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9D3EFDC4-4104-42DF-A6AF-045FBE69CBAE}" xr6:coauthVersionLast="47" xr6:coauthVersionMax="47" xr10:uidLastSave="{00000000-0000-0000-0000-000000000000}"/>
  <bookViews>
    <workbookView xWindow="-120" yWindow="-120" windowWidth="25440" windowHeight="15270" xr2:uid="{90B7D12B-0D80-4B97-AF2D-2CFF3B0ADA3D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3)-Other" sheetId="36" r:id="rId36"/>
    <sheet name="L(4)-Total" sheetId="37" r:id="rId37"/>
    <sheet name="M(1)-Salaries" sheetId="38" r:id="rId38"/>
    <sheet name="M(2)-Benefits and Allowances" sheetId="39" r:id="rId39"/>
    <sheet name="M(3)-Severance" sheetId="40" r:id="rId40"/>
    <sheet name="M(4)-Total" sheetId="41" r:id="rId41"/>
    <sheet name="MR(1)-Tax Levy" sheetId="42" r:id="rId42"/>
    <sheet name="MR(2)-Assessment" sheetId="43" r:id="rId43"/>
    <sheet name="MR(3)-Mill Rate" sheetId="44" r:id="rId44"/>
    <sheet name="P(1)-StartBalance" sheetId="45" r:id="rId45"/>
    <sheet name="P(2)-Additions" sheetId="46" r:id="rId46"/>
    <sheet name="P(3)-Reductions" sheetId="47" r:id="rId47"/>
    <sheet name="P(4)-EndBalance" sheetId="48" r:id="rId48"/>
    <sheet name="POPL(1)-Population" sheetId="49" r:id="rId49"/>
    <sheet name="Q(1)-Total" sheetId="50" r:id="rId50"/>
    <sheet name="ST(1)-Stat" sheetId="51" r:id="rId51"/>
  </sheets>
  <definedNames>
    <definedName name="_xlnm.Print_Area" localSheetId="0">Index!$A$1:$D$100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51" l="1"/>
  <c r="A1" i="50"/>
  <c r="A1" i="49"/>
  <c r="A1" i="48"/>
  <c r="A1" i="47"/>
  <c r="A1" i="46"/>
  <c r="A1" i="45"/>
  <c r="A1" i="44"/>
  <c r="A1" i="43"/>
  <c r="A1" i="42"/>
  <c r="A1" i="4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6" i="1"/>
  <c r="C93" i="1"/>
  <c r="C90" i="1"/>
  <c r="C87" i="1"/>
  <c r="C86" i="1"/>
  <c r="C85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8" i="1"/>
  <c r="G7" i="1"/>
  <c r="C7" i="1"/>
  <c r="C4" i="1"/>
</calcChain>
</file>

<file path=xl/sharedStrings.xml><?xml version="1.0" encoding="utf-8"?>
<sst xmlns="http://schemas.openxmlformats.org/spreadsheetml/2006/main" count="63866" uniqueCount="2287">
  <si>
    <t>Worksheet</t>
  </si>
  <si>
    <t>Description</t>
  </si>
  <si>
    <t>A - Financial Position</t>
  </si>
  <si>
    <t>2025 Financial and Statistical Data</t>
  </si>
  <si>
    <t>AA - Debt Limit</t>
  </si>
  <si>
    <t>Financial Information Returns:</t>
  </si>
  <si>
    <t>Tax Rate Bylaws:</t>
  </si>
  <si>
    <t>B - Change In Accumulated Surplus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</si>
  <si>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</si>
  <si>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</si>
  <si>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</si>
  <si>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</si>
  <si>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</si>
  <si>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</si>
  <si>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</si>
  <si>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</si>
  <si>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</si>
  <si>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</si>
  <si>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</si>
  <si>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</si>
  <si>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</si>
  <si>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</si>
  <si>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</si>
  <si>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</si>
  <si>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</si>
  <si>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</si>
  <si>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</si>
  <si>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</si>
  <si>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</si>
  <si>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</si>
  <si>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</si>
  <si>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</si>
  <si>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</si>
  <si>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</si>
  <si>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</si>
  <si>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</si>
  <si>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</si>
  <si>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</si>
  <si>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</si>
  <si>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</si>
  <si>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</si>
  <si>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</si>
  <si>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</si>
  <si>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</si>
  <si>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</si>
  <si>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</si>
  <si>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</si>
  <si>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</si>
  <si>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</si>
  <si>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</si>
  <si>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</si>
  <si>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</si>
  <si>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</si>
  <si>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</si>
  <si>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</si>
  <si>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</si>
  <si>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</si>
  <si>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</si>
  <si>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</si>
  <si>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</si>
  <si>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</si>
  <si>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</si>
  <si>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</si>
  <si>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</si>
  <si>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</si>
  <si>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</si>
  <si>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</si>
  <si>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</si>
  <si>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</si>
  <si>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</si>
  <si>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</si>
  <si>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</si>
  <si>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</si>
  <si>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</si>
  <si>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</si>
  <si>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</si>
  <si>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</si>
  <si>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</si>
  <si>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Asset Retirement Obligations</t>
  </si>
  <si>
    <t>Other Long Term Liabilities</t>
  </si>
  <si>
    <t>Total Liabilities</t>
  </si>
  <si>
    <t>Net Financial Assets (Net Debt)</t>
  </si>
  <si>
    <t>Tangible Capital Assets</t>
  </si>
  <si>
    <t>Intangible Equity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</si>
  <si>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</si>
  <si>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</si>
  <si>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</si>
  <si>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</si>
  <si>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</si>
  <si>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</si>
  <si>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</si>
  <si>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</si>
  <si>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</si>
  <si>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</si>
  <si>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</si>
  <si>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</si>
  <si>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</si>
  <si>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</si>
  <si>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</si>
  <si>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</si>
  <si>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</si>
  <si>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</si>
  <si>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</si>
  <si>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</si>
  <si>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</si>
  <si>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</si>
  <si>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</si>
  <si>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</si>
  <si>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</si>
  <si>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</si>
  <si>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</si>
  <si>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</si>
  <si>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</si>
  <si>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</si>
  <si>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00365</t>
  </si>
  <si>
    <t>00370</t>
  </si>
  <si>
    <t>00390</t>
  </si>
  <si>
    <t>00395</t>
  </si>
  <si>
    <t>00400</t>
  </si>
  <si>
    <t>00402</t>
  </si>
  <si>
    <t>00410</t>
  </si>
  <si>
    <t>00420</t>
  </si>
  <si>
    <t>00430</t>
  </si>
  <si>
    <t>00440</t>
  </si>
  <si>
    <t>00450</t>
  </si>
  <si>
    <t>2025</t>
  </si>
  <si>
    <t>City</t>
  </si>
  <si>
    <t>0003</t>
  </si>
  <si>
    <t>AIRDRIE</t>
  </si>
  <si>
    <t>0019</t>
  </si>
  <si>
    <t>BEAUMONT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</si>
  <si>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</si>
  <si>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</si>
  <si>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</si>
  <si>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</si>
  <si>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</si>
  <si>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</si>
  <si>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</si>
  <si>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</si>
  <si>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</si>
  <si>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</si>
  <si>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0117</t>
  </si>
  <si>
    <t>FORT SASKATCHEWAN</t>
  </si>
  <si>
    <t>0132</t>
  </si>
  <si>
    <t>GRANDE PRAIRIE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</si>
  <si>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</si>
  <si>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</si>
  <si>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</si>
  <si>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</si>
  <si>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</si>
  <si>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</si>
  <si>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</si>
  <si>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</si>
  <si>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</si>
  <si>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</si>
  <si>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</si>
  <si>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</si>
  <si>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</si>
  <si>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</si>
  <si>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</si>
  <si>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</si>
  <si>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</si>
  <si>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</si>
  <si>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</si>
  <si>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4353</t>
  </si>
  <si>
    <t>LAC LA BICHE COUNTY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</si>
  <si>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</si>
  <si>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</si>
  <si>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</si>
  <si>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</si>
  <si>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</si>
  <si>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</si>
  <si>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</si>
  <si>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</si>
  <si>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</si>
  <si>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</si>
  <si>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</si>
  <si>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</si>
  <si>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</si>
  <si>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</si>
  <si>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</si>
  <si>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</si>
  <si>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</si>
  <si>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</si>
  <si>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</si>
  <si>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</si>
  <si>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</si>
  <si>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</si>
  <si>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</si>
  <si>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</si>
  <si>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</si>
  <si>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</si>
  <si>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</si>
  <si>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</si>
  <si>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</si>
  <si>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</si>
  <si>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</si>
  <si>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</si>
  <si>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</si>
  <si>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</si>
  <si>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</si>
  <si>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</si>
  <si>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</si>
  <si>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</si>
  <si>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</si>
  <si>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</si>
  <si>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</si>
  <si>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</si>
  <si>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</si>
  <si>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</si>
  <si>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</si>
  <si>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</si>
  <si>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</si>
  <si>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0193</t>
  </si>
  <si>
    <t>LAC STE. ANNE COUNTY</t>
  </si>
  <si>
    <t>0195</t>
  </si>
  <si>
    <t>LACOMBE COUNTY</t>
  </si>
  <si>
    <t>0198</t>
  </si>
  <si>
    <t>LAMONT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</si>
  <si>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</si>
  <si>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</si>
  <si>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</si>
  <si>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</si>
  <si>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</si>
  <si>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</si>
  <si>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</si>
  <si>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</si>
  <si>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</si>
  <si>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</si>
  <si>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</si>
  <si>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</si>
  <si>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</si>
  <si>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</si>
  <si>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</si>
  <si>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</si>
  <si>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</si>
  <si>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</si>
  <si>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</si>
  <si>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</si>
  <si>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</si>
  <si>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</si>
  <si>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</si>
  <si>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</si>
  <si>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</si>
  <si>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</si>
  <si>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</si>
  <si>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</si>
  <si>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</si>
  <si>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</si>
  <si>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</si>
  <si>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</si>
  <si>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</si>
  <si>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</si>
  <si>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</si>
  <si>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</si>
  <si>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</si>
  <si>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</si>
  <si>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</si>
  <si>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</si>
  <si>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</si>
  <si>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</si>
  <si>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</si>
  <si>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</si>
  <si>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</si>
  <si>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</si>
  <si>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</si>
  <si>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</si>
  <si>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</si>
  <si>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</si>
  <si>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</si>
  <si>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</si>
  <si>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</si>
  <si>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</si>
  <si>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</si>
  <si>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</si>
  <si>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</si>
  <si>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</si>
  <si>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</si>
  <si>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</si>
  <si>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</si>
  <si>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</si>
  <si>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</si>
  <si>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</si>
  <si>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</si>
  <si>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</si>
  <si>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</si>
  <si>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</si>
  <si>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</si>
  <si>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</si>
  <si>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</si>
  <si>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</si>
  <si>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</si>
  <si>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</si>
  <si>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</si>
  <si>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</si>
  <si>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</si>
  <si>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</si>
  <si>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</si>
  <si>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</si>
  <si>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</si>
  <si>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</si>
  <si>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</si>
  <si>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</si>
  <si>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</si>
  <si>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</si>
  <si>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</si>
  <si>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0021</t>
  </si>
  <si>
    <t>BEAVERLODGE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</si>
  <si>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</si>
  <si>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</si>
  <si>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</si>
  <si>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</si>
  <si>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</si>
  <si>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</si>
  <si>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</si>
  <si>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</si>
  <si>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</si>
  <si>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</si>
  <si>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</si>
  <si>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</si>
  <si>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</si>
  <si>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</si>
  <si>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</si>
  <si>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</si>
  <si>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</si>
  <si>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</si>
  <si>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</si>
  <si>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</si>
  <si>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</si>
  <si>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</si>
  <si>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</si>
  <si>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</si>
  <si>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</si>
  <si>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</si>
  <si>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</si>
  <si>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</si>
  <si>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</si>
  <si>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</si>
  <si>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</si>
  <si>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</si>
  <si>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</si>
  <si>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</si>
  <si>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</si>
  <si>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</si>
  <si>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</si>
  <si>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</si>
  <si>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7662</t>
  </si>
  <si>
    <t>DIAMOND VALLEY</t>
  </si>
  <si>
    <t>0088</t>
  </si>
  <si>
    <t>DIDSBURY</t>
  </si>
  <si>
    <t>0091</t>
  </si>
  <si>
    <t>DRAYTON VALLEY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</si>
  <si>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</si>
  <si>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</si>
  <si>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</si>
  <si>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</si>
  <si>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</si>
  <si>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</si>
  <si>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</si>
  <si>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</si>
  <si>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</si>
  <si>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</si>
  <si>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</si>
  <si>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</si>
  <si>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</si>
  <si>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</si>
  <si>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</si>
  <si>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</si>
  <si>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</si>
  <si>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</si>
  <si>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</si>
  <si>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</si>
  <si>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</si>
  <si>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</si>
  <si>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</si>
  <si>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</si>
  <si>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</si>
  <si>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</si>
  <si>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</si>
  <si>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</si>
  <si>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</si>
  <si>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</si>
  <si>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</si>
  <si>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</si>
  <si>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</si>
  <si>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</si>
  <si>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</si>
  <si>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</si>
  <si>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</si>
  <si>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</si>
  <si>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</si>
  <si>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</si>
  <si>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</si>
  <si>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</si>
  <si>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</si>
  <si>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</si>
  <si>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</si>
  <si>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</si>
  <si>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</si>
  <si>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</si>
  <si>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</si>
  <si>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</si>
  <si>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</si>
  <si>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</si>
  <si>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</si>
  <si>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</si>
  <si>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</si>
  <si>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</si>
  <si>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0236</t>
  </si>
  <si>
    <t>NOBLEFORD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</si>
  <si>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</si>
  <si>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</si>
  <si>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</si>
  <si>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</si>
  <si>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</si>
  <si>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</si>
  <si>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</si>
  <si>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</si>
  <si>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</si>
  <si>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</si>
  <si>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</si>
  <si>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</si>
  <si>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</si>
  <si>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</si>
  <si>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</si>
  <si>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</si>
  <si>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</si>
  <si>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</si>
  <si>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</si>
  <si>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</si>
  <si>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</si>
  <si>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</si>
  <si>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</si>
  <si>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</si>
  <si>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</si>
  <si>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</si>
  <si>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</si>
  <si>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</si>
  <si>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</si>
  <si>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</si>
  <si>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</si>
  <si>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</si>
  <si>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</si>
  <si>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</si>
  <si>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</si>
  <si>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</si>
  <si>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</si>
  <si>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</si>
  <si>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</si>
  <si>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</si>
  <si>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</si>
  <si>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</si>
  <si>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</si>
  <si>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</si>
  <si>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</si>
  <si>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</si>
  <si>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</si>
  <si>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</si>
  <si>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</si>
  <si>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</si>
  <si>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</si>
  <si>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</si>
  <si>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</si>
  <si>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</si>
  <si>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</si>
  <si>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</si>
  <si>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</si>
  <si>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</si>
  <si>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0315</t>
  </si>
  <si>
    <t>THORSBY</t>
  </si>
  <si>
    <t>0320</t>
  </si>
  <si>
    <t>TROCHU</t>
  </si>
  <si>
    <t>0322</t>
  </si>
  <si>
    <t>TWO HILLS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</si>
  <si>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</si>
  <si>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</si>
  <si>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</si>
  <si>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</si>
  <si>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</si>
  <si>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</si>
  <si>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</si>
  <si>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</si>
  <si>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</si>
  <si>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</si>
  <si>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</si>
  <si>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</si>
  <si>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</si>
  <si>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</si>
  <si>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</si>
  <si>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</si>
  <si>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</si>
  <si>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</si>
  <si>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</si>
  <si>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</si>
  <si>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</si>
  <si>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</si>
  <si>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</si>
  <si>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</si>
  <si>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</si>
  <si>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</si>
  <si>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</si>
  <si>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</si>
  <si>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</si>
  <si>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0363</t>
  </si>
  <si>
    <t>BARNWELL</t>
  </si>
  <si>
    <t>0013</t>
  </si>
  <si>
    <t>BARONS</t>
  </si>
  <si>
    <t>0018</t>
  </si>
  <si>
    <t>BAWLF</t>
  </si>
  <si>
    <t>0029</t>
  </si>
  <si>
    <t>BITTERN LAKE</t>
  </si>
  <si>
    <t>0041</t>
  </si>
  <si>
    <t>BOYLE</t>
  </si>
  <si>
    <t>0054</t>
  </si>
  <si>
    <t>CARMANGAY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</si>
  <si>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</si>
  <si>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</si>
  <si>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</si>
  <si>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</si>
  <si>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</si>
  <si>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</si>
  <si>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</si>
  <si>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</si>
  <si>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</si>
  <si>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</si>
  <si>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</si>
  <si>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</si>
  <si>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</si>
  <si>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</si>
  <si>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</si>
  <si>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</si>
  <si>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0083</t>
  </si>
  <si>
    <t>DELBURNE</t>
  </si>
  <si>
    <t>0084</t>
  </si>
  <si>
    <t>DELIA</t>
  </si>
  <si>
    <t>0093</t>
  </si>
  <si>
    <t>DUCHESS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</si>
  <si>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</si>
  <si>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</si>
  <si>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</si>
  <si>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</si>
  <si>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</si>
  <si>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</si>
  <si>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</si>
  <si>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</si>
  <si>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</si>
  <si>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</si>
  <si>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</si>
  <si>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</si>
  <si>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0125</t>
  </si>
  <si>
    <t>GIROUXVILLE</t>
  </si>
  <si>
    <t>0127</t>
  </si>
  <si>
    <t>GLENDON</t>
  </si>
  <si>
    <t>0128</t>
  </si>
  <si>
    <t>GLENWOOD</t>
  </si>
  <si>
    <t>0144</t>
  </si>
  <si>
    <t>HAY LAKES</t>
  </si>
  <si>
    <t>0145</t>
  </si>
  <si>
    <t>HEISLER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</si>
  <si>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</si>
  <si>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</si>
  <si>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</si>
  <si>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</si>
  <si>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</si>
  <si>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</si>
  <si>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</si>
  <si>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</si>
  <si>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0190</t>
  </si>
  <si>
    <t>KITSCOTY</t>
  </si>
  <si>
    <t>0205</t>
  </si>
  <si>
    <t>LINDEN</t>
  </si>
  <si>
    <t>0208</t>
  </si>
  <si>
    <t>LONGVIEW</t>
  </si>
  <si>
    <t>0209</t>
  </si>
  <si>
    <t>LOUGHEED</t>
  </si>
  <si>
    <t>0213</t>
  </si>
  <si>
    <t>MANNVILLE</t>
  </si>
  <si>
    <t>0220</t>
  </si>
  <si>
    <t>MILO</t>
  </si>
  <si>
    <t>0225</t>
  </si>
  <si>
    <t>MORRIN</t>
  </si>
  <si>
    <t>0229</t>
  </si>
  <si>
    <t>MYRNAM</t>
  </si>
  <si>
    <t>0231</t>
  </si>
  <si>
    <t>NAMPA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</si>
  <si>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</si>
  <si>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</si>
  <si>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</si>
  <si>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</si>
  <si>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</si>
  <si>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</si>
  <si>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</si>
  <si>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</si>
  <si>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</si>
  <si>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</si>
  <si>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0295</t>
  </si>
  <si>
    <t>STANDARD</t>
  </si>
  <si>
    <t>0300</t>
  </si>
  <si>
    <t>STIRLING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</si>
  <si>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</si>
  <si>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</si>
  <si>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</si>
  <si>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</si>
  <si>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</si>
  <si>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</si>
  <si>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</si>
  <si>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</si>
  <si>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</si>
  <si>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</si>
  <si>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</si>
  <si>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</si>
  <si>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</si>
  <si>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</si>
  <si>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</si>
  <si>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</si>
  <si>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</si>
  <si>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</si>
  <si>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</si>
  <si>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</si>
  <si>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</si>
  <si>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</si>
  <si>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</si>
  <si>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</si>
  <si>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</si>
  <si>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</si>
  <si>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</si>
  <si>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</si>
  <si>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</si>
  <si>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</si>
  <si>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</si>
  <si>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</si>
  <si>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</si>
  <si>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</si>
  <si>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</si>
  <si>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</si>
  <si>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</si>
  <si>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</si>
  <si>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</si>
  <si>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</si>
  <si>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</si>
  <si>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</si>
  <si>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</si>
  <si>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</si>
  <si>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</si>
  <si>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</si>
  <si>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</si>
  <si>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</si>
  <si>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</si>
  <si>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</si>
  <si>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</si>
  <si>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</si>
  <si>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</si>
  <si>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</si>
  <si>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</si>
  <si>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</si>
  <si>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</si>
  <si>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</si>
  <si>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</si>
  <si>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</si>
  <si>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</si>
  <si>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</si>
  <si>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</si>
  <si>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</si>
  <si>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</si>
  <si>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</si>
  <si>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</si>
  <si>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</si>
  <si>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</si>
  <si>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</si>
  <si>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</si>
  <si>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</si>
  <si>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</si>
  <si>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</si>
  <si>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</si>
  <si>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</si>
  <si>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</si>
  <si>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</si>
  <si>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</si>
  <si>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</si>
  <si>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</si>
  <si>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</si>
  <si>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</si>
  <si>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</si>
  <si>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</si>
  <si>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</si>
  <si>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</si>
  <si>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</si>
  <si>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</si>
  <si>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</si>
  <si>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</si>
  <si>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</si>
  <si>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</si>
  <si>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</si>
  <si>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</si>
  <si>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</si>
  <si>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</si>
  <si>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</si>
  <si>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</si>
  <si>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</si>
  <si>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</si>
  <si>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</si>
  <si>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</si>
  <si>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</si>
  <si>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</si>
  <si>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</si>
  <si>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</si>
  <si>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</si>
  <si>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</si>
  <si>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</si>
  <si>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</si>
  <si>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</si>
  <si>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0164</t>
  </si>
  <si>
    <t>I.D. NO. 09 (BANFF)</t>
  </si>
  <si>
    <t>0167</t>
  </si>
  <si>
    <t>I.D. NO. 12 (JASPER NATIONAL PARK)</t>
  </si>
  <si>
    <t>0168</t>
  </si>
  <si>
    <t>I.D. NO. 13 (ELK ISLAND)</t>
  </si>
  <si>
    <t>0479</t>
  </si>
  <si>
    <t>I.D. NO. 25 (WILLMORE WILDERNESS)</t>
  </si>
  <si>
    <t>Special Area</t>
  </si>
  <si>
    <t>0142</t>
  </si>
  <si>
    <t>SPECIAL AREAS BOARD</t>
  </si>
  <si>
    <t>294 out of 332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</si>
  <si>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</si>
  <si>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</si>
  <si>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</si>
  <si>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</si>
  <si>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</si>
  <si>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</si>
  <si>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</si>
  <si>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</si>
  <si>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</si>
  <si>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</si>
  <si>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</si>
  <si>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</si>
  <si>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</si>
  <si>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</si>
  <si>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</si>
  <si>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</si>
  <si>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</si>
  <si>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</si>
  <si>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Asset retirement obligation accretion expense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</si>
  <si>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</si>
  <si>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</si>
  <si>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</si>
  <si>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</si>
  <si>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</si>
  <si>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</si>
  <si>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</si>
  <si>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</si>
  <si>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</si>
  <si>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</si>
  <si>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</si>
  <si>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</si>
  <si>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</si>
  <si>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</si>
  <si>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</si>
  <si>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</si>
  <si>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</si>
  <si>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</si>
  <si>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</si>
  <si>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</si>
  <si>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</si>
  <si>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</si>
  <si>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</si>
  <si>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</si>
  <si>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</si>
  <si>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</si>
  <si>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</si>
  <si>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</si>
  <si>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</si>
  <si>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</si>
  <si>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</si>
  <si>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</si>
  <si>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</si>
  <si>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</si>
  <si>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</si>
  <si>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</si>
  <si>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</si>
  <si>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</si>
  <si>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</si>
  <si>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</si>
  <si>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</si>
  <si>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</si>
  <si>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</si>
  <si>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</si>
  <si>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</si>
  <si>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</si>
  <si>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</si>
  <si>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</si>
  <si>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</si>
  <si>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</si>
  <si>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</si>
  <si>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</si>
  <si>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</si>
  <si>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</si>
  <si>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</si>
  <si>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</si>
  <si>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</si>
  <si>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</si>
  <si>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</si>
  <si>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</si>
  <si>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</si>
  <si>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</si>
  <si>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</si>
  <si>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</si>
  <si>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Other Utilities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</si>
  <si>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</si>
  <si>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</si>
  <si>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</si>
  <si>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</si>
  <si>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</si>
  <si>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</si>
  <si>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</si>
  <si>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</si>
  <si>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</si>
  <si>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</si>
  <si>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</si>
  <si>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</si>
  <si>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</si>
  <si>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</si>
  <si>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</si>
  <si>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</si>
  <si>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</si>
  <si>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</si>
  <si>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</si>
  <si>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</si>
  <si>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</si>
  <si>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</si>
  <si>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</si>
  <si>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</si>
  <si>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</si>
  <si>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</si>
  <si>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</si>
  <si>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</si>
  <si>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</si>
  <si>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</si>
  <si>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</si>
  <si>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</si>
  <si>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</si>
  <si>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</si>
  <si>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</si>
  <si>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</si>
  <si>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</si>
  <si>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</si>
  <si>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</si>
  <si>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</si>
  <si>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01128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</si>
  <si>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</si>
  <si>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</si>
  <si>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</si>
  <si>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</si>
  <si>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</si>
  <si>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</si>
  <si>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</si>
  <si>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</si>
  <si>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</si>
  <si>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</si>
  <si>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</si>
  <si>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</si>
  <si>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</si>
  <si>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</si>
  <si>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</si>
  <si>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</si>
  <si>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</si>
  <si>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</si>
  <si>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</si>
  <si>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</si>
  <si>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</si>
  <si>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</si>
  <si>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</si>
  <si>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</si>
  <si>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</si>
  <si>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</si>
  <si>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</si>
  <si>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</si>
  <si>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</si>
  <si>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</si>
  <si>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</si>
  <si>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</si>
  <si>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</si>
  <si>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</si>
  <si>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</si>
  <si>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</si>
  <si>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</si>
  <si>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</si>
  <si>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01568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</si>
  <si>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</si>
  <si>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</si>
  <si>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</si>
  <si>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</si>
  <si>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</si>
  <si>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</si>
  <si>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</si>
  <si>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</si>
  <si>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</si>
  <si>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</si>
  <si>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</si>
  <si>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</si>
  <si>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</si>
  <si>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</si>
  <si>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</si>
  <si>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</si>
  <si>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</si>
  <si>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</si>
  <si>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</si>
  <si>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</si>
  <si>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</si>
  <si>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Operating Transfers</t>
  </si>
  <si>
    <t>Federal Government Capital Transfers</t>
  </si>
  <si>
    <t xml:space="preserve">Provincial Government Operating Transfers </t>
  </si>
  <si>
    <t xml:space="preserve">Provincial Government Capital Transfers </t>
  </si>
  <si>
    <t>Local Government Operating Transfers</t>
  </si>
  <si>
    <t>Local Government Capital Transfers</t>
  </si>
  <si>
    <t>Transfers From Local Boards and Agencies</t>
  </si>
  <si>
    <t>Developer Agreements</t>
  </si>
  <si>
    <t>Offsite Levies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</si>
  <si>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</si>
  <si>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</si>
  <si>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</si>
  <si>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</si>
  <si>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</si>
  <si>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</si>
  <si>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</si>
  <si>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</si>
  <si>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</si>
  <si>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</si>
  <si>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</si>
  <si>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</si>
  <si>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Accretion of Asset Retirement Obligations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</si>
  <si>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</si>
  <si>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</si>
  <si>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</si>
  <si>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</si>
  <si>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</si>
  <si>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</si>
  <si>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</si>
  <si>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</si>
  <si>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</si>
  <si>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</si>
  <si>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</si>
  <si>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</si>
  <si>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</si>
  <si>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</si>
  <si>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</si>
  <si>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</si>
  <si>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</si>
  <si>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</si>
  <si>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</si>
  <si>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</si>
  <si>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</si>
  <si>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</si>
  <si>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01892</t>
  </si>
  <si>
    <t>01902</t>
  </si>
  <si>
    <t>01912</t>
  </si>
  <si>
    <t>01922</t>
  </si>
  <si>
    <t>01931</t>
  </si>
  <si>
    <t>01932</t>
  </si>
  <si>
    <t>01940</t>
  </si>
  <si>
    <t>01960</t>
  </si>
  <si>
    <t>01962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</si>
  <si>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</si>
  <si>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</si>
  <si>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</si>
  <si>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</si>
  <si>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</si>
  <si>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</si>
  <si>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</si>
  <si>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</si>
  <si>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</si>
  <si>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</si>
  <si>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</si>
  <si>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</si>
  <si>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</si>
  <si>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02105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</si>
  <si>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</si>
  <si>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</si>
  <si>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</si>
  <si>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</si>
  <si>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</si>
  <si>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</si>
  <si>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</si>
  <si>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</si>
  <si>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</si>
  <si>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</si>
  <si>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</si>
  <si>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</si>
  <si>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</si>
  <si>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</si>
  <si>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</si>
  <si>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</si>
  <si>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</si>
  <si>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</si>
  <si>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</si>
  <si>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</si>
  <si>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</si>
  <si>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</si>
  <si>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</si>
  <si>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</si>
  <si>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</si>
  <si>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</si>
  <si>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</si>
  <si>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</si>
  <si>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</si>
  <si>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</si>
  <si>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</si>
  <si>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</si>
  <si>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</si>
  <si>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</si>
  <si>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</si>
  <si>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</si>
  <si>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</si>
  <si>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</si>
  <si>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</si>
  <si>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</si>
  <si>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</si>
  <si>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</si>
  <si>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</si>
  <si>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</si>
  <si>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</si>
  <si>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</si>
  <si>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</si>
  <si>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02608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</si>
  <si>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</si>
  <si>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</si>
  <si>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</si>
  <si>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</si>
  <si>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</si>
  <si>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</si>
  <si>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</si>
  <si>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</si>
  <si>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</si>
  <si>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</si>
  <si>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</si>
  <si>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</si>
  <si>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</si>
  <si>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</si>
  <si>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</si>
  <si>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</si>
  <si>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</si>
  <si>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</si>
  <si>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</si>
  <si>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</si>
  <si>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</si>
  <si>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</si>
  <si>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</si>
  <si>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0098</t>
  </si>
  <si>
    <t>EDMONTON</t>
  </si>
  <si>
    <t>0194</t>
  </si>
  <si>
    <t>LACOMBE</t>
  </si>
  <si>
    <t>0418</t>
  </si>
  <si>
    <t>JASPER, MUNICIPALITY OF</t>
  </si>
  <si>
    <t>0502</t>
  </si>
  <si>
    <t>BIRCH HILLS COUNTY</t>
  </si>
  <si>
    <t>0201</t>
  </si>
  <si>
    <t>LEDUC COUNTY</t>
  </si>
  <si>
    <t>0024</t>
  </si>
  <si>
    <t>BENTLEY</t>
  </si>
  <si>
    <t>0532</t>
  </si>
  <si>
    <t>DRUMHELLER</t>
  </si>
  <si>
    <t>0183</t>
  </si>
  <si>
    <t>IRRICANA</t>
  </si>
  <si>
    <t>0311</t>
  </si>
  <si>
    <t>TABER</t>
  </si>
  <si>
    <t>0316</t>
  </si>
  <si>
    <t>THREE HILLS</t>
  </si>
  <si>
    <t>0318</t>
  </si>
  <si>
    <t>TOFIELD</t>
  </si>
  <si>
    <t>0325</t>
  </si>
  <si>
    <t>VALLEYVIEW</t>
  </si>
  <si>
    <t>0002</t>
  </si>
  <si>
    <t>ACME</t>
  </si>
  <si>
    <t>0010</t>
  </si>
  <si>
    <t>ARROWWOOD</t>
  </si>
  <si>
    <t>0022</t>
  </si>
  <si>
    <t>BEISEKER</t>
  </si>
  <si>
    <t>0025</t>
  </si>
  <si>
    <t>BERWYN</t>
  </si>
  <si>
    <t>0027</t>
  </si>
  <si>
    <t>BIG VALLEY</t>
  </si>
  <si>
    <t>0042</t>
  </si>
  <si>
    <t>BRETON</t>
  </si>
  <si>
    <t>0051</t>
  </si>
  <si>
    <t>CARBON</t>
  </si>
  <si>
    <t>0055</t>
  </si>
  <si>
    <t>CAROLINE</t>
  </si>
  <si>
    <t>0061</t>
  </si>
  <si>
    <t>CHAMPION</t>
  </si>
  <si>
    <t>0073</t>
  </si>
  <si>
    <t>CONSORT</t>
  </si>
  <si>
    <t>0089</t>
  </si>
  <si>
    <t>DONALDA</t>
  </si>
  <si>
    <t>0090</t>
  </si>
  <si>
    <t>DONNELLY</t>
  </si>
  <si>
    <t>0140</t>
  </si>
  <si>
    <t>HALKIRK</t>
  </si>
  <si>
    <t>0149</t>
  </si>
  <si>
    <t>HILL SPRING</t>
  </si>
  <si>
    <t>0181</t>
  </si>
  <si>
    <t>INNISFREE</t>
  </si>
  <si>
    <t>0182</t>
  </si>
  <si>
    <t>IRMA</t>
  </si>
  <si>
    <t>0207</t>
  </si>
  <si>
    <t>LOMOND</t>
  </si>
  <si>
    <t>0214</t>
  </si>
  <si>
    <t>MARWAYNE</t>
  </si>
  <si>
    <t>0228</t>
  </si>
  <si>
    <t>MUNSON</t>
  </si>
  <si>
    <t>0276</t>
  </si>
  <si>
    <t>RYLEY</t>
  </si>
  <si>
    <t>0099</t>
  </si>
  <si>
    <t>SPRING LAKE</t>
  </si>
  <si>
    <t>0279</t>
  </si>
  <si>
    <t>SEBA BEACH</t>
  </si>
  <si>
    <t>0308</t>
  </si>
  <si>
    <t>SUNSET POINT</t>
  </si>
  <si>
    <t>0159</t>
  </si>
  <si>
    <t>I.D. NO. 04 (WATERTON)</t>
  </si>
  <si>
    <t>0179</t>
  </si>
  <si>
    <t>I.D. NO. 24 (WOOD BUFFALO)</t>
  </si>
  <si>
    <t>0373</t>
  </si>
  <si>
    <t>KANANASKIS IMPROVEMENT DISTRICT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</si>
  <si>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</si>
  <si>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</si>
  <si>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</si>
  <si>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</si>
  <si>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</si>
  <si>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</si>
  <si>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</si>
  <si>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</si>
  <si>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</si>
  <si>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</si>
  <si>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</si>
  <si>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</si>
  <si>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</si>
  <si>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</si>
  <si>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</si>
  <si>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</si>
  <si>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</si>
  <si>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</si>
  <si>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</si>
  <si>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</si>
  <si>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</si>
  <si>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</si>
  <si>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</si>
  <si>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</si>
  <si>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</si>
  <si>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</si>
  <si>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</si>
  <si>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</si>
  <si>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</si>
  <si>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</si>
  <si>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</si>
  <si>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</si>
  <si>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</si>
  <si>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</si>
  <si>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</si>
  <si>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</si>
  <si>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</si>
  <si>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</si>
  <si>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03108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</si>
  <si>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</si>
  <si>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</si>
  <si>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</si>
  <si>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</si>
  <si>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</si>
  <si>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</si>
  <si>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</si>
  <si>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</si>
  <si>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</si>
  <si>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</si>
  <si>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</si>
  <si>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</si>
  <si>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</si>
  <si>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</si>
  <si>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</si>
  <si>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</si>
  <si>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</si>
  <si>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</si>
  <si>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</si>
  <si>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</si>
  <si>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</si>
  <si>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</si>
  <si>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</si>
  <si>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</si>
  <si>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</si>
  <si>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</si>
  <si>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Asset Retirement Obligation</t>
  </si>
  <si>
    <t>Equity in Tangible Capital Assets</t>
  </si>
  <si>
    <t>Intangable Equity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</si>
  <si>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</si>
  <si>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</si>
  <si>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</si>
  <si>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</si>
  <si>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</si>
  <si>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</si>
  <si>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</si>
  <si>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</si>
  <si>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</si>
  <si>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</si>
  <si>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</si>
  <si>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</si>
  <si>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</si>
  <si>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</si>
  <si>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</si>
  <si>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</si>
  <si>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</si>
  <si>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</si>
  <si>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</si>
  <si>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</si>
  <si>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</si>
  <si>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</si>
  <si>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</si>
  <si>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</si>
  <si>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</si>
  <si>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</si>
  <si>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</si>
  <si>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</si>
  <si>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</si>
  <si>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</si>
  <si>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</si>
  <si>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</si>
  <si>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</si>
  <si>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03355</t>
  </si>
  <si>
    <t>03400</t>
  </si>
  <si>
    <t>03402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</si>
  <si>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</si>
  <si>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</si>
  <si>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</si>
  <si>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</si>
  <si>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</si>
  <si>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</si>
  <si>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</si>
  <si>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</si>
  <si>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</si>
  <si>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</si>
  <si>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</si>
  <si>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</si>
  <si>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</si>
  <si>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</si>
  <si>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</si>
  <si>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</si>
  <si>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</si>
  <si>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</si>
  <si>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</si>
  <si>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</si>
  <si>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</si>
  <si>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</si>
  <si>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</si>
  <si>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</si>
  <si>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</si>
  <si>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</si>
  <si>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</si>
  <si>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</si>
  <si>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</si>
  <si>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</si>
  <si>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</si>
  <si>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</si>
  <si>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</si>
  <si>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</si>
  <si>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</si>
  <si>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</si>
  <si>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</si>
  <si>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</si>
  <si>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</si>
  <si>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</si>
  <si>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</si>
  <si>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</si>
  <si>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</si>
  <si>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</si>
  <si>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</si>
  <si>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</si>
  <si>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</si>
  <si>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</si>
  <si>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</si>
  <si>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</si>
  <si>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</si>
  <si>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</si>
  <si>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</si>
  <si>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</si>
  <si>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</si>
  <si>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</si>
  <si>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</si>
  <si>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</si>
  <si>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</si>
  <si>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Small Business Tax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</si>
  <si>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</si>
  <si>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</si>
  <si>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</si>
  <si>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</si>
  <si>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</si>
  <si>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</si>
  <si>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Designated Industrial Property</t>
  </si>
  <si>
    <t>Adjustments to Requisition Transfers</t>
  </si>
  <si>
    <t>Total Requisition Transfers</t>
  </si>
  <si>
    <t>03910</t>
  </si>
  <si>
    <t>03935</t>
  </si>
  <si>
    <t>03950</t>
  </si>
  <si>
    <t>03960</t>
  </si>
  <si>
    <t>03965</t>
  </si>
  <si>
    <t>03980</t>
  </si>
  <si>
    <t>03990</t>
  </si>
  <si>
    <t>04000</t>
  </si>
  <si>
    <t>04031</t>
  </si>
  <si>
    <t>04035</t>
  </si>
  <si>
    <t>04090</t>
  </si>
  <si>
    <t>04099</t>
  </si>
  <si>
    <t>04100</t>
  </si>
  <si>
    <t>04110</t>
  </si>
  <si>
    <t>04120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</si>
  <si>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</si>
  <si>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</si>
  <si>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</si>
  <si>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</si>
  <si>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</si>
  <si>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</si>
  <si>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</si>
  <si>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</si>
  <si>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</si>
  <si>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</si>
  <si>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Other Taxes</t>
  </si>
  <si>
    <t>Grants in Place of Taxes - TOTAL</t>
  </si>
  <si>
    <t>Schedule M</t>
  </si>
  <si>
    <t>Municipality - SALARY</t>
  </si>
  <si>
    <t>Elected Officals</t>
  </si>
  <si>
    <t>Chief Administrative Officer (CAO)</t>
  </si>
  <si>
    <t>Designated Officer(s)</t>
  </si>
  <si>
    <t>04300</t>
  </si>
  <si>
    <t>04310</t>
  </si>
  <si>
    <t>04320</t>
  </si>
  <si>
    <t>04340</t>
  </si>
  <si>
    <t>Municipality - BENEFITS</t>
  </si>
  <si>
    <t>Municipality - SEVERANT</t>
  </si>
  <si>
    <t>Municipality - TOTAL</t>
  </si>
  <si>
    <t>Schedule MR</t>
  </si>
  <si>
    <t>Tax Rate Data - TAX LEVY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</si>
  <si>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</si>
  <si>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</si>
  <si>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</si>
  <si>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</si>
  <si>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</si>
  <si>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</si>
  <si>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</si>
  <si>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</si>
  <si>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</si>
  <si>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</si>
  <si>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</si>
  <si>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</si>
  <si>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</si>
  <si>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</si>
  <si>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Has a supplementary property assessment</t>
  </si>
  <si>
    <t>Repealed a supplementary property assessment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</si>
  <si>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</si>
  <si>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</si>
  <si>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</si>
  <si>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</si>
  <si>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</si>
  <si>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</si>
  <si>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</si>
  <si>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</si>
  <si>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</si>
  <si>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</si>
  <si>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</si>
  <si>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</si>
  <si>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</si>
  <si>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</si>
  <si>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</si>
  <si>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</si>
  <si>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</si>
  <si>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</si>
  <si>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</si>
  <si>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10004</t>
  </si>
  <si>
    <t>10005</t>
  </si>
  <si>
    <t>313 out of 332</t>
  </si>
  <si>
    <t>Tax Rate Data - ASSESSMENT</t>
  </si>
  <si>
    <t>Tax Rate Data - MILL RATE</t>
  </si>
  <si>
    <t>Lowest Residential General Municipal Tax Rate</t>
  </si>
  <si>
    <t>HIghest Non-Residential General Municipal Tax Rate</t>
  </si>
  <si>
    <t>10021</t>
  </si>
  <si>
    <t>10023</t>
  </si>
  <si>
    <t>Schedule P</t>
  </si>
  <si>
    <t>Grant Cash and Deferred Revenue - Balance at Beginning of Year</t>
  </si>
  <si>
    <t>MSI - Capital</t>
  </si>
  <si>
    <t>LGFF - Operating</t>
  </si>
  <si>
    <t>CCBF - Canada Community-Building Fund</t>
  </si>
  <si>
    <t>ACP - Intermunicipal Collaboration</t>
  </si>
  <si>
    <t>ACP - Municipal Restructuring</t>
  </si>
  <si>
    <t>ACP - Mediation and Cooperative Processes</t>
  </si>
  <si>
    <t>ACP - Municipal Internship</t>
  </si>
  <si>
    <t>ACP - Strategic Initiative</t>
  </si>
  <si>
    <t>Other Grants</t>
  </si>
  <si>
    <t>LGFF - Capital</t>
  </si>
  <si>
    <t>Water for Life Program</t>
  </si>
  <si>
    <t>MWWP - Alberta Municipal Water/Wastewater Partnership</t>
  </si>
  <si>
    <t>STIP - Strategic Transporation Infrastructure Program</t>
  </si>
  <si>
    <t>Total Deferred Revenue by Grant</t>
  </si>
  <si>
    <t>08880</t>
  </si>
  <si>
    <t>08881</t>
  </si>
  <si>
    <t>08882</t>
  </si>
  <si>
    <t>08883</t>
  </si>
  <si>
    <t>08884</t>
  </si>
  <si>
    <t>08885</t>
  </si>
  <si>
    <t>08886</t>
  </si>
  <si>
    <t>08888</t>
  </si>
  <si>
    <t>08890</t>
  </si>
  <si>
    <t>08891</t>
  </si>
  <si>
    <t>08892</t>
  </si>
  <si>
    <t>08893</t>
  </si>
  <si>
    <t>08894</t>
  </si>
  <si>
    <t>08898</t>
  </si>
  <si>
    <t>Grant Cash and Deferred Revenue - Additions</t>
  </si>
  <si>
    <t>Grant Cash and Deferred Revenue - Reductions</t>
  </si>
  <si>
    <t>Grant Cash and Deferred Revenue - Balance at End of Year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</si>
  <si>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</si>
  <si>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</si>
  <si>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</si>
  <si>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</si>
  <si>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</si>
  <si>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BEAUMONT </t>
  </si>
  <si>
    <t xml:space="preserve">BROOKS </t>
  </si>
  <si>
    <t xml:space="preserve">CALGARY </t>
  </si>
  <si>
    <t xml:space="preserve">CAMROSE </t>
  </si>
  <si>
    <t xml:space="preserve">CHESTERMERE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</si>
  <si>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</si>
  <si>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</si>
  <si>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</si>
  <si>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</si>
  <si>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</si>
  <si>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</si>
  <si>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</si>
  <si>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</si>
  <si>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</si>
  <si>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</si>
  <si>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</si>
  <si>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</si>
  <si>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</si>
  <si>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</si>
  <si>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</si>
  <si>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LAC LA BICHE COUNTY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</si>
  <si>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</si>
  <si>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</si>
  <si>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</si>
  <si>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</si>
  <si>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</si>
  <si>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</si>
  <si>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</si>
  <si>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</si>
  <si>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</si>
  <si>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</si>
  <si>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</si>
  <si>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</si>
  <si>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</si>
  <si>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</si>
  <si>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</si>
  <si>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</si>
  <si>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</si>
  <si>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</si>
  <si>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</si>
  <si>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</si>
  <si>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</si>
  <si>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</si>
  <si>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</si>
  <si>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</si>
  <si>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</si>
  <si>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</si>
  <si>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</si>
  <si>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</si>
  <si>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</si>
  <si>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</si>
  <si>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</si>
  <si>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</si>
  <si>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</si>
  <si>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</si>
  <si>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</si>
  <si>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</si>
  <si>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</si>
  <si>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</si>
  <si>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</si>
  <si>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</si>
  <si>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</si>
  <si>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</si>
  <si>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</si>
  <si>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</si>
  <si>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</si>
  <si>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</si>
  <si>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</si>
  <si>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</si>
  <si>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</si>
  <si>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</si>
  <si>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</si>
  <si>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</si>
  <si>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</si>
  <si>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</si>
  <si>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</si>
  <si>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</si>
  <si>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</si>
  <si>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</si>
  <si>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</si>
  <si>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</si>
  <si>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</si>
  <si>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</si>
  <si>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</si>
  <si>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</si>
  <si>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</si>
  <si>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</si>
  <si>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</si>
  <si>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</si>
  <si>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</si>
  <si>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</si>
  <si>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</si>
  <si>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</si>
  <si>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</si>
  <si>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</si>
  <si>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</si>
  <si>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</si>
  <si>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</si>
  <si>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</si>
  <si>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</si>
  <si>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</si>
  <si>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</si>
  <si>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</si>
  <si>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</si>
  <si>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</si>
  <si>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</si>
  <si>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</si>
  <si>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</si>
  <si>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</si>
  <si>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</si>
  <si>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</si>
  <si>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</si>
  <si>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</si>
  <si>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DIAMOND VALLEY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</si>
  <si>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</si>
  <si>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</si>
  <si>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</si>
  <si>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</si>
  <si>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</si>
  <si>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</si>
  <si>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</si>
  <si>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</si>
  <si>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</si>
  <si>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</si>
  <si>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</si>
  <si>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</si>
  <si>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</si>
  <si>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</si>
  <si>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</si>
  <si>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</si>
  <si>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</si>
  <si>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</si>
  <si>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</si>
  <si>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</si>
  <si>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</si>
  <si>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</si>
  <si>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</si>
  <si>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</si>
  <si>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</si>
  <si>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</si>
  <si>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</si>
  <si>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</si>
  <si>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</si>
  <si>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</si>
  <si>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</si>
  <si>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</si>
  <si>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NOBLEFORD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</si>
  <si>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</si>
  <si>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</si>
  <si>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</si>
  <si>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</si>
  <si>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</si>
  <si>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</si>
  <si>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</si>
  <si>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</si>
  <si>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</si>
  <si>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</si>
  <si>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</si>
  <si>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</si>
  <si>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</si>
  <si>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</si>
  <si>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</si>
  <si>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</si>
  <si>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</si>
  <si>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</si>
  <si>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</si>
  <si>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</si>
  <si>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</si>
  <si>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</si>
  <si>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</si>
  <si>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</si>
  <si>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</si>
  <si>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</si>
  <si>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</si>
  <si>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</si>
  <si>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</si>
  <si>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</si>
  <si>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THORSBY </t>
  </si>
  <si>
    <t xml:space="preserve">THREE HILLS </t>
  </si>
  <si>
    <t xml:space="preserve">TOFIELD </t>
  </si>
  <si>
    <t xml:space="preserve">TROCHU </t>
  </si>
  <si>
    <t xml:space="preserve">TWO HILLS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</si>
  <si>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</si>
  <si>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</si>
  <si>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</si>
  <si>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</si>
  <si>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</si>
  <si>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</si>
  <si>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</si>
  <si>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</si>
  <si>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</si>
  <si>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</si>
  <si>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</si>
  <si>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</si>
  <si>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</si>
  <si>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</si>
  <si>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</si>
  <si>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</si>
  <si>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</si>
  <si>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</si>
  <si>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</si>
  <si>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</si>
  <si>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</si>
  <si>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</si>
  <si>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</si>
  <si>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</si>
  <si>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</si>
  <si>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</si>
  <si>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</si>
  <si>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</si>
  <si>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</si>
  <si>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</si>
  <si>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</si>
  <si>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</si>
  <si>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</si>
  <si>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</si>
  <si>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</si>
  <si>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</si>
  <si>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</si>
  <si>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</si>
  <si>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</si>
  <si>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</si>
  <si>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</si>
  <si>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</si>
  <si>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</si>
  <si>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</si>
  <si>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</si>
  <si>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</si>
  <si>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</si>
  <si>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</si>
  <si>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</si>
  <si>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</si>
  <si>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GIROUXVILLE </t>
  </si>
  <si>
    <t xml:space="preserve">GLENDON </t>
  </si>
  <si>
    <t xml:space="preserve">GLENWOOD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</si>
  <si>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</si>
  <si>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</si>
  <si>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</si>
  <si>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</si>
  <si>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</si>
  <si>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</si>
  <si>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</si>
  <si>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</si>
  <si>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</si>
  <si>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</si>
  <si>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</si>
  <si>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</si>
  <si>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</si>
  <si>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</si>
  <si>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</si>
  <si>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</si>
  <si>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</si>
  <si>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</si>
  <si>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</si>
  <si>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</si>
  <si>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</si>
  <si>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NAMPA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</si>
  <si>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</si>
  <si>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</si>
  <si>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</si>
  <si>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</si>
  <si>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</si>
  <si>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</si>
  <si>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</si>
  <si>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</si>
  <si>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</si>
  <si>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</si>
  <si>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</si>
  <si>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</si>
  <si>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</si>
  <si>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</si>
  <si>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</si>
  <si>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</si>
  <si>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</si>
  <si>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</si>
  <si>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</si>
  <si>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</si>
  <si>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</si>
  <si>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</si>
  <si>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</si>
  <si>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</si>
  <si>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</si>
  <si>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</si>
  <si>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</si>
  <si>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</si>
  <si>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</si>
  <si>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</si>
  <si>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</si>
  <si>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</si>
  <si>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</si>
  <si>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</si>
  <si>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</si>
  <si>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</si>
  <si>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</si>
  <si>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</si>
  <si>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</si>
  <si>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</si>
  <si>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</si>
  <si>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</si>
  <si>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</si>
  <si>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</si>
  <si>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</si>
  <si>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</si>
  <si>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</si>
  <si>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</si>
  <si>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</si>
  <si>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</si>
  <si>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</si>
  <si>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</si>
  <si>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</si>
  <si>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</si>
  <si>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</si>
  <si>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</si>
  <si>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</si>
  <si>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</si>
  <si>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</si>
  <si>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</si>
  <si>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</si>
  <si>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</si>
  <si>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</si>
  <si>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</si>
  <si>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</si>
  <si>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</si>
  <si>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</si>
  <si>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</si>
  <si>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</si>
  <si>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</si>
  <si>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</si>
  <si>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I.D. NO. 25 (WILLMORE WILDERNESS)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</si>
  <si>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</si>
  <si>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</si>
  <si>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</si>
  <si>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</si>
  <si>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</si>
  <si>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</si>
  <si>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</si>
  <si>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</si>
  <si>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</si>
  <si>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</si>
  <si>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</si>
  <si>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</si>
  <si>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</si>
  <si>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</si>
  <si>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</si>
  <si>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</si>
  <si>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</si>
  <si>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</si>
  <si>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</si>
  <si>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</si>
  <si>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</si>
  <si>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</si>
  <si>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</si>
  <si>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</si>
  <si>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</si>
  <si>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</si>
  <si>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</si>
  <si>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</si>
  <si>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</si>
  <si>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</si>
  <si>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</si>
  <si>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</si>
  <si>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</si>
  <si>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</si>
  <si>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</si>
  <si>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</si>
  <si>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</si>
  <si>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</si>
  <si>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</si>
  <si>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</si>
  <si>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</si>
  <si>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</si>
  <si>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</si>
  <si>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</si>
  <si>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</si>
  <si>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</si>
  <si>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</si>
  <si>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</si>
  <si>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</si>
  <si>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</si>
  <si>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</si>
  <si>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</si>
  <si>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</si>
  <si>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</si>
  <si>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</si>
  <si>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</si>
  <si>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</si>
  <si>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</si>
  <si>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</si>
  <si>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</si>
  <si>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</si>
  <si>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</si>
  <si>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</si>
  <si>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</si>
  <si>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</si>
  <si>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</si>
  <si>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</si>
  <si>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</si>
  <si>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</si>
  <si>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</si>
  <si>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</si>
  <si>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</si>
  <si>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</si>
  <si>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</si>
  <si>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</si>
  <si>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</si>
  <si>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</si>
  <si>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</si>
  <si>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</si>
  <si>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</si>
  <si>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</si>
  <si>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</si>
  <si>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</si>
  <si>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</si>
  <si>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</si>
  <si>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</si>
  <si>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</si>
  <si>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</si>
  <si>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</si>
  <si>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</si>
  <si>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</si>
  <si>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</si>
  <si>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</si>
  <si>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</si>
  <si>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</si>
  <si>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</si>
  <si>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</si>
  <si>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</si>
  <si>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</si>
  <si>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</si>
  <si>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</si>
  <si>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</si>
  <si>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</si>
  <si>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</si>
  <si>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</si>
  <si>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</si>
  <si>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</si>
  <si>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</si>
  <si>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1070</t>
  </si>
  <si>
    <t xml:space="preserve">TTHEBATTHIE DENESULINÉ NATION </t>
  </si>
  <si>
    <t>1073</t>
  </si>
  <si>
    <t xml:space="preserve">WHITEFISH (GOODFISH) LAKE FIRST NATION .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</si>
  <si>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</si>
  <si>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</si>
  <si>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</si>
  <si>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</si>
  <si>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</si>
  <si>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</si>
  <si>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Q</t>
  </si>
  <si>
    <t>Re-Measurement Gains and Losses - TOTAL</t>
  </si>
  <si>
    <t>Accumulated remeasurement gains (losses) at beginning of the year</t>
  </si>
  <si>
    <t>Gains</t>
  </si>
  <si>
    <t>Losses</t>
  </si>
  <si>
    <t>Amounts reclassified to Statement of Operations</t>
  </si>
  <si>
    <t>Net Remeasurement gains (losses) for the year</t>
  </si>
  <si>
    <t>Accumulated remeasurement gains (losses) at end of year</t>
  </si>
  <si>
    <t>02171</t>
  </si>
  <si>
    <t>02172</t>
  </si>
  <si>
    <t>02174</t>
  </si>
  <si>
    <t>02176</t>
  </si>
  <si>
    <t>02178</t>
  </si>
  <si>
    <t>02180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</si>
  <si>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</si>
  <si>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</si>
  <si>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</si>
  <si>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</si>
  <si>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</si>
  <si>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</si>
  <si>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Community Payment Aggregate Levy (CAPL) bylaw?</t>
  </si>
  <si>
    <t xml:space="preserve">What is the CAPL rate established by bylaw ? ($ per tonne) </t>
  </si>
  <si>
    <t>How much CAPL revenue ($) was collected in current reporting year?</t>
  </si>
  <si>
    <t xml:space="preserve">CAPL revenue in current reporting year was allocated to: (select all that apply) </t>
  </si>
  <si>
    <t>Does your municipality provide transit service?</t>
  </si>
  <si>
    <t>Has there been a new facility constructed?</t>
  </si>
  <si>
    <t>New facility types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</si>
  <si>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</si>
  <si>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</si>
  <si>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</si>
  <si>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</si>
  <si>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</si>
  <si>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</si>
  <si>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Does your municipality have a Subdivision and Development Appeal Board (SDAB) established by bylaw?</t>
  </si>
  <si>
    <t>How many SDAB members are appointed?</t>
  </si>
  <si>
    <t>How many SDAB members are trained?</t>
  </si>
  <si>
    <t>Is the SDAB clerk a designated officer of your municipality?</t>
  </si>
  <si>
    <t xml:space="preserve">Has the SDAB clerk completed the SDAB Training? </t>
  </si>
  <si>
    <t>Is your municipality a member of an intermunicipal SDAB?</t>
  </si>
  <si>
    <t>How many municipalities are members of the intermunicipal SDAB?</t>
  </si>
  <si>
    <t>Number of Residences (Summer Villages Only)</t>
  </si>
  <si>
    <t>Number of Bridges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</si>
  <si>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</si>
  <si>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</si>
  <si>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</si>
  <si>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</si>
  <si>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</si>
  <si>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</si>
  <si>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CARB Residential and Non-Residential Complaints Filed</t>
  </si>
  <si>
    <t>Number of CARB residential and non-residential complaints withdrawn</t>
  </si>
  <si>
    <t>Number of Residential and Non-Residential Complaints Heard by the CARB</t>
  </si>
  <si>
    <t>Number of residential and non-residential assessment adjustments made by the CARB</t>
  </si>
  <si>
    <t>When was your Municipal Development Plan Last Approved (date)?</t>
  </si>
  <si>
    <t>Number of development permits applications received</t>
  </si>
  <si>
    <t>Number of development permits issued</t>
  </si>
  <si>
    <t>Estimated value of Residential construction (building permit) ($)</t>
  </si>
  <si>
    <t>Estimated value of Commercial construction (building permit) ($)</t>
  </si>
  <si>
    <t>Estimated value of Industrial construction (building permit) ($)</t>
  </si>
  <si>
    <t>Estimated value of Institutional construction (building permit) ($)</t>
  </si>
  <si>
    <t>Total Value of Development Permits Issued</t>
  </si>
  <si>
    <t>Number of building permits issued</t>
  </si>
  <si>
    <t>Average number of days from a development permit application to approval</t>
  </si>
  <si>
    <t>Number of subdivision applications received</t>
  </si>
  <si>
    <t>Does your municipality issue business licences?</t>
  </si>
  <si>
    <t>Number of business licences (new and renewals) issued in this reporting year</t>
  </si>
  <si>
    <t>Average number of days from a business licence application to approval</t>
  </si>
  <si>
    <t>Number of subdivision applications approved</t>
  </si>
  <si>
    <t>Average number of days from subdivision application to approval</t>
  </si>
  <si>
    <t>Average number of days from a building permit application to approval</t>
  </si>
  <si>
    <t>Number of building permit applications received</t>
  </si>
  <si>
    <t>Number of Business Licences Renewals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</si>
  <si>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</si>
  <si>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</si>
  <si>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</si>
  <si>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</si>
  <si>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</si>
  <si>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</si>
  <si>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05541</t>
  </si>
  <si>
    <t>05542</t>
  </si>
  <si>
    <t>05543</t>
  </si>
  <si>
    <t>05544</t>
  </si>
  <si>
    <t>05546</t>
  </si>
  <si>
    <t>05547</t>
  </si>
  <si>
    <t>05548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</si>
  <si>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</si>
  <si>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</si>
  <si>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</si>
  <si>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</si>
  <si>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</si>
  <si>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</si>
  <si>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</si>
  <si>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</si>
  <si>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</si>
  <si>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</si>
  <si>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</si>
  <si>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</si>
  <si>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</si>
  <si>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</si>
  <si>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</si>
  <si>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</si>
  <si>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</si>
  <si>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</si>
  <si>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</si>
  <si>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</si>
  <si>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05590</t>
  </si>
  <si>
    <t>05591</t>
  </si>
  <si>
    <t>05595</t>
  </si>
  <si>
    <t>05596</t>
  </si>
  <si>
    <t>05602</t>
  </si>
  <si>
    <t>05604</t>
  </si>
  <si>
    <t>05606</t>
  </si>
  <si>
    <t>05608</t>
  </si>
  <si>
    <t>05623</t>
  </si>
  <si>
    <t>05625</t>
  </si>
  <si>
    <t>05627</t>
  </si>
  <si>
    <t>05629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</si>
  <si>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</si>
  <si>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</si>
  <si>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</si>
  <si>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</si>
  <si>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</si>
  <si>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</si>
  <si>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</si>
  <si>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</si>
  <si>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05668</t>
  </si>
  <si>
    <t>05669</t>
  </si>
  <si>
    <t>05670</t>
  </si>
  <si>
    <t>05671</t>
  </si>
  <si>
    <t>05672</t>
  </si>
  <si>
    <t>05673</t>
  </si>
  <si>
    <t>05674</t>
  </si>
  <si>
    <t>05675</t>
  </si>
  <si>
    <t>05676</t>
  </si>
  <si>
    <t>05677</t>
  </si>
  <si>
    <t>05678</t>
  </si>
  <si>
    <t>05680</t>
  </si>
  <si>
    <t>05690</t>
  </si>
  <si>
    <t>No</t>
  </si>
  <si>
    <t>Yes</t>
  </si>
  <si>
    <t>Sep 15, 2014</t>
  </si>
  <si>
    <t>Mar 26, 2019</t>
  </si>
  <si>
    <t>Feb 04, 2019</t>
  </si>
  <si>
    <t>Transportation</t>
  </si>
  <si>
    <t>Municipal Hall, Fire Hall, Transit Yard</t>
  </si>
  <si>
    <t>Feb 08, 2021</t>
  </si>
  <si>
    <t>Wastewater Treatment Plant</t>
  </si>
  <si>
    <t>Jan 01, 2025</t>
  </si>
  <si>
    <t>Sep 01, 2025</t>
  </si>
  <si>
    <t>Aug 24, 2021</t>
  </si>
  <si>
    <t>Jan 26, 2021</t>
  </si>
  <si>
    <t>Jan 15, 2024</t>
  </si>
  <si>
    <t>Public Works Building/Operations Yard</t>
  </si>
  <si>
    <t>Aug 19, 2024</t>
  </si>
  <si>
    <t>Jun 29, 2021</t>
  </si>
  <si>
    <t>May 24, 2023</t>
  </si>
  <si>
    <t>Oct 06, 2020</t>
  </si>
  <si>
    <t>Apr 30, 2021</t>
  </si>
  <si>
    <t>Sep 09, 2024</t>
  </si>
  <si>
    <t>Apr 28, 2021</t>
  </si>
  <si>
    <t>Dec 08, 2024</t>
  </si>
  <si>
    <t>Oct 11, 2022</t>
  </si>
  <si>
    <t>Environmental</t>
  </si>
  <si>
    <t>Feb 28, 2024</t>
  </si>
  <si>
    <t>Dec 30, 2017</t>
  </si>
  <si>
    <t>Oct 09, 2024</t>
  </si>
  <si>
    <t>Feb 08, 2022</t>
  </si>
  <si>
    <t>General Government</t>
  </si>
  <si>
    <t>Aug 29, 2019</t>
  </si>
  <si>
    <t>Aug 17, 2010</t>
  </si>
  <si>
    <t>Dec 18, 2024</t>
  </si>
  <si>
    <t>Feb 26, 2025</t>
  </si>
  <si>
    <t>Sep 09, 2025</t>
  </si>
  <si>
    <t>Oct 24, 2023</t>
  </si>
  <si>
    <t>Oct 05, 2021</t>
  </si>
  <si>
    <t>Mar 26, 2024</t>
  </si>
  <si>
    <t>Dec 13, 1999</t>
  </si>
  <si>
    <t>Sep 18, 2019</t>
  </si>
  <si>
    <t>May 01, 2023</t>
  </si>
  <si>
    <t>Recreation, Other</t>
  </si>
  <si>
    <t>Fire Hall, Public Works Building/Operations Yard</t>
  </si>
  <si>
    <t>Jun 24, 2008</t>
  </si>
  <si>
    <t>General Government, Transportation</t>
  </si>
  <si>
    <t>Sep 20, 2018</t>
  </si>
  <si>
    <t>Oct 11, 2017</t>
  </si>
  <si>
    <t>Sep 23, 2009</t>
  </si>
  <si>
    <t>Jan 24, 2022</t>
  </si>
  <si>
    <t>Sep 27, 2016</t>
  </si>
  <si>
    <t>Mar 11, 2025</t>
  </si>
  <si>
    <t>Dec 02, 2015</t>
  </si>
  <si>
    <t>Protective Services, Transportation, Recreation</t>
  </si>
  <si>
    <t>Mar 13, 2025</t>
  </si>
  <si>
    <t>Mar 27, 2024</t>
  </si>
  <si>
    <t>Aug 20, 2025</t>
  </si>
  <si>
    <t>Mar 10, 2022</t>
  </si>
  <si>
    <t>Jun 19, 2023</t>
  </si>
  <si>
    <t>Dec 09, 2020</t>
  </si>
  <si>
    <t>Fire Hall</t>
  </si>
  <si>
    <t>May 25, 2023</t>
  </si>
  <si>
    <t>Oct 12, 2010</t>
  </si>
  <si>
    <t>Sep 14, 2021</t>
  </si>
  <si>
    <t>Sep 09, 2020</t>
  </si>
  <si>
    <t>Aug 17, 2024</t>
  </si>
  <si>
    <t>Protective Services, Transportation</t>
  </si>
  <si>
    <t>Feb 05, 2025</t>
  </si>
  <si>
    <t>General Government, Protective Services, Transportation, Environmental, Recreation</t>
  </si>
  <si>
    <t>Aug 11, 2019</t>
  </si>
  <si>
    <t>Oct 12, 2021</t>
  </si>
  <si>
    <t>Sep 30, 2023</t>
  </si>
  <si>
    <t>Jun 27, 2024</t>
  </si>
  <si>
    <t>May 07, 2024</t>
  </si>
  <si>
    <t>Jul 22, 2025</t>
  </si>
  <si>
    <t>Sep 16, 2025</t>
  </si>
  <si>
    <t>Aug 13, 2024</t>
  </si>
  <si>
    <t>Jan 31, 2013</t>
  </si>
  <si>
    <t>Oct 12, 2016</t>
  </si>
  <si>
    <t>Dec 18, 2019</t>
  </si>
  <si>
    <t>Jul 12, 2022</t>
  </si>
  <si>
    <t>Oct 23, 2019</t>
  </si>
  <si>
    <t>General Government, Recreation</t>
  </si>
  <si>
    <t>Aug 26, 2025</t>
  </si>
  <si>
    <t>Jan 13, 2004</t>
  </si>
  <si>
    <t>Oct 25, 2023</t>
  </si>
  <si>
    <t>Jan 01, 2019</t>
  </si>
  <si>
    <t>Jul 16, 2025</t>
  </si>
  <si>
    <t>Jun 20, 2023</t>
  </si>
  <si>
    <t>Nov 10, 1999</t>
  </si>
  <si>
    <t>Apr 01, 2016</t>
  </si>
  <si>
    <t>Apr 11, 2023</t>
  </si>
  <si>
    <t>Dec 22, 2022</t>
  </si>
  <si>
    <t>Jun 14, 2017</t>
  </si>
  <si>
    <t>Apr 24, 2024</t>
  </si>
  <si>
    <t>Sep 10, 2024</t>
  </si>
  <si>
    <t>Oct 07, 2025</t>
  </si>
  <si>
    <t>Feb 23, 2009</t>
  </si>
  <si>
    <t>Jun 25, 2019</t>
  </si>
  <si>
    <t>Oct 02, 2018</t>
  </si>
  <si>
    <t>Dec 12, 2020</t>
  </si>
  <si>
    <t>Nov 22, 2021</t>
  </si>
  <si>
    <t>Aug 01, 2009</t>
  </si>
  <si>
    <t>Jan 16, 2024</t>
  </si>
  <si>
    <t>May 24, 2005</t>
  </si>
  <si>
    <t>Jun 12, 2012</t>
  </si>
  <si>
    <t>Oct 03, 2018</t>
  </si>
  <si>
    <t>Dec 01, 2025</t>
  </si>
  <si>
    <t>Water Treatment Plant, Fire Hall</t>
  </si>
  <si>
    <t>Feb 12, 2017</t>
  </si>
  <si>
    <t>Feb 28, 2015</t>
  </si>
  <si>
    <t>Water Treatment Plant</t>
  </si>
  <si>
    <t>Mar 28, 2011</t>
  </si>
  <si>
    <t>May 28, 2018</t>
  </si>
  <si>
    <t>Oct 13, 2020</t>
  </si>
  <si>
    <t>May 16, 2017</t>
  </si>
  <si>
    <t>Mar 10, 2025</t>
  </si>
  <si>
    <t>May 27, 2019</t>
  </si>
  <si>
    <t>Jun 17, 2025</t>
  </si>
  <si>
    <t>Sep 15, 2010</t>
  </si>
  <si>
    <t>Aug 14, 2017</t>
  </si>
  <si>
    <t>Oct 01, 2025</t>
  </si>
  <si>
    <t>Nov 26, 2024</t>
  </si>
  <si>
    <t>Oct 02, 2024</t>
  </si>
  <si>
    <t>Jan 12, 2004</t>
  </si>
  <si>
    <t>Dec 15, 2015</t>
  </si>
  <si>
    <t>Mar 25, 2013</t>
  </si>
  <si>
    <t>Oct 01, 2023</t>
  </si>
  <si>
    <t>Oct 11, 2016</t>
  </si>
  <si>
    <t>Aug 24, 2015</t>
  </si>
  <si>
    <t>Jul 26, 2016</t>
  </si>
  <si>
    <t>Nov 28, 2018</t>
  </si>
  <si>
    <t>Jun 22, 2011</t>
  </si>
  <si>
    <t>Mar 12, 2013</t>
  </si>
  <si>
    <t>Feb 11, 2009</t>
  </si>
  <si>
    <t>May 28, 2025</t>
  </si>
  <si>
    <t>Oct 28, 2024</t>
  </si>
  <si>
    <t>Sep 01, 2017</t>
  </si>
  <si>
    <t>Dec 17, 2024</t>
  </si>
  <si>
    <t>Sep 25, 2017</t>
  </si>
  <si>
    <t>Jul 15, 2013</t>
  </si>
  <si>
    <t>Sep 26, 2017</t>
  </si>
  <si>
    <t>Nov 26, 2014</t>
  </si>
  <si>
    <t>May 08, 2017</t>
  </si>
  <si>
    <t>Oct 15, 2019</t>
  </si>
  <si>
    <t>Dec 12, 2016</t>
  </si>
  <si>
    <t>Jun 24, 2020</t>
  </si>
  <si>
    <t>Sep 04, 2018</t>
  </si>
  <si>
    <t>Jun 30, 2011</t>
  </si>
  <si>
    <t>Jan 11, 2021</t>
  </si>
  <si>
    <t>Municipal Hall</t>
  </si>
  <si>
    <t>Oct 14, 2025</t>
  </si>
  <si>
    <t>Nov 26, 2025</t>
  </si>
  <si>
    <t>Apr 15, 2025</t>
  </si>
  <si>
    <t>Sep 13, 2010</t>
  </si>
  <si>
    <t>Jun 23, 2025</t>
  </si>
  <si>
    <t>Sep 13, 2004</t>
  </si>
  <si>
    <t>Oct 15, 2013</t>
  </si>
  <si>
    <t>Sep 10, 2013</t>
  </si>
  <si>
    <t>Jun 15, 2010</t>
  </si>
  <si>
    <t>Nov 01, 2021</t>
  </si>
  <si>
    <t>Jul 31, 2009</t>
  </si>
  <si>
    <t>Mar 15, 2019</t>
  </si>
  <si>
    <t>Feb 18, 2025</t>
  </si>
  <si>
    <t>Mar 07, 2016</t>
  </si>
  <si>
    <t>Jan 19, 2021</t>
  </si>
  <si>
    <t>Apr 16, 2009</t>
  </si>
  <si>
    <t>Jun 07, 2021</t>
  </si>
  <si>
    <t>Aug 12, 2025</t>
  </si>
  <si>
    <t>Dec 31, 2012</t>
  </si>
  <si>
    <t>Dec 19, 2019</t>
  </si>
  <si>
    <t>May 11, 2009</t>
  </si>
  <si>
    <t>Jun 28, 2021</t>
  </si>
  <si>
    <t>Sep 03, 2013</t>
  </si>
  <si>
    <t>Oct 15, 2024</t>
  </si>
  <si>
    <t>Apr 17, 2024</t>
  </si>
  <si>
    <t>Oct 07, 2024</t>
  </si>
  <si>
    <t>Dec 08, 2014</t>
  </si>
  <si>
    <t>Apr 11, 2017</t>
  </si>
  <si>
    <t>Jan 08, 2024</t>
  </si>
  <si>
    <t>Aug 14, 2018</t>
  </si>
  <si>
    <t>Jun 20, 2022</t>
  </si>
  <si>
    <t>May 13, 2024</t>
  </si>
  <si>
    <t>Jun 01, 2019</t>
  </si>
  <si>
    <t>Jan 29, 2013</t>
  </si>
  <si>
    <t>Nov 01, 2000</t>
  </si>
  <si>
    <t>Dec 21, 2021</t>
  </si>
  <si>
    <t>Jun 22, 2020</t>
  </si>
  <si>
    <t>Jul 15, 2024</t>
  </si>
  <si>
    <t>Sep 13, 2017</t>
  </si>
  <si>
    <t>Feb 21, 2024</t>
  </si>
  <si>
    <t>May 16, 2019</t>
  </si>
  <si>
    <t>Sep 15, 2020</t>
  </si>
  <si>
    <t>May 10, 2017</t>
  </si>
  <si>
    <t>Apr 18, 2013</t>
  </si>
  <si>
    <t>Oct 09, 2018</t>
  </si>
  <si>
    <t>Jun 21, 2021</t>
  </si>
  <si>
    <t>Feb 10, 1997</t>
  </si>
  <si>
    <t>Aug 16, 2023</t>
  </si>
  <si>
    <t>Sep 17, 2019</t>
  </si>
  <si>
    <t>Dec 09, 2019</t>
  </si>
  <si>
    <t>Jun 08, 2015</t>
  </si>
  <si>
    <t>May 25, 2020</t>
  </si>
  <si>
    <t>Municipal Hall, Wastewater Treatment Plant</t>
  </si>
  <si>
    <t>Nov 06, 2023</t>
  </si>
  <si>
    <t>Mar 10, 2020</t>
  </si>
  <si>
    <t>Apr 21, 2021</t>
  </si>
  <si>
    <t>Apr 01, 2017</t>
  </si>
  <si>
    <t>Sep 16, 2019</t>
  </si>
  <si>
    <t>May 09, 2017</t>
  </si>
  <si>
    <t>Oct 19, 2019</t>
  </si>
  <si>
    <t>Feb 24, 2025</t>
  </si>
  <si>
    <t>Dec 19, 2018</t>
  </si>
  <si>
    <t>May 20, 2021</t>
  </si>
  <si>
    <t>Mar 18, 2022</t>
  </si>
  <si>
    <t>Oct 22, 2022</t>
  </si>
  <si>
    <t>Aug 14, 2019</t>
  </si>
  <si>
    <t>Apr 13, 2021</t>
  </si>
  <si>
    <t>Mar 11, 2021</t>
  </si>
  <si>
    <t>Mar 16, 2020</t>
  </si>
  <si>
    <t>Dec 14, 2018</t>
  </si>
  <si>
    <t>Sep 01, 1998</t>
  </si>
  <si>
    <t>Oct 16, 2013</t>
  </si>
  <si>
    <t>Jul 21, 2020</t>
  </si>
  <si>
    <t>Sep 18, 2017</t>
  </si>
  <si>
    <t>May 08, 2023</t>
  </si>
  <si>
    <t>Jun 06, 2022</t>
  </si>
  <si>
    <t>Apr 18, 2019</t>
  </si>
  <si>
    <t>Jul 17, 2006</t>
  </si>
  <si>
    <t>Feb 09, 2021</t>
  </si>
  <si>
    <t>Jul 19, 2018</t>
  </si>
  <si>
    <t>Jun 18, 2012</t>
  </si>
  <si>
    <t>Jul 15, 2021</t>
  </si>
  <si>
    <t>Mar 01, 2021</t>
  </si>
  <si>
    <t>Dec 13, 2018</t>
  </si>
  <si>
    <t>Nov 13, 2019</t>
  </si>
  <si>
    <t>Dec 04, 2019</t>
  </si>
  <si>
    <t>Jun 08, 2022</t>
  </si>
  <si>
    <t>Sep 07, 2022</t>
  </si>
  <si>
    <t>Aug 27, 2019</t>
  </si>
  <si>
    <t>Mar 18, 2021</t>
  </si>
  <si>
    <t>Oct 17, 2008</t>
  </si>
  <si>
    <t>Nov 18, 2020</t>
  </si>
  <si>
    <t>Oct 01, 2019</t>
  </si>
  <si>
    <t>Oct 27, 2020</t>
  </si>
  <si>
    <t>Oct 22, 2011</t>
  </si>
  <si>
    <t>Jun 20, 2024</t>
  </si>
  <si>
    <t>Dec 03, 2024</t>
  </si>
  <si>
    <t>Aug 28, 2021</t>
  </si>
  <si>
    <t>Dec 07, 2020</t>
  </si>
  <si>
    <t>Nov 12, 2020</t>
  </si>
  <si>
    <t>Apr 07, 2020</t>
  </si>
  <si>
    <t>Jul 22, 2009</t>
  </si>
  <si>
    <t>Nov 06, 2020</t>
  </si>
  <si>
    <t>Mar 21, 2021</t>
  </si>
  <si>
    <t>Nov 20, 2000</t>
  </si>
  <si>
    <t>Aug 17, 2019</t>
  </si>
  <si>
    <t>Mar 24, 2021</t>
  </si>
  <si>
    <t>Sep 16, 2020</t>
  </si>
  <si>
    <t>May 02, 2023</t>
  </si>
  <si>
    <t>Dec 12, 2019</t>
  </si>
  <si>
    <t>Mar 25, 2021</t>
  </si>
  <si>
    <t>Mar 26, 2021</t>
  </si>
  <si>
    <t>Aug 19, 2020</t>
  </si>
  <si>
    <t>Oct 28, 2011</t>
  </si>
  <si>
    <t>Oct 29, 2020</t>
  </si>
  <si>
    <t>Sep 17, 2018</t>
  </si>
  <si>
    <t>Jan 31, 2021</t>
  </si>
  <si>
    <t>Nov 13, 2020</t>
  </si>
  <si>
    <t>Dec 11, 2018</t>
  </si>
  <si>
    <t>Sep 01, 2011</t>
  </si>
  <si>
    <t>Jun 30, 2013</t>
  </si>
  <si>
    <t>Nov 24, 2020</t>
  </si>
  <si>
    <t>Sep 25, 2020</t>
  </si>
  <si>
    <t>Jul 25, 2020</t>
  </si>
  <si>
    <t>Jun 16, 2021</t>
  </si>
  <si>
    <t>Jul 17, 2023</t>
  </si>
  <si>
    <t>Apr 27, 2021</t>
  </si>
  <si>
    <t>Mar 31, 2021</t>
  </si>
  <si>
    <t>Apr 01, 2008</t>
  </si>
  <si>
    <t>Mar 26, 2020</t>
  </si>
  <si>
    <t>Feb 22, 2021</t>
  </si>
  <si>
    <t>Mar 19, 2021</t>
  </si>
  <si>
    <t>May 13, 2017</t>
  </si>
  <si>
    <t>Sep 18, 2020</t>
  </si>
  <si>
    <t>Feb 23,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</si>
</sst>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38024D9B-43C1-4CAC-950C-C9EBE35316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2023-0A5D-4CF7-861D-C0199DD8F080}">
  <sheetPr codeName="Sheet1">
    <pageSetUpPr fitToPage="1"/>
  </sheetPr>
  <dimension ref="A1:H98"/>
  <sheetViews>
    <sheetView tabSelected="1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42578125" bestFit="1" customWidth="1"/>
    <col min="5" max="5" width="2.42578125" customWidth="1"/>
    <col min="6" max="6" width="31.42578125" customWidth="1"/>
    <col min="7" max="7" width="16.42578125" customWidth="1"/>
    <col min="8" max="8" width="2.425781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294 out of 332</v>
      </c>
      <c r="H7" s="12"/>
    </row>
    <row r="8" spans="1:8" x14ac:dyDescent="0.25">
      <c r="E8" s="11"/>
      <c r="F8" s="13" t="s">
        <v>6</v>
      </c>
      <c r="G8" s="14" t="str">
        <f>IFERROR(INDEX('MR(3)-Mill Rate'!A:D,COUNTA('MR(3)-Mill Rate'!D:D),4),"")</f>
        <v>313 out of 332</v>
      </c>
      <c r="H8" s="12"/>
    </row>
    <row r="9" spans="1:8" x14ac:dyDescent="0.25">
      <c r="A9" s="3" t="s">
        <v>7</v>
      </c>
      <c r="B9" s="3"/>
      <c r="E9" s="11"/>
      <c r="F9" s="13"/>
      <c r="G9" s="14"/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8</v>
      </c>
      <c r="B15" s="10"/>
    </row>
    <row r="16" spans="1:8" x14ac:dyDescent="0.25">
      <c r="A16" s="10"/>
      <c r="B16" s="18" t="s">
        <v>9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10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11</v>
      </c>
      <c r="B22" s="10"/>
    </row>
    <row r="23" spans="1:4" x14ac:dyDescent="0.25">
      <c r="A23" s="10"/>
      <c r="B23" s="18" t="s">
        <v>12</v>
      </c>
    </row>
    <row r="24" spans="1:4" x14ac:dyDescent="0.25">
      <c r="C24" s="4" t="str">
        <f>HYPERLINK("#'E(1)-Sales'!A1","E(1)-Sales")</f>
        <v>E(1)-Sales</v>
      </c>
      <c r="D24" t="s">
        <v>13</v>
      </c>
    </row>
    <row r="25" spans="1:4" x14ac:dyDescent="0.25">
      <c r="C25" s="4" t="str">
        <f>HYPERLINK("#'E(2)-Transfers'!A1","E(2)-Transfers")</f>
        <v>E(2)-Transfers</v>
      </c>
      <c r="D25" t="s">
        <v>14</v>
      </c>
    </row>
    <row r="26" spans="1:4" x14ac:dyDescent="0.25">
      <c r="B26" s="18" t="s">
        <v>15</v>
      </c>
    </row>
    <row r="27" spans="1:4" x14ac:dyDescent="0.25">
      <c r="C27" s="4" t="str">
        <f>HYPERLINK("#'E(3)-Amortization'!A1","E(3)-Amortization")</f>
        <v>E(3)-Amortization</v>
      </c>
      <c r="D27" t="s">
        <v>16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17</v>
      </c>
    </row>
    <row r="30" spans="1:4" x14ac:dyDescent="0.25">
      <c r="A30" s="10" t="s">
        <v>18</v>
      </c>
    </row>
    <row r="31" spans="1:4" x14ac:dyDescent="0.25">
      <c r="C31" s="4" t="str">
        <f>HYPERLINK("#'EA(1)-Assessment'!A1","EA(1)-Assessment")</f>
        <v>EA(1)-Assessment</v>
      </c>
      <c r="D31" t="s">
        <v>19</v>
      </c>
    </row>
    <row r="33" spans="1:4" x14ac:dyDescent="0.25">
      <c r="A33" s="10" t="s">
        <v>20</v>
      </c>
    </row>
    <row r="34" spans="1:4" x14ac:dyDescent="0.25">
      <c r="C34" s="4" t="str">
        <f>HYPERLINK("#'F(1)-Purchased'!A1","F(1)-Purchased")</f>
        <v>F(1)-Purchased</v>
      </c>
      <c r="D34" s="19" t="s">
        <v>21</v>
      </c>
    </row>
    <row r="35" spans="1:4" x14ac:dyDescent="0.25">
      <c r="C35" s="4" t="str">
        <f>HYPERLINK("#'F(2)-Donated'!A1","F(2)-Donated")</f>
        <v>F(2)-Donated</v>
      </c>
      <c r="D35" t="s">
        <v>22</v>
      </c>
    </row>
    <row r="36" spans="1:4" x14ac:dyDescent="0.25">
      <c r="B36" s="18" t="s">
        <v>23</v>
      </c>
    </row>
    <row r="37" spans="1:4" x14ac:dyDescent="0.25">
      <c r="C37" s="4" t="str">
        <f>HYPERLINK("#'F(3)-Additions'!A1","F(3)-Additions")</f>
        <v>F(3)-Additions</v>
      </c>
      <c r="D37" t="s">
        <v>24</v>
      </c>
    </row>
    <row r="38" spans="1:4" x14ac:dyDescent="0.25">
      <c r="C38" s="4" t="str">
        <f>HYPERLINK("#'F(4)-Reductions'!A1","F(4)-Reductions")</f>
        <v>F(4)-Reductions</v>
      </c>
      <c r="D38" t="s">
        <v>25</v>
      </c>
    </row>
    <row r="40" spans="1:4" x14ac:dyDescent="0.25">
      <c r="A40" s="10" t="s">
        <v>26</v>
      </c>
    </row>
    <row r="41" spans="1:4" x14ac:dyDescent="0.25">
      <c r="C41" s="4" t="str">
        <f>HYPERLINK("#'G(1)-StartBalance'!A1","G(1)-StartBalance")</f>
        <v>G(1)-StartBalance</v>
      </c>
      <c r="D41" t="s">
        <v>27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28</v>
      </c>
    </row>
    <row r="46" spans="1:4" x14ac:dyDescent="0.25">
      <c r="A46" s="10" t="s">
        <v>29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30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31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32</v>
      </c>
    </row>
    <row r="62" spans="1:4" x14ac:dyDescent="0.25">
      <c r="C62" s="4" t="str">
        <f>HYPERLINK("#'K(1)-Taxes'!A1","K(1)-Taxes")</f>
        <v>K(1)-Taxes</v>
      </c>
      <c r="D62" t="s">
        <v>33</v>
      </c>
    </row>
    <row r="63" spans="1:4" x14ac:dyDescent="0.25">
      <c r="C63" s="4" t="str">
        <f>HYPERLINK("#'K(2)-Grants'!A1","K(2)-Grants")</f>
        <v>K(2)-Grants</v>
      </c>
      <c r="D63" t="s">
        <v>34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35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x14ac:dyDescent="0.25">
      <c r="A72" s="10" t="s">
        <v>36</v>
      </c>
      <c r="D72" t="s">
        <v>37</v>
      </c>
    </row>
    <row r="73" spans="1:4" x14ac:dyDescent="0.25">
      <c r="C73" s="4" t="str">
        <f>HYPERLINK("#'M(1)-Salaries'!A1","M(1)-Salaries")</f>
        <v>M(1)-Salaries</v>
      </c>
    </row>
    <row r="74" spans="1:4" x14ac:dyDescent="0.25">
      <c r="C74" s="4" t="str">
        <f>HYPERLINK("#'M(2)-Benefits and Allowances'!A1","M(2)-Benefits and Allowances")</f>
        <v>M(2)-Benefits and Allowances</v>
      </c>
    </row>
    <row r="75" spans="1:4" x14ac:dyDescent="0.25">
      <c r="C75" s="4" t="str">
        <f>HYPERLINK("#'M(3)-Severance'!A1","M(3)-Severance")</f>
        <v>M(3)-Severance</v>
      </c>
    </row>
    <row r="76" spans="1:4" x14ac:dyDescent="0.25">
      <c r="C76" s="4" t="str">
        <f>HYPERLINK("#'M(4)-Total'!A1","MR(4)-Total")</f>
        <v>MR(4)-Total</v>
      </c>
    </row>
    <row r="77" spans="1:4" x14ac:dyDescent="0.25">
      <c r="C77" s="4"/>
    </row>
    <row r="78" spans="1:4" x14ac:dyDescent="0.25">
      <c r="A78" s="10" t="s">
        <v>38</v>
      </c>
      <c r="D78" t="s">
        <v>39</v>
      </c>
    </row>
    <row r="79" spans="1:4" x14ac:dyDescent="0.25">
      <c r="C79" s="4" t="str">
        <f>HYPERLINK("#'MR(1)-Tax Levy'!A1","MR(1)-Tax Levy")</f>
        <v>MR(1)-Tax Levy</v>
      </c>
      <c r="D79" t="s">
        <v>40</v>
      </c>
    </row>
    <row r="80" spans="1:4" x14ac:dyDescent="0.25">
      <c r="C80" s="4" t="str">
        <f>HYPERLINK("#'MR(2)-Assessment'!A1","MR(2)-Assessment")</f>
        <v>MR(2)-Assessment</v>
      </c>
      <c r="D80" t="s">
        <v>41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x14ac:dyDescent="0.25">
      <c r="A83" s="3" t="s">
        <v>42</v>
      </c>
      <c r="D83" t="s">
        <v>43</v>
      </c>
    </row>
    <row r="84" spans="1:4" x14ac:dyDescent="0.25">
      <c r="C84" s="4" t="str">
        <f>HYPERLINK("#'P(1)-StartBalance'!A1","P(1)-StartBalance")</f>
        <v>P(1)-StartBalance</v>
      </c>
      <c r="D84" t="s">
        <v>27</v>
      </c>
    </row>
    <row r="85" spans="1:4" x14ac:dyDescent="0.25">
      <c r="C85" s="4" t="str">
        <f>HYPERLINK("#'P(2)-Additions'!A1","P(2)-Additions")</f>
        <v>P(2)-Additions</v>
      </c>
    </row>
    <row r="86" spans="1:4" x14ac:dyDescent="0.25">
      <c r="C86" s="4" t="str">
        <f>HYPERLINK("#'P(3)-Reductions'!A1","P(3)-Reductions")</f>
        <v>P(3)-Reductions</v>
      </c>
    </row>
    <row r="87" spans="1:4" x14ac:dyDescent="0.25">
      <c r="C87" s="4" t="str">
        <f>HYPERLINK("#'P(4)-EndBalance'!A1","P(4)-EndBalance")</f>
        <v>P(4)-EndBalance</v>
      </c>
      <c r="D87" t="s">
        <v>28</v>
      </c>
    </row>
    <row r="88" spans="1:4" x14ac:dyDescent="0.25">
      <c r="C88" s="4"/>
    </row>
    <row r="89" spans="1:4" x14ac:dyDescent="0.25">
      <c r="A89" s="10" t="s">
        <v>44</v>
      </c>
    </row>
    <row r="90" spans="1:4" x14ac:dyDescent="0.25">
      <c r="C90" s="4" t="str">
        <f>HYPERLINK("#'POPL(1)-Population'!A1","POPL(1)-Population")</f>
        <v>POPL(1)-Population</v>
      </c>
    </row>
    <row r="91" spans="1:4" x14ac:dyDescent="0.25">
      <c r="C91" s="4"/>
    </row>
    <row r="92" spans="1:4" x14ac:dyDescent="0.25">
      <c r="A92" s="3" t="s">
        <v>45</v>
      </c>
      <c r="D92" t="s">
        <v>46</v>
      </c>
    </row>
    <row r="93" spans="1:4" x14ac:dyDescent="0.25">
      <c r="C93" s="4" t="str">
        <f>HYPERLINK("#'Q(1)-Total'!A1","Q(1)-Total")</f>
        <v>Q(1)-Total</v>
      </c>
    </row>
    <row r="95" spans="1:4" x14ac:dyDescent="0.25">
      <c r="A95" s="10" t="s">
        <v>47</v>
      </c>
    </row>
    <row r="96" spans="1:4" x14ac:dyDescent="0.25">
      <c r="C96" s="4" t="str">
        <f>HYPERLINK("#'ST(1)-Stat'!A1","ST(1)-Stat")</f>
        <v>ST(1)-Stat</v>
      </c>
      <c r="D96" t="s">
        <v>48</v>
      </c>
    </row>
    <row r="97" customFormat="1" x14ac:dyDescent="0.25"/>
    <row r="98" customFormat="1" x14ac:dyDescent="0.25"/>
  </sheetData>
  <dataConsolidate/>
  <pageMargins left="0.7" right="0.7" top="0.75" bottom="0.75" header="0.3" footer="0.3"/>
  <pageSetup scale="60" orientation="portrait" r:id="rId1"/>
  <headerFooter>
    <oddFooter>&amp;L_x000D_&amp;1#&amp;"Aptos"&amp;11&amp;K000000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D936-41D1-405F-962E-7EC368A8E2F6}">
  <dimension ref="A1:AM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9" width="15.7109375" customWidth="1"/>
  </cols>
  <sheetData>
    <row r="1" spans="1:39" ht="24" customHeight="1" x14ac:dyDescent="0.3">
      <c r="A1" s="4" t="str">
        <f>HYPERLINK("#'Index'!A1", "&lt;&lt; Index")</f>
        <v>&lt;&lt; Index</v>
      </c>
      <c r="B1" s="20" t="s">
        <v>49</v>
      </c>
      <c r="D1" s="20" t="s">
        <v>50</v>
      </c>
    </row>
    <row r="2" spans="1:3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55</v>
      </c>
      <c r="F2" s="21" t="s">
        <v>56</v>
      </c>
      <c r="G2" s="21" t="s">
        <v>57</v>
      </c>
      <c r="H2" s="21" t="s">
        <v>58</v>
      </c>
      <c r="I2" s="21" t="s">
        <v>59</v>
      </c>
      <c r="J2" s="21" t="s">
        <v>60</v>
      </c>
      <c r="K2" s="21" t="s">
        <v>61</v>
      </c>
      <c r="L2" s="21" t="s">
        <v>62</v>
      </c>
      <c r="M2" s="21" t="s">
        <v>63</v>
      </c>
      <c r="N2" s="21" t="s">
        <v>64</v>
      </c>
      <c r="O2" s="21" t="s">
        <v>65</v>
      </c>
      <c r="P2" s="21" t="s">
        <v>66</v>
      </c>
      <c r="Q2" s="21" t="s">
        <v>67</v>
      </c>
      <c r="R2" s="21" t="s">
        <v>64</v>
      </c>
      <c r="S2" s="21" t="s">
        <v>68</v>
      </c>
      <c r="T2" s="21" t="s">
        <v>69</v>
      </c>
      <c r="U2" s="21" t="s">
        <v>70</v>
      </c>
      <c r="V2" s="21" t="s">
        <v>71</v>
      </c>
      <c r="W2" s="21" t="s">
        <v>72</v>
      </c>
      <c r="X2" s="21" t="s">
        <v>73</v>
      </c>
      <c r="Y2" s="21" t="s">
        <v>74</v>
      </c>
      <c r="Z2" s="21" t="s">
        <v>75</v>
      </c>
      <c r="AA2" s="21" t="s">
        <v>76</v>
      </c>
      <c r="AB2" s="21" t="s">
        <v>77</v>
      </c>
      <c r="AC2" s="21" t="s">
        <v>78</v>
      </c>
      <c r="AD2" s="21" t="s">
        <v>79</v>
      </c>
      <c r="AE2" s="21" t="s">
        <v>80</v>
      </c>
      <c r="AF2" s="21" t="s">
        <v>81</v>
      </c>
      <c r="AG2" s="21" t="s">
        <v>82</v>
      </c>
      <c r="AH2" s="21" t="s">
        <v>83</v>
      </c>
      <c r="AI2" s="21" t="s">
        <v>84</v>
      </c>
      <c r="AJ2" s="21" t="s">
        <v>85</v>
      </c>
      <c r="AK2" s="21" t="s">
        <v>86</v>
      </c>
      <c r="AL2" s="21" t="s">
        <v>87</v>
      </c>
      <c r="AM2" s="21" t="s">
        <v>88</v>
      </c>
    </row>
    <row r="3" spans="1:39" x14ac:dyDescent="0.25">
      <c r="A3" s="21"/>
      <c r="B3" s="21"/>
      <c r="C3" s="21"/>
      <c r="D3" s="21" t="s">
        <v>89</v>
      </c>
      <c r="E3" s="21" t="s">
        <v>90</v>
      </c>
      <c r="F3" s="21" t="s">
        <v>91</v>
      </c>
      <c r="G3" s="21" t="s">
        <v>92</v>
      </c>
      <c r="H3" s="21" t="s">
        <v>93</v>
      </c>
      <c r="I3" s="21" t="s">
        <v>94</v>
      </c>
      <c r="J3" s="21" t="s">
        <v>95</v>
      </c>
      <c r="K3" s="21" t="s">
        <v>96</v>
      </c>
      <c r="L3" s="21" t="s">
        <v>97</v>
      </c>
      <c r="M3" s="21" t="s">
        <v>98</v>
      </c>
      <c r="N3" s="21" t="s">
        <v>99</v>
      </c>
      <c r="O3" s="21" t="s">
        <v>100</v>
      </c>
      <c r="P3" s="21" t="s">
        <v>101</v>
      </c>
      <c r="Q3" s="21" t="s">
        <v>102</v>
      </c>
      <c r="R3" s="21" t="s">
        <v>103</v>
      </c>
      <c r="S3" s="21" t="s">
        <v>104</v>
      </c>
      <c r="T3" s="21" t="s">
        <v>105</v>
      </c>
      <c r="U3" s="21" t="s">
        <v>106</v>
      </c>
      <c r="V3" s="21" t="s">
        <v>107</v>
      </c>
      <c r="W3" s="21" t="s">
        <v>108</v>
      </c>
      <c r="X3" s="21" t="s">
        <v>109</v>
      </c>
      <c r="Y3" s="21" t="s">
        <v>110</v>
      </c>
      <c r="Z3" s="21" t="s">
        <v>111</v>
      </c>
      <c r="AA3" s="21" t="s">
        <v>112</v>
      </c>
      <c r="AB3" s="21" t="s">
        <v>113</v>
      </c>
      <c r="AC3" s="21" t="s">
        <v>114</v>
      </c>
      <c r="AD3" s="21" t="s">
        <v>115</v>
      </c>
      <c r="AE3" s="21" t="s">
        <v>116</v>
      </c>
      <c r="AF3" s="21" t="s">
        <v>117</v>
      </c>
      <c r="AG3" s="21" t="s">
        <v>118</v>
      </c>
      <c r="AH3" s="21" t="s">
        <v>119</v>
      </c>
      <c r="AI3" s="21" t="s">
        <v>120</v>
      </c>
      <c r="AJ3" s="21" t="s">
        <v>121</v>
      </c>
      <c r="AK3" s="21" t="s">
        <v>122</v>
      </c>
      <c r="AL3" s="21" t="s">
        <v>123</v>
      </c>
      <c r="AM3" s="21" t="s">
        <v>124</v>
      </c>
    </row>
    <row r="4" spans="1:3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21759950</v>
      </c>
      <c r="F4" s="22">
        <v>3615166</v>
      </c>
      <c r="G4" s="22">
        <v>907838</v>
      </c>
      <c r="H4" s="22">
        <v>0</v>
      </c>
      <c r="I4" s="22">
        <v>2106771</v>
      </c>
      <c r="J4" s="22">
        <v>417563</v>
      </c>
      <c r="K4" s="22">
        <v>12599281</v>
      </c>
      <c r="L4" s="22">
        <v>0</v>
      </c>
      <c r="M4" s="22">
        <v>0</v>
      </c>
      <c r="N4" s="22">
        <v>0</v>
      </c>
      <c r="O4" s="22">
        <v>18157449</v>
      </c>
      <c r="P4" s="22">
        <v>68229469</v>
      </c>
      <c r="Q4" s="22">
        <v>99999</v>
      </c>
      <c r="R4" s="22">
        <v>226974799</v>
      </c>
      <c r="S4" s="22">
        <v>288321</v>
      </c>
      <c r="T4" s="22">
        <v>25047215</v>
      </c>
      <c r="U4" s="22">
        <v>380203821</v>
      </c>
      <c r="V4" s="22">
        <v>0</v>
      </c>
      <c r="W4" s="22">
        <v>577850</v>
      </c>
      <c r="X4" s="22">
        <v>34263936</v>
      </c>
      <c r="Y4" s="22">
        <v>554502</v>
      </c>
      <c r="Z4" s="22">
        <v>55313763</v>
      </c>
      <c r="AA4" s="22">
        <v>61332646</v>
      </c>
      <c r="AB4" s="22">
        <v>10292504</v>
      </c>
      <c r="AC4" s="22">
        <v>2682114</v>
      </c>
      <c r="AD4" s="22">
        <v>25047215</v>
      </c>
      <c r="AE4" s="22">
        <v>190064530</v>
      </c>
      <c r="AF4" s="22">
        <v>190139291</v>
      </c>
      <c r="AG4" s="22">
        <v>1098184886</v>
      </c>
      <c r="AH4" s="22">
        <v>0</v>
      </c>
      <c r="AI4" s="22">
        <v>0</v>
      </c>
      <c r="AJ4" s="22">
        <v>292406</v>
      </c>
      <c r="AK4" s="22">
        <v>0</v>
      </c>
      <c r="AL4" s="22">
        <v>1098477292</v>
      </c>
      <c r="AM4" s="22">
        <v>1288616583</v>
      </c>
    </row>
    <row r="5" spans="1:3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45473369</v>
      </c>
      <c r="F5" s="22">
        <v>1629650</v>
      </c>
      <c r="G5" s="22">
        <v>433412</v>
      </c>
      <c r="H5" s="22">
        <v>0</v>
      </c>
      <c r="I5" s="22">
        <v>5588952</v>
      </c>
      <c r="J5" s="22">
        <v>0</v>
      </c>
      <c r="K5" s="22">
        <v>3601563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56726946</v>
      </c>
      <c r="V5" s="22">
        <v>0</v>
      </c>
      <c r="W5" s="22">
        <v>0</v>
      </c>
      <c r="X5" s="22">
        <v>7826795</v>
      </c>
      <c r="Y5" s="22">
        <v>4600228</v>
      </c>
      <c r="Z5" s="22">
        <v>23182888</v>
      </c>
      <c r="AA5" s="22">
        <v>33844120</v>
      </c>
      <c r="AB5" s="22">
        <v>0</v>
      </c>
      <c r="AC5" s="22">
        <v>971122</v>
      </c>
      <c r="AD5" s="22">
        <v>0</v>
      </c>
      <c r="AE5" s="22">
        <v>70425152</v>
      </c>
      <c r="AF5" s="22">
        <v>-13698206</v>
      </c>
      <c r="AG5" s="22">
        <v>392981288</v>
      </c>
      <c r="AH5" s="22">
        <v>0</v>
      </c>
      <c r="AI5" s="22">
        <v>229096</v>
      </c>
      <c r="AJ5" s="22">
        <v>589492</v>
      </c>
      <c r="AK5" s="22">
        <v>0</v>
      </c>
      <c r="AL5" s="22">
        <v>393799876</v>
      </c>
      <c r="AM5" s="22">
        <v>380101670</v>
      </c>
    </row>
    <row r="6" spans="1:3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21487866</v>
      </c>
      <c r="F6" s="22">
        <v>1189712</v>
      </c>
      <c r="G6" s="22">
        <v>382204</v>
      </c>
      <c r="H6" s="22">
        <v>-33296</v>
      </c>
      <c r="I6" s="22">
        <v>100127</v>
      </c>
      <c r="J6" s="22">
        <v>0</v>
      </c>
      <c r="K6" s="22">
        <v>3594881</v>
      </c>
      <c r="L6" s="22">
        <v>0</v>
      </c>
      <c r="M6" s="22">
        <v>3063848</v>
      </c>
      <c r="N6" s="22">
        <v>0</v>
      </c>
      <c r="O6" s="22">
        <v>0</v>
      </c>
      <c r="P6" s="22">
        <v>0</v>
      </c>
      <c r="Q6" s="22">
        <v>0</v>
      </c>
      <c r="R6" s="22">
        <v>11124340</v>
      </c>
      <c r="S6" s="22">
        <v>0</v>
      </c>
      <c r="T6" s="22">
        <v>0</v>
      </c>
      <c r="U6" s="22">
        <v>40909682</v>
      </c>
      <c r="V6" s="22">
        <v>0</v>
      </c>
      <c r="W6" s="22">
        <v>0</v>
      </c>
      <c r="X6" s="22">
        <v>6842609</v>
      </c>
      <c r="Y6" s="22">
        <v>366310</v>
      </c>
      <c r="Z6" s="22">
        <v>6266452</v>
      </c>
      <c r="AA6" s="22">
        <v>2409363</v>
      </c>
      <c r="AB6" s="22">
        <v>0</v>
      </c>
      <c r="AC6" s="22">
        <v>3057876</v>
      </c>
      <c r="AD6" s="22">
        <v>0</v>
      </c>
      <c r="AE6" s="22">
        <v>18942610</v>
      </c>
      <c r="AF6" s="22">
        <v>21967072</v>
      </c>
      <c r="AG6" s="22">
        <v>127626831</v>
      </c>
      <c r="AH6" s="22">
        <v>0</v>
      </c>
      <c r="AI6" s="22">
        <v>504147</v>
      </c>
      <c r="AJ6" s="22">
        <v>114101</v>
      </c>
      <c r="AK6" s="22">
        <v>0</v>
      </c>
      <c r="AL6" s="22">
        <v>128245079</v>
      </c>
      <c r="AM6" s="22">
        <v>150212151</v>
      </c>
    </row>
    <row r="7" spans="1:3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753358000</v>
      </c>
      <c r="F7" s="22">
        <v>73131000</v>
      </c>
      <c r="G7" s="22">
        <v>13743000</v>
      </c>
      <c r="H7" s="22">
        <v>0</v>
      </c>
      <c r="I7" s="22">
        <v>42204000</v>
      </c>
      <c r="J7" s="22">
        <v>0</v>
      </c>
      <c r="K7" s="22">
        <v>343491000</v>
      </c>
      <c r="L7" s="22">
        <v>0</v>
      </c>
      <c r="M7" s="22">
        <v>244677000</v>
      </c>
      <c r="N7" s="22">
        <v>0</v>
      </c>
      <c r="O7" s="22">
        <v>208325000</v>
      </c>
      <c r="P7" s="22">
        <v>334050000</v>
      </c>
      <c r="Q7" s="22">
        <v>65044000</v>
      </c>
      <c r="R7" s="22">
        <v>9624144000</v>
      </c>
      <c r="S7" s="22">
        <v>7073000</v>
      </c>
      <c r="T7" s="22">
        <v>455145000</v>
      </c>
      <c r="U7" s="22">
        <v>12164385000</v>
      </c>
      <c r="V7" s="22">
        <v>495606000</v>
      </c>
      <c r="W7" s="22">
        <v>47650000</v>
      </c>
      <c r="X7" s="22">
        <v>1038411000</v>
      </c>
      <c r="Y7" s="22">
        <v>31083000</v>
      </c>
      <c r="Z7" s="22">
        <v>1660890000</v>
      </c>
      <c r="AA7" s="22">
        <v>3050745000</v>
      </c>
      <c r="AB7" s="22">
        <v>0</v>
      </c>
      <c r="AC7" s="22">
        <v>336136000</v>
      </c>
      <c r="AD7" s="22">
        <v>532955000</v>
      </c>
      <c r="AE7" s="22">
        <v>7193476000</v>
      </c>
      <c r="AF7" s="22">
        <v>4970909000</v>
      </c>
      <c r="AG7" s="22">
        <v>23148415000</v>
      </c>
      <c r="AH7" s="22">
        <v>0</v>
      </c>
      <c r="AI7" s="22">
        <v>98475000</v>
      </c>
      <c r="AJ7" s="22">
        <v>48974000</v>
      </c>
      <c r="AK7" s="22">
        <v>0</v>
      </c>
      <c r="AL7" s="22">
        <v>23295864000</v>
      </c>
      <c r="AM7" s="22">
        <v>28266773000</v>
      </c>
    </row>
    <row r="8" spans="1:3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101979210</v>
      </c>
      <c r="F8" s="22">
        <v>793297</v>
      </c>
      <c r="G8" s="22">
        <v>316400</v>
      </c>
      <c r="H8" s="22">
        <v>0</v>
      </c>
      <c r="I8" s="22">
        <v>288091</v>
      </c>
      <c r="J8" s="22">
        <v>0</v>
      </c>
      <c r="K8" s="22">
        <v>3720834</v>
      </c>
      <c r="L8" s="22">
        <v>0</v>
      </c>
      <c r="M8" s="22">
        <v>898794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2539411</v>
      </c>
      <c r="U8" s="22">
        <v>110536037</v>
      </c>
      <c r="V8" s="22">
        <v>0</v>
      </c>
      <c r="W8" s="22">
        <v>0</v>
      </c>
      <c r="X8" s="22">
        <v>5513176</v>
      </c>
      <c r="Y8" s="22">
        <v>842470</v>
      </c>
      <c r="Z8" s="22">
        <v>13478177</v>
      </c>
      <c r="AA8" s="22">
        <v>25014181</v>
      </c>
      <c r="AB8" s="22">
        <v>1689256</v>
      </c>
      <c r="AC8" s="22">
        <v>3155770</v>
      </c>
      <c r="AD8" s="22">
        <v>3024997</v>
      </c>
      <c r="AE8" s="22">
        <v>52718027</v>
      </c>
      <c r="AF8" s="22">
        <v>57818010</v>
      </c>
      <c r="AG8" s="22">
        <v>294566909</v>
      </c>
      <c r="AH8" s="22">
        <v>0</v>
      </c>
      <c r="AI8" s="22">
        <v>2083398</v>
      </c>
      <c r="AJ8" s="22">
        <v>636580</v>
      </c>
      <c r="AK8" s="22">
        <v>5804910</v>
      </c>
      <c r="AL8" s="22">
        <v>303091797</v>
      </c>
      <c r="AM8" s="22">
        <v>360909807</v>
      </c>
    </row>
    <row r="9" spans="1:3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10839154</v>
      </c>
      <c r="F9" s="22">
        <v>2431641</v>
      </c>
      <c r="G9" s="22">
        <v>676591</v>
      </c>
      <c r="H9" s="22">
        <v>0</v>
      </c>
      <c r="I9" s="22">
        <v>0</v>
      </c>
      <c r="J9" s="22">
        <v>0</v>
      </c>
      <c r="K9" s="22">
        <v>18581901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137461005</v>
      </c>
      <c r="S9" s="22">
        <v>0</v>
      </c>
      <c r="T9" s="22">
        <v>1197879</v>
      </c>
      <c r="U9" s="22">
        <v>171188171</v>
      </c>
      <c r="V9" s="22">
        <v>0</v>
      </c>
      <c r="W9" s="22">
        <v>0</v>
      </c>
      <c r="X9" s="22">
        <v>7352102</v>
      </c>
      <c r="Y9" s="22">
        <v>6687231</v>
      </c>
      <c r="Z9" s="22">
        <v>41098905</v>
      </c>
      <c r="AA9" s="22">
        <v>1413407</v>
      </c>
      <c r="AB9" s="22">
        <v>51066464</v>
      </c>
      <c r="AC9" s="22">
        <v>0</v>
      </c>
      <c r="AD9" s="22">
        <v>0</v>
      </c>
      <c r="AE9" s="22">
        <v>107618109</v>
      </c>
      <c r="AF9" s="22">
        <v>63570062</v>
      </c>
      <c r="AG9" s="22">
        <v>163246566</v>
      </c>
      <c r="AH9" s="22">
        <v>0</v>
      </c>
      <c r="AI9" s="22">
        <v>96266</v>
      </c>
      <c r="AJ9" s="22">
        <v>184187</v>
      </c>
      <c r="AK9" s="22">
        <v>28606349</v>
      </c>
      <c r="AL9" s="22">
        <v>192133368</v>
      </c>
      <c r="AM9" s="22">
        <v>255703430</v>
      </c>
    </row>
    <row r="10" spans="1:3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42393729</v>
      </c>
      <c r="F10" s="22">
        <v>1865765</v>
      </c>
      <c r="G10" s="22">
        <v>48520899</v>
      </c>
      <c r="H10" s="22">
        <v>-48932570</v>
      </c>
      <c r="I10" s="22">
        <v>3710982</v>
      </c>
      <c r="J10" s="22">
        <v>0</v>
      </c>
      <c r="K10" s="22">
        <v>6247067</v>
      </c>
      <c r="L10" s="22">
        <v>0</v>
      </c>
      <c r="M10" s="22">
        <v>1199000</v>
      </c>
      <c r="N10" s="22">
        <v>0</v>
      </c>
      <c r="O10" s="22">
        <v>0</v>
      </c>
      <c r="P10" s="22">
        <v>0</v>
      </c>
      <c r="Q10" s="22">
        <v>0</v>
      </c>
      <c r="R10" s="22">
        <v>59057778</v>
      </c>
      <c r="S10" s="22">
        <v>0</v>
      </c>
      <c r="T10" s="22">
        <v>0</v>
      </c>
      <c r="U10" s="22">
        <v>114062650</v>
      </c>
      <c r="V10" s="22">
        <v>0</v>
      </c>
      <c r="W10" s="22">
        <v>4482792</v>
      </c>
      <c r="X10" s="22">
        <v>12637014</v>
      </c>
      <c r="Y10" s="22">
        <v>882573</v>
      </c>
      <c r="Z10" s="22">
        <v>9447145</v>
      </c>
      <c r="AA10" s="22">
        <v>64016016</v>
      </c>
      <c r="AB10" s="22">
        <v>1465912</v>
      </c>
      <c r="AC10" s="22">
        <v>4999399</v>
      </c>
      <c r="AD10" s="22">
        <v>0</v>
      </c>
      <c r="AE10" s="22">
        <v>97930851</v>
      </c>
      <c r="AF10" s="22">
        <v>16131799</v>
      </c>
      <c r="AG10" s="22">
        <v>329499567</v>
      </c>
      <c r="AH10" s="22">
        <v>0</v>
      </c>
      <c r="AI10" s="22">
        <v>602639</v>
      </c>
      <c r="AJ10" s="22">
        <v>730382</v>
      </c>
      <c r="AK10" s="22">
        <v>0</v>
      </c>
      <c r="AL10" s="22">
        <v>330832588</v>
      </c>
      <c r="AM10" s="22">
        <v>346964387</v>
      </c>
    </row>
    <row r="11" spans="1:3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37571000</v>
      </c>
      <c r="F11" s="22">
        <v>1204000</v>
      </c>
      <c r="G11" s="22">
        <v>122000</v>
      </c>
      <c r="H11" s="22">
        <v>0</v>
      </c>
      <c r="I11" s="22">
        <v>1829000</v>
      </c>
      <c r="J11" s="22">
        <v>120000</v>
      </c>
      <c r="K11" s="22">
        <v>9860000</v>
      </c>
      <c r="L11" s="22">
        <v>0</v>
      </c>
      <c r="M11" s="22">
        <v>1422000</v>
      </c>
      <c r="N11" s="22">
        <v>40000</v>
      </c>
      <c r="O11" s="22">
        <v>0</v>
      </c>
      <c r="P11" s="22">
        <v>0</v>
      </c>
      <c r="Q11" s="22">
        <v>0</v>
      </c>
      <c r="R11" s="22">
        <v>49737000</v>
      </c>
      <c r="S11" s="22">
        <v>0</v>
      </c>
      <c r="T11" s="22">
        <v>0</v>
      </c>
      <c r="U11" s="22">
        <v>101905000</v>
      </c>
      <c r="V11" s="22">
        <v>2000000</v>
      </c>
      <c r="W11" s="22">
        <v>0</v>
      </c>
      <c r="X11" s="22">
        <v>13612000</v>
      </c>
      <c r="Y11" s="22">
        <v>2551000</v>
      </c>
      <c r="Z11" s="22">
        <v>2680000</v>
      </c>
      <c r="AA11" s="22">
        <v>17325000</v>
      </c>
      <c r="AB11" s="22">
        <v>0</v>
      </c>
      <c r="AC11" s="22">
        <v>3903000</v>
      </c>
      <c r="AD11" s="22">
        <v>0</v>
      </c>
      <c r="AE11" s="22">
        <v>42071000</v>
      </c>
      <c r="AF11" s="22">
        <v>59834000</v>
      </c>
      <c r="AG11" s="22">
        <v>566718000</v>
      </c>
      <c r="AH11" s="22">
        <v>0</v>
      </c>
      <c r="AI11" s="22">
        <v>701000</v>
      </c>
      <c r="AJ11" s="22">
        <v>1500000</v>
      </c>
      <c r="AK11" s="22">
        <v>0</v>
      </c>
      <c r="AL11" s="22">
        <v>568919000</v>
      </c>
      <c r="AM11" s="22">
        <v>628753000</v>
      </c>
    </row>
    <row r="12" spans="1:3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129669482</v>
      </c>
      <c r="F12" s="22">
        <v>4255266</v>
      </c>
      <c r="G12" s="22">
        <v>3324991</v>
      </c>
      <c r="H12" s="22">
        <v>0</v>
      </c>
      <c r="I12" s="22">
        <v>9622261</v>
      </c>
      <c r="J12" s="22">
        <v>3453342</v>
      </c>
      <c r="K12" s="22">
        <v>18855528</v>
      </c>
      <c r="L12" s="22">
        <v>334139</v>
      </c>
      <c r="M12" s="22">
        <v>76200</v>
      </c>
      <c r="N12" s="22">
        <v>0</v>
      </c>
      <c r="O12" s="22">
        <v>0</v>
      </c>
      <c r="P12" s="22">
        <v>0</v>
      </c>
      <c r="Q12" s="22">
        <v>0</v>
      </c>
      <c r="R12" s="22">
        <v>176389258</v>
      </c>
      <c r="S12" s="22">
        <v>0</v>
      </c>
      <c r="T12" s="22">
        <v>2583881</v>
      </c>
      <c r="U12" s="22">
        <v>348564348</v>
      </c>
      <c r="V12" s="22">
        <v>0</v>
      </c>
      <c r="W12" s="22">
        <v>0</v>
      </c>
      <c r="X12" s="22">
        <v>14890505</v>
      </c>
      <c r="Y12" s="22">
        <v>0</v>
      </c>
      <c r="Z12" s="22">
        <v>19883475</v>
      </c>
      <c r="AA12" s="22">
        <v>120986002</v>
      </c>
      <c r="AB12" s="22">
        <v>5553427</v>
      </c>
      <c r="AC12" s="22">
        <v>27499625</v>
      </c>
      <c r="AD12" s="22">
        <v>2725894</v>
      </c>
      <c r="AE12" s="22">
        <v>191538928</v>
      </c>
      <c r="AF12" s="22">
        <v>157025420</v>
      </c>
      <c r="AG12" s="22">
        <v>751976976</v>
      </c>
      <c r="AH12" s="22">
        <v>0</v>
      </c>
      <c r="AI12" s="22">
        <v>1572474</v>
      </c>
      <c r="AJ12" s="22">
        <v>1120980</v>
      </c>
      <c r="AK12" s="22">
        <v>0</v>
      </c>
      <c r="AL12" s="22">
        <v>754670430</v>
      </c>
      <c r="AM12" s="22">
        <v>911695850</v>
      </c>
    </row>
    <row r="13" spans="1:3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16442118</v>
      </c>
      <c r="F13" s="22">
        <v>2506663</v>
      </c>
      <c r="G13" s="22">
        <v>430286</v>
      </c>
      <c r="H13" s="22">
        <v>0</v>
      </c>
      <c r="I13" s="22">
        <v>770120</v>
      </c>
      <c r="J13" s="22">
        <v>0</v>
      </c>
      <c r="K13" s="22">
        <v>9710318</v>
      </c>
      <c r="L13" s="22">
        <v>0</v>
      </c>
      <c r="M13" s="22">
        <v>0</v>
      </c>
      <c r="N13" s="22">
        <v>0</v>
      </c>
      <c r="O13" s="22">
        <v>0</v>
      </c>
      <c r="P13" s="22">
        <v>15942193</v>
      </c>
      <c r="Q13" s="22">
        <v>0</v>
      </c>
      <c r="R13" s="22">
        <v>40998931</v>
      </c>
      <c r="S13" s="22">
        <v>0</v>
      </c>
      <c r="T13" s="22">
        <v>0</v>
      </c>
      <c r="U13" s="22">
        <v>86800629</v>
      </c>
      <c r="V13" s="22">
        <v>0</v>
      </c>
      <c r="W13" s="22">
        <v>7533115</v>
      </c>
      <c r="X13" s="22">
        <v>17343199</v>
      </c>
      <c r="Y13" s="22">
        <v>4964302</v>
      </c>
      <c r="Z13" s="22">
        <v>3295024</v>
      </c>
      <c r="AA13" s="22">
        <v>85388621</v>
      </c>
      <c r="AB13" s="22">
        <v>0</v>
      </c>
      <c r="AC13" s="22">
        <v>1272702</v>
      </c>
      <c r="AD13" s="22">
        <v>0</v>
      </c>
      <c r="AE13" s="22">
        <v>119796963</v>
      </c>
      <c r="AF13" s="22">
        <v>-32996334</v>
      </c>
      <c r="AG13" s="22">
        <v>1031488107</v>
      </c>
      <c r="AH13" s="22">
        <v>0</v>
      </c>
      <c r="AI13" s="22">
        <v>636320</v>
      </c>
      <c r="AJ13" s="22">
        <v>1284314</v>
      </c>
      <c r="AK13" s="22">
        <v>0</v>
      </c>
      <c r="AL13" s="22">
        <v>1033408741</v>
      </c>
      <c r="AM13" s="22">
        <v>1000412407</v>
      </c>
    </row>
    <row r="14" spans="1:3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50872000</v>
      </c>
      <c r="F14" s="22">
        <v>3529000</v>
      </c>
      <c r="G14" s="22">
        <v>621000</v>
      </c>
      <c r="H14" s="22">
        <v>0</v>
      </c>
      <c r="I14" s="22">
        <v>2079000</v>
      </c>
      <c r="J14" s="22">
        <v>0</v>
      </c>
      <c r="K14" s="22">
        <v>38542000</v>
      </c>
      <c r="L14" s="22">
        <v>0</v>
      </c>
      <c r="M14" s="22">
        <v>385000</v>
      </c>
      <c r="N14" s="22">
        <v>0</v>
      </c>
      <c r="O14" s="22">
        <v>0</v>
      </c>
      <c r="P14" s="22">
        <v>75890000</v>
      </c>
      <c r="Q14" s="22">
        <v>0</v>
      </c>
      <c r="R14" s="22">
        <v>283550000</v>
      </c>
      <c r="S14" s="22">
        <v>505000</v>
      </c>
      <c r="T14" s="22">
        <v>0</v>
      </c>
      <c r="U14" s="22">
        <v>455973000</v>
      </c>
      <c r="V14" s="22">
        <v>0</v>
      </c>
      <c r="W14" s="22">
        <v>1668000</v>
      </c>
      <c r="X14" s="22">
        <v>62306000</v>
      </c>
      <c r="Y14" s="22">
        <v>15589000</v>
      </c>
      <c r="Z14" s="22">
        <v>112476000</v>
      </c>
      <c r="AA14" s="22">
        <v>152686000</v>
      </c>
      <c r="AB14" s="22">
        <v>0</v>
      </c>
      <c r="AC14" s="22">
        <v>73075000</v>
      </c>
      <c r="AD14" s="22">
        <v>0</v>
      </c>
      <c r="AE14" s="22">
        <v>417800000</v>
      </c>
      <c r="AF14" s="22">
        <v>38173000</v>
      </c>
      <c r="AG14" s="22">
        <v>1949938000</v>
      </c>
      <c r="AH14" s="22">
        <v>0</v>
      </c>
      <c r="AI14" s="22">
        <v>12832000</v>
      </c>
      <c r="AJ14" s="22">
        <v>9922000</v>
      </c>
      <c r="AK14" s="22">
        <v>42641000</v>
      </c>
      <c r="AL14" s="22">
        <v>2015333000</v>
      </c>
      <c r="AM14" s="22">
        <v>2053506000</v>
      </c>
    </row>
    <row r="15" spans="1:3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27924784</v>
      </c>
      <c r="F15" s="22">
        <v>3518964</v>
      </c>
      <c r="G15" s="22">
        <v>1315373</v>
      </c>
      <c r="H15" s="22">
        <v>0</v>
      </c>
      <c r="I15" s="22">
        <v>2013562</v>
      </c>
      <c r="J15" s="22">
        <v>0</v>
      </c>
      <c r="K15" s="22">
        <v>23065294</v>
      </c>
      <c r="L15" s="22">
        <v>0</v>
      </c>
      <c r="M15" s="22">
        <v>4869448</v>
      </c>
      <c r="N15" s="22">
        <v>52614</v>
      </c>
      <c r="O15" s="22">
        <v>0</v>
      </c>
      <c r="P15" s="22">
        <v>0</v>
      </c>
      <c r="Q15" s="22">
        <v>0</v>
      </c>
      <c r="R15" s="22">
        <v>33205670</v>
      </c>
      <c r="S15" s="22">
        <v>0</v>
      </c>
      <c r="T15" s="22">
        <v>0</v>
      </c>
      <c r="U15" s="22">
        <v>95965709</v>
      </c>
      <c r="V15" s="22">
        <v>0</v>
      </c>
      <c r="W15" s="22">
        <v>0</v>
      </c>
      <c r="X15" s="22">
        <v>10073214</v>
      </c>
      <c r="Y15" s="22">
        <v>753074</v>
      </c>
      <c r="Z15" s="22">
        <v>19347511</v>
      </c>
      <c r="AA15" s="22">
        <v>58666360</v>
      </c>
      <c r="AB15" s="22">
        <v>3730464</v>
      </c>
      <c r="AC15" s="22">
        <v>5696396</v>
      </c>
      <c r="AD15" s="22">
        <v>246892</v>
      </c>
      <c r="AE15" s="22">
        <v>98513911</v>
      </c>
      <c r="AF15" s="22">
        <v>-2548202</v>
      </c>
      <c r="AG15" s="22">
        <v>651136237</v>
      </c>
      <c r="AH15" s="22">
        <v>0</v>
      </c>
      <c r="AI15" s="22">
        <v>1012587</v>
      </c>
      <c r="AJ15" s="22">
        <v>1799782</v>
      </c>
      <c r="AK15" s="22">
        <v>9984278</v>
      </c>
      <c r="AL15" s="22">
        <v>663932884</v>
      </c>
      <c r="AM15" s="22">
        <v>661384682</v>
      </c>
    </row>
    <row r="16" spans="1:3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76375000</v>
      </c>
      <c r="F16" s="22">
        <v>3988000</v>
      </c>
      <c r="G16" s="22">
        <v>1822000</v>
      </c>
      <c r="H16" s="22">
        <v>0</v>
      </c>
      <c r="I16" s="22">
        <v>0</v>
      </c>
      <c r="J16" s="22">
        <v>0</v>
      </c>
      <c r="K16" s="22">
        <v>51104000</v>
      </c>
      <c r="L16" s="22">
        <v>0</v>
      </c>
      <c r="M16" s="22">
        <v>7887000</v>
      </c>
      <c r="N16" s="22">
        <v>152000</v>
      </c>
      <c r="O16" s="22">
        <v>0</v>
      </c>
      <c r="P16" s="22">
        <v>0</v>
      </c>
      <c r="Q16" s="22">
        <v>0</v>
      </c>
      <c r="R16" s="22">
        <v>764153000</v>
      </c>
      <c r="S16" s="22">
        <v>2034000</v>
      </c>
      <c r="T16" s="22">
        <v>0</v>
      </c>
      <c r="U16" s="22">
        <v>907515000</v>
      </c>
      <c r="V16" s="22">
        <v>0</v>
      </c>
      <c r="W16" s="22">
        <v>0</v>
      </c>
      <c r="X16" s="22">
        <v>47403000</v>
      </c>
      <c r="Y16" s="22">
        <v>0</v>
      </c>
      <c r="Z16" s="22">
        <v>34041000</v>
      </c>
      <c r="AA16" s="22">
        <v>418502000</v>
      </c>
      <c r="AB16" s="22">
        <v>0</v>
      </c>
      <c r="AC16" s="22">
        <v>186084000</v>
      </c>
      <c r="AD16" s="22">
        <v>37978000</v>
      </c>
      <c r="AE16" s="22">
        <v>724008000</v>
      </c>
      <c r="AF16" s="22">
        <v>183507000</v>
      </c>
      <c r="AG16" s="22">
        <v>1509289000</v>
      </c>
      <c r="AH16" s="22">
        <v>0</v>
      </c>
      <c r="AI16" s="22">
        <v>20860000</v>
      </c>
      <c r="AJ16" s="22">
        <v>9048000</v>
      </c>
      <c r="AK16" s="22">
        <v>18738000</v>
      </c>
      <c r="AL16" s="22">
        <v>1557935000</v>
      </c>
      <c r="AM16" s="22">
        <v>1741442000</v>
      </c>
    </row>
    <row r="17" spans="1:3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69082569</v>
      </c>
      <c r="F17" s="22">
        <v>3862846</v>
      </c>
      <c r="G17" s="22">
        <v>2502752</v>
      </c>
      <c r="H17" s="22">
        <v>-892774</v>
      </c>
      <c r="I17" s="22">
        <v>40572754</v>
      </c>
      <c r="J17" s="22">
        <v>11121138</v>
      </c>
      <c r="K17" s="22">
        <v>27324809</v>
      </c>
      <c r="L17" s="22">
        <v>0</v>
      </c>
      <c r="M17" s="22">
        <v>7887920</v>
      </c>
      <c r="N17" s="22">
        <v>0</v>
      </c>
      <c r="O17" s="22">
        <v>14711278</v>
      </c>
      <c r="P17" s="22">
        <v>15544096</v>
      </c>
      <c r="Q17" s="22">
        <v>2305352</v>
      </c>
      <c r="R17" s="22">
        <v>113462586</v>
      </c>
      <c r="S17" s="22">
        <v>0</v>
      </c>
      <c r="T17" s="22">
        <v>0</v>
      </c>
      <c r="U17" s="22">
        <v>307485326</v>
      </c>
      <c r="V17" s="22">
        <v>0</v>
      </c>
      <c r="W17" s="22">
        <v>0</v>
      </c>
      <c r="X17" s="22">
        <v>56873035</v>
      </c>
      <c r="Y17" s="22">
        <v>4116760</v>
      </c>
      <c r="Z17" s="22">
        <v>86021798</v>
      </c>
      <c r="AA17" s="22">
        <v>304476978</v>
      </c>
      <c r="AB17" s="22">
        <v>11384284</v>
      </c>
      <c r="AC17" s="22">
        <v>11773327</v>
      </c>
      <c r="AD17" s="22">
        <v>3031544</v>
      </c>
      <c r="AE17" s="22">
        <v>477677726</v>
      </c>
      <c r="AF17" s="22">
        <v>-170192400</v>
      </c>
      <c r="AG17" s="22">
        <v>2259458248</v>
      </c>
      <c r="AH17" s="22">
        <v>0</v>
      </c>
      <c r="AI17" s="22">
        <v>4992445</v>
      </c>
      <c r="AJ17" s="22">
        <v>3229285</v>
      </c>
      <c r="AK17" s="22">
        <v>35878362</v>
      </c>
      <c r="AL17" s="22">
        <v>2303558340</v>
      </c>
      <c r="AM17" s="22">
        <v>2133365940</v>
      </c>
    </row>
    <row r="18" spans="1:3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21152000</v>
      </c>
      <c r="F18" s="22">
        <v>1757000</v>
      </c>
      <c r="G18" s="22">
        <v>422000</v>
      </c>
      <c r="H18" s="22">
        <v>0</v>
      </c>
      <c r="I18" s="22">
        <v>2704000</v>
      </c>
      <c r="J18" s="22">
        <v>2692000</v>
      </c>
      <c r="K18" s="22">
        <v>13515000</v>
      </c>
      <c r="L18" s="22">
        <v>2165000</v>
      </c>
      <c r="M18" s="22">
        <v>478000</v>
      </c>
      <c r="N18" s="22">
        <v>0</v>
      </c>
      <c r="O18" s="22">
        <v>0</v>
      </c>
      <c r="P18" s="22">
        <v>0</v>
      </c>
      <c r="Q18" s="22">
        <v>0</v>
      </c>
      <c r="R18" s="22">
        <v>47834000</v>
      </c>
      <c r="S18" s="22">
        <v>0</v>
      </c>
      <c r="T18" s="22">
        <v>0</v>
      </c>
      <c r="U18" s="22">
        <v>92719000</v>
      </c>
      <c r="V18" s="22">
        <v>0</v>
      </c>
      <c r="W18" s="22">
        <v>497000</v>
      </c>
      <c r="X18" s="22">
        <v>15332000</v>
      </c>
      <c r="Y18" s="22">
        <v>5630000</v>
      </c>
      <c r="Z18" s="22">
        <v>10408000</v>
      </c>
      <c r="AA18" s="22">
        <v>97350000</v>
      </c>
      <c r="AB18" s="22">
        <v>0</v>
      </c>
      <c r="AC18" s="22">
        <v>570000</v>
      </c>
      <c r="AD18" s="22">
        <v>237000</v>
      </c>
      <c r="AE18" s="22">
        <v>130024000</v>
      </c>
      <c r="AF18" s="22">
        <v>-37305000</v>
      </c>
      <c r="AG18" s="22">
        <v>723076000</v>
      </c>
      <c r="AH18" s="22">
        <v>0</v>
      </c>
      <c r="AI18" s="22">
        <v>1721000</v>
      </c>
      <c r="AJ18" s="22">
        <v>913000</v>
      </c>
      <c r="AK18" s="22">
        <v>0</v>
      </c>
      <c r="AL18" s="22">
        <v>725710000</v>
      </c>
      <c r="AM18" s="22">
        <v>688405000</v>
      </c>
    </row>
    <row r="19" spans="1:3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113415907</v>
      </c>
      <c r="F19" s="22">
        <v>2030418</v>
      </c>
      <c r="G19" s="22">
        <v>1392408</v>
      </c>
      <c r="H19" s="22">
        <v>0</v>
      </c>
      <c r="I19" s="22">
        <v>0</v>
      </c>
      <c r="J19" s="22">
        <v>0</v>
      </c>
      <c r="K19" s="22">
        <v>24583242</v>
      </c>
      <c r="L19" s="22">
        <v>0</v>
      </c>
      <c r="M19" s="22">
        <v>113344</v>
      </c>
      <c r="N19" s="22">
        <v>16955</v>
      </c>
      <c r="O19" s="22">
        <v>0</v>
      </c>
      <c r="P19" s="22">
        <v>38758369</v>
      </c>
      <c r="Q19" s="22">
        <v>0</v>
      </c>
      <c r="R19" s="22">
        <v>119365403</v>
      </c>
      <c r="S19" s="22">
        <v>0</v>
      </c>
      <c r="T19" s="22">
        <v>0</v>
      </c>
      <c r="U19" s="22">
        <v>299676046</v>
      </c>
      <c r="V19" s="22">
        <v>0</v>
      </c>
      <c r="W19" s="22">
        <v>0</v>
      </c>
      <c r="X19" s="22">
        <v>45986293</v>
      </c>
      <c r="Y19" s="22">
        <v>2881599</v>
      </c>
      <c r="Z19" s="22">
        <v>68504529</v>
      </c>
      <c r="AA19" s="22">
        <v>109151740</v>
      </c>
      <c r="AB19" s="22">
        <v>0</v>
      </c>
      <c r="AC19" s="22">
        <v>2366964</v>
      </c>
      <c r="AD19" s="22">
        <v>297373</v>
      </c>
      <c r="AE19" s="22">
        <v>229188498</v>
      </c>
      <c r="AF19" s="22">
        <v>70487548</v>
      </c>
      <c r="AG19" s="22">
        <v>1437217343</v>
      </c>
      <c r="AH19" s="22">
        <v>0</v>
      </c>
      <c r="AI19" s="22">
        <v>1607350</v>
      </c>
      <c r="AJ19" s="22">
        <v>2373092</v>
      </c>
      <c r="AK19" s="22">
        <v>0</v>
      </c>
      <c r="AL19" s="22">
        <v>1441197785</v>
      </c>
      <c r="AM19" s="22">
        <v>1511685333</v>
      </c>
    </row>
    <row r="20" spans="1:3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17567269</v>
      </c>
      <c r="F20" s="22">
        <v>1015385</v>
      </c>
      <c r="G20" s="22">
        <v>1412536</v>
      </c>
      <c r="H20" s="22">
        <v>-295534</v>
      </c>
      <c r="I20" s="22">
        <v>3968620</v>
      </c>
      <c r="J20" s="22">
        <v>0</v>
      </c>
      <c r="K20" s="22">
        <v>1832157</v>
      </c>
      <c r="L20" s="22">
        <v>780202</v>
      </c>
      <c r="M20" s="22">
        <v>78437</v>
      </c>
      <c r="N20" s="22">
        <v>0</v>
      </c>
      <c r="O20" s="22">
        <v>0</v>
      </c>
      <c r="P20" s="22">
        <v>0</v>
      </c>
      <c r="Q20" s="22">
        <v>0</v>
      </c>
      <c r="R20" s="22">
        <v>13750618</v>
      </c>
      <c r="S20" s="22">
        <v>0</v>
      </c>
      <c r="T20" s="22">
        <v>15855063</v>
      </c>
      <c r="U20" s="22">
        <v>55964753</v>
      </c>
      <c r="V20" s="22">
        <v>0</v>
      </c>
      <c r="W20" s="22">
        <v>1434554</v>
      </c>
      <c r="X20" s="22">
        <v>3252810</v>
      </c>
      <c r="Y20" s="22">
        <v>553572</v>
      </c>
      <c r="Z20" s="22">
        <v>6647016</v>
      </c>
      <c r="AA20" s="22">
        <v>9739474</v>
      </c>
      <c r="AB20" s="22">
        <v>312250</v>
      </c>
      <c r="AC20" s="22">
        <v>9526419</v>
      </c>
      <c r="AD20" s="22">
        <v>48654987</v>
      </c>
      <c r="AE20" s="22">
        <v>80121082</v>
      </c>
      <c r="AF20" s="22">
        <v>-24156329</v>
      </c>
      <c r="AG20" s="22">
        <v>202105167</v>
      </c>
      <c r="AH20" s="22">
        <v>0</v>
      </c>
      <c r="AI20" s="22">
        <v>171619</v>
      </c>
      <c r="AJ20" s="22">
        <v>424173</v>
      </c>
      <c r="AK20" s="22">
        <v>0</v>
      </c>
      <c r="AL20" s="22">
        <v>202700959</v>
      </c>
      <c r="AM20" s="22">
        <v>178544630</v>
      </c>
    </row>
    <row r="21" spans="1:3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12146947</v>
      </c>
      <c r="F21" s="22">
        <v>490395</v>
      </c>
      <c r="G21" s="22">
        <v>333393</v>
      </c>
      <c r="H21" s="22">
        <v>0</v>
      </c>
      <c r="I21" s="22">
        <v>92290</v>
      </c>
      <c r="J21" s="22">
        <v>0</v>
      </c>
      <c r="K21" s="22">
        <v>754461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6128544</v>
      </c>
      <c r="S21" s="22">
        <v>0</v>
      </c>
      <c r="T21" s="22">
        <v>0</v>
      </c>
      <c r="U21" s="22">
        <v>19946030</v>
      </c>
      <c r="V21" s="22">
        <v>0</v>
      </c>
      <c r="W21" s="22">
        <v>489797</v>
      </c>
      <c r="X21" s="22">
        <v>1238893</v>
      </c>
      <c r="Y21" s="22">
        <v>754090</v>
      </c>
      <c r="Z21" s="22">
        <v>1045727</v>
      </c>
      <c r="AA21" s="22">
        <v>13536994</v>
      </c>
      <c r="AB21" s="22">
        <v>386241</v>
      </c>
      <c r="AC21" s="22">
        <v>489100</v>
      </c>
      <c r="AD21" s="22">
        <v>0</v>
      </c>
      <c r="AE21" s="22">
        <v>17940842</v>
      </c>
      <c r="AF21" s="22">
        <v>2005188</v>
      </c>
      <c r="AG21" s="22">
        <v>121409109</v>
      </c>
      <c r="AH21" s="22">
        <v>0</v>
      </c>
      <c r="AI21" s="22">
        <v>417846</v>
      </c>
      <c r="AJ21" s="22">
        <v>226361</v>
      </c>
      <c r="AK21" s="22">
        <v>0</v>
      </c>
      <c r="AL21" s="22">
        <v>122053316</v>
      </c>
      <c r="AM21" s="22">
        <v>124058504</v>
      </c>
    </row>
    <row r="22" spans="1:3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1554349</v>
      </c>
      <c r="F22" s="22">
        <v>1688259</v>
      </c>
      <c r="G22" s="22">
        <v>5982916</v>
      </c>
      <c r="H22" s="22">
        <v>-6776214</v>
      </c>
      <c r="I22" s="22">
        <v>5195789</v>
      </c>
      <c r="J22" s="22">
        <v>0</v>
      </c>
      <c r="K22" s="22">
        <v>5925211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93590473</v>
      </c>
      <c r="S22" s="22">
        <v>0</v>
      </c>
      <c r="T22" s="22">
        <v>0</v>
      </c>
      <c r="U22" s="22">
        <v>107160783</v>
      </c>
      <c r="V22" s="22">
        <v>0</v>
      </c>
      <c r="W22" s="22">
        <v>858386</v>
      </c>
      <c r="X22" s="22">
        <v>15800318</v>
      </c>
      <c r="Y22" s="22">
        <v>1021899</v>
      </c>
      <c r="Z22" s="22">
        <v>1118157</v>
      </c>
      <c r="AA22" s="22">
        <v>56230684</v>
      </c>
      <c r="AB22" s="22">
        <v>1189688</v>
      </c>
      <c r="AC22" s="22">
        <v>13457849</v>
      </c>
      <c r="AD22" s="22">
        <v>0</v>
      </c>
      <c r="AE22" s="22">
        <v>89676981</v>
      </c>
      <c r="AF22" s="22">
        <v>17483802</v>
      </c>
      <c r="AG22" s="22">
        <v>530650860</v>
      </c>
      <c r="AH22" s="22">
        <v>0</v>
      </c>
      <c r="AI22" s="22">
        <v>6174909</v>
      </c>
      <c r="AJ22" s="22">
        <v>1199628</v>
      </c>
      <c r="AK22" s="22">
        <v>0</v>
      </c>
      <c r="AL22" s="22">
        <v>538025397</v>
      </c>
      <c r="AM22" s="22">
        <v>555509199</v>
      </c>
    </row>
    <row r="23" spans="1:3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36734783</v>
      </c>
      <c r="F23" s="22">
        <v>571525</v>
      </c>
      <c r="G23" s="22">
        <v>439190</v>
      </c>
      <c r="H23" s="22">
        <v>-550838</v>
      </c>
      <c r="I23" s="22">
        <v>5627089</v>
      </c>
      <c r="J23" s="22">
        <v>116357</v>
      </c>
      <c r="K23" s="22">
        <v>1392814</v>
      </c>
      <c r="L23" s="22">
        <v>0</v>
      </c>
      <c r="M23" s="22">
        <v>1381705</v>
      </c>
      <c r="N23" s="22">
        <v>0</v>
      </c>
      <c r="O23" s="22">
        <v>0</v>
      </c>
      <c r="P23" s="22">
        <v>4267151</v>
      </c>
      <c r="Q23" s="22">
        <v>0</v>
      </c>
      <c r="R23" s="22">
        <v>6407738</v>
      </c>
      <c r="S23" s="22">
        <v>0</v>
      </c>
      <c r="T23" s="22">
        <v>0</v>
      </c>
      <c r="U23" s="22">
        <v>56387514</v>
      </c>
      <c r="V23" s="22">
        <v>0</v>
      </c>
      <c r="W23" s="22">
        <v>0</v>
      </c>
      <c r="X23" s="22">
        <v>4425462</v>
      </c>
      <c r="Y23" s="22">
        <v>387207</v>
      </c>
      <c r="Z23" s="22">
        <v>4882986</v>
      </c>
      <c r="AA23" s="22">
        <v>14327944</v>
      </c>
      <c r="AB23" s="22">
        <v>0</v>
      </c>
      <c r="AC23" s="22">
        <v>1157494</v>
      </c>
      <c r="AD23" s="22">
        <v>4479770</v>
      </c>
      <c r="AE23" s="22">
        <v>29660863</v>
      </c>
      <c r="AF23" s="22">
        <v>26726651</v>
      </c>
      <c r="AG23" s="22">
        <v>189050536</v>
      </c>
      <c r="AH23" s="22">
        <v>0</v>
      </c>
      <c r="AI23" s="22">
        <v>4683436</v>
      </c>
      <c r="AJ23" s="22">
        <v>1061437</v>
      </c>
      <c r="AK23" s="22">
        <v>0</v>
      </c>
      <c r="AL23" s="22">
        <v>194795409</v>
      </c>
      <c r="AM23" s="22">
        <v>221522060</v>
      </c>
    </row>
    <row r="24" spans="1:3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17573571</v>
      </c>
      <c r="F24" s="22">
        <v>12353131</v>
      </c>
      <c r="G24" s="22">
        <v>2495514</v>
      </c>
      <c r="H24" s="22">
        <v>0</v>
      </c>
      <c r="I24" s="22">
        <v>23050767</v>
      </c>
      <c r="J24" s="22">
        <v>0</v>
      </c>
      <c r="K24" s="22">
        <v>55284905</v>
      </c>
      <c r="L24" s="22">
        <v>0</v>
      </c>
      <c r="M24" s="22">
        <v>0</v>
      </c>
      <c r="N24" s="22">
        <v>0</v>
      </c>
      <c r="O24" s="22">
        <v>0</v>
      </c>
      <c r="P24" s="22">
        <v>79402534</v>
      </c>
      <c r="Q24" s="22">
        <v>0</v>
      </c>
      <c r="R24" s="22">
        <v>312284651</v>
      </c>
      <c r="S24" s="22">
        <v>0</v>
      </c>
      <c r="T24" s="22">
        <v>0</v>
      </c>
      <c r="U24" s="22">
        <v>502445073</v>
      </c>
      <c r="V24" s="22">
        <v>0</v>
      </c>
      <c r="W24" s="22">
        <v>8998014</v>
      </c>
      <c r="X24" s="22">
        <v>87276081</v>
      </c>
      <c r="Y24" s="22">
        <v>18232947</v>
      </c>
      <c r="Z24" s="22">
        <v>82345678</v>
      </c>
      <c r="AA24" s="22">
        <v>173217522</v>
      </c>
      <c r="AB24" s="22">
        <v>0</v>
      </c>
      <c r="AC24" s="22">
        <v>12537526</v>
      </c>
      <c r="AD24" s="22">
        <v>2345301</v>
      </c>
      <c r="AE24" s="22">
        <v>384953069</v>
      </c>
      <c r="AF24" s="22">
        <v>117492004</v>
      </c>
      <c r="AG24" s="22">
        <v>2267747634</v>
      </c>
      <c r="AH24" s="22">
        <v>0</v>
      </c>
      <c r="AI24" s="22">
        <v>1543576</v>
      </c>
      <c r="AJ24" s="22">
        <v>8548222</v>
      </c>
      <c r="AK24" s="22">
        <v>0</v>
      </c>
      <c r="AL24" s="22">
        <v>2277839432</v>
      </c>
      <c r="AM24" s="22">
        <v>2395331436</v>
      </c>
    </row>
    <row r="25" spans="1:3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349370640</v>
      </c>
      <c r="F25" s="22">
        <v>14523080</v>
      </c>
      <c r="G25" s="22">
        <v>42305787</v>
      </c>
      <c r="H25" s="22">
        <v>-46579731</v>
      </c>
      <c r="I25" s="22">
        <v>21892346</v>
      </c>
      <c r="J25" s="22">
        <v>0</v>
      </c>
      <c r="K25" s="22">
        <v>21534269</v>
      </c>
      <c r="L25" s="22">
        <v>0</v>
      </c>
      <c r="M25" s="22">
        <v>0</v>
      </c>
      <c r="N25" s="22">
        <v>381182</v>
      </c>
      <c r="O25" s="22">
        <v>127505778</v>
      </c>
      <c r="P25" s="22">
        <v>549159825</v>
      </c>
      <c r="Q25" s="22">
        <v>0</v>
      </c>
      <c r="R25" s="22">
        <v>432148880</v>
      </c>
      <c r="S25" s="22">
        <v>0</v>
      </c>
      <c r="T25" s="22">
        <v>4146606</v>
      </c>
      <c r="U25" s="22">
        <v>1516388662</v>
      </c>
      <c r="V25" s="22">
        <v>0</v>
      </c>
      <c r="W25" s="22">
        <v>12131301</v>
      </c>
      <c r="X25" s="22">
        <v>99222253</v>
      </c>
      <c r="Y25" s="22">
        <v>9319319</v>
      </c>
      <c r="Z25" s="22">
        <v>42808260</v>
      </c>
      <c r="AA25" s="22">
        <v>26559503</v>
      </c>
      <c r="AB25" s="22">
        <v>0</v>
      </c>
      <c r="AC25" s="22">
        <v>32157525</v>
      </c>
      <c r="AD25" s="22">
        <v>59763204</v>
      </c>
      <c r="AE25" s="22">
        <v>281961365</v>
      </c>
      <c r="AF25" s="22">
        <v>1234427297</v>
      </c>
      <c r="AG25" s="22">
        <v>4352878317</v>
      </c>
      <c r="AH25" s="22">
        <v>0</v>
      </c>
      <c r="AI25" s="22">
        <v>3513016</v>
      </c>
      <c r="AJ25" s="22">
        <v>8988765</v>
      </c>
      <c r="AK25" s="22">
        <v>0</v>
      </c>
      <c r="AL25" s="22">
        <v>4365380098</v>
      </c>
      <c r="AM25" s="22">
        <v>5599807395</v>
      </c>
    </row>
    <row r="26" spans="1:3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4536257</v>
      </c>
      <c r="F26" s="22">
        <v>17577</v>
      </c>
      <c r="G26" s="22">
        <v>16526</v>
      </c>
      <c r="H26" s="22">
        <v>-16526</v>
      </c>
      <c r="I26" s="22">
        <v>146208</v>
      </c>
      <c r="J26" s="22">
        <v>0</v>
      </c>
      <c r="K26" s="22">
        <v>283090</v>
      </c>
      <c r="L26" s="22">
        <v>0</v>
      </c>
      <c r="M26" s="22">
        <v>213500</v>
      </c>
      <c r="N26" s="22">
        <v>0</v>
      </c>
      <c r="O26" s="22">
        <v>0</v>
      </c>
      <c r="P26" s="22">
        <v>0</v>
      </c>
      <c r="Q26" s="22">
        <v>0</v>
      </c>
      <c r="R26" s="22">
        <v>15010</v>
      </c>
      <c r="S26" s="22">
        <v>0</v>
      </c>
      <c r="T26" s="22">
        <v>0</v>
      </c>
      <c r="U26" s="22">
        <v>5211642</v>
      </c>
      <c r="V26" s="22">
        <v>0</v>
      </c>
      <c r="W26" s="22">
        <v>209055</v>
      </c>
      <c r="X26" s="22">
        <v>23</v>
      </c>
      <c r="Y26" s="22">
        <v>2200</v>
      </c>
      <c r="Z26" s="22">
        <v>105559</v>
      </c>
      <c r="AA26" s="22">
        <v>247581</v>
      </c>
      <c r="AB26" s="22">
        <v>0</v>
      </c>
      <c r="AC26" s="22">
        <v>0</v>
      </c>
      <c r="AD26" s="22">
        <v>0</v>
      </c>
      <c r="AE26" s="22">
        <v>564395</v>
      </c>
      <c r="AF26" s="22">
        <v>4647247</v>
      </c>
      <c r="AG26" s="22">
        <v>9775265</v>
      </c>
      <c r="AH26" s="22">
        <v>0</v>
      </c>
      <c r="AI26" s="22">
        <v>558414</v>
      </c>
      <c r="AJ26" s="22">
        <v>75847</v>
      </c>
      <c r="AK26" s="22">
        <v>0</v>
      </c>
      <c r="AL26" s="22">
        <v>10409526</v>
      </c>
      <c r="AM26" s="22">
        <v>15056773</v>
      </c>
    </row>
    <row r="27" spans="1:3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50797349</v>
      </c>
      <c r="F27" s="22">
        <v>1076466</v>
      </c>
      <c r="G27" s="22">
        <v>1835520</v>
      </c>
      <c r="H27" s="22">
        <v>-1182856</v>
      </c>
      <c r="I27" s="22">
        <v>5528774</v>
      </c>
      <c r="J27" s="22">
        <v>0</v>
      </c>
      <c r="K27" s="22">
        <v>582952</v>
      </c>
      <c r="L27" s="22">
        <v>0</v>
      </c>
      <c r="M27" s="22">
        <v>132887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58771092</v>
      </c>
      <c r="V27" s="22">
        <v>0</v>
      </c>
      <c r="W27" s="22">
        <v>1601335</v>
      </c>
      <c r="X27" s="22">
        <v>5531735</v>
      </c>
      <c r="Y27" s="22">
        <v>362946</v>
      </c>
      <c r="Z27" s="22">
        <v>3341295</v>
      </c>
      <c r="AA27" s="22">
        <v>0</v>
      </c>
      <c r="AB27" s="22">
        <v>0</v>
      </c>
      <c r="AC27" s="22">
        <v>6337644</v>
      </c>
      <c r="AD27" s="22">
        <v>2121352</v>
      </c>
      <c r="AE27" s="22">
        <v>19296307</v>
      </c>
      <c r="AF27" s="22">
        <v>39474785</v>
      </c>
      <c r="AG27" s="22">
        <v>83611698</v>
      </c>
      <c r="AH27" s="22">
        <v>0</v>
      </c>
      <c r="AI27" s="22">
        <v>2713321</v>
      </c>
      <c r="AJ27" s="22">
        <v>494518</v>
      </c>
      <c r="AK27" s="22">
        <v>0</v>
      </c>
      <c r="AL27" s="22">
        <v>86819537</v>
      </c>
      <c r="AM27" s="22">
        <v>126294322</v>
      </c>
    </row>
    <row r="28" spans="1:3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17514270</v>
      </c>
      <c r="F28" s="22">
        <v>1521380</v>
      </c>
      <c r="G28" s="22">
        <v>411329</v>
      </c>
      <c r="H28" s="22">
        <v>-320000</v>
      </c>
      <c r="I28" s="22">
        <v>1470415</v>
      </c>
      <c r="J28" s="22">
        <v>148513</v>
      </c>
      <c r="K28" s="22">
        <v>146572</v>
      </c>
      <c r="L28" s="22">
        <v>0</v>
      </c>
      <c r="M28" s="22">
        <v>610322</v>
      </c>
      <c r="N28" s="22">
        <v>0</v>
      </c>
      <c r="O28" s="22">
        <v>0</v>
      </c>
      <c r="P28" s="22">
        <v>0</v>
      </c>
      <c r="Q28" s="22">
        <v>0</v>
      </c>
      <c r="R28" s="22">
        <v>24949</v>
      </c>
      <c r="S28" s="22">
        <v>0</v>
      </c>
      <c r="T28" s="22">
        <v>7873</v>
      </c>
      <c r="U28" s="22">
        <v>21535623</v>
      </c>
      <c r="V28" s="22">
        <v>0</v>
      </c>
      <c r="W28" s="22">
        <v>1202331</v>
      </c>
      <c r="X28" s="22">
        <v>770435</v>
      </c>
      <c r="Y28" s="22">
        <v>427930</v>
      </c>
      <c r="Z28" s="22">
        <v>823625</v>
      </c>
      <c r="AA28" s="22">
        <v>3505149</v>
      </c>
      <c r="AB28" s="22">
        <v>0</v>
      </c>
      <c r="AC28" s="22">
        <v>906336</v>
      </c>
      <c r="AD28" s="22">
        <v>192</v>
      </c>
      <c r="AE28" s="22">
        <v>7635998</v>
      </c>
      <c r="AF28" s="22">
        <v>13899625</v>
      </c>
      <c r="AG28" s="22">
        <v>59403024</v>
      </c>
      <c r="AH28" s="22">
        <v>0</v>
      </c>
      <c r="AI28" s="22">
        <v>2688842</v>
      </c>
      <c r="AJ28" s="22">
        <v>178146</v>
      </c>
      <c r="AK28" s="22">
        <v>0</v>
      </c>
      <c r="AL28" s="22">
        <v>62270012</v>
      </c>
      <c r="AM28" s="22">
        <v>76169637</v>
      </c>
    </row>
    <row r="29" spans="1:3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19610019</v>
      </c>
      <c r="F29" s="22">
        <v>2075319</v>
      </c>
      <c r="G29" s="22">
        <v>1312539</v>
      </c>
      <c r="H29" s="22">
        <v>-1526066</v>
      </c>
      <c r="I29" s="22">
        <v>218358</v>
      </c>
      <c r="J29" s="22">
        <v>0</v>
      </c>
      <c r="K29" s="22">
        <v>372648</v>
      </c>
      <c r="L29" s="22">
        <v>2109895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10417732</v>
      </c>
      <c r="S29" s="22">
        <v>18000000</v>
      </c>
      <c r="T29" s="22">
        <v>0</v>
      </c>
      <c r="U29" s="22">
        <v>52590444</v>
      </c>
      <c r="V29" s="22">
        <v>0</v>
      </c>
      <c r="W29" s="22">
        <v>889089</v>
      </c>
      <c r="X29" s="22">
        <v>1105169</v>
      </c>
      <c r="Y29" s="22">
        <v>400</v>
      </c>
      <c r="Z29" s="22">
        <v>494552</v>
      </c>
      <c r="AA29" s="22">
        <v>2109895</v>
      </c>
      <c r="AB29" s="22">
        <v>0</v>
      </c>
      <c r="AC29" s="22">
        <v>20923</v>
      </c>
      <c r="AD29" s="22">
        <v>588874</v>
      </c>
      <c r="AE29" s="22">
        <v>5208902</v>
      </c>
      <c r="AF29" s="22">
        <v>47381542</v>
      </c>
      <c r="AG29" s="22">
        <v>53356008</v>
      </c>
      <c r="AH29" s="22">
        <v>0</v>
      </c>
      <c r="AI29" s="22">
        <v>4509728</v>
      </c>
      <c r="AJ29" s="22">
        <v>257319</v>
      </c>
      <c r="AK29" s="22">
        <v>2812002</v>
      </c>
      <c r="AL29" s="22">
        <v>60935057</v>
      </c>
      <c r="AM29" s="22">
        <v>108316599</v>
      </c>
    </row>
    <row r="30" spans="1:3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404175</v>
      </c>
      <c r="F30" s="22">
        <v>3822722</v>
      </c>
      <c r="G30" s="22">
        <v>276986</v>
      </c>
      <c r="H30" s="22">
        <v>-3191304</v>
      </c>
      <c r="I30" s="22">
        <v>3364807</v>
      </c>
      <c r="J30" s="22">
        <v>0</v>
      </c>
      <c r="K30" s="22">
        <v>295120</v>
      </c>
      <c r="L30" s="22">
        <v>0</v>
      </c>
      <c r="M30" s="22">
        <v>160618</v>
      </c>
      <c r="N30" s="22">
        <v>0</v>
      </c>
      <c r="O30" s="22">
        <v>0</v>
      </c>
      <c r="P30" s="22">
        <v>32924007</v>
      </c>
      <c r="Q30" s="22">
        <v>0</v>
      </c>
      <c r="R30" s="22">
        <v>26857306</v>
      </c>
      <c r="S30" s="22">
        <v>0</v>
      </c>
      <c r="T30" s="22">
        <v>0</v>
      </c>
      <c r="U30" s="22">
        <v>64914437</v>
      </c>
      <c r="V30" s="22">
        <v>0</v>
      </c>
      <c r="W30" s="22">
        <v>166197</v>
      </c>
      <c r="X30" s="22">
        <v>3307432</v>
      </c>
      <c r="Y30" s="22">
        <v>178307</v>
      </c>
      <c r="Z30" s="22">
        <v>2821203</v>
      </c>
      <c r="AA30" s="22">
        <v>362814</v>
      </c>
      <c r="AB30" s="22">
        <v>0</v>
      </c>
      <c r="AC30" s="22">
        <v>2290344</v>
      </c>
      <c r="AD30" s="22">
        <v>0</v>
      </c>
      <c r="AE30" s="22">
        <v>9126297</v>
      </c>
      <c r="AF30" s="22">
        <v>55788140</v>
      </c>
      <c r="AG30" s="22">
        <v>278195457</v>
      </c>
      <c r="AH30" s="22">
        <v>0</v>
      </c>
      <c r="AI30" s="22">
        <v>2900691</v>
      </c>
      <c r="AJ30" s="22">
        <v>394566</v>
      </c>
      <c r="AK30" s="22">
        <v>0</v>
      </c>
      <c r="AL30" s="22">
        <v>281490714</v>
      </c>
      <c r="AM30" s="22">
        <v>337278854</v>
      </c>
    </row>
    <row r="31" spans="1:3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6957670</v>
      </c>
      <c r="F31" s="22">
        <v>1120697</v>
      </c>
      <c r="G31" s="22">
        <v>113152</v>
      </c>
      <c r="H31" s="22">
        <v>0</v>
      </c>
      <c r="I31" s="22">
        <v>497673</v>
      </c>
      <c r="J31" s="22">
        <v>128620</v>
      </c>
      <c r="K31" s="22">
        <v>3726922</v>
      </c>
      <c r="L31" s="22">
        <v>0</v>
      </c>
      <c r="M31" s="22">
        <v>0</v>
      </c>
      <c r="N31" s="22">
        <v>0</v>
      </c>
      <c r="O31" s="22">
        <v>0</v>
      </c>
      <c r="P31" s="22">
        <v>3448823</v>
      </c>
      <c r="Q31" s="22">
        <v>0</v>
      </c>
      <c r="R31" s="22">
        <v>3234315</v>
      </c>
      <c r="S31" s="22">
        <v>0</v>
      </c>
      <c r="T31" s="22">
        <v>0</v>
      </c>
      <c r="U31" s="22">
        <v>19227872</v>
      </c>
      <c r="V31" s="22">
        <v>0</v>
      </c>
      <c r="W31" s="22">
        <v>58441</v>
      </c>
      <c r="X31" s="22">
        <v>1225921</v>
      </c>
      <c r="Y31" s="22">
        <v>243467</v>
      </c>
      <c r="Z31" s="22">
        <v>2844844</v>
      </c>
      <c r="AA31" s="22">
        <v>7506205</v>
      </c>
      <c r="AB31" s="22">
        <v>279162</v>
      </c>
      <c r="AC31" s="22">
        <v>984369</v>
      </c>
      <c r="AD31" s="22">
        <v>1443750</v>
      </c>
      <c r="AE31" s="22">
        <v>14586159</v>
      </c>
      <c r="AF31" s="22">
        <v>4641713</v>
      </c>
      <c r="AG31" s="22">
        <v>94450142</v>
      </c>
      <c r="AH31" s="22">
        <v>0</v>
      </c>
      <c r="AI31" s="22">
        <v>328847</v>
      </c>
      <c r="AJ31" s="22">
        <v>284005</v>
      </c>
      <c r="AK31" s="22">
        <v>0</v>
      </c>
      <c r="AL31" s="22">
        <v>95062994</v>
      </c>
      <c r="AM31" s="22">
        <v>99704707</v>
      </c>
    </row>
    <row r="32" spans="1:3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51426643</v>
      </c>
      <c r="F32" s="22">
        <v>880385</v>
      </c>
      <c r="G32" s="22">
        <v>1294195</v>
      </c>
      <c r="H32" s="22">
        <v>-383511</v>
      </c>
      <c r="I32" s="22">
        <v>415790</v>
      </c>
      <c r="J32" s="22">
        <v>1971705</v>
      </c>
      <c r="K32" s="22">
        <v>5211751</v>
      </c>
      <c r="L32" s="22">
        <v>81279</v>
      </c>
      <c r="M32" s="22">
        <v>308151</v>
      </c>
      <c r="N32" s="22">
        <v>0</v>
      </c>
      <c r="O32" s="22">
        <v>0</v>
      </c>
      <c r="P32" s="22">
        <v>0</v>
      </c>
      <c r="Q32" s="22">
        <v>0</v>
      </c>
      <c r="R32" s="22">
        <v>115067879</v>
      </c>
      <c r="S32" s="22">
        <v>0</v>
      </c>
      <c r="T32" s="22">
        <v>0</v>
      </c>
      <c r="U32" s="22">
        <v>176274267</v>
      </c>
      <c r="V32" s="22">
        <v>0</v>
      </c>
      <c r="W32" s="22">
        <v>0</v>
      </c>
      <c r="X32" s="22">
        <v>6216882</v>
      </c>
      <c r="Y32" s="22">
        <v>1922939</v>
      </c>
      <c r="Z32" s="22">
        <v>4239496</v>
      </c>
      <c r="AA32" s="22">
        <v>7742584</v>
      </c>
      <c r="AB32" s="22">
        <v>1145851</v>
      </c>
      <c r="AC32" s="22">
        <v>8849748</v>
      </c>
      <c r="AD32" s="22">
        <v>0</v>
      </c>
      <c r="AE32" s="22">
        <v>30117500</v>
      </c>
      <c r="AF32" s="22">
        <v>146156767</v>
      </c>
      <c r="AG32" s="22">
        <v>268315008</v>
      </c>
      <c r="AH32" s="22">
        <v>0</v>
      </c>
      <c r="AI32" s="22">
        <v>38227729</v>
      </c>
      <c r="AJ32" s="22">
        <v>1362778</v>
      </c>
      <c r="AK32" s="22">
        <v>0</v>
      </c>
      <c r="AL32" s="22">
        <v>307905515</v>
      </c>
      <c r="AM32" s="22">
        <v>454062282</v>
      </c>
    </row>
    <row r="33" spans="1:3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34404848</v>
      </c>
      <c r="F33" s="22">
        <v>497924</v>
      </c>
      <c r="G33" s="22">
        <v>1065925</v>
      </c>
      <c r="H33" s="22">
        <v>-394005</v>
      </c>
      <c r="I33" s="22">
        <v>2767980</v>
      </c>
      <c r="J33" s="22">
        <v>0</v>
      </c>
      <c r="K33" s="22">
        <v>605714</v>
      </c>
      <c r="L33" s="22">
        <v>0</v>
      </c>
      <c r="M33" s="22">
        <v>14870</v>
      </c>
      <c r="N33" s="22">
        <v>0</v>
      </c>
      <c r="O33" s="22">
        <v>0</v>
      </c>
      <c r="P33" s="22">
        <v>0</v>
      </c>
      <c r="Q33" s="22">
        <v>0</v>
      </c>
      <c r="R33" s="22">
        <v>23967805</v>
      </c>
      <c r="S33" s="22">
        <v>0</v>
      </c>
      <c r="T33" s="22">
        <v>0</v>
      </c>
      <c r="U33" s="22">
        <v>62931061</v>
      </c>
      <c r="V33" s="22">
        <v>0</v>
      </c>
      <c r="W33" s="22">
        <v>0</v>
      </c>
      <c r="X33" s="22">
        <v>4221705</v>
      </c>
      <c r="Y33" s="22">
        <v>79405</v>
      </c>
      <c r="Z33" s="22">
        <v>2777407</v>
      </c>
      <c r="AA33" s="22">
        <v>4815137</v>
      </c>
      <c r="AB33" s="22">
        <v>841666</v>
      </c>
      <c r="AC33" s="22">
        <v>40810</v>
      </c>
      <c r="AD33" s="22">
        <v>462437</v>
      </c>
      <c r="AE33" s="22">
        <v>13238567</v>
      </c>
      <c r="AF33" s="22">
        <v>49692494</v>
      </c>
      <c r="AG33" s="22">
        <v>186185654</v>
      </c>
      <c r="AH33" s="22">
        <v>0</v>
      </c>
      <c r="AI33" s="22">
        <v>3700300</v>
      </c>
      <c r="AJ33" s="22">
        <v>401247</v>
      </c>
      <c r="AK33" s="22">
        <v>0</v>
      </c>
      <c r="AL33" s="22">
        <v>190287201</v>
      </c>
      <c r="AM33" s="22">
        <v>239979695</v>
      </c>
    </row>
    <row r="34" spans="1:3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6700944</v>
      </c>
      <c r="F34" s="22">
        <v>790419</v>
      </c>
      <c r="G34" s="22">
        <v>468337</v>
      </c>
      <c r="H34" s="22">
        <v>-397344</v>
      </c>
      <c r="I34" s="22">
        <v>3269317</v>
      </c>
      <c r="J34" s="22">
        <v>2869157</v>
      </c>
      <c r="K34" s="22">
        <v>643451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23040089</v>
      </c>
      <c r="S34" s="22">
        <v>0</v>
      </c>
      <c r="T34" s="22">
        <v>1922121</v>
      </c>
      <c r="U34" s="22">
        <v>39306491</v>
      </c>
      <c r="V34" s="22">
        <v>0</v>
      </c>
      <c r="W34" s="22">
        <v>0</v>
      </c>
      <c r="X34" s="22">
        <v>3419168</v>
      </c>
      <c r="Y34" s="22">
        <v>23346</v>
      </c>
      <c r="Z34" s="22">
        <v>4177103</v>
      </c>
      <c r="AA34" s="22">
        <v>4572255</v>
      </c>
      <c r="AB34" s="22">
        <v>3533719</v>
      </c>
      <c r="AC34" s="22">
        <v>5075500</v>
      </c>
      <c r="AD34" s="22">
        <v>572299</v>
      </c>
      <c r="AE34" s="22">
        <v>21373390</v>
      </c>
      <c r="AF34" s="22">
        <v>17933101</v>
      </c>
      <c r="AG34" s="22">
        <v>95290196</v>
      </c>
      <c r="AH34" s="22">
        <v>0</v>
      </c>
      <c r="AI34" s="22">
        <v>3123972</v>
      </c>
      <c r="AJ34" s="22">
        <v>566160</v>
      </c>
      <c r="AK34" s="22">
        <v>0</v>
      </c>
      <c r="AL34" s="22">
        <v>98980328</v>
      </c>
      <c r="AM34" s="22">
        <v>116913429</v>
      </c>
    </row>
    <row r="35" spans="1:3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9590094</v>
      </c>
      <c r="F35" s="22">
        <v>432896</v>
      </c>
      <c r="G35" s="22">
        <v>1073754</v>
      </c>
      <c r="H35" s="22">
        <v>-659930</v>
      </c>
      <c r="I35" s="22">
        <v>0</v>
      </c>
      <c r="J35" s="22">
        <v>0</v>
      </c>
      <c r="K35" s="22">
        <v>299181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3275932</v>
      </c>
      <c r="S35" s="22">
        <v>0</v>
      </c>
      <c r="T35" s="22">
        <v>385560</v>
      </c>
      <c r="U35" s="22">
        <v>14397487</v>
      </c>
      <c r="V35" s="22">
        <v>0</v>
      </c>
      <c r="W35" s="22">
        <v>0</v>
      </c>
      <c r="X35" s="22">
        <v>806984</v>
      </c>
      <c r="Y35" s="22">
        <v>7688</v>
      </c>
      <c r="Z35" s="22">
        <v>807979</v>
      </c>
      <c r="AA35" s="22">
        <v>2927169</v>
      </c>
      <c r="AB35" s="22">
        <v>278355</v>
      </c>
      <c r="AC35" s="22">
        <v>2097026</v>
      </c>
      <c r="AD35" s="22">
        <v>0</v>
      </c>
      <c r="AE35" s="22">
        <v>6925201</v>
      </c>
      <c r="AF35" s="22">
        <v>7472286</v>
      </c>
      <c r="AG35" s="22">
        <v>42491772</v>
      </c>
      <c r="AH35" s="22">
        <v>0</v>
      </c>
      <c r="AI35" s="22">
        <v>2128406</v>
      </c>
      <c r="AJ35" s="22">
        <v>180949</v>
      </c>
      <c r="AK35" s="22">
        <v>0</v>
      </c>
      <c r="AL35" s="22">
        <v>44801127</v>
      </c>
      <c r="AM35" s="22">
        <v>52273413</v>
      </c>
    </row>
    <row r="36" spans="1:3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8735985</v>
      </c>
      <c r="F36" s="22">
        <v>1229445</v>
      </c>
      <c r="G36" s="22">
        <v>2641183</v>
      </c>
      <c r="H36" s="22">
        <v>-3379812</v>
      </c>
      <c r="I36" s="22">
        <v>1363925</v>
      </c>
      <c r="J36" s="22">
        <v>0</v>
      </c>
      <c r="K36" s="22">
        <v>127460</v>
      </c>
      <c r="L36" s="22">
        <v>0</v>
      </c>
      <c r="M36" s="22">
        <v>378650</v>
      </c>
      <c r="N36" s="22">
        <v>0</v>
      </c>
      <c r="O36" s="22">
        <v>0</v>
      </c>
      <c r="P36" s="22">
        <v>30114231</v>
      </c>
      <c r="Q36" s="22">
        <v>0</v>
      </c>
      <c r="R36" s="22">
        <v>29891662</v>
      </c>
      <c r="S36" s="22">
        <v>0</v>
      </c>
      <c r="T36" s="22">
        <v>0</v>
      </c>
      <c r="U36" s="22">
        <v>71102729</v>
      </c>
      <c r="V36" s="22">
        <v>0</v>
      </c>
      <c r="W36" s="22">
        <v>0</v>
      </c>
      <c r="X36" s="22">
        <v>1904558</v>
      </c>
      <c r="Y36" s="22">
        <v>0</v>
      </c>
      <c r="Z36" s="22">
        <v>0</v>
      </c>
      <c r="AA36" s="22">
        <v>0</v>
      </c>
      <c r="AB36" s="22">
        <v>225298</v>
      </c>
      <c r="AC36" s="22">
        <v>0</v>
      </c>
      <c r="AD36" s="22">
        <v>603956</v>
      </c>
      <c r="AE36" s="22">
        <v>2733812</v>
      </c>
      <c r="AF36" s="22">
        <v>68368917</v>
      </c>
      <c r="AG36" s="22">
        <v>66720358</v>
      </c>
      <c r="AH36" s="22">
        <v>0</v>
      </c>
      <c r="AI36" s="22">
        <v>534347</v>
      </c>
      <c r="AJ36" s="22">
        <v>158173</v>
      </c>
      <c r="AK36" s="22">
        <v>0</v>
      </c>
      <c r="AL36" s="22">
        <v>67412878</v>
      </c>
      <c r="AM36" s="22">
        <v>135781795</v>
      </c>
    </row>
    <row r="37" spans="1:3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44960152</v>
      </c>
      <c r="F37" s="22">
        <v>2677549</v>
      </c>
      <c r="G37" s="22">
        <v>1152629</v>
      </c>
      <c r="H37" s="22">
        <v>-1307231</v>
      </c>
      <c r="I37" s="22">
        <v>24504842</v>
      </c>
      <c r="J37" s="22">
        <v>0</v>
      </c>
      <c r="K37" s="22">
        <v>803932</v>
      </c>
      <c r="L37" s="22">
        <v>0</v>
      </c>
      <c r="M37" s="22">
        <v>8638535</v>
      </c>
      <c r="N37" s="22">
        <v>0</v>
      </c>
      <c r="O37" s="22">
        <v>0</v>
      </c>
      <c r="P37" s="22">
        <v>9979664</v>
      </c>
      <c r="Q37" s="22">
        <v>0</v>
      </c>
      <c r="R37" s="22">
        <v>26697408</v>
      </c>
      <c r="S37" s="22">
        <v>0</v>
      </c>
      <c r="T37" s="22">
        <v>0</v>
      </c>
      <c r="U37" s="22">
        <v>118107480</v>
      </c>
      <c r="V37" s="22">
        <v>0</v>
      </c>
      <c r="W37" s="22">
        <v>1463248</v>
      </c>
      <c r="X37" s="22">
        <v>9223314</v>
      </c>
      <c r="Y37" s="22">
        <v>0</v>
      </c>
      <c r="Z37" s="22">
        <v>11611824</v>
      </c>
      <c r="AA37" s="22">
        <v>21807</v>
      </c>
      <c r="AB37" s="22">
        <v>0</v>
      </c>
      <c r="AC37" s="22">
        <v>9754363</v>
      </c>
      <c r="AD37" s="22">
        <v>0</v>
      </c>
      <c r="AE37" s="22">
        <v>32074556</v>
      </c>
      <c r="AF37" s="22">
        <v>86032924</v>
      </c>
      <c r="AG37" s="22">
        <v>428985303</v>
      </c>
      <c r="AH37" s="22">
        <v>0</v>
      </c>
      <c r="AI37" s="22">
        <v>5011079</v>
      </c>
      <c r="AJ37" s="22">
        <v>1322867</v>
      </c>
      <c r="AK37" s="22">
        <v>0</v>
      </c>
      <c r="AL37" s="22">
        <v>435319249</v>
      </c>
      <c r="AM37" s="22">
        <v>521352173</v>
      </c>
    </row>
    <row r="38" spans="1:3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22709337</v>
      </c>
      <c r="F38" s="22">
        <v>2232443</v>
      </c>
      <c r="G38" s="22">
        <v>1495080</v>
      </c>
      <c r="H38" s="22">
        <v>0</v>
      </c>
      <c r="I38" s="22">
        <v>0</v>
      </c>
      <c r="J38" s="22">
        <v>0</v>
      </c>
      <c r="K38" s="22">
        <v>5798214</v>
      </c>
      <c r="L38" s="22">
        <v>0</v>
      </c>
      <c r="M38" s="22">
        <v>0</v>
      </c>
      <c r="N38" s="22">
        <v>0</v>
      </c>
      <c r="O38" s="22">
        <v>498750</v>
      </c>
      <c r="P38" s="22">
        <v>43714899</v>
      </c>
      <c r="Q38" s="22">
        <v>0</v>
      </c>
      <c r="R38" s="22">
        <v>69623349</v>
      </c>
      <c r="S38" s="22">
        <v>23</v>
      </c>
      <c r="T38" s="22">
        <v>5421411</v>
      </c>
      <c r="U38" s="22">
        <v>151493483</v>
      </c>
      <c r="V38" s="22">
        <v>0</v>
      </c>
      <c r="W38" s="22">
        <v>0</v>
      </c>
      <c r="X38" s="22">
        <v>3426636</v>
      </c>
      <c r="Y38" s="22">
        <v>0</v>
      </c>
      <c r="Z38" s="22">
        <v>330010</v>
      </c>
      <c r="AA38" s="22">
        <v>3706369</v>
      </c>
      <c r="AB38" s="22">
        <v>0</v>
      </c>
      <c r="AC38" s="22">
        <v>6884733</v>
      </c>
      <c r="AD38" s="22">
        <v>0</v>
      </c>
      <c r="AE38" s="22">
        <v>14347748</v>
      </c>
      <c r="AF38" s="22">
        <v>137145735</v>
      </c>
      <c r="AG38" s="22">
        <v>179015034</v>
      </c>
      <c r="AH38" s="22">
        <v>5299000</v>
      </c>
      <c r="AI38" s="22">
        <v>2327268</v>
      </c>
      <c r="AJ38" s="22">
        <v>448821</v>
      </c>
      <c r="AK38" s="22">
        <v>0</v>
      </c>
      <c r="AL38" s="22">
        <v>187090123</v>
      </c>
      <c r="AM38" s="22">
        <v>324235858</v>
      </c>
    </row>
    <row r="39" spans="1:3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6988285</v>
      </c>
      <c r="F39" s="22">
        <v>581707</v>
      </c>
      <c r="G39" s="22">
        <v>1572751</v>
      </c>
      <c r="H39" s="22">
        <v>-1914759</v>
      </c>
      <c r="I39" s="22">
        <v>0</v>
      </c>
      <c r="J39" s="22">
        <v>1231824</v>
      </c>
      <c r="K39" s="22">
        <v>396636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4587</v>
      </c>
      <c r="T39" s="22">
        <v>0</v>
      </c>
      <c r="U39" s="22">
        <v>8861031</v>
      </c>
      <c r="V39" s="22">
        <v>0</v>
      </c>
      <c r="W39" s="22">
        <v>0</v>
      </c>
      <c r="X39" s="22">
        <v>362163</v>
      </c>
      <c r="Y39" s="22">
        <v>731</v>
      </c>
      <c r="Z39" s="22">
        <v>955380</v>
      </c>
      <c r="AA39" s="22">
        <v>0</v>
      </c>
      <c r="AB39" s="22">
        <v>0</v>
      </c>
      <c r="AC39" s="22">
        <v>42139</v>
      </c>
      <c r="AD39" s="22">
        <v>397805</v>
      </c>
      <c r="AE39" s="22">
        <v>1758218</v>
      </c>
      <c r="AF39" s="22">
        <v>7102813</v>
      </c>
      <c r="AG39" s="22">
        <v>22316220</v>
      </c>
      <c r="AH39" s="22">
        <v>0</v>
      </c>
      <c r="AI39" s="22">
        <v>1577581</v>
      </c>
      <c r="AJ39" s="22">
        <v>84373</v>
      </c>
      <c r="AK39" s="22">
        <v>0</v>
      </c>
      <c r="AL39" s="22">
        <v>23978174</v>
      </c>
      <c r="AM39" s="22">
        <v>31080987</v>
      </c>
    </row>
    <row r="40" spans="1:3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79831532</v>
      </c>
      <c r="F40" s="22">
        <v>3524124</v>
      </c>
      <c r="G40" s="22">
        <v>13631376</v>
      </c>
      <c r="H40" s="22">
        <v>-16385497</v>
      </c>
      <c r="I40" s="22">
        <v>3978967</v>
      </c>
      <c r="J40" s="22">
        <v>0</v>
      </c>
      <c r="K40" s="22">
        <v>91442</v>
      </c>
      <c r="L40" s="22">
        <v>0</v>
      </c>
      <c r="M40" s="22">
        <v>39077</v>
      </c>
      <c r="N40" s="22">
        <v>0</v>
      </c>
      <c r="O40" s="22">
        <v>0</v>
      </c>
      <c r="P40" s="22">
        <v>0</v>
      </c>
      <c r="Q40" s="22">
        <v>0</v>
      </c>
      <c r="R40" s="22">
        <v>1899028</v>
      </c>
      <c r="S40" s="22">
        <v>5248</v>
      </c>
      <c r="T40" s="22">
        <v>15600</v>
      </c>
      <c r="U40" s="22">
        <v>86630897</v>
      </c>
      <c r="V40" s="22">
        <v>0</v>
      </c>
      <c r="W40" s="22">
        <v>0</v>
      </c>
      <c r="X40" s="22">
        <v>1420934</v>
      </c>
      <c r="Y40" s="22">
        <v>0</v>
      </c>
      <c r="Z40" s="22">
        <v>6990987</v>
      </c>
      <c r="AA40" s="22">
        <v>134895</v>
      </c>
      <c r="AB40" s="22">
        <v>0</v>
      </c>
      <c r="AC40" s="22">
        <v>971721</v>
      </c>
      <c r="AD40" s="22">
        <v>890413</v>
      </c>
      <c r="AE40" s="22">
        <v>10408950</v>
      </c>
      <c r="AF40" s="22">
        <v>76221947</v>
      </c>
      <c r="AG40" s="22">
        <v>78740101</v>
      </c>
      <c r="AH40" s="22">
        <v>0</v>
      </c>
      <c r="AI40" s="22">
        <v>21202035</v>
      </c>
      <c r="AJ40" s="22">
        <v>325376</v>
      </c>
      <c r="AK40" s="22">
        <v>0</v>
      </c>
      <c r="AL40" s="22">
        <v>100267512</v>
      </c>
      <c r="AM40" s="22">
        <v>176489459</v>
      </c>
    </row>
    <row r="41" spans="1:3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50797282</v>
      </c>
      <c r="F41" s="22">
        <v>2600418</v>
      </c>
      <c r="G41" s="22">
        <v>880370</v>
      </c>
      <c r="H41" s="22">
        <v>-467112</v>
      </c>
      <c r="I41" s="22">
        <v>4838239</v>
      </c>
      <c r="J41" s="22">
        <v>0</v>
      </c>
      <c r="K41" s="22">
        <v>1859683</v>
      </c>
      <c r="L41" s="22">
        <v>0</v>
      </c>
      <c r="M41" s="22">
        <v>598267</v>
      </c>
      <c r="N41" s="22">
        <v>0</v>
      </c>
      <c r="O41" s="22">
        <v>0</v>
      </c>
      <c r="P41" s="22">
        <v>0</v>
      </c>
      <c r="Q41" s="22">
        <v>0</v>
      </c>
      <c r="R41" s="22">
        <v>457589</v>
      </c>
      <c r="S41" s="22">
        <v>0</v>
      </c>
      <c r="T41" s="22">
        <v>0</v>
      </c>
      <c r="U41" s="22">
        <v>61564736</v>
      </c>
      <c r="V41" s="22">
        <v>1755000</v>
      </c>
      <c r="W41" s="22">
        <v>0</v>
      </c>
      <c r="X41" s="22">
        <v>12425310</v>
      </c>
      <c r="Y41" s="22">
        <v>9904928</v>
      </c>
      <c r="Z41" s="22">
        <v>17344040</v>
      </c>
      <c r="AA41" s="22">
        <v>8336952</v>
      </c>
      <c r="AB41" s="22">
        <v>0</v>
      </c>
      <c r="AC41" s="22">
        <v>2662765</v>
      </c>
      <c r="AD41" s="22">
        <v>1808847</v>
      </c>
      <c r="AE41" s="22">
        <v>54237842</v>
      </c>
      <c r="AF41" s="22">
        <v>7326894</v>
      </c>
      <c r="AG41" s="22">
        <v>257700613</v>
      </c>
      <c r="AH41" s="22">
        <v>8643590</v>
      </c>
      <c r="AI41" s="22">
        <v>4068553</v>
      </c>
      <c r="AJ41" s="22">
        <v>720353</v>
      </c>
      <c r="AK41" s="22">
        <v>0</v>
      </c>
      <c r="AL41" s="22">
        <v>271133109</v>
      </c>
      <c r="AM41" s="22">
        <v>278460003</v>
      </c>
    </row>
    <row r="42" spans="1:3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21029328</v>
      </c>
      <c r="F42" s="22">
        <v>373821</v>
      </c>
      <c r="G42" s="22">
        <v>4293325</v>
      </c>
      <c r="H42" s="22">
        <v>-3300096</v>
      </c>
      <c r="I42" s="22">
        <v>164227</v>
      </c>
      <c r="J42" s="22">
        <v>0</v>
      </c>
      <c r="K42" s="22">
        <v>318404</v>
      </c>
      <c r="L42" s="22">
        <v>0</v>
      </c>
      <c r="M42" s="22">
        <v>1500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22880509</v>
      </c>
      <c r="V42" s="22">
        <v>0</v>
      </c>
      <c r="W42" s="22">
        <v>0</v>
      </c>
      <c r="X42" s="22">
        <v>1870537</v>
      </c>
      <c r="Y42" s="22">
        <v>0</v>
      </c>
      <c r="Z42" s="22">
        <v>3238951</v>
      </c>
      <c r="AA42" s="22">
        <v>5158671</v>
      </c>
      <c r="AB42" s="22">
        <v>0</v>
      </c>
      <c r="AC42" s="22">
        <v>0</v>
      </c>
      <c r="AD42" s="22">
        <v>0</v>
      </c>
      <c r="AE42" s="22">
        <v>10268159</v>
      </c>
      <c r="AF42" s="22">
        <v>12612350</v>
      </c>
      <c r="AG42" s="22">
        <v>93304194</v>
      </c>
      <c r="AH42" s="22">
        <v>0</v>
      </c>
      <c r="AI42" s="22">
        <v>1935790</v>
      </c>
      <c r="AJ42" s="22">
        <v>479261</v>
      </c>
      <c r="AK42" s="22">
        <v>0</v>
      </c>
      <c r="AL42" s="22">
        <v>95719245</v>
      </c>
      <c r="AM42" s="22">
        <v>108331595</v>
      </c>
    </row>
    <row r="43" spans="1:3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27805871</v>
      </c>
      <c r="F43" s="22">
        <v>3463260</v>
      </c>
      <c r="G43" s="22">
        <v>3689294</v>
      </c>
      <c r="H43" s="22">
        <v>-2007569</v>
      </c>
      <c r="I43" s="22">
        <v>451738</v>
      </c>
      <c r="J43" s="22">
        <v>4327868</v>
      </c>
      <c r="K43" s="22">
        <v>24296876</v>
      </c>
      <c r="L43" s="22">
        <v>2095287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123119819</v>
      </c>
      <c r="S43" s="22">
        <v>0</v>
      </c>
      <c r="T43" s="22">
        <v>0</v>
      </c>
      <c r="U43" s="22">
        <v>187242444</v>
      </c>
      <c r="V43" s="22">
        <v>0</v>
      </c>
      <c r="W43" s="22">
        <v>475932</v>
      </c>
      <c r="X43" s="22">
        <v>24400893</v>
      </c>
      <c r="Y43" s="22">
        <v>2606148</v>
      </c>
      <c r="Z43" s="22">
        <v>17866266</v>
      </c>
      <c r="AA43" s="22">
        <v>25208042</v>
      </c>
      <c r="AB43" s="22">
        <v>0</v>
      </c>
      <c r="AC43" s="22">
        <v>5163782</v>
      </c>
      <c r="AD43" s="22">
        <v>0</v>
      </c>
      <c r="AE43" s="22">
        <v>75721063</v>
      </c>
      <c r="AF43" s="22">
        <v>111521381</v>
      </c>
      <c r="AG43" s="22">
        <v>533417244</v>
      </c>
      <c r="AH43" s="22">
        <v>0</v>
      </c>
      <c r="AI43" s="22">
        <v>2445685</v>
      </c>
      <c r="AJ43" s="22">
        <v>1886672</v>
      </c>
      <c r="AK43" s="22">
        <v>0</v>
      </c>
      <c r="AL43" s="22">
        <v>537749601</v>
      </c>
      <c r="AM43" s="22">
        <v>649270982</v>
      </c>
    </row>
    <row r="44" spans="1:3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276897238</v>
      </c>
      <c r="F44" s="22">
        <v>2257691</v>
      </c>
      <c r="G44" s="22">
        <v>4053382</v>
      </c>
      <c r="H44" s="22">
        <v>-4579924</v>
      </c>
      <c r="I44" s="22">
        <v>13810739</v>
      </c>
      <c r="J44" s="22">
        <v>3500000</v>
      </c>
      <c r="K44" s="22">
        <v>4914890</v>
      </c>
      <c r="L44" s="22">
        <v>808383</v>
      </c>
      <c r="M44" s="22">
        <v>3099777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304762176</v>
      </c>
      <c r="V44" s="22">
        <v>0</v>
      </c>
      <c r="W44" s="22">
        <v>0</v>
      </c>
      <c r="X44" s="22">
        <v>38618587</v>
      </c>
      <c r="Y44" s="22">
        <v>0</v>
      </c>
      <c r="Z44" s="22">
        <v>2544625</v>
      </c>
      <c r="AA44" s="22">
        <v>10808383</v>
      </c>
      <c r="AB44" s="22">
        <v>1427893</v>
      </c>
      <c r="AC44" s="22">
        <v>14956566</v>
      </c>
      <c r="AD44" s="22">
        <v>37239559</v>
      </c>
      <c r="AE44" s="22">
        <v>105595613</v>
      </c>
      <c r="AF44" s="22">
        <v>199166563</v>
      </c>
      <c r="AG44" s="22">
        <v>427868843</v>
      </c>
      <c r="AH44" s="22">
        <v>0</v>
      </c>
      <c r="AI44" s="22">
        <v>12883152</v>
      </c>
      <c r="AJ44" s="22">
        <v>1971103</v>
      </c>
      <c r="AK44" s="22">
        <v>0</v>
      </c>
      <c r="AL44" s="22">
        <v>442723098</v>
      </c>
      <c r="AM44" s="22">
        <v>641889661</v>
      </c>
    </row>
    <row r="45" spans="1:3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84256900</v>
      </c>
      <c r="F45" s="22">
        <v>2767276</v>
      </c>
      <c r="G45" s="22">
        <v>458591</v>
      </c>
      <c r="H45" s="22">
        <v>-467627</v>
      </c>
      <c r="I45" s="22">
        <v>252546</v>
      </c>
      <c r="J45" s="22">
        <v>0</v>
      </c>
      <c r="K45" s="22">
        <v>1976725</v>
      </c>
      <c r="L45" s="22">
        <v>0</v>
      </c>
      <c r="M45" s="22">
        <v>75899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89320310</v>
      </c>
      <c r="V45" s="22">
        <v>0</v>
      </c>
      <c r="W45" s="22">
        <v>0</v>
      </c>
      <c r="X45" s="22">
        <v>2898294</v>
      </c>
      <c r="Y45" s="22">
        <v>90000</v>
      </c>
      <c r="Z45" s="22">
        <v>1401873</v>
      </c>
      <c r="AA45" s="22">
        <v>0</v>
      </c>
      <c r="AB45" s="22">
        <v>0</v>
      </c>
      <c r="AC45" s="22">
        <v>6779340</v>
      </c>
      <c r="AD45" s="22">
        <v>450381</v>
      </c>
      <c r="AE45" s="22">
        <v>11619888</v>
      </c>
      <c r="AF45" s="22">
        <v>77700422</v>
      </c>
      <c r="AG45" s="22">
        <v>113023750</v>
      </c>
      <c r="AH45" s="22">
        <v>0</v>
      </c>
      <c r="AI45" s="22">
        <v>7468507</v>
      </c>
      <c r="AJ45" s="22">
        <v>314589</v>
      </c>
      <c r="AK45" s="22">
        <v>0</v>
      </c>
      <c r="AL45" s="22">
        <v>120806846</v>
      </c>
      <c r="AM45" s="22">
        <v>198507268</v>
      </c>
    </row>
    <row r="46" spans="1:3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15640614</v>
      </c>
      <c r="F46" s="22">
        <v>2519758</v>
      </c>
      <c r="G46" s="22">
        <v>3765238</v>
      </c>
      <c r="H46" s="22">
        <v>-4444625</v>
      </c>
      <c r="I46" s="22">
        <v>1536440</v>
      </c>
      <c r="J46" s="22">
        <v>1323443</v>
      </c>
      <c r="K46" s="22">
        <v>901056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9172537</v>
      </c>
      <c r="S46" s="22">
        <v>0</v>
      </c>
      <c r="T46" s="22">
        <v>0</v>
      </c>
      <c r="U46" s="22">
        <v>30414461</v>
      </c>
      <c r="V46" s="22">
        <v>0</v>
      </c>
      <c r="W46" s="22">
        <v>0</v>
      </c>
      <c r="X46" s="22">
        <v>3748399</v>
      </c>
      <c r="Y46" s="22">
        <v>2323503</v>
      </c>
      <c r="Z46" s="22">
        <v>2241707</v>
      </c>
      <c r="AA46" s="22">
        <v>8177690</v>
      </c>
      <c r="AB46" s="22">
        <v>0</v>
      </c>
      <c r="AC46" s="22">
        <v>603250</v>
      </c>
      <c r="AD46" s="22">
        <v>0</v>
      </c>
      <c r="AE46" s="22">
        <v>17094549</v>
      </c>
      <c r="AF46" s="22">
        <v>13319912</v>
      </c>
      <c r="AG46" s="22">
        <v>69774882</v>
      </c>
      <c r="AH46" s="22">
        <v>0</v>
      </c>
      <c r="AI46" s="22">
        <v>610801</v>
      </c>
      <c r="AJ46" s="22">
        <v>315906</v>
      </c>
      <c r="AK46" s="22">
        <v>0</v>
      </c>
      <c r="AL46" s="22">
        <v>70701589</v>
      </c>
      <c r="AM46" s="22">
        <v>84021501</v>
      </c>
    </row>
    <row r="47" spans="1:3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16382730</v>
      </c>
      <c r="F47" s="22">
        <v>1930005</v>
      </c>
      <c r="G47" s="22">
        <v>3082172</v>
      </c>
      <c r="H47" s="22">
        <v>-3859483</v>
      </c>
      <c r="I47" s="22">
        <v>5053127</v>
      </c>
      <c r="J47" s="22">
        <v>0</v>
      </c>
      <c r="K47" s="22">
        <v>5945339</v>
      </c>
      <c r="L47" s="22">
        <v>0</v>
      </c>
      <c r="M47" s="22">
        <v>908</v>
      </c>
      <c r="N47" s="22">
        <v>741274</v>
      </c>
      <c r="O47" s="22">
        <v>0</v>
      </c>
      <c r="P47" s="22">
        <v>0</v>
      </c>
      <c r="Q47" s="22">
        <v>0</v>
      </c>
      <c r="R47" s="22">
        <v>85577909</v>
      </c>
      <c r="S47" s="22">
        <v>0</v>
      </c>
      <c r="T47" s="22">
        <v>0</v>
      </c>
      <c r="U47" s="22">
        <v>114853981</v>
      </c>
      <c r="V47" s="22">
        <v>0</v>
      </c>
      <c r="W47" s="22">
        <v>2423294</v>
      </c>
      <c r="X47" s="22">
        <v>1126096</v>
      </c>
      <c r="Y47" s="22">
        <v>1109594</v>
      </c>
      <c r="Z47" s="22">
        <v>4579400</v>
      </c>
      <c r="AA47" s="22">
        <v>0</v>
      </c>
      <c r="AB47" s="22">
        <v>1276029</v>
      </c>
      <c r="AC47" s="22">
        <v>2526975</v>
      </c>
      <c r="AD47" s="22">
        <v>0</v>
      </c>
      <c r="AE47" s="22">
        <v>13041388</v>
      </c>
      <c r="AF47" s="22">
        <v>101812593</v>
      </c>
      <c r="AG47" s="22">
        <v>282558205</v>
      </c>
      <c r="AH47" s="22">
        <v>0</v>
      </c>
      <c r="AI47" s="22">
        <v>5892051</v>
      </c>
      <c r="AJ47" s="22">
        <v>709097</v>
      </c>
      <c r="AK47" s="22">
        <v>0</v>
      </c>
      <c r="AL47" s="22">
        <v>289159353</v>
      </c>
      <c r="AM47" s="22">
        <v>390971946</v>
      </c>
    </row>
    <row r="48" spans="1:3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40042094</v>
      </c>
      <c r="F48" s="22">
        <v>961284</v>
      </c>
      <c r="G48" s="22">
        <v>1595740</v>
      </c>
      <c r="H48" s="22">
        <v>-1991207</v>
      </c>
      <c r="I48" s="22">
        <v>2069583</v>
      </c>
      <c r="J48" s="22">
        <v>0</v>
      </c>
      <c r="K48" s="22">
        <v>199984</v>
      </c>
      <c r="L48" s="22">
        <v>0</v>
      </c>
      <c r="M48" s="22">
        <v>12100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1793278</v>
      </c>
      <c r="U48" s="22">
        <v>44682856</v>
      </c>
      <c r="V48" s="22">
        <v>0</v>
      </c>
      <c r="W48" s="22">
        <v>0</v>
      </c>
      <c r="X48" s="22">
        <v>1810225</v>
      </c>
      <c r="Y48" s="22">
        <v>0</v>
      </c>
      <c r="Z48" s="22">
        <v>14000788</v>
      </c>
      <c r="AA48" s="22">
        <v>3837243</v>
      </c>
      <c r="AB48" s="22">
        <v>0</v>
      </c>
      <c r="AC48" s="22">
        <v>507117</v>
      </c>
      <c r="AD48" s="22">
        <v>0</v>
      </c>
      <c r="AE48" s="22">
        <v>20155373</v>
      </c>
      <c r="AF48" s="22">
        <v>24527483</v>
      </c>
      <c r="AG48" s="22">
        <v>55233298</v>
      </c>
      <c r="AH48" s="22">
        <v>0</v>
      </c>
      <c r="AI48" s="22">
        <v>1693253</v>
      </c>
      <c r="AJ48" s="22">
        <v>247297</v>
      </c>
      <c r="AK48" s="22">
        <v>0</v>
      </c>
      <c r="AL48" s="22">
        <v>57173848</v>
      </c>
      <c r="AM48" s="22">
        <v>81701331</v>
      </c>
    </row>
    <row r="49" spans="1:3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17967323</v>
      </c>
      <c r="F49" s="22">
        <v>526004</v>
      </c>
      <c r="G49" s="22">
        <v>107789</v>
      </c>
      <c r="H49" s="22">
        <v>-77013</v>
      </c>
      <c r="I49" s="22">
        <v>3389329</v>
      </c>
      <c r="J49" s="22">
        <v>262257</v>
      </c>
      <c r="K49" s="22">
        <v>1971006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11690311</v>
      </c>
      <c r="S49" s="22">
        <v>0</v>
      </c>
      <c r="T49" s="22">
        <v>432394</v>
      </c>
      <c r="U49" s="22">
        <v>36269400</v>
      </c>
      <c r="V49" s="22">
        <v>0</v>
      </c>
      <c r="W49" s="22">
        <v>312542</v>
      </c>
      <c r="X49" s="22">
        <v>1507124</v>
      </c>
      <c r="Y49" s="22">
        <v>194909</v>
      </c>
      <c r="Z49" s="22">
        <v>842725</v>
      </c>
      <c r="AA49" s="22">
        <v>1049113</v>
      </c>
      <c r="AB49" s="22">
        <v>159788</v>
      </c>
      <c r="AC49" s="22">
        <v>3461329</v>
      </c>
      <c r="AD49" s="22">
        <v>420156</v>
      </c>
      <c r="AE49" s="22">
        <v>7947686</v>
      </c>
      <c r="AF49" s="22">
        <v>28321714</v>
      </c>
      <c r="AG49" s="22">
        <v>78372173</v>
      </c>
      <c r="AH49" s="22">
        <v>0</v>
      </c>
      <c r="AI49" s="22">
        <v>2118695</v>
      </c>
      <c r="AJ49" s="22">
        <v>471025</v>
      </c>
      <c r="AK49" s="22">
        <v>0</v>
      </c>
      <c r="AL49" s="22">
        <v>80961893</v>
      </c>
      <c r="AM49" s="22">
        <v>109283607</v>
      </c>
    </row>
    <row r="50" spans="1:3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32661918</v>
      </c>
      <c r="F50" s="22">
        <v>824424</v>
      </c>
      <c r="G50" s="22">
        <v>4400094</v>
      </c>
      <c r="H50" s="22">
        <v>-4633851</v>
      </c>
      <c r="I50" s="22">
        <v>12328</v>
      </c>
      <c r="J50" s="22">
        <v>0</v>
      </c>
      <c r="K50" s="22">
        <v>3683813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10145717</v>
      </c>
      <c r="S50" s="22">
        <v>0</v>
      </c>
      <c r="T50" s="22">
        <v>0</v>
      </c>
      <c r="U50" s="22">
        <v>47094443</v>
      </c>
      <c r="V50" s="22">
        <v>0</v>
      </c>
      <c r="W50" s="22">
        <v>1488</v>
      </c>
      <c r="X50" s="22">
        <v>4023975</v>
      </c>
      <c r="Y50" s="22">
        <v>66867</v>
      </c>
      <c r="Z50" s="22">
        <v>3402927</v>
      </c>
      <c r="AA50" s="22">
        <v>17756658</v>
      </c>
      <c r="AB50" s="22">
        <v>1209046</v>
      </c>
      <c r="AC50" s="22">
        <v>1614645</v>
      </c>
      <c r="AD50" s="22">
        <v>2104146</v>
      </c>
      <c r="AE50" s="22">
        <v>30179752</v>
      </c>
      <c r="AF50" s="22">
        <v>16914691</v>
      </c>
      <c r="AG50" s="22">
        <v>144019227</v>
      </c>
      <c r="AH50" s="22">
        <v>1785560</v>
      </c>
      <c r="AI50" s="22">
        <v>1865714</v>
      </c>
      <c r="AJ50" s="22">
        <v>597552</v>
      </c>
      <c r="AK50" s="22">
        <v>0</v>
      </c>
      <c r="AL50" s="22">
        <v>148268053</v>
      </c>
      <c r="AM50" s="22">
        <v>165182744</v>
      </c>
    </row>
    <row r="51" spans="1:3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16593641</v>
      </c>
      <c r="F51" s="22">
        <v>556363</v>
      </c>
      <c r="G51" s="22">
        <v>1770697</v>
      </c>
      <c r="H51" s="22">
        <v>-2009164</v>
      </c>
      <c r="I51" s="22">
        <v>327465</v>
      </c>
      <c r="J51" s="22">
        <v>0</v>
      </c>
      <c r="K51" s="22">
        <v>1083882</v>
      </c>
      <c r="L51" s="22">
        <v>0</v>
      </c>
      <c r="M51" s="22">
        <v>243009</v>
      </c>
      <c r="N51" s="22">
        <v>0</v>
      </c>
      <c r="O51" s="22">
        <v>0</v>
      </c>
      <c r="P51" s="22">
        <v>0</v>
      </c>
      <c r="Q51" s="22">
        <v>0</v>
      </c>
      <c r="R51" s="22">
        <v>15519981</v>
      </c>
      <c r="S51" s="22">
        <v>0</v>
      </c>
      <c r="T51" s="22">
        <v>0</v>
      </c>
      <c r="U51" s="22">
        <v>34085874</v>
      </c>
      <c r="V51" s="22">
        <v>0</v>
      </c>
      <c r="W51" s="22">
        <v>0</v>
      </c>
      <c r="X51" s="22">
        <v>9033163</v>
      </c>
      <c r="Y51" s="22">
        <v>0</v>
      </c>
      <c r="Z51" s="22">
        <v>567590</v>
      </c>
      <c r="AA51" s="22">
        <v>0</v>
      </c>
      <c r="AB51" s="22">
        <v>317522</v>
      </c>
      <c r="AC51" s="22">
        <v>3412781</v>
      </c>
      <c r="AD51" s="22">
        <v>491018</v>
      </c>
      <c r="AE51" s="22">
        <v>13822074</v>
      </c>
      <c r="AF51" s="22">
        <v>20263800</v>
      </c>
      <c r="AG51" s="22">
        <v>39498838</v>
      </c>
      <c r="AH51" s="22">
        <v>0</v>
      </c>
      <c r="AI51" s="22">
        <v>20879389</v>
      </c>
      <c r="AJ51" s="22">
        <v>286195</v>
      </c>
      <c r="AK51" s="22">
        <v>0</v>
      </c>
      <c r="AL51" s="22">
        <v>60664422</v>
      </c>
      <c r="AM51" s="22">
        <v>80928222</v>
      </c>
    </row>
    <row r="52" spans="1:3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35783451</v>
      </c>
      <c r="F52" s="22">
        <v>1422751</v>
      </c>
      <c r="G52" s="22">
        <v>594669</v>
      </c>
      <c r="H52" s="22">
        <v>-145968</v>
      </c>
      <c r="I52" s="22">
        <v>665184</v>
      </c>
      <c r="J52" s="22">
        <v>3642200</v>
      </c>
      <c r="K52" s="22">
        <v>418771</v>
      </c>
      <c r="L52" s="22">
        <v>0</v>
      </c>
      <c r="M52" s="22">
        <v>0</v>
      </c>
      <c r="N52" s="22">
        <v>0</v>
      </c>
      <c r="O52" s="22">
        <v>1426445</v>
      </c>
      <c r="P52" s="22">
        <v>2620675</v>
      </c>
      <c r="Q52" s="22">
        <v>0</v>
      </c>
      <c r="R52" s="22">
        <v>28665419</v>
      </c>
      <c r="S52" s="22">
        <v>603268</v>
      </c>
      <c r="T52" s="22">
        <v>0</v>
      </c>
      <c r="U52" s="22">
        <v>75696865</v>
      </c>
      <c r="V52" s="22">
        <v>0</v>
      </c>
      <c r="W52" s="22">
        <v>1805530</v>
      </c>
      <c r="X52" s="22">
        <v>2591717</v>
      </c>
      <c r="Y52" s="22">
        <v>0</v>
      </c>
      <c r="Z52" s="22">
        <v>1246998</v>
      </c>
      <c r="AA52" s="22">
        <v>7548622</v>
      </c>
      <c r="AB52" s="22">
        <v>2362240</v>
      </c>
      <c r="AC52" s="22">
        <v>1102571</v>
      </c>
      <c r="AD52" s="22">
        <v>12268271</v>
      </c>
      <c r="AE52" s="22">
        <v>28925949</v>
      </c>
      <c r="AF52" s="22">
        <v>46770916</v>
      </c>
      <c r="AG52" s="22">
        <v>168946589</v>
      </c>
      <c r="AH52" s="22">
        <v>0</v>
      </c>
      <c r="AI52" s="22">
        <v>6265071</v>
      </c>
      <c r="AJ52" s="22">
        <v>997300</v>
      </c>
      <c r="AK52" s="22">
        <v>432275</v>
      </c>
      <c r="AL52" s="22">
        <v>176641235</v>
      </c>
      <c r="AM52" s="22">
        <v>223412151</v>
      </c>
    </row>
    <row r="53" spans="1:3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26222590</v>
      </c>
      <c r="F53" s="22">
        <v>1160603</v>
      </c>
      <c r="G53" s="22">
        <v>696133</v>
      </c>
      <c r="H53" s="22">
        <v>-790390</v>
      </c>
      <c r="I53" s="22">
        <v>87446</v>
      </c>
      <c r="J53" s="22">
        <v>0</v>
      </c>
      <c r="K53" s="22">
        <v>13218222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129119706</v>
      </c>
      <c r="S53" s="22">
        <v>0</v>
      </c>
      <c r="T53" s="22">
        <v>13700</v>
      </c>
      <c r="U53" s="22">
        <v>169728010</v>
      </c>
      <c r="V53" s="22">
        <v>0</v>
      </c>
      <c r="W53" s="22">
        <v>0</v>
      </c>
      <c r="X53" s="22">
        <v>5192760</v>
      </c>
      <c r="Y53" s="22">
        <v>333762</v>
      </c>
      <c r="Z53" s="22">
        <v>517497</v>
      </c>
      <c r="AA53" s="22">
        <v>3590204</v>
      </c>
      <c r="AB53" s="22">
        <v>0</v>
      </c>
      <c r="AC53" s="22">
        <v>414888</v>
      </c>
      <c r="AD53" s="22">
        <v>1260953</v>
      </c>
      <c r="AE53" s="22">
        <v>11310064</v>
      </c>
      <c r="AF53" s="22">
        <v>158417946</v>
      </c>
      <c r="AG53" s="22">
        <v>216159644</v>
      </c>
      <c r="AH53" s="22">
        <v>0</v>
      </c>
      <c r="AI53" s="22">
        <v>2360853</v>
      </c>
      <c r="AJ53" s="22">
        <v>453430</v>
      </c>
      <c r="AK53" s="22">
        <v>0</v>
      </c>
      <c r="AL53" s="22">
        <v>218973927</v>
      </c>
      <c r="AM53" s="22">
        <v>377391873</v>
      </c>
    </row>
    <row r="54" spans="1:3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16638877</v>
      </c>
      <c r="F54" s="22">
        <v>841500</v>
      </c>
      <c r="G54" s="22">
        <v>4702877</v>
      </c>
      <c r="H54" s="22">
        <v>-4953471</v>
      </c>
      <c r="I54" s="22">
        <v>229888</v>
      </c>
      <c r="J54" s="22">
        <v>922904</v>
      </c>
      <c r="K54" s="22">
        <v>588786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32201166</v>
      </c>
      <c r="S54" s="22">
        <v>0</v>
      </c>
      <c r="T54" s="22">
        <v>0</v>
      </c>
      <c r="U54" s="22">
        <v>51172527</v>
      </c>
      <c r="V54" s="22">
        <v>0</v>
      </c>
      <c r="W54" s="22">
        <v>0</v>
      </c>
      <c r="X54" s="22">
        <v>2838387</v>
      </c>
      <c r="Y54" s="22">
        <v>0</v>
      </c>
      <c r="Z54" s="22">
        <v>1042914</v>
      </c>
      <c r="AA54" s="22">
        <v>15175313</v>
      </c>
      <c r="AB54" s="22">
        <v>0</v>
      </c>
      <c r="AC54" s="22">
        <v>0</v>
      </c>
      <c r="AD54" s="22">
        <v>1208335</v>
      </c>
      <c r="AE54" s="22">
        <v>20264949</v>
      </c>
      <c r="AF54" s="22">
        <v>30907578</v>
      </c>
      <c r="AG54" s="22">
        <v>111353994</v>
      </c>
      <c r="AH54" s="22">
        <v>0</v>
      </c>
      <c r="AI54" s="22">
        <v>5060587</v>
      </c>
      <c r="AJ54" s="22">
        <v>340541</v>
      </c>
      <c r="AK54" s="22">
        <v>0</v>
      </c>
      <c r="AL54" s="22">
        <v>116755122</v>
      </c>
      <c r="AM54" s="22">
        <v>147662700</v>
      </c>
    </row>
    <row r="55" spans="1:3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21533623</v>
      </c>
      <c r="F55" s="22">
        <v>1630294</v>
      </c>
      <c r="G55" s="22">
        <v>4020858</v>
      </c>
      <c r="H55" s="22">
        <v>-5014474</v>
      </c>
      <c r="I55" s="22">
        <v>1696403</v>
      </c>
      <c r="J55" s="22">
        <v>780710</v>
      </c>
      <c r="K55" s="22">
        <v>4550643</v>
      </c>
      <c r="L55" s="22">
        <v>0</v>
      </c>
      <c r="M55" s="22">
        <v>6425</v>
      </c>
      <c r="N55" s="22">
        <v>0</v>
      </c>
      <c r="O55" s="22">
        <v>0</v>
      </c>
      <c r="P55" s="22">
        <v>0</v>
      </c>
      <c r="Q55" s="22">
        <v>0</v>
      </c>
      <c r="R55" s="22">
        <v>54006523</v>
      </c>
      <c r="S55" s="22">
        <v>0</v>
      </c>
      <c r="T55" s="22">
        <v>0</v>
      </c>
      <c r="U55" s="22">
        <v>83211005</v>
      </c>
      <c r="V55" s="22">
        <v>0</v>
      </c>
      <c r="W55" s="22">
        <v>0</v>
      </c>
      <c r="X55" s="22">
        <v>3643051</v>
      </c>
      <c r="Y55" s="22">
        <v>27154</v>
      </c>
      <c r="Z55" s="22">
        <v>1624648</v>
      </c>
      <c r="AA55" s="22">
        <v>650000</v>
      </c>
      <c r="AB55" s="22">
        <v>24178</v>
      </c>
      <c r="AC55" s="22">
        <v>6359456</v>
      </c>
      <c r="AD55" s="22">
        <v>0</v>
      </c>
      <c r="AE55" s="22">
        <v>12328487</v>
      </c>
      <c r="AF55" s="22">
        <v>70882518</v>
      </c>
      <c r="AG55" s="22">
        <v>146782354</v>
      </c>
      <c r="AH55" s="22">
        <v>0</v>
      </c>
      <c r="AI55" s="22">
        <v>455900</v>
      </c>
      <c r="AJ55" s="22">
        <v>382887</v>
      </c>
      <c r="AK55" s="22">
        <v>0</v>
      </c>
      <c r="AL55" s="22">
        <v>147621141</v>
      </c>
      <c r="AM55" s="22">
        <v>218503659</v>
      </c>
    </row>
    <row r="56" spans="1:3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54589391</v>
      </c>
      <c r="F56" s="22">
        <v>5420997</v>
      </c>
      <c r="G56" s="22">
        <v>11931772</v>
      </c>
      <c r="H56" s="22">
        <v>-13061400</v>
      </c>
      <c r="I56" s="22">
        <v>5807802</v>
      </c>
      <c r="J56" s="22">
        <v>0</v>
      </c>
      <c r="K56" s="22">
        <v>812397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65500959</v>
      </c>
      <c r="V56" s="22">
        <v>0</v>
      </c>
      <c r="W56" s="22">
        <v>25359</v>
      </c>
      <c r="X56" s="22">
        <v>9874057</v>
      </c>
      <c r="Y56" s="22">
        <v>262262</v>
      </c>
      <c r="Z56" s="22">
        <v>2564614</v>
      </c>
      <c r="AA56" s="22">
        <v>37474597</v>
      </c>
      <c r="AB56" s="22">
        <v>0</v>
      </c>
      <c r="AC56" s="22">
        <v>3088985</v>
      </c>
      <c r="AD56" s="22">
        <v>0</v>
      </c>
      <c r="AE56" s="22">
        <v>53289874</v>
      </c>
      <c r="AF56" s="22">
        <v>12211085</v>
      </c>
      <c r="AG56" s="22">
        <v>302432182</v>
      </c>
      <c r="AH56" s="22">
        <v>0</v>
      </c>
      <c r="AI56" s="22">
        <v>927655</v>
      </c>
      <c r="AJ56" s="22">
        <v>903664</v>
      </c>
      <c r="AK56" s="22">
        <v>910448</v>
      </c>
      <c r="AL56" s="22">
        <v>305173949</v>
      </c>
      <c r="AM56" s="22">
        <v>317385034</v>
      </c>
    </row>
    <row r="57" spans="1:3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39541988</v>
      </c>
      <c r="F57" s="22">
        <v>403605</v>
      </c>
      <c r="G57" s="22">
        <v>567840</v>
      </c>
      <c r="H57" s="22">
        <v>-19529</v>
      </c>
      <c r="I57" s="22">
        <v>4257141</v>
      </c>
      <c r="J57" s="22">
        <v>0</v>
      </c>
      <c r="K57" s="22">
        <v>196380</v>
      </c>
      <c r="L57" s="22">
        <v>0</v>
      </c>
      <c r="M57" s="22">
        <v>1044028</v>
      </c>
      <c r="N57" s="22">
        <v>0</v>
      </c>
      <c r="O57" s="22">
        <v>0</v>
      </c>
      <c r="P57" s="22">
        <v>0</v>
      </c>
      <c r="Q57" s="22">
        <v>0</v>
      </c>
      <c r="R57" s="22">
        <v>2935036</v>
      </c>
      <c r="S57" s="22">
        <v>0</v>
      </c>
      <c r="T57" s="22">
        <v>0</v>
      </c>
      <c r="U57" s="22">
        <v>48926489</v>
      </c>
      <c r="V57" s="22">
        <v>0</v>
      </c>
      <c r="W57" s="22">
        <v>0</v>
      </c>
      <c r="X57" s="22">
        <v>2274872</v>
      </c>
      <c r="Y57" s="22">
        <v>0</v>
      </c>
      <c r="Z57" s="22">
        <v>3365158</v>
      </c>
      <c r="AA57" s="22">
        <v>0</v>
      </c>
      <c r="AB57" s="22">
        <v>663928</v>
      </c>
      <c r="AC57" s="22">
        <v>2500000</v>
      </c>
      <c r="AD57" s="22">
        <v>201959</v>
      </c>
      <c r="AE57" s="22">
        <v>9005917</v>
      </c>
      <c r="AF57" s="22">
        <v>39920572</v>
      </c>
      <c r="AG57" s="22">
        <v>55529156</v>
      </c>
      <c r="AH57" s="22">
        <v>0</v>
      </c>
      <c r="AI57" s="22">
        <v>10173891</v>
      </c>
      <c r="AJ57" s="22">
        <v>617516</v>
      </c>
      <c r="AK57" s="22">
        <v>2727287</v>
      </c>
      <c r="AL57" s="22">
        <v>69047850</v>
      </c>
      <c r="AM57" s="22">
        <v>108968422</v>
      </c>
    </row>
    <row r="58" spans="1:3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34059199</v>
      </c>
      <c r="F58" s="22">
        <v>2940056</v>
      </c>
      <c r="G58" s="22">
        <v>1989945</v>
      </c>
      <c r="H58" s="22">
        <v>-12660</v>
      </c>
      <c r="I58" s="22">
        <v>11671718</v>
      </c>
      <c r="J58" s="22">
        <v>0</v>
      </c>
      <c r="K58" s="22">
        <v>8527591</v>
      </c>
      <c r="L58" s="22">
        <v>5076912</v>
      </c>
      <c r="M58" s="22">
        <v>540000</v>
      </c>
      <c r="N58" s="22">
        <v>0</v>
      </c>
      <c r="O58" s="22">
        <v>0</v>
      </c>
      <c r="P58" s="22">
        <v>0</v>
      </c>
      <c r="Q58" s="22">
        <v>0</v>
      </c>
      <c r="R58" s="22">
        <v>158903771</v>
      </c>
      <c r="S58" s="22">
        <v>0</v>
      </c>
      <c r="T58" s="22">
        <v>0</v>
      </c>
      <c r="U58" s="22">
        <v>223696532</v>
      </c>
      <c r="V58" s="22">
        <v>0</v>
      </c>
      <c r="W58" s="22">
        <v>3737025</v>
      </c>
      <c r="X58" s="22">
        <v>12020334</v>
      </c>
      <c r="Y58" s="22">
        <v>3103588</v>
      </c>
      <c r="Z58" s="22">
        <v>21283703</v>
      </c>
      <c r="AA58" s="22">
        <v>48964637</v>
      </c>
      <c r="AB58" s="22">
        <v>105124</v>
      </c>
      <c r="AC58" s="22">
        <v>5531557</v>
      </c>
      <c r="AD58" s="22">
        <v>2648174</v>
      </c>
      <c r="AE58" s="22">
        <v>97394142</v>
      </c>
      <c r="AF58" s="22">
        <v>126302390</v>
      </c>
      <c r="AG58" s="22">
        <v>590239745</v>
      </c>
      <c r="AH58" s="22">
        <v>0</v>
      </c>
      <c r="AI58" s="22">
        <v>10350389</v>
      </c>
      <c r="AJ58" s="22">
        <v>2119425</v>
      </c>
      <c r="AK58" s="22">
        <v>0</v>
      </c>
      <c r="AL58" s="22">
        <v>602709559</v>
      </c>
      <c r="AM58" s="22">
        <v>729011949</v>
      </c>
    </row>
    <row r="59" spans="1:3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2439861</v>
      </c>
      <c r="F59" s="22">
        <v>322316</v>
      </c>
      <c r="G59" s="22">
        <v>58544</v>
      </c>
      <c r="H59" s="22">
        <v>-5152</v>
      </c>
      <c r="I59" s="22">
        <v>1407947</v>
      </c>
      <c r="J59" s="22">
        <v>91667</v>
      </c>
      <c r="K59" s="22">
        <v>74695</v>
      </c>
      <c r="L59" s="22">
        <v>0</v>
      </c>
      <c r="M59" s="22">
        <v>17194</v>
      </c>
      <c r="N59" s="22">
        <v>0</v>
      </c>
      <c r="O59" s="22">
        <v>0</v>
      </c>
      <c r="P59" s="22">
        <v>3018113</v>
      </c>
      <c r="Q59" s="22">
        <v>0</v>
      </c>
      <c r="R59" s="22">
        <v>3791682</v>
      </c>
      <c r="S59" s="22">
        <v>0</v>
      </c>
      <c r="T59" s="22">
        <v>0</v>
      </c>
      <c r="U59" s="22">
        <v>11216867</v>
      </c>
      <c r="V59" s="22">
        <v>0</v>
      </c>
      <c r="W59" s="22">
        <v>0</v>
      </c>
      <c r="X59" s="22">
        <v>461389</v>
      </c>
      <c r="Y59" s="22">
        <v>60000</v>
      </c>
      <c r="Z59" s="22">
        <v>1897932</v>
      </c>
      <c r="AA59" s="22">
        <v>0</v>
      </c>
      <c r="AB59" s="22">
        <v>0</v>
      </c>
      <c r="AC59" s="22">
        <v>0</v>
      </c>
      <c r="AD59" s="22">
        <v>0</v>
      </c>
      <c r="AE59" s="22">
        <v>2419321</v>
      </c>
      <c r="AF59" s="22">
        <v>8797546</v>
      </c>
      <c r="AG59" s="22">
        <v>16234506</v>
      </c>
      <c r="AH59" s="22">
        <v>0</v>
      </c>
      <c r="AI59" s="22">
        <v>657110</v>
      </c>
      <c r="AJ59" s="22">
        <v>107758</v>
      </c>
      <c r="AK59" s="22">
        <v>0</v>
      </c>
      <c r="AL59" s="22">
        <v>16999374</v>
      </c>
      <c r="AM59" s="22">
        <v>25796920</v>
      </c>
    </row>
    <row r="60" spans="1:3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18187751</v>
      </c>
      <c r="F60" s="22">
        <v>193583</v>
      </c>
      <c r="G60" s="22">
        <v>32131</v>
      </c>
      <c r="H60" s="22">
        <v>0</v>
      </c>
      <c r="I60" s="22">
        <v>0</v>
      </c>
      <c r="J60" s="22">
        <v>0</v>
      </c>
      <c r="K60" s="22">
        <v>3535060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10931163</v>
      </c>
      <c r="S60" s="22">
        <v>1131342</v>
      </c>
      <c r="T60" s="22">
        <v>0</v>
      </c>
      <c r="U60" s="22">
        <v>34011030</v>
      </c>
      <c r="V60" s="22">
        <v>0</v>
      </c>
      <c r="W60" s="22">
        <v>0</v>
      </c>
      <c r="X60" s="22">
        <v>2779621</v>
      </c>
      <c r="Y60" s="22">
        <v>0</v>
      </c>
      <c r="Z60" s="22">
        <v>5225622</v>
      </c>
      <c r="AA60" s="22">
        <v>2712574</v>
      </c>
      <c r="AB60" s="22">
        <v>0</v>
      </c>
      <c r="AC60" s="22">
        <v>1589910</v>
      </c>
      <c r="AD60" s="22">
        <v>1085749</v>
      </c>
      <c r="AE60" s="22">
        <v>13393476</v>
      </c>
      <c r="AF60" s="22">
        <v>20617554</v>
      </c>
      <c r="AG60" s="22">
        <v>81560319</v>
      </c>
      <c r="AH60" s="22">
        <v>0</v>
      </c>
      <c r="AI60" s="22">
        <v>1650131</v>
      </c>
      <c r="AJ60" s="22">
        <v>300302</v>
      </c>
      <c r="AK60" s="22">
        <v>0</v>
      </c>
      <c r="AL60" s="22">
        <v>83510752</v>
      </c>
      <c r="AM60" s="22">
        <v>104128306</v>
      </c>
    </row>
    <row r="61" spans="1:3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15625324</v>
      </c>
      <c r="F61" s="22">
        <v>1576618</v>
      </c>
      <c r="G61" s="22">
        <v>377679</v>
      </c>
      <c r="H61" s="22">
        <v>-865000</v>
      </c>
      <c r="I61" s="22">
        <v>0</v>
      </c>
      <c r="J61" s="22">
        <v>0</v>
      </c>
      <c r="K61" s="22">
        <v>679382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8981534</v>
      </c>
      <c r="S61" s="22">
        <v>2141939</v>
      </c>
      <c r="T61" s="22">
        <v>0</v>
      </c>
      <c r="U61" s="22">
        <v>28517476</v>
      </c>
      <c r="V61" s="22">
        <v>0</v>
      </c>
      <c r="W61" s="22">
        <v>0</v>
      </c>
      <c r="X61" s="22">
        <v>1510231</v>
      </c>
      <c r="Y61" s="22">
        <v>0</v>
      </c>
      <c r="Z61" s="22">
        <v>129503</v>
      </c>
      <c r="AA61" s="22">
        <v>0</v>
      </c>
      <c r="AB61" s="22">
        <v>0</v>
      </c>
      <c r="AC61" s="22">
        <v>333245</v>
      </c>
      <c r="AD61" s="22">
        <v>0</v>
      </c>
      <c r="AE61" s="22">
        <v>1972979</v>
      </c>
      <c r="AF61" s="22">
        <v>26544497</v>
      </c>
      <c r="AG61" s="22">
        <v>103834219</v>
      </c>
      <c r="AH61" s="22">
        <v>0</v>
      </c>
      <c r="AI61" s="22">
        <v>1592877</v>
      </c>
      <c r="AJ61" s="22">
        <v>476389</v>
      </c>
      <c r="AK61" s="22">
        <v>0</v>
      </c>
      <c r="AL61" s="22">
        <v>105903485</v>
      </c>
      <c r="AM61" s="22">
        <v>132447982</v>
      </c>
    </row>
    <row r="62" spans="1:3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3012718</v>
      </c>
      <c r="F62" s="22">
        <v>2921405</v>
      </c>
      <c r="G62" s="22">
        <v>7469644</v>
      </c>
      <c r="H62" s="22">
        <v>-6682099</v>
      </c>
      <c r="I62" s="22">
        <v>69987</v>
      </c>
      <c r="J62" s="22">
        <v>0</v>
      </c>
      <c r="K62" s="22">
        <v>390065</v>
      </c>
      <c r="L62" s="22">
        <v>0</v>
      </c>
      <c r="M62" s="22">
        <v>88568</v>
      </c>
      <c r="N62" s="22">
        <v>0</v>
      </c>
      <c r="O62" s="22">
        <v>0</v>
      </c>
      <c r="P62" s="22">
        <v>0</v>
      </c>
      <c r="Q62" s="22">
        <v>0</v>
      </c>
      <c r="R62" s="22">
        <v>38384919</v>
      </c>
      <c r="S62" s="22">
        <v>0</v>
      </c>
      <c r="T62" s="22">
        <v>0</v>
      </c>
      <c r="U62" s="22">
        <v>45655207</v>
      </c>
      <c r="V62" s="22">
        <v>0</v>
      </c>
      <c r="W62" s="22">
        <v>414984</v>
      </c>
      <c r="X62" s="22">
        <v>1577365</v>
      </c>
      <c r="Y62" s="22">
        <v>0</v>
      </c>
      <c r="Z62" s="22">
        <v>241148</v>
      </c>
      <c r="AA62" s="22">
        <v>0</v>
      </c>
      <c r="AB62" s="22">
        <v>196000</v>
      </c>
      <c r="AC62" s="22">
        <v>1958285</v>
      </c>
      <c r="AD62" s="22">
        <v>0</v>
      </c>
      <c r="AE62" s="22">
        <v>4387782</v>
      </c>
      <c r="AF62" s="22">
        <v>41267425</v>
      </c>
      <c r="AG62" s="22">
        <v>168027185</v>
      </c>
      <c r="AH62" s="22">
        <v>0</v>
      </c>
      <c r="AI62" s="22">
        <v>4403597</v>
      </c>
      <c r="AJ62" s="22">
        <v>620552</v>
      </c>
      <c r="AK62" s="22">
        <v>0</v>
      </c>
      <c r="AL62" s="22">
        <v>173051334</v>
      </c>
      <c r="AM62" s="22">
        <v>214318759</v>
      </c>
    </row>
    <row r="63" spans="1:3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4236718</v>
      </c>
      <c r="F63" s="22">
        <v>3786</v>
      </c>
      <c r="G63" s="22">
        <v>0</v>
      </c>
      <c r="H63" s="22">
        <v>0</v>
      </c>
      <c r="I63" s="22">
        <v>23777</v>
      </c>
      <c r="J63" s="22">
        <v>0</v>
      </c>
      <c r="K63" s="22">
        <v>105082</v>
      </c>
      <c r="L63" s="22">
        <v>0</v>
      </c>
      <c r="M63" s="22">
        <v>0</v>
      </c>
      <c r="N63" s="22">
        <v>0</v>
      </c>
      <c r="O63" s="22">
        <v>468995</v>
      </c>
      <c r="P63" s="22">
        <v>2020621</v>
      </c>
      <c r="Q63" s="22">
        <v>0</v>
      </c>
      <c r="R63" s="22">
        <v>1834358</v>
      </c>
      <c r="S63" s="22">
        <v>0</v>
      </c>
      <c r="T63" s="22">
        <v>0</v>
      </c>
      <c r="U63" s="22">
        <v>8693337</v>
      </c>
      <c r="V63" s="22">
        <v>0</v>
      </c>
      <c r="W63" s="22">
        <v>14412</v>
      </c>
      <c r="X63" s="22">
        <v>799867</v>
      </c>
      <c r="Y63" s="22">
        <v>19460</v>
      </c>
      <c r="Z63" s="22">
        <v>1123414</v>
      </c>
      <c r="AA63" s="22">
        <v>0</v>
      </c>
      <c r="AB63" s="22">
        <v>89048</v>
      </c>
      <c r="AC63" s="22">
        <v>0</v>
      </c>
      <c r="AD63" s="22">
        <v>0</v>
      </c>
      <c r="AE63" s="22">
        <v>2046201</v>
      </c>
      <c r="AF63" s="22">
        <v>6647136</v>
      </c>
      <c r="AG63" s="22">
        <v>10747441</v>
      </c>
      <c r="AH63" s="22">
        <v>0</v>
      </c>
      <c r="AI63" s="22">
        <v>1095645</v>
      </c>
      <c r="AJ63" s="22">
        <v>50426</v>
      </c>
      <c r="AK63" s="22">
        <v>0</v>
      </c>
      <c r="AL63" s="22">
        <v>11893512</v>
      </c>
      <c r="AM63" s="22">
        <v>18540648</v>
      </c>
    </row>
    <row r="64" spans="1:3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1796235</v>
      </c>
      <c r="F64" s="22">
        <v>3287810</v>
      </c>
      <c r="G64" s="22">
        <v>3680686</v>
      </c>
      <c r="H64" s="22">
        <v>-3531580</v>
      </c>
      <c r="I64" s="22">
        <v>893424</v>
      </c>
      <c r="J64" s="22">
        <v>0</v>
      </c>
      <c r="K64" s="22">
        <v>3356883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39987328</v>
      </c>
      <c r="S64" s="22">
        <v>0</v>
      </c>
      <c r="T64" s="22">
        <v>0</v>
      </c>
      <c r="U64" s="22">
        <v>49470786</v>
      </c>
      <c r="V64" s="22">
        <v>8109013</v>
      </c>
      <c r="W64" s="22">
        <v>0</v>
      </c>
      <c r="X64" s="22">
        <v>7171013</v>
      </c>
      <c r="Y64" s="22">
        <v>3305042</v>
      </c>
      <c r="Z64" s="22">
        <v>3090907</v>
      </c>
      <c r="AA64" s="22">
        <v>23006047</v>
      </c>
      <c r="AB64" s="22">
        <v>832214</v>
      </c>
      <c r="AC64" s="22">
        <v>18231670</v>
      </c>
      <c r="AD64" s="22">
        <v>3083766</v>
      </c>
      <c r="AE64" s="22">
        <v>66829672</v>
      </c>
      <c r="AF64" s="22">
        <v>-17358886</v>
      </c>
      <c r="AG64" s="22">
        <v>571451374</v>
      </c>
      <c r="AH64" s="22">
        <v>0</v>
      </c>
      <c r="AI64" s="22">
        <v>8944876</v>
      </c>
      <c r="AJ64" s="22">
        <v>539992</v>
      </c>
      <c r="AK64" s="22">
        <v>10657954</v>
      </c>
      <c r="AL64" s="22">
        <v>591594196</v>
      </c>
      <c r="AM64" s="22">
        <v>574235310</v>
      </c>
    </row>
    <row r="65" spans="1:3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214662841</v>
      </c>
      <c r="F65" s="22">
        <v>4131063</v>
      </c>
      <c r="G65" s="22">
        <v>1875279</v>
      </c>
      <c r="H65" s="22">
        <v>0</v>
      </c>
      <c r="I65" s="22">
        <v>8267527</v>
      </c>
      <c r="J65" s="22">
        <v>266572</v>
      </c>
      <c r="K65" s="22">
        <v>17024867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246228149</v>
      </c>
      <c r="V65" s="22">
        <v>0</v>
      </c>
      <c r="W65" s="22">
        <v>0</v>
      </c>
      <c r="X65" s="22">
        <v>20274014</v>
      </c>
      <c r="Y65" s="22">
        <v>6632968</v>
      </c>
      <c r="Z65" s="22">
        <v>70223399</v>
      </c>
      <c r="AA65" s="22">
        <v>44551260</v>
      </c>
      <c r="AB65" s="22">
        <v>4426358</v>
      </c>
      <c r="AC65" s="22">
        <v>3899712</v>
      </c>
      <c r="AD65" s="22">
        <v>0</v>
      </c>
      <c r="AE65" s="22">
        <v>150007711</v>
      </c>
      <c r="AF65" s="22">
        <v>96220438</v>
      </c>
      <c r="AG65" s="22">
        <v>758343530</v>
      </c>
      <c r="AH65" s="22">
        <v>21161000</v>
      </c>
      <c r="AI65" s="22">
        <v>2136115</v>
      </c>
      <c r="AJ65" s="22">
        <v>1853108</v>
      </c>
      <c r="AK65" s="22">
        <v>0</v>
      </c>
      <c r="AL65" s="22">
        <v>783493753</v>
      </c>
      <c r="AM65" s="22">
        <v>879714191</v>
      </c>
    </row>
    <row r="66" spans="1:3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9573440</v>
      </c>
      <c r="F66" s="22">
        <v>635180</v>
      </c>
      <c r="G66" s="22">
        <v>42619</v>
      </c>
      <c r="H66" s="22">
        <v>0</v>
      </c>
      <c r="I66" s="22">
        <v>0</v>
      </c>
      <c r="J66" s="22">
        <v>0</v>
      </c>
      <c r="K66" s="22">
        <v>14185971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80845641</v>
      </c>
      <c r="S66" s="22">
        <v>0</v>
      </c>
      <c r="T66" s="22">
        <v>0</v>
      </c>
      <c r="U66" s="22">
        <v>105282851</v>
      </c>
      <c r="V66" s="22">
        <v>0</v>
      </c>
      <c r="W66" s="22">
        <v>0</v>
      </c>
      <c r="X66" s="22">
        <v>10301424</v>
      </c>
      <c r="Y66" s="22">
        <v>0</v>
      </c>
      <c r="Z66" s="22">
        <v>109213</v>
      </c>
      <c r="AA66" s="22">
        <v>0</v>
      </c>
      <c r="AB66" s="22">
        <v>0</v>
      </c>
      <c r="AC66" s="22">
        <v>520000</v>
      </c>
      <c r="AD66" s="22">
        <v>6302252</v>
      </c>
      <c r="AE66" s="22">
        <v>17232889</v>
      </c>
      <c r="AF66" s="22">
        <v>88049962</v>
      </c>
      <c r="AG66" s="22">
        <v>255460960</v>
      </c>
      <c r="AH66" s="22">
        <v>0</v>
      </c>
      <c r="AI66" s="22">
        <v>2384137</v>
      </c>
      <c r="AJ66" s="22">
        <v>478306</v>
      </c>
      <c r="AK66" s="22">
        <v>0</v>
      </c>
      <c r="AL66" s="22">
        <v>258323403</v>
      </c>
      <c r="AM66" s="22">
        <v>346373365</v>
      </c>
    </row>
    <row r="67" spans="1:3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15588205</v>
      </c>
      <c r="F67" s="22">
        <v>498788</v>
      </c>
      <c r="G67" s="22">
        <v>2929133</v>
      </c>
      <c r="H67" s="22">
        <v>-2671089</v>
      </c>
      <c r="I67" s="22">
        <v>4104715</v>
      </c>
      <c r="J67" s="22">
        <v>0</v>
      </c>
      <c r="K67" s="22">
        <v>735921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77875</v>
      </c>
      <c r="S67" s="22">
        <v>9623</v>
      </c>
      <c r="T67" s="22">
        <v>10667</v>
      </c>
      <c r="U67" s="22">
        <v>21283838</v>
      </c>
      <c r="V67" s="22">
        <v>0</v>
      </c>
      <c r="W67" s="22">
        <v>0</v>
      </c>
      <c r="X67" s="22">
        <v>2605644</v>
      </c>
      <c r="Y67" s="22">
        <v>237781</v>
      </c>
      <c r="Z67" s="22">
        <v>265858</v>
      </c>
      <c r="AA67" s="22">
        <v>0</v>
      </c>
      <c r="AB67" s="22">
        <v>0</v>
      </c>
      <c r="AC67" s="22">
        <v>2165661</v>
      </c>
      <c r="AD67" s="22">
        <v>10667</v>
      </c>
      <c r="AE67" s="22">
        <v>5285611</v>
      </c>
      <c r="AF67" s="22">
        <v>15998227</v>
      </c>
      <c r="AG67" s="22">
        <v>43304287</v>
      </c>
      <c r="AH67" s="22">
        <v>0</v>
      </c>
      <c r="AI67" s="22">
        <v>3070475</v>
      </c>
      <c r="AJ67" s="22">
        <v>224014</v>
      </c>
      <c r="AK67" s="22">
        <v>0</v>
      </c>
      <c r="AL67" s="22">
        <v>46598776</v>
      </c>
      <c r="AM67" s="22">
        <v>62597003</v>
      </c>
    </row>
    <row r="68" spans="1:3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9547002</v>
      </c>
      <c r="F68" s="22">
        <v>2963397</v>
      </c>
      <c r="G68" s="22">
        <v>4762798</v>
      </c>
      <c r="H68" s="22">
        <v>-4157172</v>
      </c>
      <c r="I68" s="22">
        <v>667213</v>
      </c>
      <c r="J68" s="22">
        <v>0</v>
      </c>
      <c r="K68" s="22">
        <v>681419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2450</v>
      </c>
      <c r="T68" s="22">
        <v>4979</v>
      </c>
      <c r="U68" s="22">
        <v>14472086</v>
      </c>
      <c r="V68" s="22">
        <v>0</v>
      </c>
      <c r="W68" s="22">
        <v>0</v>
      </c>
      <c r="X68" s="22">
        <v>797275</v>
      </c>
      <c r="Y68" s="22">
        <v>1029</v>
      </c>
      <c r="Z68" s="22">
        <v>1757833</v>
      </c>
      <c r="AA68" s="22">
        <v>381256</v>
      </c>
      <c r="AB68" s="22">
        <v>0</v>
      </c>
      <c r="AC68" s="22">
        <v>822267</v>
      </c>
      <c r="AD68" s="22">
        <v>0</v>
      </c>
      <c r="AE68" s="22">
        <v>3759660</v>
      </c>
      <c r="AF68" s="22">
        <v>10712426</v>
      </c>
      <c r="AG68" s="22">
        <v>50572014</v>
      </c>
      <c r="AH68" s="22">
        <v>0</v>
      </c>
      <c r="AI68" s="22">
        <v>2379609</v>
      </c>
      <c r="AJ68" s="22">
        <v>352105</v>
      </c>
      <c r="AK68" s="22">
        <v>0</v>
      </c>
      <c r="AL68" s="22">
        <v>53303728</v>
      </c>
      <c r="AM68" s="22">
        <v>64016154</v>
      </c>
    </row>
    <row r="69" spans="1:3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3599062</v>
      </c>
      <c r="F69" s="22">
        <v>148829</v>
      </c>
      <c r="G69" s="22">
        <v>21321</v>
      </c>
      <c r="H69" s="22">
        <v>0</v>
      </c>
      <c r="I69" s="22">
        <v>441817</v>
      </c>
      <c r="J69" s="22">
        <v>0</v>
      </c>
      <c r="K69" s="22">
        <v>195197</v>
      </c>
      <c r="L69" s="22">
        <v>0</v>
      </c>
      <c r="M69" s="22">
        <v>1068728</v>
      </c>
      <c r="N69" s="22">
        <v>0</v>
      </c>
      <c r="O69" s="22">
        <v>0</v>
      </c>
      <c r="P69" s="22">
        <v>1634533</v>
      </c>
      <c r="Q69" s="22">
        <v>0</v>
      </c>
      <c r="R69" s="22">
        <v>2052342</v>
      </c>
      <c r="S69" s="22">
        <v>0</v>
      </c>
      <c r="T69" s="22">
        <v>0</v>
      </c>
      <c r="U69" s="22">
        <v>9161829</v>
      </c>
      <c r="V69" s="22">
        <v>0</v>
      </c>
      <c r="W69" s="22">
        <v>0</v>
      </c>
      <c r="X69" s="22">
        <v>310897</v>
      </c>
      <c r="Y69" s="22">
        <v>21003</v>
      </c>
      <c r="Z69" s="22">
        <v>148675</v>
      </c>
      <c r="AA69" s="22">
        <v>0</v>
      </c>
      <c r="AB69" s="22">
        <v>0</v>
      </c>
      <c r="AC69" s="22">
        <v>0</v>
      </c>
      <c r="AD69" s="22">
        <v>0</v>
      </c>
      <c r="AE69" s="22">
        <v>480575</v>
      </c>
      <c r="AF69" s="22">
        <v>8681254</v>
      </c>
      <c r="AG69" s="22">
        <v>24009492</v>
      </c>
      <c r="AH69" s="22">
        <v>0</v>
      </c>
      <c r="AI69" s="22">
        <v>1184792</v>
      </c>
      <c r="AJ69" s="22">
        <v>120366</v>
      </c>
      <c r="AK69" s="22">
        <v>0</v>
      </c>
      <c r="AL69" s="22">
        <v>25314650</v>
      </c>
      <c r="AM69" s="22">
        <v>33995904</v>
      </c>
    </row>
    <row r="70" spans="1:3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21821147</v>
      </c>
      <c r="F70" s="22">
        <v>496416</v>
      </c>
      <c r="G70" s="22">
        <v>480208</v>
      </c>
      <c r="H70" s="22">
        <v>-234345</v>
      </c>
      <c r="I70" s="22">
        <v>321723</v>
      </c>
      <c r="J70" s="22">
        <v>613389</v>
      </c>
      <c r="K70" s="22">
        <v>854887</v>
      </c>
      <c r="L70" s="22">
        <v>0</v>
      </c>
      <c r="M70" s="22">
        <v>33364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27000</v>
      </c>
      <c r="U70" s="22">
        <v>24413789</v>
      </c>
      <c r="V70" s="22">
        <v>0</v>
      </c>
      <c r="W70" s="22">
        <v>0</v>
      </c>
      <c r="X70" s="22">
        <v>2535447</v>
      </c>
      <c r="Y70" s="22">
        <v>21348</v>
      </c>
      <c r="Z70" s="22">
        <v>322667</v>
      </c>
      <c r="AA70" s="22">
        <v>4714990</v>
      </c>
      <c r="AB70" s="22">
        <v>0</v>
      </c>
      <c r="AC70" s="22">
        <v>447914</v>
      </c>
      <c r="AD70" s="22">
        <v>956419</v>
      </c>
      <c r="AE70" s="22">
        <v>8998785</v>
      </c>
      <c r="AF70" s="22">
        <v>15415004</v>
      </c>
      <c r="AG70" s="22">
        <v>114677860</v>
      </c>
      <c r="AH70" s="22">
        <v>0</v>
      </c>
      <c r="AI70" s="22">
        <v>6729760</v>
      </c>
      <c r="AJ70" s="22">
        <v>486258</v>
      </c>
      <c r="AK70" s="22">
        <v>0</v>
      </c>
      <c r="AL70" s="22">
        <v>121893878</v>
      </c>
      <c r="AM70" s="22">
        <v>137308882</v>
      </c>
    </row>
    <row r="71" spans="1:3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15765359</v>
      </c>
      <c r="F71" s="22">
        <v>5306604</v>
      </c>
      <c r="G71" s="22">
        <v>5293199</v>
      </c>
      <c r="H71" s="22">
        <v>-6666591</v>
      </c>
      <c r="I71" s="22">
        <v>182501</v>
      </c>
      <c r="J71" s="22">
        <v>2088151</v>
      </c>
      <c r="K71" s="22">
        <v>365520</v>
      </c>
      <c r="L71" s="22">
        <v>0</v>
      </c>
      <c r="M71" s="22">
        <v>17170</v>
      </c>
      <c r="N71" s="22">
        <v>0</v>
      </c>
      <c r="O71" s="22">
        <v>0</v>
      </c>
      <c r="P71" s="22">
        <v>0</v>
      </c>
      <c r="Q71" s="22">
        <v>0</v>
      </c>
      <c r="R71" s="22">
        <v>527887</v>
      </c>
      <c r="S71" s="22">
        <v>0</v>
      </c>
      <c r="T71" s="22">
        <v>0</v>
      </c>
      <c r="U71" s="22">
        <v>22879800</v>
      </c>
      <c r="V71" s="22">
        <v>0</v>
      </c>
      <c r="W71" s="22">
        <v>0</v>
      </c>
      <c r="X71" s="22">
        <v>820662</v>
      </c>
      <c r="Y71" s="22">
        <v>0</v>
      </c>
      <c r="Z71" s="22">
        <v>188838</v>
      </c>
      <c r="AA71" s="22">
        <v>2460836</v>
      </c>
      <c r="AB71" s="22">
        <v>376551</v>
      </c>
      <c r="AC71" s="22">
        <v>712542</v>
      </c>
      <c r="AD71" s="22">
        <v>272630</v>
      </c>
      <c r="AE71" s="22">
        <v>4832059</v>
      </c>
      <c r="AF71" s="22">
        <v>18047741</v>
      </c>
      <c r="AG71" s="22">
        <v>54254628</v>
      </c>
      <c r="AH71" s="22">
        <v>0</v>
      </c>
      <c r="AI71" s="22">
        <v>2202666</v>
      </c>
      <c r="AJ71" s="22">
        <v>426758</v>
      </c>
      <c r="AK71" s="22">
        <v>490653</v>
      </c>
      <c r="AL71" s="22">
        <v>57374705</v>
      </c>
      <c r="AM71" s="22">
        <v>75422446</v>
      </c>
    </row>
    <row r="72" spans="1:3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14484825</v>
      </c>
      <c r="F72" s="22">
        <v>1731584</v>
      </c>
      <c r="G72" s="22">
        <v>2641199</v>
      </c>
      <c r="H72" s="22">
        <v>-3170857</v>
      </c>
      <c r="I72" s="22">
        <v>3343849</v>
      </c>
      <c r="J72" s="22">
        <v>0</v>
      </c>
      <c r="K72" s="22">
        <v>978240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3104328</v>
      </c>
      <c r="R72" s="22">
        <v>8093</v>
      </c>
      <c r="S72" s="22">
        <v>0</v>
      </c>
      <c r="T72" s="22">
        <v>520066</v>
      </c>
      <c r="U72" s="22">
        <v>23641327</v>
      </c>
      <c r="V72" s="22">
        <v>0</v>
      </c>
      <c r="W72" s="22">
        <v>127429</v>
      </c>
      <c r="X72" s="22">
        <v>2542941</v>
      </c>
      <c r="Y72" s="22">
        <v>239600</v>
      </c>
      <c r="Z72" s="22">
        <v>1219631</v>
      </c>
      <c r="AA72" s="22">
        <v>8522140</v>
      </c>
      <c r="AB72" s="22">
        <v>0</v>
      </c>
      <c r="AC72" s="22">
        <v>1049365</v>
      </c>
      <c r="AD72" s="22">
        <v>3978358</v>
      </c>
      <c r="AE72" s="22">
        <v>17679464</v>
      </c>
      <c r="AF72" s="22">
        <v>5961863</v>
      </c>
      <c r="AG72" s="22">
        <v>94900285</v>
      </c>
      <c r="AH72" s="22">
        <v>0</v>
      </c>
      <c r="AI72" s="22">
        <v>8886852</v>
      </c>
      <c r="AJ72" s="22">
        <v>419147</v>
      </c>
      <c r="AK72" s="22">
        <v>2909393</v>
      </c>
      <c r="AL72" s="22">
        <v>107115677</v>
      </c>
      <c r="AM72" s="22">
        <v>113077540</v>
      </c>
    </row>
    <row r="73" spans="1:3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42055248</v>
      </c>
      <c r="F73" s="22">
        <v>2768836</v>
      </c>
      <c r="G73" s="22">
        <v>3452557</v>
      </c>
      <c r="H73" s="22">
        <v>-4121165</v>
      </c>
      <c r="I73" s="22">
        <v>2558915</v>
      </c>
      <c r="J73" s="22">
        <v>2403172</v>
      </c>
      <c r="K73" s="22">
        <v>3306702</v>
      </c>
      <c r="L73" s="22">
        <v>0</v>
      </c>
      <c r="M73" s="22">
        <v>0</v>
      </c>
      <c r="N73" s="22">
        <v>0</v>
      </c>
      <c r="O73" s="22">
        <v>0</v>
      </c>
      <c r="P73" s="22">
        <v>11261995</v>
      </c>
      <c r="Q73" s="22">
        <v>0</v>
      </c>
      <c r="R73" s="22">
        <v>77470562</v>
      </c>
      <c r="S73" s="22">
        <v>1040893</v>
      </c>
      <c r="T73" s="22">
        <v>0</v>
      </c>
      <c r="U73" s="22">
        <v>142197715</v>
      </c>
      <c r="V73" s="22">
        <v>0</v>
      </c>
      <c r="W73" s="22">
        <v>3941173</v>
      </c>
      <c r="X73" s="22">
        <v>18181712</v>
      </c>
      <c r="Y73" s="22">
        <v>3554147</v>
      </c>
      <c r="Z73" s="22">
        <v>9314620</v>
      </c>
      <c r="AA73" s="22">
        <v>37040815</v>
      </c>
      <c r="AB73" s="22">
        <v>0</v>
      </c>
      <c r="AC73" s="22">
        <v>189816</v>
      </c>
      <c r="AD73" s="22">
        <v>1640267</v>
      </c>
      <c r="AE73" s="22">
        <v>73862550</v>
      </c>
      <c r="AF73" s="22">
        <v>68335165</v>
      </c>
      <c r="AG73" s="22">
        <v>434899926</v>
      </c>
      <c r="AH73" s="22">
        <v>0</v>
      </c>
      <c r="AI73" s="22">
        <v>3196855</v>
      </c>
      <c r="AJ73" s="22">
        <v>1918153</v>
      </c>
      <c r="AK73" s="22">
        <v>0</v>
      </c>
      <c r="AL73" s="22">
        <v>440014934</v>
      </c>
      <c r="AM73" s="22">
        <v>508350099</v>
      </c>
    </row>
    <row r="74" spans="1:3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45245029</v>
      </c>
      <c r="F74" s="22">
        <v>1281975</v>
      </c>
      <c r="G74" s="22">
        <v>816888</v>
      </c>
      <c r="H74" s="22">
        <v>0</v>
      </c>
      <c r="I74" s="22">
        <v>4332601</v>
      </c>
      <c r="J74" s="22">
        <v>150000</v>
      </c>
      <c r="K74" s="22">
        <v>508819</v>
      </c>
      <c r="L74" s="22">
        <v>0</v>
      </c>
      <c r="M74" s="22">
        <v>1228520</v>
      </c>
      <c r="N74" s="22">
        <v>0</v>
      </c>
      <c r="O74" s="22">
        <v>0</v>
      </c>
      <c r="P74" s="22">
        <v>0</v>
      </c>
      <c r="Q74" s="22">
        <v>0</v>
      </c>
      <c r="R74" s="22">
        <v>36217</v>
      </c>
      <c r="S74" s="22">
        <v>5257</v>
      </c>
      <c r="T74" s="22">
        <v>0</v>
      </c>
      <c r="U74" s="22">
        <v>53605306</v>
      </c>
      <c r="V74" s="22">
        <v>0</v>
      </c>
      <c r="W74" s="22">
        <v>0</v>
      </c>
      <c r="X74" s="22">
        <v>2128687</v>
      </c>
      <c r="Y74" s="22">
        <v>0</v>
      </c>
      <c r="Z74" s="22">
        <v>19195540</v>
      </c>
      <c r="AA74" s="22">
        <v>207103</v>
      </c>
      <c r="AB74" s="22">
        <v>283265</v>
      </c>
      <c r="AC74" s="22">
        <v>19033788</v>
      </c>
      <c r="AD74" s="22">
        <v>29100093</v>
      </c>
      <c r="AE74" s="22">
        <v>69948476</v>
      </c>
      <c r="AF74" s="22">
        <v>-16343170</v>
      </c>
      <c r="AG74" s="22">
        <v>145781530</v>
      </c>
      <c r="AH74" s="22">
        <v>0</v>
      </c>
      <c r="AI74" s="22">
        <v>6381602</v>
      </c>
      <c r="AJ74" s="22">
        <v>404166</v>
      </c>
      <c r="AK74" s="22">
        <v>29100093</v>
      </c>
      <c r="AL74" s="22">
        <v>181667391</v>
      </c>
      <c r="AM74" s="22">
        <v>165324221</v>
      </c>
    </row>
    <row r="75" spans="1:3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48439140</v>
      </c>
      <c r="F75" s="22">
        <v>713239</v>
      </c>
      <c r="G75" s="22">
        <v>480921</v>
      </c>
      <c r="H75" s="22">
        <v>-713166</v>
      </c>
      <c r="I75" s="22">
        <v>785915</v>
      </c>
      <c r="J75" s="22">
        <v>0</v>
      </c>
      <c r="K75" s="22">
        <v>1205275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55861</v>
      </c>
      <c r="S75" s="22">
        <v>0</v>
      </c>
      <c r="T75" s="22">
        <v>117336</v>
      </c>
      <c r="U75" s="22">
        <v>51084521</v>
      </c>
      <c r="V75" s="22">
        <v>0</v>
      </c>
      <c r="W75" s="22">
        <v>1102455</v>
      </c>
      <c r="X75" s="22">
        <v>2345292</v>
      </c>
      <c r="Y75" s="22">
        <v>0</v>
      </c>
      <c r="Z75" s="22">
        <v>125505</v>
      </c>
      <c r="AA75" s="22">
        <v>0</v>
      </c>
      <c r="AB75" s="22">
        <v>0</v>
      </c>
      <c r="AC75" s="22">
        <v>300426</v>
      </c>
      <c r="AD75" s="22">
        <v>1107754</v>
      </c>
      <c r="AE75" s="22">
        <v>4981432</v>
      </c>
      <c r="AF75" s="22">
        <v>46103089</v>
      </c>
      <c r="AG75" s="22">
        <v>55330226</v>
      </c>
      <c r="AH75" s="22">
        <v>0</v>
      </c>
      <c r="AI75" s="22">
        <v>2138362</v>
      </c>
      <c r="AJ75" s="22">
        <v>345268</v>
      </c>
      <c r="AK75" s="22">
        <v>731992</v>
      </c>
      <c r="AL75" s="22">
        <v>58545848</v>
      </c>
      <c r="AM75" s="22">
        <v>104648937</v>
      </c>
    </row>
    <row r="76" spans="1:3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17880361</v>
      </c>
      <c r="F76" s="22">
        <v>419543</v>
      </c>
      <c r="G76" s="22">
        <v>1020830</v>
      </c>
      <c r="H76" s="22">
        <v>-910416</v>
      </c>
      <c r="I76" s="22">
        <v>56858</v>
      </c>
      <c r="J76" s="22">
        <v>0</v>
      </c>
      <c r="K76" s="22">
        <v>1165255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106908</v>
      </c>
      <c r="T76" s="22">
        <v>42841</v>
      </c>
      <c r="U76" s="22">
        <v>19782180</v>
      </c>
      <c r="V76" s="22">
        <v>0</v>
      </c>
      <c r="W76" s="22">
        <v>296129</v>
      </c>
      <c r="X76" s="22">
        <v>1192083</v>
      </c>
      <c r="Y76" s="22">
        <v>225204</v>
      </c>
      <c r="Z76" s="22">
        <v>1575712</v>
      </c>
      <c r="AA76" s="22">
        <v>106908</v>
      </c>
      <c r="AB76" s="22">
        <v>952673</v>
      </c>
      <c r="AC76" s="22">
        <v>258042</v>
      </c>
      <c r="AD76" s="22">
        <v>205334</v>
      </c>
      <c r="AE76" s="22">
        <v>4812085</v>
      </c>
      <c r="AF76" s="22">
        <v>14970095</v>
      </c>
      <c r="AG76" s="22">
        <v>46192744</v>
      </c>
      <c r="AH76" s="22">
        <v>0</v>
      </c>
      <c r="AI76" s="22">
        <v>3061424</v>
      </c>
      <c r="AJ76" s="22">
        <v>654369</v>
      </c>
      <c r="AK76" s="22">
        <v>0</v>
      </c>
      <c r="AL76" s="22">
        <v>49908537</v>
      </c>
      <c r="AM76" s="22">
        <v>64878632</v>
      </c>
    </row>
    <row r="77" spans="1:3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42551527</v>
      </c>
      <c r="F77" s="22">
        <v>1813770</v>
      </c>
      <c r="G77" s="22">
        <v>1577522</v>
      </c>
      <c r="H77" s="22">
        <v>-1321037</v>
      </c>
      <c r="I77" s="22">
        <v>1228902</v>
      </c>
      <c r="J77" s="22">
        <v>703575</v>
      </c>
      <c r="K77" s="22">
        <v>6252391</v>
      </c>
      <c r="L77" s="22">
        <v>0</v>
      </c>
      <c r="M77" s="22">
        <v>2129729</v>
      </c>
      <c r="N77" s="22">
        <v>0</v>
      </c>
      <c r="O77" s="22">
        <v>0</v>
      </c>
      <c r="P77" s="22">
        <v>0</v>
      </c>
      <c r="Q77" s="22">
        <v>0</v>
      </c>
      <c r="R77" s="22">
        <v>41000015</v>
      </c>
      <c r="S77" s="22">
        <v>0</v>
      </c>
      <c r="T77" s="22">
        <v>0</v>
      </c>
      <c r="U77" s="22">
        <v>95936394</v>
      </c>
      <c r="V77" s="22">
        <v>0</v>
      </c>
      <c r="W77" s="22">
        <v>0</v>
      </c>
      <c r="X77" s="22">
        <v>3625730</v>
      </c>
      <c r="Y77" s="22">
        <v>127450</v>
      </c>
      <c r="Z77" s="22">
        <v>3834011</v>
      </c>
      <c r="AA77" s="22">
        <v>3170784</v>
      </c>
      <c r="AB77" s="22">
        <v>0</v>
      </c>
      <c r="AC77" s="22">
        <v>9126205</v>
      </c>
      <c r="AD77" s="22">
        <v>0</v>
      </c>
      <c r="AE77" s="22">
        <v>19884180</v>
      </c>
      <c r="AF77" s="22">
        <v>76052214</v>
      </c>
      <c r="AG77" s="22">
        <v>248113236</v>
      </c>
      <c r="AH77" s="22">
        <v>0</v>
      </c>
      <c r="AI77" s="22">
        <v>11016572</v>
      </c>
      <c r="AJ77" s="22">
        <v>541288</v>
      </c>
      <c r="AK77" s="22">
        <v>0</v>
      </c>
      <c r="AL77" s="22">
        <v>259671096</v>
      </c>
      <c r="AM77" s="22">
        <v>335723310</v>
      </c>
    </row>
    <row r="78" spans="1:3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24522640</v>
      </c>
      <c r="F78" s="22">
        <v>943627</v>
      </c>
      <c r="G78" s="22">
        <v>327707</v>
      </c>
      <c r="H78" s="22">
        <v>-690362</v>
      </c>
      <c r="I78" s="22">
        <v>110399</v>
      </c>
      <c r="J78" s="22">
        <v>450302</v>
      </c>
      <c r="K78" s="22">
        <v>1276540</v>
      </c>
      <c r="L78" s="22">
        <v>0</v>
      </c>
      <c r="M78" s="22">
        <v>897622</v>
      </c>
      <c r="N78" s="22">
        <v>0</v>
      </c>
      <c r="O78" s="22">
        <v>0</v>
      </c>
      <c r="P78" s="22">
        <v>0</v>
      </c>
      <c r="Q78" s="22">
        <v>0</v>
      </c>
      <c r="R78" s="22">
        <v>25899907</v>
      </c>
      <c r="S78" s="22">
        <v>0</v>
      </c>
      <c r="T78" s="22">
        <v>17626</v>
      </c>
      <c r="U78" s="22">
        <v>53756008</v>
      </c>
      <c r="V78" s="22">
        <v>0</v>
      </c>
      <c r="W78" s="22">
        <v>101737</v>
      </c>
      <c r="X78" s="22">
        <v>904946</v>
      </c>
      <c r="Y78" s="22">
        <v>258425</v>
      </c>
      <c r="Z78" s="22">
        <v>613792</v>
      </c>
      <c r="AA78" s="22">
        <v>839977</v>
      </c>
      <c r="AB78" s="22">
        <v>23550</v>
      </c>
      <c r="AC78" s="22">
        <v>620126</v>
      </c>
      <c r="AD78" s="22">
        <v>1001476</v>
      </c>
      <c r="AE78" s="22">
        <v>4364029</v>
      </c>
      <c r="AF78" s="22">
        <v>49391979</v>
      </c>
      <c r="AG78" s="22">
        <v>109354188</v>
      </c>
      <c r="AH78" s="22">
        <v>0</v>
      </c>
      <c r="AI78" s="22">
        <v>8156837</v>
      </c>
      <c r="AJ78" s="22">
        <v>577708</v>
      </c>
      <c r="AK78" s="22">
        <v>0</v>
      </c>
      <c r="AL78" s="22">
        <v>118088733</v>
      </c>
      <c r="AM78" s="22">
        <v>167480712</v>
      </c>
    </row>
    <row r="79" spans="1:3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40951019</v>
      </c>
      <c r="F79" s="22">
        <v>1803520</v>
      </c>
      <c r="G79" s="22">
        <v>5838878</v>
      </c>
      <c r="H79" s="22">
        <v>-3277345</v>
      </c>
      <c r="I79" s="22">
        <v>4324352</v>
      </c>
      <c r="J79" s="22">
        <v>0</v>
      </c>
      <c r="K79" s="22">
        <v>21461</v>
      </c>
      <c r="L79" s="22">
        <v>0</v>
      </c>
      <c r="M79" s="22">
        <v>0</v>
      </c>
      <c r="N79" s="22">
        <v>204</v>
      </c>
      <c r="O79" s="22">
        <v>0</v>
      </c>
      <c r="P79" s="22">
        <v>24500000</v>
      </c>
      <c r="Q79" s="22">
        <v>0</v>
      </c>
      <c r="R79" s="22">
        <v>13840</v>
      </c>
      <c r="S79" s="22">
        <v>3108</v>
      </c>
      <c r="T79" s="22">
        <v>0</v>
      </c>
      <c r="U79" s="22">
        <v>74179037</v>
      </c>
      <c r="V79" s="22">
        <v>0</v>
      </c>
      <c r="W79" s="22">
        <v>966108</v>
      </c>
      <c r="X79" s="22">
        <v>2455850</v>
      </c>
      <c r="Y79" s="22">
        <v>127338</v>
      </c>
      <c r="Z79" s="22">
        <v>53833</v>
      </c>
      <c r="AA79" s="22">
        <v>0</v>
      </c>
      <c r="AB79" s="22">
        <v>0</v>
      </c>
      <c r="AC79" s="22">
        <v>0</v>
      </c>
      <c r="AD79" s="22">
        <v>2540348</v>
      </c>
      <c r="AE79" s="22">
        <v>6143477</v>
      </c>
      <c r="AF79" s="22">
        <v>68035560</v>
      </c>
      <c r="AG79" s="22">
        <v>278892381</v>
      </c>
      <c r="AH79" s="22">
        <v>0</v>
      </c>
      <c r="AI79" s="22">
        <v>11544587</v>
      </c>
      <c r="AJ79" s="22">
        <v>254429</v>
      </c>
      <c r="AK79" s="22">
        <v>0</v>
      </c>
      <c r="AL79" s="22">
        <v>290691397</v>
      </c>
      <c r="AM79" s="22">
        <v>358726957</v>
      </c>
    </row>
    <row r="80" spans="1:3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15631409</v>
      </c>
      <c r="F80" s="22">
        <v>435989</v>
      </c>
      <c r="G80" s="22">
        <v>1944943</v>
      </c>
      <c r="H80" s="22">
        <v>-776027</v>
      </c>
      <c r="I80" s="22">
        <v>384945</v>
      </c>
      <c r="J80" s="22">
        <v>0</v>
      </c>
      <c r="K80" s="22">
        <v>39666</v>
      </c>
      <c r="L80" s="22">
        <v>0</v>
      </c>
      <c r="M80" s="22">
        <v>0</v>
      </c>
      <c r="N80" s="22">
        <v>17783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17678708</v>
      </c>
      <c r="V80" s="22">
        <v>0</v>
      </c>
      <c r="W80" s="22">
        <v>11967</v>
      </c>
      <c r="X80" s="22">
        <v>2854398</v>
      </c>
      <c r="Y80" s="22">
        <v>0</v>
      </c>
      <c r="Z80" s="22">
        <v>8122602</v>
      </c>
      <c r="AA80" s="22">
        <v>1000000</v>
      </c>
      <c r="AB80" s="22">
        <v>0</v>
      </c>
      <c r="AC80" s="22">
        <v>0</v>
      </c>
      <c r="AD80" s="22">
        <v>0</v>
      </c>
      <c r="AE80" s="22">
        <v>11988967</v>
      </c>
      <c r="AF80" s="22">
        <v>5689741</v>
      </c>
      <c r="AG80" s="22">
        <v>36380624</v>
      </c>
      <c r="AH80" s="22">
        <v>0</v>
      </c>
      <c r="AI80" s="22">
        <v>2440023</v>
      </c>
      <c r="AJ80" s="22">
        <v>202702</v>
      </c>
      <c r="AK80" s="22">
        <v>0</v>
      </c>
      <c r="AL80" s="22">
        <v>39023349</v>
      </c>
      <c r="AM80" s="22">
        <v>44713090</v>
      </c>
    </row>
    <row r="81" spans="1:3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4900724</v>
      </c>
      <c r="F81" s="22">
        <v>796123</v>
      </c>
      <c r="G81" s="22">
        <v>1264203</v>
      </c>
      <c r="H81" s="22">
        <v>-429080</v>
      </c>
      <c r="I81" s="22">
        <v>137028</v>
      </c>
      <c r="J81" s="22">
        <v>0</v>
      </c>
      <c r="K81" s="22">
        <v>3504803</v>
      </c>
      <c r="L81" s="22">
        <v>0</v>
      </c>
      <c r="M81" s="22">
        <v>643670</v>
      </c>
      <c r="N81" s="22">
        <v>0</v>
      </c>
      <c r="O81" s="22">
        <v>0</v>
      </c>
      <c r="P81" s="22">
        <v>0</v>
      </c>
      <c r="Q81" s="22">
        <v>0</v>
      </c>
      <c r="R81" s="22">
        <v>9959908</v>
      </c>
      <c r="S81" s="22">
        <v>44958</v>
      </c>
      <c r="T81" s="22">
        <v>4210835</v>
      </c>
      <c r="U81" s="22">
        <v>25033172</v>
      </c>
      <c r="V81" s="22">
        <v>0</v>
      </c>
      <c r="W81" s="22">
        <v>21413</v>
      </c>
      <c r="X81" s="22">
        <v>1819108</v>
      </c>
      <c r="Y81" s="22">
        <v>257600</v>
      </c>
      <c r="Z81" s="22">
        <v>2733571</v>
      </c>
      <c r="AA81" s="22">
        <v>5693904</v>
      </c>
      <c r="AB81" s="22">
        <v>0</v>
      </c>
      <c r="AC81" s="22">
        <v>350249</v>
      </c>
      <c r="AD81" s="22">
        <v>0</v>
      </c>
      <c r="AE81" s="22">
        <v>10875845</v>
      </c>
      <c r="AF81" s="22">
        <v>14157327</v>
      </c>
      <c r="AG81" s="22">
        <v>35933730</v>
      </c>
      <c r="AH81" s="22">
        <v>0</v>
      </c>
      <c r="AI81" s="22">
        <v>2646855</v>
      </c>
      <c r="AJ81" s="22">
        <v>510355</v>
      </c>
      <c r="AK81" s="22">
        <v>0</v>
      </c>
      <c r="AL81" s="22">
        <v>39090940</v>
      </c>
      <c r="AM81" s="22">
        <v>53248267</v>
      </c>
    </row>
    <row r="82" spans="1:3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24965689</v>
      </c>
      <c r="F82" s="22">
        <v>1979610</v>
      </c>
      <c r="G82" s="22">
        <v>2131780</v>
      </c>
      <c r="H82" s="22">
        <v>-1950896</v>
      </c>
      <c r="I82" s="22">
        <v>3474920</v>
      </c>
      <c r="J82" s="22">
        <v>4534849</v>
      </c>
      <c r="K82" s="22">
        <v>1439461</v>
      </c>
      <c r="L82" s="22">
        <v>4025883</v>
      </c>
      <c r="M82" s="22">
        <v>0</v>
      </c>
      <c r="N82" s="22">
        <v>23</v>
      </c>
      <c r="O82" s="22">
        <v>0</v>
      </c>
      <c r="P82" s="22">
        <v>0</v>
      </c>
      <c r="Q82" s="22">
        <v>0</v>
      </c>
      <c r="R82" s="22">
        <v>20153473</v>
      </c>
      <c r="S82" s="22">
        <v>0</v>
      </c>
      <c r="T82" s="22">
        <v>400000</v>
      </c>
      <c r="U82" s="22">
        <v>61154769</v>
      </c>
      <c r="V82" s="22">
        <v>0</v>
      </c>
      <c r="W82" s="22">
        <v>0</v>
      </c>
      <c r="X82" s="22">
        <v>3609140</v>
      </c>
      <c r="Y82" s="22">
        <v>158168</v>
      </c>
      <c r="Z82" s="22">
        <v>7466676</v>
      </c>
      <c r="AA82" s="22">
        <v>8560732</v>
      </c>
      <c r="AB82" s="22">
        <v>0</v>
      </c>
      <c r="AC82" s="22">
        <v>4793271</v>
      </c>
      <c r="AD82" s="22">
        <v>861000</v>
      </c>
      <c r="AE82" s="22">
        <v>25448987</v>
      </c>
      <c r="AF82" s="22">
        <v>35705782</v>
      </c>
      <c r="AG82" s="22">
        <v>112091424</v>
      </c>
      <c r="AH82" s="22">
        <v>0</v>
      </c>
      <c r="AI82" s="22">
        <v>7562314</v>
      </c>
      <c r="AJ82" s="22">
        <v>711740</v>
      </c>
      <c r="AK82" s="22">
        <v>0</v>
      </c>
      <c r="AL82" s="22">
        <v>120365478</v>
      </c>
      <c r="AM82" s="22">
        <v>156071260</v>
      </c>
    </row>
    <row r="83" spans="1:3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4009165</v>
      </c>
      <c r="F83" s="22">
        <v>937477</v>
      </c>
      <c r="G83" s="22">
        <v>1217626</v>
      </c>
      <c r="H83" s="22">
        <v>-1019760</v>
      </c>
      <c r="I83" s="22">
        <v>0</v>
      </c>
      <c r="J83" s="22">
        <v>8899</v>
      </c>
      <c r="K83" s="22">
        <v>2487558</v>
      </c>
      <c r="L83" s="22">
        <v>0</v>
      </c>
      <c r="M83" s="22">
        <v>526972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31288440</v>
      </c>
      <c r="T83" s="22">
        <v>1460453</v>
      </c>
      <c r="U83" s="22">
        <v>40916830</v>
      </c>
      <c r="V83" s="22">
        <v>0</v>
      </c>
      <c r="W83" s="22">
        <v>0</v>
      </c>
      <c r="X83" s="22">
        <v>9162768</v>
      </c>
      <c r="Y83" s="22">
        <v>0</v>
      </c>
      <c r="Z83" s="22">
        <v>3353607</v>
      </c>
      <c r="AA83" s="22">
        <v>8084735</v>
      </c>
      <c r="AB83" s="22">
        <v>610196</v>
      </c>
      <c r="AC83" s="22">
        <v>404525</v>
      </c>
      <c r="AD83" s="22">
        <v>367762</v>
      </c>
      <c r="AE83" s="22">
        <v>21983593</v>
      </c>
      <c r="AF83" s="22">
        <v>18933237</v>
      </c>
      <c r="AG83" s="22">
        <v>248478017</v>
      </c>
      <c r="AH83" s="22">
        <v>0</v>
      </c>
      <c r="AI83" s="22">
        <v>13428724</v>
      </c>
      <c r="AJ83" s="22">
        <v>794510</v>
      </c>
      <c r="AK83" s="22">
        <v>0</v>
      </c>
      <c r="AL83" s="22">
        <v>262701251</v>
      </c>
      <c r="AM83" s="22">
        <v>281634488</v>
      </c>
    </row>
    <row r="84" spans="1:3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12436786</v>
      </c>
      <c r="F84" s="22">
        <v>620043</v>
      </c>
      <c r="G84" s="22">
        <v>104143</v>
      </c>
      <c r="H84" s="22">
        <v>-135703</v>
      </c>
      <c r="I84" s="22">
        <v>0</v>
      </c>
      <c r="J84" s="22">
        <v>0</v>
      </c>
      <c r="K84" s="22">
        <v>576480</v>
      </c>
      <c r="L84" s="22">
        <v>0</v>
      </c>
      <c r="M84" s="22">
        <v>29916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13631665</v>
      </c>
      <c r="V84" s="22">
        <v>0</v>
      </c>
      <c r="W84" s="22">
        <v>0</v>
      </c>
      <c r="X84" s="22">
        <v>1279983</v>
      </c>
      <c r="Y84" s="22">
        <v>0</v>
      </c>
      <c r="Z84" s="22">
        <v>2408476</v>
      </c>
      <c r="AA84" s="22">
        <v>66660</v>
      </c>
      <c r="AB84" s="22">
        <v>0</v>
      </c>
      <c r="AC84" s="22">
        <v>3429818</v>
      </c>
      <c r="AD84" s="22">
        <v>94845</v>
      </c>
      <c r="AE84" s="22">
        <v>7279782</v>
      </c>
      <c r="AF84" s="22">
        <v>6351883</v>
      </c>
      <c r="AG84" s="22">
        <v>85672985</v>
      </c>
      <c r="AH84" s="22">
        <v>0</v>
      </c>
      <c r="AI84" s="22">
        <v>2290026</v>
      </c>
      <c r="AJ84" s="22">
        <v>425007</v>
      </c>
      <c r="AK84" s="22">
        <v>0</v>
      </c>
      <c r="AL84" s="22">
        <v>88388018</v>
      </c>
      <c r="AM84" s="22">
        <v>94739901</v>
      </c>
    </row>
    <row r="85" spans="1:3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31552188</v>
      </c>
      <c r="F85" s="22">
        <v>1510284</v>
      </c>
      <c r="G85" s="22">
        <v>1145270</v>
      </c>
      <c r="H85" s="22">
        <v>-1222308</v>
      </c>
      <c r="I85" s="22">
        <v>1823702</v>
      </c>
      <c r="J85" s="22">
        <v>1690385</v>
      </c>
      <c r="K85" s="22">
        <v>1225229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37724750</v>
      </c>
      <c r="V85" s="22">
        <v>0</v>
      </c>
      <c r="W85" s="22">
        <v>1002808</v>
      </c>
      <c r="X85" s="22">
        <v>2889729</v>
      </c>
      <c r="Y85" s="22">
        <v>109840</v>
      </c>
      <c r="Z85" s="22">
        <v>306433</v>
      </c>
      <c r="AA85" s="22">
        <v>11717268</v>
      </c>
      <c r="AB85" s="22">
        <v>518704</v>
      </c>
      <c r="AC85" s="22">
        <v>8586672</v>
      </c>
      <c r="AD85" s="22">
        <v>0</v>
      </c>
      <c r="AE85" s="22">
        <v>25131454</v>
      </c>
      <c r="AF85" s="22">
        <v>12593296</v>
      </c>
      <c r="AG85" s="22">
        <v>81022118</v>
      </c>
      <c r="AH85" s="22">
        <v>0</v>
      </c>
      <c r="AI85" s="22">
        <v>1255334</v>
      </c>
      <c r="AJ85" s="22">
        <v>423318</v>
      </c>
      <c r="AK85" s="22">
        <v>0</v>
      </c>
      <c r="AL85" s="22">
        <v>82700770</v>
      </c>
      <c r="AM85" s="22">
        <v>95294066</v>
      </c>
    </row>
    <row r="86" spans="1:3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90645247</v>
      </c>
      <c r="F86" s="22">
        <v>3858240</v>
      </c>
      <c r="G86" s="22">
        <v>4484634</v>
      </c>
      <c r="H86" s="22">
        <v>-4806005</v>
      </c>
      <c r="I86" s="22">
        <v>13033256</v>
      </c>
      <c r="J86" s="22">
        <v>0</v>
      </c>
      <c r="K86" s="22">
        <v>2694122</v>
      </c>
      <c r="L86" s="22">
        <v>1543173</v>
      </c>
      <c r="M86" s="22">
        <v>1074147</v>
      </c>
      <c r="N86" s="22">
        <v>0</v>
      </c>
      <c r="O86" s="22">
        <v>78424674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190951488</v>
      </c>
      <c r="V86" s="22">
        <v>0</v>
      </c>
      <c r="W86" s="22">
        <v>3452785</v>
      </c>
      <c r="X86" s="22">
        <v>16381468</v>
      </c>
      <c r="Y86" s="22">
        <v>638733</v>
      </c>
      <c r="Z86" s="22">
        <v>17539149</v>
      </c>
      <c r="AA86" s="22">
        <v>922347</v>
      </c>
      <c r="AB86" s="22">
        <v>773113</v>
      </c>
      <c r="AC86" s="22">
        <v>11863473</v>
      </c>
      <c r="AD86" s="22">
        <v>0</v>
      </c>
      <c r="AE86" s="22">
        <v>51571068</v>
      </c>
      <c r="AF86" s="22">
        <v>139380420</v>
      </c>
      <c r="AG86" s="22">
        <v>930784401</v>
      </c>
      <c r="AH86" s="22">
        <v>0</v>
      </c>
      <c r="AI86" s="22">
        <v>225514</v>
      </c>
      <c r="AJ86" s="22">
        <v>668184</v>
      </c>
      <c r="AK86" s="22">
        <v>0</v>
      </c>
      <c r="AL86" s="22">
        <v>931678099</v>
      </c>
      <c r="AM86" s="22">
        <v>1071058519</v>
      </c>
    </row>
    <row r="87" spans="1:3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5984908</v>
      </c>
      <c r="F87" s="22">
        <v>200881</v>
      </c>
      <c r="G87" s="22">
        <v>108338</v>
      </c>
      <c r="H87" s="22">
        <v>0</v>
      </c>
      <c r="I87" s="22">
        <v>1106074</v>
      </c>
      <c r="J87" s="22">
        <v>0</v>
      </c>
      <c r="K87" s="22">
        <v>497688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20</v>
      </c>
      <c r="S87" s="22">
        <v>0</v>
      </c>
      <c r="T87" s="22">
        <v>0</v>
      </c>
      <c r="U87" s="22">
        <v>7897909</v>
      </c>
      <c r="V87" s="22">
        <v>0</v>
      </c>
      <c r="W87" s="22">
        <v>0</v>
      </c>
      <c r="X87" s="22">
        <v>1219381</v>
      </c>
      <c r="Y87" s="22">
        <v>79095</v>
      </c>
      <c r="Z87" s="22">
        <v>1765974</v>
      </c>
      <c r="AA87" s="22">
        <v>6042985</v>
      </c>
      <c r="AB87" s="22">
        <v>0</v>
      </c>
      <c r="AC87" s="22">
        <v>792813</v>
      </c>
      <c r="AD87" s="22">
        <v>0</v>
      </c>
      <c r="AE87" s="22">
        <v>9900248</v>
      </c>
      <c r="AF87" s="22">
        <v>-2002339</v>
      </c>
      <c r="AG87" s="22">
        <v>36430268</v>
      </c>
      <c r="AH87" s="22">
        <v>0</v>
      </c>
      <c r="AI87" s="22">
        <v>200576</v>
      </c>
      <c r="AJ87" s="22">
        <v>26374</v>
      </c>
      <c r="AK87" s="22">
        <v>-1</v>
      </c>
      <c r="AL87" s="22">
        <v>36657217</v>
      </c>
      <c r="AM87" s="22">
        <v>34654878</v>
      </c>
    </row>
    <row r="88" spans="1:3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34395553</v>
      </c>
      <c r="F88" s="22">
        <v>61033</v>
      </c>
      <c r="G88" s="22">
        <v>10430</v>
      </c>
      <c r="H88" s="22">
        <v>-27899</v>
      </c>
      <c r="I88" s="22">
        <v>2544998</v>
      </c>
      <c r="J88" s="22">
        <v>0</v>
      </c>
      <c r="K88" s="22">
        <v>5822972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29376</v>
      </c>
      <c r="S88" s="22">
        <v>0</v>
      </c>
      <c r="T88" s="22">
        <v>0</v>
      </c>
      <c r="U88" s="22">
        <v>42836463</v>
      </c>
      <c r="V88" s="22">
        <v>0</v>
      </c>
      <c r="W88" s="22">
        <v>1295521</v>
      </c>
      <c r="X88" s="22">
        <v>4061298</v>
      </c>
      <c r="Y88" s="22">
        <v>2249330</v>
      </c>
      <c r="Z88" s="22">
        <v>4364304</v>
      </c>
      <c r="AA88" s="22">
        <v>15205916</v>
      </c>
      <c r="AB88" s="22">
        <v>29376</v>
      </c>
      <c r="AC88" s="22">
        <v>1513170</v>
      </c>
      <c r="AD88" s="22">
        <v>0</v>
      </c>
      <c r="AE88" s="22">
        <v>28718915</v>
      </c>
      <c r="AF88" s="22">
        <v>14117548</v>
      </c>
      <c r="AG88" s="22">
        <v>256188808</v>
      </c>
      <c r="AH88" s="22">
        <v>0</v>
      </c>
      <c r="AI88" s="22">
        <v>445297</v>
      </c>
      <c r="AJ88" s="22">
        <v>86442</v>
      </c>
      <c r="AK88" s="22">
        <v>0</v>
      </c>
      <c r="AL88" s="22">
        <v>256720547</v>
      </c>
      <c r="AM88" s="22">
        <v>270838095</v>
      </c>
    </row>
    <row r="89" spans="1:3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9327540</v>
      </c>
      <c r="F89" s="22">
        <v>118804</v>
      </c>
      <c r="G89" s="22">
        <v>92119</v>
      </c>
      <c r="H89" s="22">
        <v>0</v>
      </c>
      <c r="I89" s="22">
        <v>1059484</v>
      </c>
      <c r="J89" s="22">
        <v>0</v>
      </c>
      <c r="K89" s="22">
        <v>570761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389</v>
      </c>
      <c r="T89" s="22">
        <v>28020</v>
      </c>
      <c r="U89" s="22">
        <v>11197117</v>
      </c>
      <c r="V89" s="22">
        <v>0</v>
      </c>
      <c r="W89" s="22">
        <v>7327</v>
      </c>
      <c r="X89" s="22">
        <v>446981</v>
      </c>
      <c r="Y89" s="22">
        <v>37375</v>
      </c>
      <c r="Z89" s="22">
        <v>433747</v>
      </c>
      <c r="AA89" s="22">
        <v>3541043</v>
      </c>
      <c r="AB89" s="22">
        <v>0</v>
      </c>
      <c r="AC89" s="22">
        <v>669770</v>
      </c>
      <c r="AD89" s="22">
        <v>0</v>
      </c>
      <c r="AE89" s="22">
        <v>5136243</v>
      </c>
      <c r="AF89" s="22">
        <v>6060874</v>
      </c>
      <c r="AG89" s="22">
        <v>70010580</v>
      </c>
      <c r="AH89" s="22">
        <v>0</v>
      </c>
      <c r="AI89" s="22">
        <v>48395</v>
      </c>
      <c r="AJ89" s="22">
        <v>52872</v>
      </c>
      <c r="AK89" s="22">
        <v>0</v>
      </c>
      <c r="AL89" s="22">
        <v>70111847</v>
      </c>
      <c r="AM89" s="22">
        <v>76172721</v>
      </c>
    </row>
    <row r="90" spans="1:3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2118659</v>
      </c>
      <c r="F90" s="22">
        <v>131690</v>
      </c>
      <c r="G90" s="22">
        <v>20838</v>
      </c>
      <c r="H90" s="22">
        <v>-2627</v>
      </c>
      <c r="I90" s="22">
        <v>283958</v>
      </c>
      <c r="J90" s="22">
        <v>0</v>
      </c>
      <c r="K90" s="22">
        <v>106932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373995</v>
      </c>
      <c r="S90" s="22">
        <v>0</v>
      </c>
      <c r="T90" s="22">
        <v>0</v>
      </c>
      <c r="U90" s="22">
        <v>3033445</v>
      </c>
      <c r="V90" s="22">
        <v>0</v>
      </c>
      <c r="W90" s="22">
        <v>54457</v>
      </c>
      <c r="X90" s="22">
        <v>252852</v>
      </c>
      <c r="Y90" s="22">
        <v>1625</v>
      </c>
      <c r="Z90" s="22">
        <v>714101</v>
      </c>
      <c r="AA90" s="22">
        <v>0</v>
      </c>
      <c r="AB90" s="22">
        <v>33226</v>
      </c>
      <c r="AC90" s="22">
        <v>497382</v>
      </c>
      <c r="AD90" s="22">
        <v>227749</v>
      </c>
      <c r="AE90" s="22">
        <v>1781392</v>
      </c>
      <c r="AF90" s="22">
        <v>1252053</v>
      </c>
      <c r="AG90" s="22">
        <v>10367669</v>
      </c>
      <c r="AH90" s="22">
        <v>0</v>
      </c>
      <c r="AI90" s="22">
        <v>4379</v>
      </c>
      <c r="AJ90" s="22">
        <v>20608</v>
      </c>
      <c r="AK90" s="22">
        <v>244516</v>
      </c>
      <c r="AL90" s="22">
        <v>10637172</v>
      </c>
      <c r="AM90" s="22">
        <v>11889225</v>
      </c>
    </row>
    <row r="91" spans="1:3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10257653</v>
      </c>
      <c r="F91" s="22">
        <v>108491</v>
      </c>
      <c r="G91" s="22">
        <v>38004</v>
      </c>
      <c r="H91" s="22">
        <v>-20000</v>
      </c>
      <c r="I91" s="22">
        <v>981235</v>
      </c>
      <c r="J91" s="22">
        <v>0</v>
      </c>
      <c r="K91" s="22">
        <v>212899</v>
      </c>
      <c r="L91" s="22">
        <v>0</v>
      </c>
      <c r="M91" s="22">
        <v>1333928</v>
      </c>
      <c r="N91" s="22">
        <v>0</v>
      </c>
      <c r="O91" s="22">
        <v>0</v>
      </c>
      <c r="P91" s="22">
        <v>974366</v>
      </c>
      <c r="Q91" s="22">
        <v>0</v>
      </c>
      <c r="R91" s="22">
        <v>0</v>
      </c>
      <c r="S91" s="22">
        <v>400000</v>
      </c>
      <c r="T91" s="22">
        <v>0</v>
      </c>
      <c r="U91" s="22">
        <v>14286576</v>
      </c>
      <c r="V91" s="22">
        <v>0</v>
      </c>
      <c r="W91" s="22">
        <v>0</v>
      </c>
      <c r="X91" s="22">
        <v>96609</v>
      </c>
      <c r="Y91" s="22">
        <v>86806</v>
      </c>
      <c r="Z91" s="22">
        <v>2654261</v>
      </c>
      <c r="AA91" s="22">
        <v>0</v>
      </c>
      <c r="AB91" s="22">
        <v>0</v>
      </c>
      <c r="AC91" s="22">
        <v>0</v>
      </c>
      <c r="AD91" s="22">
        <v>0</v>
      </c>
      <c r="AE91" s="22">
        <v>2837676</v>
      </c>
      <c r="AF91" s="22">
        <v>11448900</v>
      </c>
      <c r="AG91" s="22">
        <v>15909779</v>
      </c>
      <c r="AH91" s="22">
        <v>0</v>
      </c>
      <c r="AI91" s="22">
        <v>0</v>
      </c>
      <c r="AJ91" s="22">
        <v>10677</v>
      </c>
      <c r="AK91" s="22">
        <v>0</v>
      </c>
      <c r="AL91" s="22">
        <v>15920456</v>
      </c>
      <c r="AM91" s="22">
        <v>27369356</v>
      </c>
    </row>
    <row r="92" spans="1:3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2906750</v>
      </c>
      <c r="F92" s="22">
        <v>189058</v>
      </c>
      <c r="G92" s="22">
        <v>49682</v>
      </c>
      <c r="H92" s="22">
        <v>0</v>
      </c>
      <c r="I92" s="22">
        <v>160615</v>
      </c>
      <c r="J92" s="22">
        <v>0</v>
      </c>
      <c r="K92" s="22">
        <v>599616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903396</v>
      </c>
      <c r="S92" s="22">
        <v>0</v>
      </c>
      <c r="T92" s="22">
        <v>9881</v>
      </c>
      <c r="U92" s="22">
        <v>4818998</v>
      </c>
      <c r="V92" s="22">
        <v>1020321</v>
      </c>
      <c r="W92" s="22">
        <v>0</v>
      </c>
      <c r="X92" s="22">
        <v>535659</v>
      </c>
      <c r="Y92" s="22">
        <v>90895</v>
      </c>
      <c r="Z92" s="22">
        <v>883533</v>
      </c>
      <c r="AA92" s="22">
        <v>5795014</v>
      </c>
      <c r="AB92" s="22">
        <v>0</v>
      </c>
      <c r="AC92" s="22">
        <v>1397190</v>
      </c>
      <c r="AD92" s="22">
        <v>0</v>
      </c>
      <c r="AE92" s="22">
        <v>9722612</v>
      </c>
      <c r="AF92" s="22">
        <v>-4903614</v>
      </c>
      <c r="AG92" s="22">
        <v>39660337</v>
      </c>
      <c r="AH92" s="22">
        <v>0</v>
      </c>
      <c r="AI92" s="22">
        <v>0</v>
      </c>
      <c r="AJ92" s="22">
        <v>2772</v>
      </c>
      <c r="AK92" s="22">
        <v>0</v>
      </c>
      <c r="AL92" s="22">
        <v>39663109</v>
      </c>
      <c r="AM92" s="22">
        <v>34759495</v>
      </c>
    </row>
    <row r="93" spans="1:3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19375772</v>
      </c>
      <c r="F93" s="22">
        <v>667872</v>
      </c>
      <c r="G93" s="22">
        <v>122057</v>
      </c>
      <c r="H93" s="22">
        <v>0</v>
      </c>
      <c r="I93" s="22">
        <v>916928</v>
      </c>
      <c r="J93" s="22">
        <v>0</v>
      </c>
      <c r="K93" s="22">
        <v>1423189</v>
      </c>
      <c r="L93" s="22">
        <v>0</v>
      </c>
      <c r="M93" s="22">
        <v>651000</v>
      </c>
      <c r="N93" s="22">
        <v>0</v>
      </c>
      <c r="O93" s="22">
        <v>0</v>
      </c>
      <c r="P93" s="22">
        <v>0</v>
      </c>
      <c r="Q93" s="22">
        <v>0</v>
      </c>
      <c r="R93" s="22">
        <v>18678470</v>
      </c>
      <c r="S93" s="22">
        <v>0</v>
      </c>
      <c r="T93" s="22">
        <v>0</v>
      </c>
      <c r="U93" s="22">
        <v>41835288</v>
      </c>
      <c r="V93" s="22">
        <v>0</v>
      </c>
      <c r="W93" s="22">
        <v>1014555</v>
      </c>
      <c r="X93" s="22">
        <v>4041804</v>
      </c>
      <c r="Y93" s="22">
        <v>477239</v>
      </c>
      <c r="Z93" s="22">
        <v>6324816</v>
      </c>
      <c r="AA93" s="22">
        <v>17705125</v>
      </c>
      <c r="AB93" s="22">
        <v>0</v>
      </c>
      <c r="AC93" s="22">
        <v>18299</v>
      </c>
      <c r="AD93" s="22">
        <v>0</v>
      </c>
      <c r="AE93" s="22">
        <v>29581838</v>
      </c>
      <c r="AF93" s="22">
        <v>12253450</v>
      </c>
      <c r="AG93" s="22">
        <v>191589026</v>
      </c>
      <c r="AH93" s="22">
        <v>0</v>
      </c>
      <c r="AI93" s="22">
        <v>213270</v>
      </c>
      <c r="AJ93" s="22">
        <v>102463</v>
      </c>
      <c r="AK93" s="22">
        <v>0</v>
      </c>
      <c r="AL93" s="22">
        <v>191904759</v>
      </c>
      <c r="AM93" s="22">
        <v>204158209</v>
      </c>
    </row>
    <row r="94" spans="1:3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5586182</v>
      </c>
      <c r="F94" s="22">
        <v>72643</v>
      </c>
      <c r="G94" s="22">
        <v>36255</v>
      </c>
      <c r="H94" s="22">
        <v>-10000</v>
      </c>
      <c r="I94" s="22">
        <v>696462</v>
      </c>
      <c r="J94" s="22">
        <v>0</v>
      </c>
      <c r="K94" s="22">
        <v>194723</v>
      </c>
      <c r="L94" s="22">
        <v>0</v>
      </c>
      <c r="M94" s="22">
        <v>114498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6690763</v>
      </c>
      <c r="V94" s="22">
        <v>0</v>
      </c>
      <c r="W94" s="22">
        <v>0</v>
      </c>
      <c r="X94" s="22">
        <v>298006</v>
      </c>
      <c r="Y94" s="22">
        <v>206333</v>
      </c>
      <c r="Z94" s="22">
        <v>1460522</v>
      </c>
      <c r="AA94" s="22">
        <v>1537445</v>
      </c>
      <c r="AB94" s="22">
        <v>0</v>
      </c>
      <c r="AC94" s="22">
        <v>1414398</v>
      </c>
      <c r="AD94" s="22">
        <v>0</v>
      </c>
      <c r="AE94" s="22">
        <v>4916704</v>
      </c>
      <c r="AF94" s="22">
        <v>1774059</v>
      </c>
      <c r="AG94" s="22">
        <v>16620215</v>
      </c>
      <c r="AH94" s="22">
        <v>0</v>
      </c>
      <c r="AI94" s="22">
        <v>0</v>
      </c>
      <c r="AJ94" s="22">
        <v>35277</v>
      </c>
      <c r="AK94" s="22">
        <v>0</v>
      </c>
      <c r="AL94" s="22">
        <v>16655492</v>
      </c>
      <c r="AM94" s="22">
        <v>18429551</v>
      </c>
    </row>
    <row r="95" spans="1:3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29756737</v>
      </c>
      <c r="F95" s="22">
        <v>521150</v>
      </c>
      <c r="G95" s="22">
        <v>836137</v>
      </c>
      <c r="H95" s="22">
        <v>0</v>
      </c>
      <c r="I95" s="22">
        <v>459727</v>
      </c>
      <c r="J95" s="22">
        <v>329747</v>
      </c>
      <c r="K95" s="22">
        <v>10493519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100000</v>
      </c>
      <c r="T95" s="22">
        <v>0</v>
      </c>
      <c r="U95" s="22">
        <v>42497017</v>
      </c>
      <c r="V95" s="22">
        <v>0</v>
      </c>
      <c r="W95" s="22">
        <v>0</v>
      </c>
      <c r="X95" s="22">
        <v>3316597</v>
      </c>
      <c r="Y95" s="22">
        <v>493297</v>
      </c>
      <c r="Z95" s="22">
        <v>305566</v>
      </c>
      <c r="AA95" s="22">
        <v>10228994</v>
      </c>
      <c r="AB95" s="22">
        <v>0</v>
      </c>
      <c r="AC95" s="22">
        <v>3625384</v>
      </c>
      <c r="AD95" s="22">
        <v>0</v>
      </c>
      <c r="AE95" s="22">
        <v>17969838</v>
      </c>
      <c r="AF95" s="22">
        <v>24527179</v>
      </c>
      <c r="AG95" s="22">
        <v>144399555</v>
      </c>
      <c r="AH95" s="22">
        <v>0</v>
      </c>
      <c r="AI95" s="22">
        <v>387636</v>
      </c>
      <c r="AJ95" s="22">
        <v>273703</v>
      </c>
      <c r="AK95" s="22">
        <v>0</v>
      </c>
      <c r="AL95" s="22">
        <v>145060894</v>
      </c>
      <c r="AM95" s="22">
        <v>169588073</v>
      </c>
    </row>
    <row r="96" spans="1:3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3349580</v>
      </c>
      <c r="F96" s="22">
        <v>16802</v>
      </c>
      <c r="G96" s="22">
        <v>2854</v>
      </c>
      <c r="H96" s="22">
        <v>0</v>
      </c>
      <c r="I96" s="22">
        <v>120453</v>
      </c>
      <c r="J96" s="22">
        <v>0</v>
      </c>
      <c r="K96" s="22">
        <v>705391</v>
      </c>
      <c r="L96" s="22">
        <v>0</v>
      </c>
      <c r="M96" s="22">
        <v>1723409</v>
      </c>
      <c r="N96" s="22">
        <v>0</v>
      </c>
      <c r="O96" s="22">
        <v>0</v>
      </c>
      <c r="P96" s="22">
        <v>0</v>
      </c>
      <c r="Q96" s="22">
        <v>0</v>
      </c>
      <c r="R96" s="22">
        <v>10</v>
      </c>
      <c r="S96" s="22">
        <v>0</v>
      </c>
      <c r="T96" s="22">
        <v>0</v>
      </c>
      <c r="U96" s="22">
        <v>5918499</v>
      </c>
      <c r="V96" s="22">
        <v>0</v>
      </c>
      <c r="W96" s="22">
        <v>0</v>
      </c>
      <c r="X96" s="22">
        <v>728178</v>
      </c>
      <c r="Y96" s="22">
        <v>269757</v>
      </c>
      <c r="Z96" s="22">
        <v>261608</v>
      </c>
      <c r="AA96" s="22">
        <v>2597892</v>
      </c>
      <c r="AB96" s="22">
        <v>0</v>
      </c>
      <c r="AC96" s="22">
        <v>3219788</v>
      </c>
      <c r="AD96" s="22">
        <v>166903</v>
      </c>
      <c r="AE96" s="22">
        <v>7244126</v>
      </c>
      <c r="AF96" s="22">
        <v>-1325627</v>
      </c>
      <c r="AG96" s="22">
        <v>23682157</v>
      </c>
      <c r="AH96" s="22">
        <v>0</v>
      </c>
      <c r="AI96" s="22">
        <v>220815</v>
      </c>
      <c r="AJ96" s="22">
        <v>81</v>
      </c>
      <c r="AK96" s="22">
        <v>0</v>
      </c>
      <c r="AL96" s="22">
        <v>23903053</v>
      </c>
      <c r="AM96" s="22">
        <v>22577426</v>
      </c>
    </row>
    <row r="97" spans="1:3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2014561</v>
      </c>
      <c r="F97" s="22">
        <v>40490</v>
      </c>
      <c r="G97" s="22">
        <v>19058</v>
      </c>
      <c r="H97" s="22">
        <v>0</v>
      </c>
      <c r="I97" s="22">
        <v>504322</v>
      </c>
      <c r="J97" s="22">
        <v>0</v>
      </c>
      <c r="K97" s="22">
        <v>139763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2718194</v>
      </c>
      <c r="V97" s="22">
        <v>0</v>
      </c>
      <c r="W97" s="22">
        <v>0</v>
      </c>
      <c r="X97" s="22">
        <v>152918</v>
      </c>
      <c r="Y97" s="22">
        <v>51611</v>
      </c>
      <c r="Z97" s="22">
        <v>74677</v>
      </c>
      <c r="AA97" s="22">
        <v>263697</v>
      </c>
      <c r="AB97" s="22">
        <v>20929</v>
      </c>
      <c r="AC97" s="22">
        <v>1374347</v>
      </c>
      <c r="AD97" s="22">
        <v>0</v>
      </c>
      <c r="AE97" s="22">
        <v>1938179</v>
      </c>
      <c r="AF97" s="22">
        <v>780015</v>
      </c>
      <c r="AG97" s="22">
        <v>9025730</v>
      </c>
      <c r="AH97" s="22">
        <v>0</v>
      </c>
      <c r="AI97" s="22">
        <v>0</v>
      </c>
      <c r="AJ97" s="22">
        <v>5671</v>
      </c>
      <c r="AK97" s="22">
        <v>0</v>
      </c>
      <c r="AL97" s="22">
        <v>9031401</v>
      </c>
      <c r="AM97" s="22">
        <v>9811416</v>
      </c>
    </row>
    <row r="98" spans="1:3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1366820</v>
      </c>
      <c r="F98" s="22">
        <v>130928</v>
      </c>
      <c r="G98" s="22">
        <v>89657</v>
      </c>
      <c r="H98" s="22">
        <v>-29409</v>
      </c>
      <c r="I98" s="22">
        <v>854318</v>
      </c>
      <c r="J98" s="22">
        <v>0</v>
      </c>
      <c r="K98" s="22">
        <v>122004</v>
      </c>
      <c r="L98" s="22">
        <v>0</v>
      </c>
      <c r="M98" s="22">
        <v>3255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2537573</v>
      </c>
      <c r="V98" s="22">
        <v>0</v>
      </c>
      <c r="W98" s="22">
        <v>0</v>
      </c>
      <c r="X98" s="22">
        <v>236090</v>
      </c>
      <c r="Y98" s="22">
        <v>44148</v>
      </c>
      <c r="Z98" s="22">
        <v>619265</v>
      </c>
      <c r="AA98" s="22">
        <v>1085708</v>
      </c>
      <c r="AB98" s="22">
        <v>0</v>
      </c>
      <c r="AC98" s="22">
        <v>0</v>
      </c>
      <c r="AD98" s="22">
        <v>0</v>
      </c>
      <c r="AE98" s="22">
        <v>1985211</v>
      </c>
      <c r="AF98" s="22">
        <v>552362</v>
      </c>
      <c r="AG98" s="22">
        <v>16202426</v>
      </c>
      <c r="AH98" s="22">
        <v>0</v>
      </c>
      <c r="AI98" s="22">
        <v>2592</v>
      </c>
      <c r="AJ98" s="22">
        <v>27260</v>
      </c>
      <c r="AK98" s="22">
        <v>0</v>
      </c>
      <c r="AL98" s="22">
        <v>16232278</v>
      </c>
      <c r="AM98" s="22">
        <v>16784640</v>
      </c>
    </row>
    <row r="99" spans="1:3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6356812</v>
      </c>
      <c r="F99" s="22">
        <v>389667</v>
      </c>
      <c r="G99" s="22">
        <v>212146</v>
      </c>
      <c r="H99" s="22">
        <v>0</v>
      </c>
      <c r="I99" s="22">
        <v>144251</v>
      </c>
      <c r="J99" s="22">
        <v>0</v>
      </c>
      <c r="K99" s="22">
        <v>412091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7514967</v>
      </c>
      <c r="V99" s="22">
        <v>0</v>
      </c>
      <c r="W99" s="22">
        <v>130069</v>
      </c>
      <c r="X99" s="22">
        <v>309499</v>
      </c>
      <c r="Y99" s="22">
        <v>1013792</v>
      </c>
      <c r="Z99" s="22">
        <v>261342</v>
      </c>
      <c r="AA99" s="22">
        <v>3076528</v>
      </c>
      <c r="AB99" s="22">
        <v>0</v>
      </c>
      <c r="AC99" s="22">
        <v>3138435</v>
      </c>
      <c r="AD99" s="22">
        <v>0</v>
      </c>
      <c r="AE99" s="22">
        <v>7929665</v>
      </c>
      <c r="AF99" s="22">
        <v>-414698</v>
      </c>
      <c r="AG99" s="22">
        <v>29934526</v>
      </c>
      <c r="AH99" s="22">
        <v>0</v>
      </c>
      <c r="AI99" s="22">
        <v>0</v>
      </c>
      <c r="AJ99" s="22">
        <v>157368</v>
      </c>
      <c r="AK99" s="22">
        <v>0</v>
      </c>
      <c r="AL99" s="22">
        <v>30091894</v>
      </c>
      <c r="AM99" s="22">
        <v>29677196</v>
      </c>
    </row>
    <row r="100" spans="1:3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56710003</v>
      </c>
      <c r="F100" s="22">
        <v>542168</v>
      </c>
      <c r="G100" s="22">
        <v>148566</v>
      </c>
      <c r="H100" s="22">
        <v>0</v>
      </c>
      <c r="I100" s="22">
        <v>738911</v>
      </c>
      <c r="J100" s="22">
        <v>0</v>
      </c>
      <c r="K100" s="22">
        <v>12509445</v>
      </c>
      <c r="L100" s="22">
        <v>0</v>
      </c>
      <c r="M100" s="22">
        <v>647277</v>
      </c>
      <c r="N100" s="22">
        <v>0</v>
      </c>
      <c r="O100" s="22">
        <v>0</v>
      </c>
      <c r="P100" s="22">
        <v>0</v>
      </c>
      <c r="Q100" s="22">
        <v>0</v>
      </c>
      <c r="R100" s="22">
        <v>61135099</v>
      </c>
      <c r="S100" s="22">
        <v>0</v>
      </c>
      <c r="T100" s="22">
        <v>0</v>
      </c>
      <c r="U100" s="22">
        <v>132431469</v>
      </c>
      <c r="V100" s="22">
        <v>0</v>
      </c>
      <c r="W100" s="22">
        <v>0</v>
      </c>
      <c r="X100" s="22">
        <v>12729788</v>
      </c>
      <c r="Y100" s="22">
        <v>6780003</v>
      </c>
      <c r="Z100" s="22">
        <v>17908045</v>
      </c>
      <c r="AA100" s="22">
        <v>67959644</v>
      </c>
      <c r="AB100" s="22">
        <v>0</v>
      </c>
      <c r="AC100" s="22">
        <v>7802285</v>
      </c>
      <c r="AD100" s="22">
        <v>3000000</v>
      </c>
      <c r="AE100" s="22">
        <v>116179765</v>
      </c>
      <c r="AF100" s="22">
        <v>16251704</v>
      </c>
      <c r="AG100" s="22">
        <v>486404573</v>
      </c>
      <c r="AH100" s="22">
        <v>0</v>
      </c>
      <c r="AI100" s="22">
        <v>80896</v>
      </c>
      <c r="AJ100" s="22">
        <v>655605</v>
      </c>
      <c r="AK100" s="22">
        <v>0</v>
      </c>
      <c r="AL100" s="22">
        <v>487141074</v>
      </c>
      <c r="AM100" s="22">
        <v>503392778</v>
      </c>
    </row>
    <row r="101" spans="1:3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5393760</v>
      </c>
      <c r="F101" s="22">
        <v>93580</v>
      </c>
      <c r="G101" s="22">
        <v>47125</v>
      </c>
      <c r="H101" s="22">
        <v>0</v>
      </c>
      <c r="I101" s="22">
        <v>1036157</v>
      </c>
      <c r="J101" s="22">
        <v>0</v>
      </c>
      <c r="K101" s="22">
        <v>704294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6387690</v>
      </c>
      <c r="S101" s="22">
        <v>0</v>
      </c>
      <c r="T101" s="22">
        <v>0</v>
      </c>
      <c r="U101" s="22">
        <v>13662606</v>
      </c>
      <c r="V101" s="22">
        <v>0</v>
      </c>
      <c r="W101" s="22">
        <v>0</v>
      </c>
      <c r="X101" s="22">
        <v>852838</v>
      </c>
      <c r="Y101" s="22">
        <v>0</v>
      </c>
      <c r="Z101" s="22">
        <v>903170</v>
      </c>
      <c r="AA101" s="22">
        <v>1939941</v>
      </c>
      <c r="AB101" s="22">
        <v>0</v>
      </c>
      <c r="AC101" s="22">
        <v>0</v>
      </c>
      <c r="AD101" s="22">
        <v>0</v>
      </c>
      <c r="AE101" s="22">
        <v>3695949</v>
      </c>
      <c r="AF101" s="22">
        <v>9966657</v>
      </c>
      <c r="AG101" s="22">
        <v>51171182</v>
      </c>
      <c r="AH101" s="22">
        <v>0</v>
      </c>
      <c r="AI101" s="22">
        <v>1490372</v>
      </c>
      <c r="AJ101" s="22">
        <v>11113</v>
      </c>
      <c r="AK101" s="22">
        <v>329818</v>
      </c>
      <c r="AL101" s="22">
        <v>53002485</v>
      </c>
      <c r="AM101" s="22">
        <v>62969142</v>
      </c>
    </row>
    <row r="102" spans="1:3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12471222</v>
      </c>
      <c r="F102" s="22">
        <v>212324</v>
      </c>
      <c r="G102" s="22">
        <v>73568</v>
      </c>
      <c r="H102" s="22">
        <v>0</v>
      </c>
      <c r="I102" s="22">
        <v>104405</v>
      </c>
      <c r="J102" s="22">
        <v>0</v>
      </c>
      <c r="K102" s="22">
        <v>467182</v>
      </c>
      <c r="L102" s="22">
        <v>0</v>
      </c>
      <c r="M102" s="22">
        <v>422595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13751296</v>
      </c>
      <c r="V102" s="22">
        <v>0</v>
      </c>
      <c r="W102" s="22">
        <v>0</v>
      </c>
      <c r="X102" s="22">
        <v>1503894</v>
      </c>
      <c r="Y102" s="22">
        <v>32150</v>
      </c>
      <c r="Z102" s="22">
        <v>68767</v>
      </c>
      <c r="AA102" s="22">
        <v>2803639</v>
      </c>
      <c r="AB102" s="22">
        <v>305727</v>
      </c>
      <c r="AC102" s="22">
        <v>36940</v>
      </c>
      <c r="AD102" s="22">
        <v>0</v>
      </c>
      <c r="AE102" s="22">
        <v>4751117</v>
      </c>
      <c r="AF102" s="22">
        <v>9000179</v>
      </c>
      <c r="AG102" s="22">
        <v>60965085</v>
      </c>
      <c r="AH102" s="22">
        <v>0</v>
      </c>
      <c r="AI102" s="22">
        <v>59228</v>
      </c>
      <c r="AJ102" s="22">
        <v>6037</v>
      </c>
      <c r="AK102" s="22">
        <v>0</v>
      </c>
      <c r="AL102" s="22">
        <v>61030350</v>
      </c>
      <c r="AM102" s="22">
        <v>70030529</v>
      </c>
    </row>
    <row r="103" spans="1:3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1969201</v>
      </c>
      <c r="F103" s="22">
        <v>147406</v>
      </c>
      <c r="G103" s="22">
        <v>288499</v>
      </c>
      <c r="H103" s="22">
        <v>-9561</v>
      </c>
      <c r="I103" s="22">
        <v>582959</v>
      </c>
      <c r="J103" s="22">
        <v>0</v>
      </c>
      <c r="K103" s="22">
        <v>430759</v>
      </c>
      <c r="L103" s="22">
        <v>0</v>
      </c>
      <c r="M103" s="22">
        <v>129905</v>
      </c>
      <c r="N103" s="22">
        <v>0</v>
      </c>
      <c r="O103" s="22">
        <v>0</v>
      </c>
      <c r="P103" s="22">
        <v>0</v>
      </c>
      <c r="Q103" s="22">
        <v>0</v>
      </c>
      <c r="R103" s="22">
        <v>26054</v>
      </c>
      <c r="S103" s="22">
        <v>0</v>
      </c>
      <c r="T103" s="22">
        <v>0</v>
      </c>
      <c r="U103" s="22">
        <v>3565222</v>
      </c>
      <c r="V103" s="22">
        <v>0</v>
      </c>
      <c r="W103" s="22">
        <v>0</v>
      </c>
      <c r="X103" s="22">
        <v>362366</v>
      </c>
      <c r="Y103" s="22">
        <v>0</v>
      </c>
      <c r="Z103" s="22">
        <v>567400</v>
      </c>
      <c r="AA103" s="22">
        <v>1369512</v>
      </c>
      <c r="AB103" s="22">
        <v>0</v>
      </c>
      <c r="AC103" s="22">
        <v>0</v>
      </c>
      <c r="AD103" s="22">
        <v>0</v>
      </c>
      <c r="AE103" s="22">
        <v>2299278</v>
      </c>
      <c r="AF103" s="22">
        <v>1265944</v>
      </c>
      <c r="AG103" s="22">
        <v>12881531</v>
      </c>
      <c r="AH103" s="22">
        <v>0</v>
      </c>
      <c r="AI103" s="22">
        <v>0</v>
      </c>
      <c r="AJ103" s="22">
        <v>10063</v>
      </c>
      <c r="AK103" s="22">
        <v>0</v>
      </c>
      <c r="AL103" s="22">
        <v>12891594</v>
      </c>
      <c r="AM103" s="22">
        <v>14157538</v>
      </c>
    </row>
    <row r="104" spans="1:3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1945000</v>
      </c>
      <c r="F104" s="22">
        <v>140151</v>
      </c>
      <c r="G104" s="22">
        <v>64843</v>
      </c>
      <c r="H104" s="22">
        <v>0</v>
      </c>
      <c r="I104" s="22">
        <v>5904</v>
      </c>
      <c r="J104" s="22">
        <v>0</v>
      </c>
      <c r="K104" s="22">
        <v>1373716</v>
      </c>
      <c r="L104" s="22">
        <v>0</v>
      </c>
      <c r="M104" s="22">
        <v>9174</v>
      </c>
      <c r="N104" s="22">
        <v>0</v>
      </c>
      <c r="O104" s="22">
        <v>0</v>
      </c>
      <c r="P104" s="22">
        <v>0</v>
      </c>
      <c r="Q104" s="22">
        <v>4506536</v>
      </c>
      <c r="R104" s="22">
        <v>0</v>
      </c>
      <c r="S104" s="22">
        <v>0</v>
      </c>
      <c r="T104" s="22">
        <v>0</v>
      </c>
      <c r="U104" s="22">
        <v>8045324</v>
      </c>
      <c r="V104" s="22">
        <v>0</v>
      </c>
      <c r="W104" s="22">
        <v>0</v>
      </c>
      <c r="X104" s="22">
        <v>1659808</v>
      </c>
      <c r="Y104" s="22">
        <v>17325</v>
      </c>
      <c r="Z104" s="22">
        <v>684117</v>
      </c>
      <c r="AA104" s="22">
        <v>4710567</v>
      </c>
      <c r="AB104" s="22">
        <v>0</v>
      </c>
      <c r="AC104" s="22">
        <v>199945</v>
      </c>
      <c r="AD104" s="22">
        <v>0</v>
      </c>
      <c r="AE104" s="22">
        <v>7271762</v>
      </c>
      <c r="AF104" s="22">
        <v>773562</v>
      </c>
      <c r="AG104" s="22">
        <v>35654216</v>
      </c>
      <c r="AH104" s="22">
        <v>0</v>
      </c>
      <c r="AI104" s="22">
        <v>226003</v>
      </c>
      <c r="AJ104" s="22">
        <v>36519</v>
      </c>
      <c r="AK104" s="22">
        <v>0</v>
      </c>
      <c r="AL104" s="22">
        <v>35916738</v>
      </c>
      <c r="AM104" s="22">
        <v>36690300</v>
      </c>
    </row>
    <row r="105" spans="1:3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9017492</v>
      </c>
      <c r="F105" s="22">
        <v>1229479</v>
      </c>
      <c r="G105" s="22">
        <v>452381</v>
      </c>
      <c r="H105" s="22">
        <v>0</v>
      </c>
      <c r="I105" s="22">
        <v>6254970</v>
      </c>
      <c r="J105" s="22">
        <v>587512</v>
      </c>
      <c r="K105" s="22">
        <v>2171248</v>
      </c>
      <c r="L105" s="22">
        <v>0</v>
      </c>
      <c r="M105" s="22">
        <v>1128813</v>
      </c>
      <c r="N105" s="22">
        <v>0</v>
      </c>
      <c r="O105" s="22">
        <v>0</v>
      </c>
      <c r="P105" s="22">
        <v>0</v>
      </c>
      <c r="Q105" s="22">
        <v>0</v>
      </c>
      <c r="R105" s="22">
        <v>6807907</v>
      </c>
      <c r="S105" s="22">
        <v>0</v>
      </c>
      <c r="T105" s="22">
        <v>0</v>
      </c>
      <c r="U105" s="22">
        <v>27649802</v>
      </c>
      <c r="V105" s="22">
        <v>0</v>
      </c>
      <c r="W105" s="22">
        <v>0</v>
      </c>
      <c r="X105" s="22">
        <v>6033074</v>
      </c>
      <c r="Y105" s="22">
        <v>504202</v>
      </c>
      <c r="Z105" s="22">
        <v>3450399</v>
      </c>
      <c r="AA105" s="22">
        <v>19804321</v>
      </c>
      <c r="AB105" s="22">
        <v>346876</v>
      </c>
      <c r="AC105" s="22">
        <v>8395291</v>
      </c>
      <c r="AD105" s="22">
        <v>0</v>
      </c>
      <c r="AE105" s="22">
        <v>38534163</v>
      </c>
      <c r="AF105" s="22">
        <v>-10884361</v>
      </c>
      <c r="AG105" s="22">
        <v>182964591</v>
      </c>
      <c r="AH105" s="22">
        <v>0</v>
      </c>
      <c r="AI105" s="22">
        <v>251355</v>
      </c>
      <c r="AJ105" s="22">
        <v>137499</v>
      </c>
      <c r="AK105" s="22">
        <v>0</v>
      </c>
      <c r="AL105" s="22">
        <v>183353445</v>
      </c>
      <c r="AM105" s="22">
        <v>172469084</v>
      </c>
    </row>
    <row r="106" spans="1:3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13215670</v>
      </c>
      <c r="F106" s="22">
        <v>198988</v>
      </c>
      <c r="G106" s="22">
        <v>52201</v>
      </c>
      <c r="H106" s="22">
        <v>0</v>
      </c>
      <c r="I106" s="22">
        <v>0</v>
      </c>
      <c r="J106" s="22">
        <v>0</v>
      </c>
      <c r="K106" s="22">
        <v>1132213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14599072</v>
      </c>
      <c r="V106" s="22">
        <v>0</v>
      </c>
      <c r="W106" s="22">
        <v>0</v>
      </c>
      <c r="X106" s="22">
        <v>685948</v>
      </c>
      <c r="Y106" s="22">
        <v>365259</v>
      </c>
      <c r="Z106" s="22">
        <v>1426807</v>
      </c>
      <c r="AA106" s="22">
        <v>1936418</v>
      </c>
      <c r="AB106" s="22">
        <v>0</v>
      </c>
      <c r="AC106" s="22">
        <v>59709</v>
      </c>
      <c r="AD106" s="22">
        <v>0</v>
      </c>
      <c r="AE106" s="22">
        <v>4474141</v>
      </c>
      <c r="AF106" s="22">
        <v>10124931</v>
      </c>
      <c r="AG106" s="22">
        <v>36056412</v>
      </c>
      <c r="AH106" s="22">
        <v>0</v>
      </c>
      <c r="AI106" s="22">
        <v>0</v>
      </c>
      <c r="AJ106" s="22">
        <v>37242</v>
      </c>
      <c r="AK106" s="22">
        <v>70000</v>
      </c>
      <c r="AL106" s="22">
        <v>36163654</v>
      </c>
      <c r="AM106" s="22">
        <v>46288585</v>
      </c>
    </row>
    <row r="107" spans="1:3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19939998</v>
      </c>
      <c r="F107" s="22">
        <v>1470217</v>
      </c>
      <c r="G107" s="22">
        <v>324058</v>
      </c>
      <c r="H107" s="22">
        <v>0</v>
      </c>
      <c r="I107" s="22">
        <v>9211085</v>
      </c>
      <c r="J107" s="22">
        <v>0</v>
      </c>
      <c r="K107" s="22">
        <v>16840282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137836507</v>
      </c>
      <c r="S107" s="22">
        <v>0</v>
      </c>
      <c r="T107" s="22">
        <v>0</v>
      </c>
      <c r="U107" s="22">
        <v>185622147</v>
      </c>
      <c r="V107" s="22">
        <v>0</v>
      </c>
      <c r="W107" s="22">
        <v>1013026</v>
      </c>
      <c r="X107" s="22">
        <v>11133625</v>
      </c>
      <c r="Y107" s="22">
        <v>2126132</v>
      </c>
      <c r="Z107" s="22">
        <v>66028668</v>
      </c>
      <c r="AA107" s="22">
        <v>56330096</v>
      </c>
      <c r="AB107" s="22">
        <v>1678355</v>
      </c>
      <c r="AC107" s="22">
        <v>1076292</v>
      </c>
      <c r="AD107" s="22">
        <v>0</v>
      </c>
      <c r="AE107" s="22">
        <v>139386194</v>
      </c>
      <c r="AF107" s="22">
        <v>46235953</v>
      </c>
      <c r="AG107" s="22">
        <v>595081289</v>
      </c>
      <c r="AH107" s="22">
        <v>5150970</v>
      </c>
      <c r="AI107" s="22">
        <v>43473</v>
      </c>
      <c r="AJ107" s="22">
        <v>430325</v>
      </c>
      <c r="AK107" s="22">
        <v>0</v>
      </c>
      <c r="AL107" s="22">
        <v>600706057</v>
      </c>
      <c r="AM107" s="22">
        <v>646942010</v>
      </c>
    </row>
    <row r="108" spans="1:3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1824649</v>
      </c>
      <c r="F108" s="22">
        <v>131011</v>
      </c>
      <c r="G108" s="22">
        <v>150171</v>
      </c>
      <c r="H108" s="22">
        <v>-11789</v>
      </c>
      <c r="I108" s="22">
        <v>1265631</v>
      </c>
      <c r="J108" s="22">
        <v>0</v>
      </c>
      <c r="K108" s="22">
        <v>449844</v>
      </c>
      <c r="L108" s="22">
        <v>0</v>
      </c>
      <c r="M108" s="22">
        <v>400735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4210252</v>
      </c>
      <c r="V108" s="22">
        <v>0</v>
      </c>
      <c r="W108" s="22">
        <v>0</v>
      </c>
      <c r="X108" s="22">
        <v>241699</v>
      </c>
      <c r="Y108" s="22">
        <v>5420</v>
      </c>
      <c r="Z108" s="22">
        <v>829501</v>
      </c>
      <c r="AA108" s="22">
        <v>240000</v>
      </c>
      <c r="AB108" s="22">
        <v>50078</v>
      </c>
      <c r="AC108" s="22">
        <v>1002766</v>
      </c>
      <c r="AD108" s="22">
        <v>0</v>
      </c>
      <c r="AE108" s="22">
        <v>2369464</v>
      </c>
      <c r="AF108" s="22">
        <v>1840788</v>
      </c>
      <c r="AG108" s="22">
        <v>11977027</v>
      </c>
      <c r="AH108" s="22">
        <v>0</v>
      </c>
      <c r="AI108" s="22">
        <v>0</v>
      </c>
      <c r="AJ108" s="22">
        <v>2579</v>
      </c>
      <c r="AK108" s="22">
        <v>0</v>
      </c>
      <c r="AL108" s="22">
        <v>11979606</v>
      </c>
      <c r="AM108" s="22">
        <v>13820394</v>
      </c>
    </row>
    <row r="109" spans="1:3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8667481</v>
      </c>
      <c r="F109" s="22">
        <v>228008</v>
      </c>
      <c r="G109" s="22">
        <v>57663</v>
      </c>
      <c r="H109" s="22">
        <v>0</v>
      </c>
      <c r="I109" s="22">
        <v>1036061</v>
      </c>
      <c r="J109" s="22">
        <v>0</v>
      </c>
      <c r="K109" s="22">
        <v>825897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3614369</v>
      </c>
      <c r="S109" s="22">
        <v>0</v>
      </c>
      <c r="T109" s="22">
        <v>0</v>
      </c>
      <c r="U109" s="22">
        <v>14429479</v>
      </c>
      <c r="V109" s="22">
        <v>0</v>
      </c>
      <c r="W109" s="22">
        <v>0</v>
      </c>
      <c r="X109" s="22">
        <v>623889</v>
      </c>
      <c r="Y109" s="22">
        <v>291505</v>
      </c>
      <c r="Z109" s="22">
        <v>4589300</v>
      </c>
      <c r="AA109" s="22">
        <v>6758525</v>
      </c>
      <c r="AB109" s="22">
        <v>0</v>
      </c>
      <c r="AC109" s="22">
        <v>2593553</v>
      </c>
      <c r="AD109" s="22">
        <v>0</v>
      </c>
      <c r="AE109" s="22">
        <v>14856772</v>
      </c>
      <c r="AF109" s="22">
        <v>-427293</v>
      </c>
      <c r="AG109" s="22">
        <v>54930053</v>
      </c>
      <c r="AH109" s="22">
        <v>0</v>
      </c>
      <c r="AI109" s="22">
        <v>0</v>
      </c>
      <c r="AJ109" s="22">
        <v>159548</v>
      </c>
      <c r="AK109" s="22">
        <v>0</v>
      </c>
      <c r="AL109" s="22">
        <v>55089601</v>
      </c>
      <c r="AM109" s="22">
        <v>54662308</v>
      </c>
    </row>
    <row r="110" spans="1:3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1947936</v>
      </c>
      <c r="F110" s="22">
        <v>42093</v>
      </c>
      <c r="G110" s="22">
        <v>109137</v>
      </c>
      <c r="H110" s="22">
        <v>-4139</v>
      </c>
      <c r="I110" s="22">
        <v>498932</v>
      </c>
      <c r="J110" s="22">
        <v>0</v>
      </c>
      <c r="K110" s="22">
        <v>168668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68532</v>
      </c>
      <c r="U110" s="22">
        <v>2831159</v>
      </c>
      <c r="V110" s="22">
        <v>0</v>
      </c>
      <c r="W110" s="22">
        <v>0</v>
      </c>
      <c r="X110" s="22">
        <v>150655</v>
      </c>
      <c r="Y110" s="22">
        <v>0</v>
      </c>
      <c r="Z110" s="22">
        <v>176612</v>
      </c>
      <c r="AA110" s="22">
        <v>1635488</v>
      </c>
      <c r="AB110" s="22">
        <v>0</v>
      </c>
      <c r="AC110" s="22">
        <v>0</v>
      </c>
      <c r="AD110" s="22">
        <v>0</v>
      </c>
      <c r="AE110" s="22">
        <v>1962755</v>
      </c>
      <c r="AF110" s="22">
        <v>868404</v>
      </c>
      <c r="AG110" s="22">
        <v>14666442</v>
      </c>
      <c r="AH110" s="22">
        <v>0</v>
      </c>
      <c r="AI110" s="22">
        <v>0</v>
      </c>
      <c r="AJ110" s="22">
        <v>0</v>
      </c>
      <c r="AK110" s="22">
        <v>136820</v>
      </c>
      <c r="AL110" s="22">
        <v>14803262</v>
      </c>
      <c r="AM110" s="22">
        <v>15671666</v>
      </c>
    </row>
    <row r="111" spans="1:3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10224293</v>
      </c>
      <c r="F111" s="22">
        <v>210992</v>
      </c>
      <c r="G111" s="22">
        <v>55981</v>
      </c>
      <c r="H111" s="22">
        <v>-2113</v>
      </c>
      <c r="I111" s="22">
        <v>217954</v>
      </c>
      <c r="J111" s="22">
        <v>382757</v>
      </c>
      <c r="K111" s="22">
        <v>2419041</v>
      </c>
      <c r="L111" s="22">
        <v>0</v>
      </c>
      <c r="M111" s="22">
        <v>3310703</v>
      </c>
      <c r="N111" s="22">
        <v>0</v>
      </c>
      <c r="O111" s="22">
        <v>0</v>
      </c>
      <c r="P111" s="22">
        <v>0</v>
      </c>
      <c r="Q111" s="22">
        <v>0</v>
      </c>
      <c r="R111" s="22">
        <v>2950420</v>
      </c>
      <c r="S111" s="22">
        <v>0</v>
      </c>
      <c r="T111" s="22">
        <v>0</v>
      </c>
      <c r="U111" s="22">
        <v>19770028</v>
      </c>
      <c r="V111" s="22">
        <v>0</v>
      </c>
      <c r="W111" s="22">
        <v>0</v>
      </c>
      <c r="X111" s="22">
        <v>1770074</v>
      </c>
      <c r="Y111" s="22">
        <v>405460</v>
      </c>
      <c r="Z111" s="22">
        <v>1147990</v>
      </c>
      <c r="AA111" s="22">
        <v>22299080</v>
      </c>
      <c r="AB111" s="22">
        <v>0</v>
      </c>
      <c r="AC111" s="22">
        <v>563461</v>
      </c>
      <c r="AD111" s="22">
        <v>0</v>
      </c>
      <c r="AE111" s="22">
        <v>26186065</v>
      </c>
      <c r="AF111" s="22">
        <v>-6416037</v>
      </c>
      <c r="AG111" s="22">
        <v>110587775</v>
      </c>
      <c r="AH111" s="22">
        <v>0</v>
      </c>
      <c r="AI111" s="22">
        <v>669013</v>
      </c>
      <c r="AJ111" s="22">
        <v>297650</v>
      </c>
      <c r="AK111" s="22">
        <v>0</v>
      </c>
      <c r="AL111" s="22">
        <v>111554438</v>
      </c>
      <c r="AM111" s="22">
        <v>105138401</v>
      </c>
    </row>
    <row r="112" spans="1:3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9424701</v>
      </c>
      <c r="F112" s="22">
        <v>538444</v>
      </c>
      <c r="G112" s="22">
        <v>130437</v>
      </c>
      <c r="H112" s="22">
        <v>0</v>
      </c>
      <c r="I112" s="22">
        <v>2817535</v>
      </c>
      <c r="J112" s="22">
        <v>0</v>
      </c>
      <c r="K112" s="22">
        <v>1496012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7682275</v>
      </c>
      <c r="S112" s="22">
        <v>0</v>
      </c>
      <c r="T112" s="22">
        <v>0</v>
      </c>
      <c r="U112" s="22">
        <v>22089404</v>
      </c>
      <c r="V112" s="22">
        <v>0</v>
      </c>
      <c r="W112" s="22">
        <v>0</v>
      </c>
      <c r="X112" s="22">
        <v>1163200</v>
      </c>
      <c r="Y112" s="22">
        <v>2907417</v>
      </c>
      <c r="Z112" s="22">
        <v>3980930</v>
      </c>
      <c r="AA112" s="22">
        <v>1021387</v>
      </c>
      <c r="AB112" s="22">
        <v>0</v>
      </c>
      <c r="AC112" s="22">
        <v>0</v>
      </c>
      <c r="AD112" s="22">
        <v>0</v>
      </c>
      <c r="AE112" s="22">
        <v>9072934</v>
      </c>
      <c r="AF112" s="22">
        <v>13016470</v>
      </c>
      <c r="AG112" s="22">
        <v>82349265</v>
      </c>
      <c r="AH112" s="22">
        <v>0</v>
      </c>
      <c r="AI112" s="22">
        <v>61497</v>
      </c>
      <c r="AJ112" s="22">
        <v>265920</v>
      </c>
      <c r="AK112" s="22">
        <v>246300</v>
      </c>
      <c r="AL112" s="22">
        <v>82922982</v>
      </c>
      <c r="AM112" s="22">
        <v>95939452</v>
      </c>
    </row>
    <row r="113" spans="1:3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15607343</v>
      </c>
      <c r="F113" s="22">
        <v>445432</v>
      </c>
      <c r="G113" s="22">
        <v>177423</v>
      </c>
      <c r="H113" s="22">
        <v>0</v>
      </c>
      <c r="I113" s="22">
        <v>2655221</v>
      </c>
      <c r="J113" s="22">
        <v>190900</v>
      </c>
      <c r="K113" s="22">
        <v>453107</v>
      </c>
      <c r="L113" s="22">
        <v>0</v>
      </c>
      <c r="M113" s="22">
        <v>332744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19862170</v>
      </c>
      <c r="V113" s="22">
        <v>0</v>
      </c>
      <c r="W113" s="22">
        <v>186828</v>
      </c>
      <c r="X113" s="22">
        <v>1097599</v>
      </c>
      <c r="Y113" s="22">
        <v>212434</v>
      </c>
      <c r="Z113" s="22">
        <v>4228758</v>
      </c>
      <c r="AA113" s="22">
        <v>4443105</v>
      </c>
      <c r="AB113" s="22">
        <v>142378</v>
      </c>
      <c r="AC113" s="22">
        <v>0</v>
      </c>
      <c r="AD113" s="22">
        <v>0</v>
      </c>
      <c r="AE113" s="22">
        <v>10311102</v>
      </c>
      <c r="AF113" s="22">
        <v>9551068</v>
      </c>
      <c r="AG113" s="22">
        <v>64350833</v>
      </c>
      <c r="AH113" s="22">
        <v>0</v>
      </c>
      <c r="AI113" s="22">
        <v>40388</v>
      </c>
      <c r="AJ113" s="22">
        <v>29458</v>
      </c>
      <c r="AK113" s="22">
        <v>992680</v>
      </c>
      <c r="AL113" s="22">
        <v>65413359</v>
      </c>
      <c r="AM113" s="22">
        <v>74964427</v>
      </c>
    </row>
    <row r="114" spans="1:3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9254546</v>
      </c>
      <c r="F114" s="22">
        <v>812482</v>
      </c>
      <c r="G114" s="22">
        <v>25622</v>
      </c>
      <c r="H114" s="22">
        <v>-60800</v>
      </c>
      <c r="I114" s="22">
        <v>2083795</v>
      </c>
      <c r="J114" s="22">
        <v>0</v>
      </c>
      <c r="K114" s="22">
        <v>2054056</v>
      </c>
      <c r="L114" s="22">
        <v>0</v>
      </c>
      <c r="M114" s="22">
        <v>286274</v>
      </c>
      <c r="N114" s="22">
        <v>0</v>
      </c>
      <c r="O114" s="22">
        <v>0</v>
      </c>
      <c r="P114" s="22">
        <v>0</v>
      </c>
      <c r="Q114" s="22">
        <v>0</v>
      </c>
      <c r="R114" s="22">
        <v>11581451</v>
      </c>
      <c r="S114" s="22">
        <v>0</v>
      </c>
      <c r="T114" s="22">
        <v>0</v>
      </c>
      <c r="U114" s="22">
        <v>26037426</v>
      </c>
      <c r="V114" s="22">
        <v>0</v>
      </c>
      <c r="W114" s="22">
        <v>1366702</v>
      </c>
      <c r="X114" s="22">
        <v>2704282</v>
      </c>
      <c r="Y114" s="22">
        <v>2243177</v>
      </c>
      <c r="Z114" s="22">
        <v>4595842</v>
      </c>
      <c r="AA114" s="22">
        <v>12616009</v>
      </c>
      <c r="AB114" s="22">
        <v>0</v>
      </c>
      <c r="AC114" s="22">
        <v>6348332</v>
      </c>
      <c r="AD114" s="22">
        <v>0</v>
      </c>
      <c r="AE114" s="22">
        <v>29874344</v>
      </c>
      <c r="AF114" s="22">
        <v>-3836918</v>
      </c>
      <c r="AG114" s="22">
        <v>130979192</v>
      </c>
      <c r="AH114" s="22">
        <v>0</v>
      </c>
      <c r="AI114" s="22">
        <v>234957</v>
      </c>
      <c r="AJ114" s="22">
        <v>273751</v>
      </c>
      <c r="AK114" s="22">
        <v>0</v>
      </c>
      <c r="AL114" s="22">
        <v>131487900</v>
      </c>
      <c r="AM114" s="22">
        <v>127650982</v>
      </c>
    </row>
    <row r="115" spans="1:3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1036648</v>
      </c>
      <c r="F115" s="22">
        <v>104075</v>
      </c>
      <c r="G115" s="22">
        <v>53403</v>
      </c>
      <c r="H115" s="22">
        <v>0</v>
      </c>
      <c r="I115" s="22">
        <v>305469</v>
      </c>
      <c r="J115" s="22">
        <v>0</v>
      </c>
      <c r="K115" s="22">
        <v>140800</v>
      </c>
      <c r="L115" s="22">
        <v>0</v>
      </c>
      <c r="M115" s="22">
        <v>5631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88786</v>
      </c>
      <c r="U115" s="22">
        <v>1734812</v>
      </c>
      <c r="V115" s="22">
        <v>0</v>
      </c>
      <c r="W115" s="22">
        <v>0</v>
      </c>
      <c r="X115" s="22">
        <v>304596</v>
      </c>
      <c r="Y115" s="22">
        <v>0</v>
      </c>
      <c r="Z115" s="22">
        <v>384299</v>
      </c>
      <c r="AA115" s="22">
        <v>695610</v>
      </c>
      <c r="AB115" s="22">
        <v>0</v>
      </c>
      <c r="AC115" s="22">
        <v>0</v>
      </c>
      <c r="AD115" s="22">
        <v>0</v>
      </c>
      <c r="AE115" s="22">
        <v>1384505</v>
      </c>
      <c r="AF115" s="22">
        <v>350307</v>
      </c>
      <c r="AG115" s="22">
        <v>11070971</v>
      </c>
      <c r="AH115" s="22">
        <v>0</v>
      </c>
      <c r="AI115" s="22">
        <v>0</v>
      </c>
      <c r="AJ115" s="22">
        <v>12104</v>
      </c>
      <c r="AK115" s="22">
        <v>435433</v>
      </c>
      <c r="AL115" s="22">
        <v>11518508</v>
      </c>
      <c r="AM115" s="22">
        <v>11868815</v>
      </c>
    </row>
    <row r="116" spans="1:3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29415768</v>
      </c>
      <c r="F116" s="22">
        <v>592655</v>
      </c>
      <c r="G116" s="22">
        <v>380024</v>
      </c>
      <c r="H116" s="22">
        <v>-66242</v>
      </c>
      <c r="I116" s="22">
        <v>6515517</v>
      </c>
      <c r="J116" s="22">
        <v>0</v>
      </c>
      <c r="K116" s="22">
        <v>3066173</v>
      </c>
      <c r="L116" s="22">
        <v>0</v>
      </c>
      <c r="M116" s="22">
        <v>0</v>
      </c>
      <c r="N116" s="22">
        <v>1233</v>
      </c>
      <c r="O116" s="22">
        <v>0</v>
      </c>
      <c r="P116" s="22">
        <v>0</v>
      </c>
      <c r="Q116" s="22">
        <v>0</v>
      </c>
      <c r="R116" s="22">
        <v>5550000</v>
      </c>
      <c r="S116" s="22">
        <v>19375</v>
      </c>
      <c r="T116" s="22">
        <v>0</v>
      </c>
      <c r="U116" s="22">
        <v>45474503</v>
      </c>
      <c r="V116" s="22">
        <v>0</v>
      </c>
      <c r="W116" s="22">
        <v>1213377</v>
      </c>
      <c r="X116" s="22">
        <v>5127856</v>
      </c>
      <c r="Y116" s="22">
        <v>368596</v>
      </c>
      <c r="Z116" s="22">
        <v>4765947</v>
      </c>
      <c r="AA116" s="22">
        <v>8131511</v>
      </c>
      <c r="AB116" s="22">
        <v>0</v>
      </c>
      <c r="AC116" s="22">
        <v>11122019</v>
      </c>
      <c r="AD116" s="22">
        <v>0</v>
      </c>
      <c r="AE116" s="22">
        <v>30729306</v>
      </c>
      <c r="AF116" s="22">
        <v>14745197</v>
      </c>
      <c r="AG116" s="22">
        <v>150206391</v>
      </c>
      <c r="AH116" s="22">
        <v>0</v>
      </c>
      <c r="AI116" s="22">
        <v>902461</v>
      </c>
      <c r="AJ116" s="22">
        <v>2575002</v>
      </c>
      <c r="AK116" s="22">
        <v>1054127</v>
      </c>
      <c r="AL116" s="22">
        <v>154737981</v>
      </c>
      <c r="AM116" s="22">
        <v>169483178</v>
      </c>
    </row>
    <row r="117" spans="1:3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3798486</v>
      </c>
      <c r="F117" s="22">
        <v>32289</v>
      </c>
      <c r="G117" s="22">
        <v>535952</v>
      </c>
      <c r="H117" s="22">
        <v>-68067</v>
      </c>
      <c r="I117" s="22">
        <v>194925</v>
      </c>
      <c r="J117" s="22">
        <v>282316</v>
      </c>
      <c r="K117" s="22">
        <v>345775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919012</v>
      </c>
      <c r="S117" s="22">
        <v>0</v>
      </c>
      <c r="T117" s="22">
        <v>0</v>
      </c>
      <c r="U117" s="22">
        <v>6040688</v>
      </c>
      <c r="V117" s="22">
        <v>0</v>
      </c>
      <c r="W117" s="22">
        <v>111338</v>
      </c>
      <c r="X117" s="22">
        <v>223471</v>
      </c>
      <c r="Y117" s="22">
        <v>22800</v>
      </c>
      <c r="Z117" s="22">
        <v>583851</v>
      </c>
      <c r="AA117" s="22">
        <v>119840</v>
      </c>
      <c r="AB117" s="22">
        <v>0</v>
      </c>
      <c r="AC117" s="22">
        <v>626229</v>
      </c>
      <c r="AD117" s="22">
        <v>0</v>
      </c>
      <c r="AE117" s="22">
        <v>1687529</v>
      </c>
      <c r="AF117" s="22">
        <v>4353159</v>
      </c>
      <c r="AG117" s="22">
        <v>20849961</v>
      </c>
      <c r="AH117" s="22">
        <v>0</v>
      </c>
      <c r="AI117" s="22">
        <v>0</v>
      </c>
      <c r="AJ117" s="22">
        <v>52973</v>
      </c>
      <c r="AK117" s="22">
        <v>317430</v>
      </c>
      <c r="AL117" s="22">
        <v>21220364</v>
      </c>
      <c r="AM117" s="22">
        <v>25573523</v>
      </c>
    </row>
    <row r="118" spans="1:3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4475529</v>
      </c>
      <c r="F118" s="22">
        <v>213810</v>
      </c>
      <c r="G118" s="22">
        <v>103209</v>
      </c>
      <c r="H118" s="22">
        <v>0</v>
      </c>
      <c r="I118" s="22">
        <v>0</v>
      </c>
      <c r="J118" s="22">
        <v>245179</v>
      </c>
      <c r="K118" s="22">
        <v>1468050</v>
      </c>
      <c r="L118" s="22">
        <v>0</v>
      </c>
      <c r="M118" s="22">
        <v>254672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6760449</v>
      </c>
      <c r="V118" s="22">
        <v>0</v>
      </c>
      <c r="W118" s="22">
        <v>0</v>
      </c>
      <c r="X118" s="22">
        <v>891326</v>
      </c>
      <c r="Y118" s="22">
        <v>25477</v>
      </c>
      <c r="Z118" s="22">
        <v>876054</v>
      </c>
      <c r="AA118" s="22">
        <v>0</v>
      </c>
      <c r="AB118" s="22">
        <v>0</v>
      </c>
      <c r="AC118" s="22">
        <v>0</v>
      </c>
      <c r="AD118" s="22">
        <v>0</v>
      </c>
      <c r="AE118" s="22">
        <v>1792857</v>
      </c>
      <c r="AF118" s="22">
        <v>4967592</v>
      </c>
      <c r="AG118" s="22">
        <v>38807264</v>
      </c>
      <c r="AH118" s="22">
        <v>0</v>
      </c>
      <c r="AI118" s="22">
        <v>0</v>
      </c>
      <c r="AJ118" s="22">
        <v>5407</v>
      </c>
      <c r="AK118" s="22">
        <v>0</v>
      </c>
      <c r="AL118" s="22">
        <v>38812671</v>
      </c>
      <c r="AM118" s="22">
        <v>43780263</v>
      </c>
    </row>
    <row r="119" spans="1:3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2279801</v>
      </c>
      <c r="F119" s="22">
        <v>34133</v>
      </c>
      <c r="G119" s="22">
        <v>426203</v>
      </c>
      <c r="H119" s="22">
        <v>-165000</v>
      </c>
      <c r="I119" s="22">
        <v>1205575</v>
      </c>
      <c r="J119" s="22">
        <v>0</v>
      </c>
      <c r="K119" s="22">
        <v>256408</v>
      </c>
      <c r="L119" s="22">
        <v>0</v>
      </c>
      <c r="M119" s="22">
        <v>252646</v>
      </c>
      <c r="N119" s="22">
        <v>0</v>
      </c>
      <c r="O119" s="22">
        <v>0</v>
      </c>
      <c r="P119" s="22">
        <v>0</v>
      </c>
      <c r="Q119" s="22">
        <v>0</v>
      </c>
      <c r="R119" s="22">
        <v>948214</v>
      </c>
      <c r="S119" s="22">
        <v>0</v>
      </c>
      <c r="T119" s="22">
        <v>0</v>
      </c>
      <c r="U119" s="22">
        <v>5237980</v>
      </c>
      <c r="V119" s="22">
        <v>0</v>
      </c>
      <c r="W119" s="22">
        <v>0</v>
      </c>
      <c r="X119" s="22">
        <v>388644</v>
      </c>
      <c r="Y119" s="22">
        <v>82570</v>
      </c>
      <c r="Z119" s="22">
        <v>407055</v>
      </c>
      <c r="AA119" s="22">
        <v>0</v>
      </c>
      <c r="AB119" s="22">
        <v>0</v>
      </c>
      <c r="AC119" s="22">
        <v>0</v>
      </c>
      <c r="AD119" s="22">
        <v>0</v>
      </c>
      <c r="AE119" s="22">
        <v>878269</v>
      </c>
      <c r="AF119" s="22">
        <v>4359711</v>
      </c>
      <c r="AG119" s="22">
        <v>12619374</v>
      </c>
      <c r="AH119" s="22">
        <v>0</v>
      </c>
      <c r="AI119" s="22">
        <v>3667</v>
      </c>
      <c r="AJ119" s="22">
        <v>1054</v>
      </c>
      <c r="AK119" s="22">
        <v>0</v>
      </c>
      <c r="AL119" s="22">
        <v>12624095</v>
      </c>
      <c r="AM119" s="22">
        <v>16983806</v>
      </c>
    </row>
    <row r="120" spans="1:3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5322973</v>
      </c>
      <c r="F120" s="22">
        <v>191722</v>
      </c>
      <c r="G120" s="22">
        <v>31659</v>
      </c>
      <c r="H120" s="22">
        <v>0</v>
      </c>
      <c r="I120" s="22">
        <v>1011441</v>
      </c>
      <c r="J120" s="22">
        <v>0</v>
      </c>
      <c r="K120" s="22">
        <v>334713</v>
      </c>
      <c r="L120" s="22">
        <v>0</v>
      </c>
      <c r="M120" s="22">
        <v>2770131</v>
      </c>
      <c r="N120" s="22">
        <v>0</v>
      </c>
      <c r="O120" s="22">
        <v>5350447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15013086</v>
      </c>
      <c r="V120" s="22">
        <v>0</v>
      </c>
      <c r="W120" s="22">
        <v>0</v>
      </c>
      <c r="X120" s="22">
        <v>1613492</v>
      </c>
      <c r="Y120" s="22">
        <v>626824</v>
      </c>
      <c r="Z120" s="22">
        <v>818279</v>
      </c>
      <c r="AA120" s="22">
        <v>7520785</v>
      </c>
      <c r="AB120" s="22">
        <v>0</v>
      </c>
      <c r="AC120" s="22">
        <v>4669812</v>
      </c>
      <c r="AD120" s="22">
        <v>0</v>
      </c>
      <c r="AE120" s="22">
        <v>15249192</v>
      </c>
      <c r="AF120" s="22">
        <v>-236106</v>
      </c>
      <c r="AG120" s="22">
        <v>58152142</v>
      </c>
      <c r="AH120" s="22">
        <v>0</v>
      </c>
      <c r="AI120" s="22">
        <v>414611</v>
      </c>
      <c r="AJ120" s="22">
        <v>30000</v>
      </c>
      <c r="AK120" s="22">
        <v>0</v>
      </c>
      <c r="AL120" s="22">
        <v>58596753</v>
      </c>
      <c r="AM120" s="22">
        <v>58360647</v>
      </c>
    </row>
    <row r="121" spans="1:3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19415772</v>
      </c>
      <c r="F121" s="22">
        <v>658285</v>
      </c>
      <c r="G121" s="22">
        <v>1616419</v>
      </c>
      <c r="H121" s="22">
        <v>-1816253</v>
      </c>
      <c r="I121" s="22">
        <v>5741133</v>
      </c>
      <c r="J121" s="22">
        <v>30500</v>
      </c>
      <c r="K121" s="22">
        <v>709827</v>
      </c>
      <c r="L121" s="22">
        <v>0</v>
      </c>
      <c r="M121" s="22">
        <v>2797475</v>
      </c>
      <c r="N121" s="22">
        <v>0</v>
      </c>
      <c r="O121" s="22">
        <v>0</v>
      </c>
      <c r="P121" s="22">
        <v>0</v>
      </c>
      <c r="Q121" s="22">
        <v>0</v>
      </c>
      <c r="R121" s="22">
        <v>497491</v>
      </c>
      <c r="S121" s="22">
        <v>0</v>
      </c>
      <c r="T121" s="22">
        <v>0</v>
      </c>
      <c r="U121" s="22">
        <v>29650649</v>
      </c>
      <c r="V121" s="22">
        <v>0</v>
      </c>
      <c r="W121" s="22">
        <v>0</v>
      </c>
      <c r="X121" s="22">
        <v>943125</v>
      </c>
      <c r="Y121" s="22">
        <v>326622</v>
      </c>
      <c r="Z121" s="22">
        <v>6748635</v>
      </c>
      <c r="AA121" s="22">
        <v>10178657</v>
      </c>
      <c r="AB121" s="22">
        <v>0</v>
      </c>
      <c r="AC121" s="22">
        <v>0</v>
      </c>
      <c r="AD121" s="22">
        <v>0</v>
      </c>
      <c r="AE121" s="22">
        <v>18197039</v>
      </c>
      <c r="AF121" s="22">
        <v>11453610</v>
      </c>
      <c r="AG121" s="22">
        <v>95999782</v>
      </c>
      <c r="AH121" s="22">
        <v>0</v>
      </c>
      <c r="AI121" s="22">
        <v>7101</v>
      </c>
      <c r="AJ121" s="22">
        <v>66986</v>
      </c>
      <c r="AK121" s="22">
        <v>0</v>
      </c>
      <c r="AL121" s="22">
        <v>96073869</v>
      </c>
      <c r="AM121" s="22">
        <v>107527479</v>
      </c>
    </row>
    <row r="122" spans="1:3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1331631</v>
      </c>
      <c r="F122" s="22">
        <v>252164</v>
      </c>
      <c r="G122" s="22">
        <v>104793</v>
      </c>
      <c r="H122" s="22">
        <v>-38707</v>
      </c>
      <c r="I122" s="22">
        <v>78433</v>
      </c>
      <c r="J122" s="22">
        <v>14162</v>
      </c>
      <c r="K122" s="22">
        <v>5178404</v>
      </c>
      <c r="L122" s="22">
        <v>0</v>
      </c>
      <c r="M122" s="22">
        <v>518301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7439181</v>
      </c>
      <c r="V122" s="22">
        <v>3730684</v>
      </c>
      <c r="W122" s="22">
        <v>0</v>
      </c>
      <c r="X122" s="22">
        <v>1049563</v>
      </c>
      <c r="Y122" s="22">
        <v>59393</v>
      </c>
      <c r="Z122" s="22">
        <v>446339</v>
      </c>
      <c r="AA122" s="22">
        <v>9250438</v>
      </c>
      <c r="AB122" s="22">
        <v>0</v>
      </c>
      <c r="AC122" s="22">
        <v>337258</v>
      </c>
      <c r="AD122" s="22">
        <v>0</v>
      </c>
      <c r="AE122" s="22">
        <v>14873675</v>
      </c>
      <c r="AF122" s="22">
        <v>-7434494</v>
      </c>
      <c r="AG122" s="22">
        <v>39386017</v>
      </c>
      <c r="AH122" s="22">
        <v>0</v>
      </c>
      <c r="AI122" s="22">
        <v>181838</v>
      </c>
      <c r="AJ122" s="22">
        <v>22105</v>
      </c>
      <c r="AK122" s="22">
        <v>0</v>
      </c>
      <c r="AL122" s="22">
        <v>39589960</v>
      </c>
      <c r="AM122" s="22">
        <v>32155466</v>
      </c>
    </row>
    <row r="123" spans="1:3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7286896</v>
      </c>
      <c r="F123" s="22">
        <v>68082</v>
      </c>
      <c r="G123" s="22">
        <v>42930</v>
      </c>
      <c r="H123" s="22">
        <v>0</v>
      </c>
      <c r="I123" s="22">
        <v>797835</v>
      </c>
      <c r="J123" s="22">
        <v>0</v>
      </c>
      <c r="K123" s="22">
        <v>0</v>
      </c>
      <c r="L123" s="22">
        <v>0</v>
      </c>
      <c r="M123" s="22">
        <v>87986</v>
      </c>
      <c r="N123" s="22">
        <v>0</v>
      </c>
      <c r="O123" s="22">
        <v>0</v>
      </c>
      <c r="P123" s="22">
        <v>0</v>
      </c>
      <c r="Q123" s="22">
        <v>0</v>
      </c>
      <c r="R123" s="22">
        <v>2599</v>
      </c>
      <c r="S123" s="22">
        <v>0</v>
      </c>
      <c r="T123" s="22">
        <v>0</v>
      </c>
      <c r="U123" s="22">
        <v>8286328</v>
      </c>
      <c r="V123" s="22">
        <v>0</v>
      </c>
      <c r="W123" s="22">
        <v>0</v>
      </c>
      <c r="X123" s="22">
        <v>473582</v>
      </c>
      <c r="Y123" s="22">
        <v>0</v>
      </c>
      <c r="Z123" s="22">
        <v>461437</v>
      </c>
      <c r="AA123" s="22">
        <v>501371</v>
      </c>
      <c r="AB123" s="22">
        <v>0</v>
      </c>
      <c r="AC123" s="22">
        <v>0</v>
      </c>
      <c r="AD123" s="22">
        <v>0</v>
      </c>
      <c r="AE123" s="22">
        <v>1436390</v>
      </c>
      <c r="AF123" s="22">
        <v>6849938</v>
      </c>
      <c r="AG123" s="22">
        <v>26114672</v>
      </c>
      <c r="AH123" s="22">
        <v>0</v>
      </c>
      <c r="AI123" s="22">
        <v>0</v>
      </c>
      <c r="AJ123" s="22">
        <v>223653</v>
      </c>
      <c r="AK123" s="22">
        <v>0</v>
      </c>
      <c r="AL123" s="22">
        <v>26338325</v>
      </c>
      <c r="AM123" s="22">
        <v>33188263</v>
      </c>
    </row>
    <row r="124" spans="1:3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5179661</v>
      </c>
      <c r="F124" s="22">
        <v>100493</v>
      </c>
      <c r="G124" s="22">
        <v>84971</v>
      </c>
      <c r="H124" s="22">
        <v>0</v>
      </c>
      <c r="I124" s="22">
        <v>2166707</v>
      </c>
      <c r="J124" s="22">
        <v>0</v>
      </c>
      <c r="K124" s="22">
        <v>645677</v>
      </c>
      <c r="L124" s="22">
        <v>0</v>
      </c>
      <c r="M124" s="22">
        <v>102930</v>
      </c>
      <c r="N124" s="22">
        <v>0</v>
      </c>
      <c r="O124" s="22">
        <v>0</v>
      </c>
      <c r="P124" s="22">
        <v>0</v>
      </c>
      <c r="Q124" s="22">
        <v>0</v>
      </c>
      <c r="R124" s="22">
        <v>2316436</v>
      </c>
      <c r="S124" s="22">
        <v>0</v>
      </c>
      <c r="T124" s="22">
        <v>0</v>
      </c>
      <c r="U124" s="22">
        <v>10596875</v>
      </c>
      <c r="V124" s="22">
        <v>0</v>
      </c>
      <c r="W124" s="22">
        <v>0</v>
      </c>
      <c r="X124" s="22">
        <v>421875</v>
      </c>
      <c r="Y124" s="22">
        <v>9304</v>
      </c>
      <c r="Z124" s="22">
        <v>1856417</v>
      </c>
      <c r="AA124" s="22">
        <v>0</v>
      </c>
      <c r="AB124" s="22">
        <v>281672</v>
      </c>
      <c r="AC124" s="22">
        <v>1314189</v>
      </c>
      <c r="AD124" s="22">
        <v>0</v>
      </c>
      <c r="AE124" s="22">
        <v>3883457</v>
      </c>
      <c r="AF124" s="22">
        <v>6713418</v>
      </c>
      <c r="AG124" s="22">
        <v>37676974</v>
      </c>
      <c r="AH124" s="22">
        <v>0</v>
      </c>
      <c r="AI124" s="22">
        <v>0</v>
      </c>
      <c r="AJ124" s="22">
        <v>5590</v>
      </c>
      <c r="AK124" s="22">
        <v>200000</v>
      </c>
      <c r="AL124" s="22">
        <v>37882564</v>
      </c>
      <c r="AM124" s="22">
        <v>44595982</v>
      </c>
    </row>
    <row r="125" spans="1:3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6720746</v>
      </c>
      <c r="F125" s="22">
        <v>90157</v>
      </c>
      <c r="G125" s="22">
        <v>89021</v>
      </c>
      <c r="H125" s="22">
        <v>-4719</v>
      </c>
      <c r="I125" s="22">
        <v>641667</v>
      </c>
      <c r="J125" s="22">
        <v>0</v>
      </c>
      <c r="K125" s="22">
        <v>78293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7615165</v>
      </c>
      <c r="V125" s="22">
        <v>0</v>
      </c>
      <c r="W125" s="22">
        <v>0</v>
      </c>
      <c r="X125" s="22">
        <v>86844</v>
      </c>
      <c r="Y125" s="22">
        <v>17371</v>
      </c>
      <c r="Z125" s="22">
        <v>671943</v>
      </c>
      <c r="AA125" s="22">
        <v>0</v>
      </c>
      <c r="AB125" s="22">
        <v>0</v>
      </c>
      <c r="AC125" s="22">
        <v>0</v>
      </c>
      <c r="AD125" s="22">
        <v>0</v>
      </c>
      <c r="AE125" s="22">
        <v>776158</v>
      </c>
      <c r="AF125" s="22">
        <v>6839007</v>
      </c>
      <c r="AG125" s="22">
        <v>8502766</v>
      </c>
      <c r="AH125" s="22">
        <v>0</v>
      </c>
      <c r="AI125" s="22">
        <v>0</v>
      </c>
      <c r="AJ125" s="22">
        <v>0</v>
      </c>
      <c r="AK125" s="22">
        <v>132858</v>
      </c>
      <c r="AL125" s="22">
        <v>8635624</v>
      </c>
      <c r="AM125" s="22">
        <v>15474631</v>
      </c>
    </row>
    <row r="126" spans="1:3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9907213</v>
      </c>
      <c r="F126" s="22">
        <v>218364</v>
      </c>
      <c r="G126" s="22">
        <v>101475</v>
      </c>
      <c r="H126" s="22">
        <v>0</v>
      </c>
      <c r="I126" s="22">
        <v>7058985</v>
      </c>
      <c r="J126" s="22">
        <v>0</v>
      </c>
      <c r="K126" s="22">
        <v>1546037</v>
      </c>
      <c r="L126" s="22">
        <v>0</v>
      </c>
      <c r="M126" s="22">
        <v>0</v>
      </c>
      <c r="N126" s="22">
        <v>51715</v>
      </c>
      <c r="O126" s="22">
        <v>0</v>
      </c>
      <c r="P126" s="22">
        <v>0</v>
      </c>
      <c r="Q126" s="22">
        <v>0</v>
      </c>
      <c r="R126" s="22">
        <v>6563722</v>
      </c>
      <c r="S126" s="22">
        <v>0</v>
      </c>
      <c r="T126" s="22">
        <v>0</v>
      </c>
      <c r="U126" s="22">
        <v>25447511</v>
      </c>
      <c r="V126" s="22">
        <v>0</v>
      </c>
      <c r="W126" s="22">
        <v>0</v>
      </c>
      <c r="X126" s="22">
        <v>1377487</v>
      </c>
      <c r="Y126" s="22">
        <v>35295</v>
      </c>
      <c r="Z126" s="22">
        <v>7468837</v>
      </c>
      <c r="AA126" s="22">
        <v>1439147</v>
      </c>
      <c r="AB126" s="22">
        <v>0</v>
      </c>
      <c r="AC126" s="22">
        <v>0</v>
      </c>
      <c r="AD126" s="22">
        <v>6649669</v>
      </c>
      <c r="AE126" s="22">
        <v>16970435</v>
      </c>
      <c r="AF126" s="22">
        <v>8477076</v>
      </c>
      <c r="AG126" s="22">
        <v>101650680</v>
      </c>
      <c r="AH126" s="22">
        <v>0</v>
      </c>
      <c r="AI126" s="22">
        <v>255153</v>
      </c>
      <c r="AJ126" s="22">
        <v>336102</v>
      </c>
      <c r="AK126" s="22">
        <v>0</v>
      </c>
      <c r="AL126" s="22">
        <v>102241935</v>
      </c>
      <c r="AM126" s="22">
        <v>110719011</v>
      </c>
    </row>
    <row r="127" spans="1:3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14758679</v>
      </c>
      <c r="F127" s="22">
        <v>281446</v>
      </c>
      <c r="G127" s="22">
        <v>0</v>
      </c>
      <c r="H127" s="22">
        <v>0</v>
      </c>
      <c r="I127" s="22">
        <v>1650108</v>
      </c>
      <c r="J127" s="22">
        <v>0</v>
      </c>
      <c r="K127" s="22">
        <v>1177678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52863</v>
      </c>
      <c r="S127" s="22">
        <v>0</v>
      </c>
      <c r="T127" s="22">
        <v>0</v>
      </c>
      <c r="U127" s="22">
        <v>17920774</v>
      </c>
      <c r="V127" s="22">
        <v>0</v>
      </c>
      <c r="W127" s="22">
        <v>0</v>
      </c>
      <c r="X127" s="22">
        <v>1082726</v>
      </c>
      <c r="Y127" s="22">
        <v>85844</v>
      </c>
      <c r="Z127" s="22">
        <v>1836022</v>
      </c>
      <c r="AA127" s="22">
        <v>706514</v>
      </c>
      <c r="AB127" s="22">
        <v>0</v>
      </c>
      <c r="AC127" s="22">
        <v>0</v>
      </c>
      <c r="AD127" s="22">
        <v>0</v>
      </c>
      <c r="AE127" s="22">
        <v>3711106</v>
      </c>
      <c r="AF127" s="22">
        <v>14209668</v>
      </c>
      <c r="AG127" s="22">
        <v>45121499</v>
      </c>
      <c r="AH127" s="22">
        <v>0</v>
      </c>
      <c r="AI127" s="22">
        <v>328680</v>
      </c>
      <c r="AJ127" s="22">
        <v>2897</v>
      </c>
      <c r="AK127" s="22">
        <v>0</v>
      </c>
      <c r="AL127" s="22">
        <v>45453076</v>
      </c>
      <c r="AM127" s="22">
        <v>59662744</v>
      </c>
    </row>
    <row r="128" spans="1:3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3886315</v>
      </c>
      <c r="F128" s="22">
        <v>614941</v>
      </c>
      <c r="G128" s="22">
        <v>160754</v>
      </c>
      <c r="H128" s="22">
        <v>0</v>
      </c>
      <c r="I128" s="22">
        <v>428776</v>
      </c>
      <c r="J128" s="22">
        <v>0</v>
      </c>
      <c r="K128" s="22">
        <v>3500728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37076301</v>
      </c>
      <c r="S128" s="22">
        <v>0</v>
      </c>
      <c r="T128" s="22">
        <v>0</v>
      </c>
      <c r="U128" s="22">
        <v>45667815</v>
      </c>
      <c r="V128" s="22">
        <v>0</v>
      </c>
      <c r="W128" s="22">
        <v>0</v>
      </c>
      <c r="X128" s="22">
        <v>6646070</v>
      </c>
      <c r="Y128" s="22">
        <v>1256626</v>
      </c>
      <c r="Z128" s="22">
        <v>18546874</v>
      </c>
      <c r="AA128" s="22">
        <v>2541613</v>
      </c>
      <c r="AB128" s="22">
        <v>0</v>
      </c>
      <c r="AC128" s="22">
        <v>0</v>
      </c>
      <c r="AD128" s="22">
        <v>0</v>
      </c>
      <c r="AE128" s="22">
        <v>28991183</v>
      </c>
      <c r="AF128" s="22">
        <v>16676632</v>
      </c>
      <c r="AG128" s="22">
        <v>287258104</v>
      </c>
      <c r="AH128" s="22">
        <v>0</v>
      </c>
      <c r="AI128" s="22">
        <v>230000</v>
      </c>
      <c r="AJ128" s="22">
        <v>161612</v>
      </c>
      <c r="AK128" s="22">
        <v>0</v>
      </c>
      <c r="AL128" s="22">
        <v>287649716</v>
      </c>
      <c r="AM128" s="22">
        <v>304326348</v>
      </c>
    </row>
    <row r="129" spans="1:3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8663146</v>
      </c>
      <c r="F129" s="22">
        <v>851429</v>
      </c>
      <c r="G129" s="22">
        <v>200080</v>
      </c>
      <c r="H129" s="22">
        <v>0</v>
      </c>
      <c r="I129" s="22">
        <v>12751938</v>
      </c>
      <c r="J129" s="22">
        <v>0</v>
      </c>
      <c r="K129" s="22">
        <v>3700686</v>
      </c>
      <c r="L129" s="22">
        <v>0</v>
      </c>
      <c r="M129" s="22">
        <v>0</v>
      </c>
      <c r="N129" s="22">
        <v>0</v>
      </c>
      <c r="O129" s="22">
        <v>0</v>
      </c>
      <c r="P129" s="22">
        <v>18563194</v>
      </c>
      <c r="Q129" s="22">
        <v>0</v>
      </c>
      <c r="R129" s="22">
        <v>0</v>
      </c>
      <c r="S129" s="22">
        <v>0</v>
      </c>
      <c r="T129" s="22">
        <v>0</v>
      </c>
      <c r="U129" s="22">
        <v>44730473</v>
      </c>
      <c r="V129" s="22">
        <v>0</v>
      </c>
      <c r="W129" s="22">
        <v>0</v>
      </c>
      <c r="X129" s="22">
        <v>5224766</v>
      </c>
      <c r="Y129" s="22">
        <v>924577</v>
      </c>
      <c r="Z129" s="22">
        <v>13097248</v>
      </c>
      <c r="AA129" s="22">
        <v>3100866</v>
      </c>
      <c r="AB129" s="22">
        <v>0</v>
      </c>
      <c r="AC129" s="22">
        <v>1177495</v>
      </c>
      <c r="AD129" s="22">
        <v>0</v>
      </c>
      <c r="AE129" s="22">
        <v>23524952</v>
      </c>
      <c r="AF129" s="22">
        <v>21205521</v>
      </c>
      <c r="AG129" s="22">
        <v>161045435</v>
      </c>
      <c r="AH129" s="22">
        <v>0</v>
      </c>
      <c r="AI129" s="22">
        <v>370391</v>
      </c>
      <c r="AJ129" s="22">
        <v>158042</v>
      </c>
      <c r="AK129" s="22">
        <v>0</v>
      </c>
      <c r="AL129" s="22">
        <v>161573868</v>
      </c>
      <c r="AM129" s="22">
        <v>182779389</v>
      </c>
    </row>
    <row r="130" spans="1:3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12246430</v>
      </c>
      <c r="F130" s="22">
        <v>216930</v>
      </c>
      <c r="G130" s="22">
        <v>63690</v>
      </c>
      <c r="H130" s="22">
        <v>0</v>
      </c>
      <c r="I130" s="22">
        <v>0</v>
      </c>
      <c r="J130" s="22">
        <v>0</v>
      </c>
      <c r="K130" s="22">
        <v>3115537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15642587</v>
      </c>
      <c r="V130" s="22">
        <v>0</v>
      </c>
      <c r="W130" s="22">
        <v>0</v>
      </c>
      <c r="X130" s="22">
        <v>4253388</v>
      </c>
      <c r="Y130" s="22">
        <v>130035</v>
      </c>
      <c r="Z130" s="22">
        <v>2923640</v>
      </c>
      <c r="AA130" s="22">
        <v>4605158</v>
      </c>
      <c r="AB130" s="22">
        <v>0</v>
      </c>
      <c r="AC130" s="22">
        <v>484831</v>
      </c>
      <c r="AD130" s="22">
        <v>0</v>
      </c>
      <c r="AE130" s="22">
        <v>12397052</v>
      </c>
      <c r="AF130" s="22">
        <v>3245535</v>
      </c>
      <c r="AG130" s="22">
        <v>103525011</v>
      </c>
      <c r="AH130" s="22">
        <v>0</v>
      </c>
      <c r="AI130" s="22">
        <v>0</v>
      </c>
      <c r="AJ130" s="22">
        <v>30316</v>
      </c>
      <c r="AK130" s="22">
        <v>6675455</v>
      </c>
      <c r="AL130" s="22">
        <v>110230782</v>
      </c>
      <c r="AM130" s="22">
        <v>113476317</v>
      </c>
    </row>
    <row r="131" spans="1:3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1826824</v>
      </c>
      <c r="F131" s="22">
        <v>69499</v>
      </c>
      <c r="G131" s="22">
        <v>45993</v>
      </c>
      <c r="H131" s="22">
        <v>0</v>
      </c>
      <c r="I131" s="22">
        <v>378058</v>
      </c>
      <c r="J131" s="22">
        <v>0</v>
      </c>
      <c r="K131" s="22">
        <v>232122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3704</v>
      </c>
      <c r="T131" s="22">
        <v>53595</v>
      </c>
      <c r="U131" s="22">
        <v>2609795</v>
      </c>
      <c r="V131" s="22">
        <v>0</v>
      </c>
      <c r="W131" s="22">
        <v>0</v>
      </c>
      <c r="X131" s="22">
        <v>158863</v>
      </c>
      <c r="Y131" s="22">
        <v>0</v>
      </c>
      <c r="Z131" s="22">
        <v>686068</v>
      </c>
      <c r="AA131" s="22">
        <v>183345</v>
      </c>
      <c r="AB131" s="22">
        <v>0</v>
      </c>
      <c r="AC131" s="22">
        <v>0</v>
      </c>
      <c r="AD131" s="22">
        <v>0</v>
      </c>
      <c r="AE131" s="22">
        <v>1028276</v>
      </c>
      <c r="AF131" s="22">
        <v>1581519</v>
      </c>
      <c r="AG131" s="22">
        <v>9068654</v>
      </c>
      <c r="AH131" s="22">
        <v>0</v>
      </c>
      <c r="AI131" s="22">
        <v>0</v>
      </c>
      <c r="AJ131" s="22">
        <v>9067</v>
      </c>
      <c r="AK131" s="22">
        <v>511024</v>
      </c>
      <c r="AL131" s="22">
        <v>9588745</v>
      </c>
      <c r="AM131" s="22">
        <v>11170264</v>
      </c>
    </row>
    <row r="132" spans="1:3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2047109</v>
      </c>
      <c r="F132" s="22">
        <v>124237</v>
      </c>
      <c r="G132" s="22">
        <v>60819</v>
      </c>
      <c r="H132" s="22">
        <v>-46172</v>
      </c>
      <c r="I132" s="22">
        <v>46630</v>
      </c>
      <c r="J132" s="22">
        <v>0</v>
      </c>
      <c r="K132" s="22">
        <v>312706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3200000</v>
      </c>
      <c r="S132" s="22">
        <v>0</v>
      </c>
      <c r="T132" s="22">
        <v>0</v>
      </c>
      <c r="U132" s="22">
        <v>5745329</v>
      </c>
      <c r="V132" s="22">
        <v>0</v>
      </c>
      <c r="W132" s="22">
        <v>0</v>
      </c>
      <c r="X132" s="22">
        <v>509025</v>
      </c>
      <c r="Y132" s="22">
        <v>579697</v>
      </c>
      <c r="Z132" s="22">
        <v>22035</v>
      </c>
      <c r="AA132" s="22">
        <v>1943293</v>
      </c>
      <c r="AB132" s="22">
        <v>0</v>
      </c>
      <c r="AC132" s="22">
        <v>71027</v>
      </c>
      <c r="AD132" s="22">
        <v>0</v>
      </c>
      <c r="AE132" s="22">
        <v>3125077</v>
      </c>
      <c r="AF132" s="22">
        <v>2620252</v>
      </c>
      <c r="AG132" s="22">
        <v>20712422</v>
      </c>
      <c r="AH132" s="22">
        <v>0</v>
      </c>
      <c r="AI132" s="22">
        <v>500</v>
      </c>
      <c r="AJ132" s="22">
        <v>21323</v>
      </c>
      <c r="AK132" s="22">
        <v>0</v>
      </c>
      <c r="AL132" s="22">
        <v>20734245</v>
      </c>
      <c r="AM132" s="22">
        <v>23354497</v>
      </c>
    </row>
    <row r="133" spans="1:3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4118400</v>
      </c>
      <c r="F133" s="22">
        <v>19995</v>
      </c>
      <c r="G133" s="22">
        <v>14771</v>
      </c>
      <c r="H133" s="22">
        <v>0</v>
      </c>
      <c r="I133" s="22">
        <v>733529</v>
      </c>
      <c r="J133" s="22">
        <v>0</v>
      </c>
      <c r="K133" s="22">
        <v>372129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5258824</v>
      </c>
      <c r="V133" s="22">
        <v>0</v>
      </c>
      <c r="W133" s="22">
        <v>0</v>
      </c>
      <c r="X133" s="22">
        <v>748783</v>
      </c>
      <c r="Y133" s="22">
        <v>0</v>
      </c>
      <c r="Z133" s="22">
        <v>193962</v>
      </c>
      <c r="AA133" s="22">
        <v>3187500</v>
      </c>
      <c r="AB133" s="22">
        <v>7954</v>
      </c>
      <c r="AC133" s="22">
        <v>540301</v>
      </c>
      <c r="AD133" s="22">
        <v>0</v>
      </c>
      <c r="AE133" s="22">
        <v>4678500</v>
      </c>
      <c r="AF133" s="22">
        <v>580324</v>
      </c>
      <c r="AG133" s="22">
        <v>25221371</v>
      </c>
      <c r="AH133" s="22">
        <v>0</v>
      </c>
      <c r="AI133" s="22">
        <v>0</v>
      </c>
      <c r="AJ133" s="22">
        <v>4615</v>
      </c>
      <c r="AK133" s="22">
        <v>0</v>
      </c>
      <c r="AL133" s="22">
        <v>25225986</v>
      </c>
      <c r="AM133" s="22">
        <v>25806310</v>
      </c>
    </row>
    <row r="134" spans="1:3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1462949</v>
      </c>
      <c r="F134" s="22">
        <v>14989</v>
      </c>
      <c r="G134" s="22">
        <v>80938</v>
      </c>
      <c r="H134" s="22">
        <v>0</v>
      </c>
      <c r="I134" s="22">
        <v>179602</v>
      </c>
      <c r="J134" s="22">
        <v>0</v>
      </c>
      <c r="K134" s="22">
        <v>304706</v>
      </c>
      <c r="L134" s="22">
        <v>0</v>
      </c>
      <c r="M134" s="22">
        <v>131250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2174434</v>
      </c>
      <c r="V134" s="22">
        <v>0</v>
      </c>
      <c r="W134" s="22">
        <v>0</v>
      </c>
      <c r="X134" s="22">
        <v>527309</v>
      </c>
      <c r="Y134" s="22">
        <v>0</v>
      </c>
      <c r="Z134" s="22">
        <v>127070</v>
      </c>
      <c r="AA134" s="22">
        <v>635565</v>
      </c>
      <c r="AB134" s="22">
        <v>0</v>
      </c>
      <c r="AC134" s="22">
        <v>0</v>
      </c>
      <c r="AD134" s="22">
        <v>0</v>
      </c>
      <c r="AE134" s="22">
        <v>1289944</v>
      </c>
      <c r="AF134" s="22">
        <v>884490</v>
      </c>
      <c r="AG134" s="22">
        <v>30604905</v>
      </c>
      <c r="AH134" s="22">
        <v>0</v>
      </c>
      <c r="AI134" s="22">
        <v>93709</v>
      </c>
      <c r="AJ134" s="22">
        <v>149599</v>
      </c>
      <c r="AK134" s="22">
        <v>757949</v>
      </c>
      <c r="AL134" s="22">
        <v>31606162</v>
      </c>
      <c r="AM134" s="22">
        <v>32490652</v>
      </c>
    </row>
    <row r="135" spans="1:3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2148362</v>
      </c>
      <c r="F135" s="22">
        <v>85494</v>
      </c>
      <c r="G135" s="22">
        <v>13554</v>
      </c>
      <c r="H135" s="22">
        <v>0</v>
      </c>
      <c r="I135" s="22">
        <v>230587</v>
      </c>
      <c r="J135" s="22">
        <v>0</v>
      </c>
      <c r="K135" s="22">
        <v>420142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416082</v>
      </c>
      <c r="S135" s="22">
        <v>0</v>
      </c>
      <c r="T135" s="22">
        <v>0</v>
      </c>
      <c r="U135" s="22">
        <v>3314221</v>
      </c>
      <c r="V135" s="22">
        <v>0</v>
      </c>
      <c r="W135" s="22">
        <v>0</v>
      </c>
      <c r="X135" s="22">
        <v>390800</v>
      </c>
      <c r="Y135" s="22">
        <v>1805</v>
      </c>
      <c r="Z135" s="22">
        <v>184691</v>
      </c>
      <c r="AA135" s="22">
        <v>952417</v>
      </c>
      <c r="AB135" s="22">
        <v>0</v>
      </c>
      <c r="AC135" s="22">
        <v>2650981</v>
      </c>
      <c r="AD135" s="22">
        <v>0</v>
      </c>
      <c r="AE135" s="22">
        <v>4180694</v>
      </c>
      <c r="AF135" s="22">
        <v>-866473</v>
      </c>
      <c r="AG135" s="22">
        <v>24175917</v>
      </c>
      <c r="AH135" s="22">
        <v>0</v>
      </c>
      <c r="AI135" s="22">
        <v>229318</v>
      </c>
      <c r="AJ135" s="22">
        <v>136378</v>
      </c>
      <c r="AK135" s="22">
        <v>0</v>
      </c>
      <c r="AL135" s="22">
        <v>24541613</v>
      </c>
      <c r="AM135" s="22">
        <v>23675140</v>
      </c>
    </row>
    <row r="136" spans="1:3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1141262</v>
      </c>
      <c r="F136" s="22">
        <v>135751</v>
      </c>
      <c r="G136" s="22">
        <v>104888</v>
      </c>
      <c r="H136" s="22">
        <v>-40221</v>
      </c>
      <c r="I136" s="22">
        <v>170135</v>
      </c>
      <c r="J136" s="22">
        <v>0</v>
      </c>
      <c r="K136" s="22">
        <v>661768</v>
      </c>
      <c r="L136" s="22">
        <v>515402</v>
      </c>
      <c r="M136" s="22">
        <v>67680</v>
      </c>
      <c r="N136" s="22">
        <v>0</v>
      </c>
      <c r="O136" s="22">
        <v>0</v>
      </c>
      <c r="P136" s="22">
        <v>0</v>
      </c>
      <c r="Q136" s="22">
        <v>0</v>
      </c>
      <c r="R136" s="22">
        <v>9263</v>
      </c>
      <c r="S136" s="22">
        <v>0</v>
      </c>
      <c r="T136" s="22">
        <v>0</v>
      </c>
      <c r="U136" s="22">
        <v>2765928</v>
      </c>
      <c r="V136" s="22">
        <v>0</v>
      </c>
      <c r="W136" s="22">
        <v>177660</v>
      </c>
      <c r="X136" s="22">
        <v>480683</v>
      </c>
      <c r="Y136" s="22">
        <v>2125</v>
      </c>
      <c r="Z136" s="22">
        <v>878566</v>
      </c>
      <c r="AA136" s="22">
        <v>3197967</v>
      </c>
      <c r="AB136" s="22">
        <v>0</v>
      </c>
      <c r="AC136" s="22">
        <v>0</v>
      </c>
      <c r="AD136" s="22">
        <v>0</v>
      </c>
      <c r="AE136" s="22">
        <v>4737001</v>
      </c>
      <c r="AF136" s="22">
        <v>-1971073</v>
      </c>
      <c r="AG136" s="22">
        <v>26978617</v>
      </c>
      <c r="AH136" s="22">
        <v>0</v>
      </c>
      <c r="AI136" s="22">
        <v>118236</v>
      </c>
      <c r="AJ136" s="22">
        <v>29813</v>
      </c>
      <c r="AK136" s="22">
        <v>0</v>
      </c>
      <c r="AL136" s="22">
        <v>27126666</v>
      </c>
      <c r="AM136" s="22">
        <v>25155593</v>
      </c>
    </row>
    <row r="137" spans="1:3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1690168</v>
      </c>
      <c r="F137" s="22">
        <v>77067</v>
      </c>
      <c r="G137" s="22">
        <v>821053</v>
      </c>
      <c r="H137" s="22">
        <v>-386609</v>
      </c>
      <c r="I137" s="22">
        <v>708786</v>
      </c>
      <c r="J137" s="22">
        <v>38336</v>
      </c>
      <c r="K137" s="22">
        <v>97036</v>
      </c>
      <c r="L137" s="22">
        <v>0</v>
      </c>
      <c r="M137" s="22">
        <v>49694</v>
      </c>
      <c r="N137" s="22">
        <v>0</v>
      </c>
      <c r="O137" s="22">
        <v>0</v>
      </c>
      <c r="P137" s="22">
        <v>0</v>
      </c>
      <c r="Q137" s="22">
        <v>0</v>
      </c>
      <c r="R137" s="22">
        <v>1544</v>
      </c>
      <c r="S137" s="22">
        <v>0</v>
      </c>
      <c r="T137" s="22">
        <v>0</v>
      </c>
      <c r="U137" s="22">
        <v>3097075</v>
      </c>
      <c r="V137" s="22">
        <v>0</v>
      </c>
      <c r="W137" s="22">
        <v>0</v>
      </c>
      <c r="X137" s="22">
        <v>116655</v>
      </c>
      <c r="Y137" s="22">
        <v>30139</v>
      </c>
      <c r="Z137" s="22">
        <v>16046</v>
      </c>
      <c r="AA137" s="22">
        <v>46078</v>
      </c>
      <c r="AB137" s="22">
        <v>6630</v>
      </c>
      <c r="AC137" s="22">
        <v>418562</v>
      </c>
      <c r="AD137" s="22">
        <v>0</v>
      </c>
      <c r="AE137" s="22">
        <v>634110</v>
      </c>
      <c r="AF137" s="22">
        <v>2462965</v>
      </c>
      <c r="AG137" s="22">
        <v>6328973</v>
      </c>
      <c r="AH137" s="22">
        <v>0</v>
      </c>
      <c r="AI137" s="22">
        <v>80427</v>
      </c>
      <c r="AJ137" s="22">
        <v>98777</v>
      </c>
      <c r="AK137" s="22">
        <v>0</v>
      </c>
      <c r="AL137" s="22">
        <v>6508177</v>
      </c>
      <c r="AM137" s="22">
        <v>8971142</v>
      </c>
    </row>
    <row r="138" spans="1:3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1113954</v>
      </c>
      <c r="F138" s="22">
        <v>122062</v>
      </c>
      <c r="G138" s="22">
        <v>36804</v>
      </c>
      <c r="H138" s="22">
        <v>0</v>
      </c>
      <c r="I138" s="22">
        <v>240096</v>
      </c>
      <c r="J138" s="22">
        <v>0</v>
      </c>
      <c r="K138" s="22">
        <v>31874</v>
      </c>
      <c r="L138" s="22">
        <v>0</v>
      </c>
      <c r="M138" s="22">
        <v>20636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1565426</v>
      </c>
      <c r="V138" s="22">
        <v>0</v>
      </c>
      <c r="W138" s="22">
        <v>15234</v>
      </c>
      <c r="X138" s="22">
        <v>439988</v>
      </c>
      <c r="Y138" s="22">
        <v>0</v>
      </c>
      <c r="Z138" s="22">
        <v>950534</v>
      </c>
      <c r="AA138" s="22">
        <v>0</v>
      </c>
      <c r="AB138" s="22">
        <v>0</v>
      </c>
      <c r="AC138" s="22">
        <v>261881</v>
      </c>
      <c r="AD138" s="22">
        <v>0</v>
      </c>
      <c r="AE138" s="22">
        <v>1667637</v>
      </c>
      <c r="AF138" s="22">
        <v>-102211</v>
      </c>
      <c r="AG138" s="22">
        <v>15125569</v>
      </c>
      <c r="AH138" s="22">
        <v>0</v>
      </c>
      <c r="AI138" s="22">
        <v>98582</v>
      </c>
      <c r="AJ138" s="22">
        <v>7156</v>
      </c>
      <c r="AK138" s="22">
        <v>217167</v>
      </c>
      <c r="AL138" s="22">
        <v>15448474</v>
      </c>
      <c r="AM138" s="22">
        <v>15346263</v>
      </c>
    </row>
    <row r="139" spans="1:3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3831658</v>
      </c>
      <c r="F139" s="22">
        <v>207435</v>
      </c>
      <c r="G139" s="22">
        <v>73488</v>
      </c>
      <c r="H139" s="22">
        <v>0</v>
      </c>
      <c r="I139" s="22">
        <v>2771027</v>
      </c>
      <c r="J139" s="22">
        <v>0</v>
      </c>
      <c r="K139" s="22">
        <v>689892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4909895</v>
      </c>
      <c r="S139" s="22">
        <v>0</v>
      </c>
      <c r="T139" s="22">
        <v>0</v>
      </c>
      <c r="U139" s="22">
        <v>12483395</v>
      </c>
      <c r="V139" s="22">
        <v>0</v>
      </c>
      <c r="W139" s="22">
        <v>0</v>
      </c>
      <c r="X139" s="22">
        <v>1362080</v>
      </c>
      <c r="Y139" s="22">
        <v>28711</v>
      </c>
      <c r="Z139" s="22">
        <v>1189557</v>
      </c>
      <c r="AA139" s="22">
        <v>1231307</v>
      </c>
      <c r="AB139" s="22">
        <v>824535</v>
      </c>
      <c r="AC139" s="22">
        <v>6985282</v>
      </c>
      <c r="AD139" s="22">
        <v>0</v>
      </c>
      <c r="AE139" s="22">
        <v>11621472</v>
      </c>
      <c r="AF139" s="22">
        <v>861923</v>
      </c>
      <c r="AG139" s="22">
        <v>32107856</v>
      </c>
      <c r="AH139" s="22">
        <v>0</v>
      </c>
      <c r="AI139" s="22">
        <v>169710</v>
      </c>
      <c r="AJ139" s="22">
        <v>8467</v>
      </c>
      <c r="AK139" s="22">
        <v>0</v>
      </c>
      <c r="AL139" s="22">
        <v>32286033</v>
      </c>
      <c r="AM139" s="22">
        <v>33147956</v>
      </c>
    </row>
    <row r="140" spans="1:3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7721940</v>
      </c>
      <c r="F140" s="22">
        <v>629105</v>
      </c>
      <c r="G140" s="22">
        <v>186220</v>
      </c>
      <c r="H140" s="22">
        <v>-30000</v>
      </c>
      <c r="I140" s="22">
        <v>180094</v>
      </c>
      <c r="J140" s="22">
        <v>0</v>
      </c>
      <c r="K140" s="22">
        <v>1318292</v>
      </c>
      <c r="L140" s="22">
        <v>0</v>
      </c>
      <c r="M140" s="22">
        <v>0</v>
      </c>
      <c r="N140" s="22">
        <v>0</v>
      </c>
      <c r="O140" s="22">
        <v>8336408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18342059</v>
      </c>
      <c r="V140" s="22">
        <v>0</v>
      </c>
      <c r="W140" s="22">
        <v>6797</v>
      </c>
      <c r="X140" s="22">
        <v>2397652</v>
      </c>
      <c r="Y140" s="22">
        <v>742788</v>
      </c>
      <c r="Z140" s="22">
        <v>1347383</v>
      </c>
      <c r="AA140" s="22">
        <v>15044593</v>
      </c>
      <c r="AB140" s="22">
        <v>0</v>
      </c>
      <c r="AC140" s="22">
        <v>273379</v>
      </c>
      <c r="AD140" s="22">
        <v>0</v>
      </c>
      <c r="AE140" s="22">
        <v>19812592</v>
      </c>
      <c r="AF140" s="22">
        <v>-1470533</v>
      </c>
      <c r="AG140" s="22">
        <v>135985960</v>
      </c>
      <c r="AH140" s="22">
        <v>0</v>
      </c>
      <c r="AI140" s="22">
        <v>0</v>
      </c>
      <c r="AJ140" s="22">
        <v>181166</v>
      </c>
      <c r="AK140" s="22">
        <v>0</v>
      </c>
      <c r="AL140" s="22">
        <v>136167126</v>
      </c>
      <c r="AM140" s="22">
        <v>134696593</v>
      </c>
    </row>
    <row r="141" spans="1:3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940975</v>
      </c>
      <c r="F141" s="22">
        <v>108155</v>
      </c>
      <c r="G141" s="22">
        <v>146969</v>
      </c>
      <c r="H141" s="22">
        <v>-109214</v>
      </c>
      <c r="I141" s="22">
        <v>133995</v>
      </c>
      <c r="J141" s="22">
        <v>0</v>
      </c>
      <c r="K141" s="22">
        <v>72029</v>
      </c>
      <c r="L141" s="22">
        <v>0</v>
      </c>
      <c r="M141" s="22">
        <v>9164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36514</v>
      </c>
      <c r="U141" s="22">
        <v>1338587</v>
      </c>
      <c r="V141" s="22">
        <v>0</v>
      </c>
      <c r="W141" s="22">
        <v>0</v>
      </c>
      <c r="X141" s="22">
        <v>199971</v>
      </c>
      <c r="Y141" s="22">
        <v>10024</v>
      </c>
      <c r="Z141" s="22">
        <v>64741</v>
      </c>
      <c r="AA141" s="22">
        <v>1205272</v>
      </c>
      <c r="AB141" s="22">
        <v>0</v>
      </c>
      <c r="AC141" s="22">
        <v>0</v>
      </c>
      <c r="AD141" s="22">
        <v>305514</v>
      </c>
      <c r="AE141" s="22">
        <v>1785522</v>
      </c>
      <c r="AF141" s="22">
        <v>-446935</v>
      </c>
      <c r="AG141" s="22">
        <v>11159500</v>
      </c>
      <c r="AH141" s="22">
        <v>0</v>
      </c>
      <c r="AI141" s="22">
        <v>0</v>
      </c>
      <c r="AJ141" s="22">
        <v>30478</v>
      </c>
      <c r="AK141" s="22">
        <v>0</v>
      </c>
      <c r="AL141" s="22">
        <v>11189978</v>
      </c>
      <c r="AM141" s="22">
        <v>10743043</v>
      </c>
    </row>
    <row r="142" spans="1:3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5311514</v>
      </c>
      <c r="F142" s="22">
        <v>123725</v>
      </c>
      <c r="G142" s="22">
        <v>38319</v>
      </c>
      <c r="H142" s="22">
        <v>0</v>
      </c>
      <c r="I142" s="22">
        <v>963470</v>
      </c>
      <c r="J142" s="22">
        <v>0</v>
      </c>
      <c r="K142" s="22">
        <v>383839</v>
      </c>
      <c r="L142" s="22">
        <v>0</v>
      </c>
      <c r="M142" s="22">
        <v>0</v>
      </c>
      <c r="N142" s="22">
        <v>0</v>
      </c>
      <c r="O142" s="22">
        <v>0</v>
      </c>
      <c r="P142" s="22">
        <v>2101319</v>
      </c>
      <c r="Q142" s="22">
        <v>0</v>
      </c>
      <c r="R142" s="22">
        <v>0</v>
      </c>
      <c r="S142" s="22">
        <v>0</v>
      </c>
      <c r="T142" s="22">
        <v>0</v>
      </c>
      <c r="U142" s="22">
        <v>8922186</v>
      </c>
      <c r="V142" s="22">
        <v>0</v>
      </c>
      <c r="W142" s="22">
        <v>0</v>
      </c>
      <c r="X142" s="22">
        <v>427268</v>
      </c>
      <c r="Y142" s="22">
        <v>400080</v>
      </c>
      <c r="Z142" s="22">
        <v>1007540</v>
      </c>
      <c r="AA142" s="22">
        <v>645451</v>
      </c>
      <c r="AB142" s="22">
        <v>0</v>
      </c>
      <c r="AC142" s="22">
        <v>519748</v>
      </c>
      <c r="AD142" s="22">
        <v>0</v>
      </c>
      <c r="AE142" s="22">
        <v>3000087</v>
      </c>
      <c r="AF142" s="22">
        <v>5922099</v>
      </c>
      <c r="AG142" s="22">
        <v>39728856</v>
      </c>
      <c r="AH142" s="22">
        <v>0</v>
      </c>
      <c r="AI142" s="22">
        <v>0</v>
      </c>
      <c r="AJ142" s="22">
        <v>134663</v>
      </c>
      <c r="AK142" s="22">
        <v>304962</v>
      </c>
      <c r="AL142" s="22">
        <v>40168481</v>
      </c>
      <c r="AM142" s="22">
        <v>46090580</v>
      </c>
    </row>
    <row r="143" spans="1:3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4223099</v>
      </c>
      <c r="F143" s="22">
        <v>21743</v>
      </c>
      <c r="G143" s="22">
        <v>7689</v>
      </c>
      <c r="H143" s="22">
        <v>0</v>
      </c>
      <c r="I143" s="22">
        <v>137434</v>
      </c>
      <c r="J143" s="22">
        <v>0</v>
      </c>
      <c r="K143" s="22">
        <v>177447</v>
      </c>
      <c r="L143" s="22">
        <v>0</v>
      </c>
      <c r="M143" s="22">
        <v>27741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4595153</v>
      </c>
      <c r="V143" s="22">
        <v>0</v>
      </c>
      <c r="W143" s="22">
        <v>0</v>
      </c>
      <c r="X143" s="22">
        <v>37102</v>
      </c>
      <c r="Y143" s="22">
        <v>8000</v>
      </c>
      <c r="Z143" s="22">
        <v>15522</v>
      </c>
      <c r="AA143" s="22">
        <v>260758</v>
      </c>
      <c r="AB143" s="22">
        <v>0</v>
      </c>
      <c r="AC143" s="22">
        <v>0</v>
      </c>
      <c r="AD143" s="22">
        <v>0</v>
      </c>
      <c r="AE143" s="22">
        <v>321382</v>
      </c>
      <c r="AF143" s="22">
        <v>4273771</v>
      </c>
      <c r="AG143" s="22">
        <v>18061777</v>
      </c>
      <c r="AH143" s="22">
        <v>0</v>
      </c>
      <c r="AI143" s="22">
        <v>0</v>
      </c>
      <c r="AJ143" s="22">
        <v>0</v>
      </c>
      <c r="AK143" s="22">
        <v>389346</v>
      </c>
      <c r="AL143" s="22">
        <v>18451123</v>
      </c>
      <c r="AM143" s="22">
        <v>22724894</v>
      </c>
    </row>
    <row r="144" spans="1:3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52690788</v>
      </c>
      <c r="F144" s="22">
        <v>1480109</v>
      </c>
      <c r="G144" s="22">
        <v>455717</v>
      </c>
      <c r="H144" s="22">
        <v>-13709</v>
      </c>
      <c r="I144" s="22">
        <v>4041987</v>
      </c>
      <c r="J144" s="22">
        <v>482870</v>
      </c>
      <c r="K144" s="22">
        <v>9196643</v>
      </c>
      <c r="L144" s="22">
        <v>0</v>
      </c>
      <c r="M144" s="22">
        <v>1045233</v>
      </c>
      <c r="N144" s="22">
        <v>61745</v>
      </c>
      <c r="O144" s="22">
        <v>0</v>
      </c>
      <c r="P144" s="22">
        <v>0</v>
      </c>
      <c r="Q144" s="22">
        <v>0</v>
      </c>
      <c r="R144" s="22">
        <v>60662879</v>
      </c>
      <c r="S144" s="22">
        <v>0</v>
      </c>
      <c r="T144" s="22">
        <v>0</v>
      </c>
      <c r="U144" s="22">
        <v>130104262</v>
      </c>
      <c r="V144" s="22">
        <v>0</v>
      </c>
      <c r="W144" s="22">
        <v>592757</v>
      </c>
      <c r="X144" s="22">
        <v>33151366</v>
      </c>
      <c r="Y144" s="22">
        <v>1454648</v>
      </c>
      <c r="Z144" s="22">
        <v>12606052</v>
      </c>
      <c r="AA144" s="22">
        <v>49873533</v>
      </c>
      <c r="AB144" s="22">
        <v>0</v>
      </c>
      <c r="AC144" s="22">
        <v>2086660</v>
      </c>
      <c r="AD144" s="22">
        <v>0</v>
      </c>
      <c r="AE144" s="22">
        <v>99765016</v>
      </c>
      <c r="AF144" s="22">
        <v>30339246</v>
      </c>
      <c r="AG144" s="22">
        <v>500470382</v>
      </c>
      <c r="AH144" s="22">
        <v>1230579</v>
      </c>
      <c r="AI144" s="22">
        <v>92556</v>
      </c>
      <c r="AJ144" s="22">
        <v>404642</v>
      </c>
      <c r="AK144" s="22">
        <v>0</v>
      </c>
      <c r="AL144" s="22">
        <v>502198159</v>
      </c>
      <c r="AM144" s="22">
        <v>532537405</v>
      </c>
    </row>
    <row r="145" spans="1:3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5829508</v>
      </c>
      <c r="F145" s="22">
        <v>458107</v>
      </c>
      <c r="G145" s="22">
        <v>144205</v>
      </c>
      <c r="H145" s="22">
        <v>0</v>
      </c>
      <c r="I145" s="22">
        <v>1203353</v>
      </c>
      <c r="J145" s="22">
        <v>0</v>
      </c>
      <c r="K145" s="22">
        <v>6636090</v>
      </c>
      <c r="L145" s="22">
        <v>0</v>
      </c>
      <c r="M145" s="22">
        <v>118523</v>
      </c>
      <c r="N145" s="22">
        <v>76587</v>
      </c>
      <c r="O145" s="22">
        <v>0</v>
      </c>
      <c r="P145" s="22">
        <v>0</v>
      </c>
      <c r="Q145" s="22">
        <v>0</v>
      </c>
      <c r="R145" s="22">
        <v>300000</v>
      </c>
      <c r="S145" s="22">
        <v>0</v>
      </c>
      <c r="T145" s="22">
        <v>0</v>
      </c>
      <c r="U145" s="22">
        <v>14766373</v>
      </c>
      <c r="V145" s="22">
        <v>0</v>
      </c>
      <c r="W145" s="22">
        <v>836212</v>
      </c>
      <c r="X145" s="22">
        <v>1873504</v>
      </c>
      <c r="Y145" s="22">
        <v>844768</v>
      </c>
      <c r="Z145" s="22">
        <v>3657769</v>
      </c>
      <c r="AA145" s="22">
        <v>22243051</v>
      </c>
      <c r="AB145" s="22">
        <v>0</v>
      </c>
      <c r="AC145" s="22">
        <v>132915</v>
      </c>
      <c r="AD145" s="22">
        <v>0</v>
      </c>
      <c r="AE145" s="22">
        <v>29588219</v>
      </c>
      <c r="AF145" s="22">
        <v>-14821846</v>
      </c>
      <c r="AG145" s="22">
        <v>101083328</v>
      </c>
      <c r="AH145" s="22">
        <v>0</v>
      </c>
      <c r="AI145" s="22">
        <v>0</v>
      </c>
      <c r="AJ145" s="22">
        <v>149822</v>
      </c>
      <c r="AK145" s="22">
        <v>0</v>
      </c>
      <c r="AL145" s="22">
        <v>101233150</v>
      </c>
      <c r="AM145" s="22">
        <v>86411304</v>
      </c>
    </row>
    <row r="146" spans="1:3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932414</v>
      </c>
      <c r="F146" s="22">
        <v>246212</v>
      </c>
      <c r="G146" s="22">
        <v>84624</v>
      </c>
      <c r="H146" s="22">
        <v>-6741</v>
      </c>
      <c r="I146" s="22">
        <v>447793</v>
      </c>
      <c r="J146" s="22">
        <v>0</v>
      </c>
      <c r="K146" s="22">
        <v>134525</v>
      </c>
      <c r="L146" s="22">
        <v>0</v>
      </c>
      <c r="M146" s="22">
        <v>116920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1955747</v>
      </c>
      <c r="V146" s="22">
        <v>0</v>
      </c>
      <c r="W146" s="22">
        <v>0</v>
      </c>
      <c r="X146" s="22">
        <v>347548</v>
      </c>
      <c r="Y146" s="22">
        <v>0</v>
      </c>
      <c r="Z146" s="22">
        <v>356100</v>
      </c>
      <c r="AA146" s="22">
        <v>1195279</v>
      </c>
      <c r="AB146" s="22">
        <v>0</v>
      </c>
      <c r="AC146" s="22">
        <v>1083108</v>
      </c>
      <c r="AD146" s="22">
        <v>0</v>
      </c>
      <c r="AE146" s="22">
        <v>2982035</v>
      </c>
      <c r="AF146" s="22">
        <v>-1026288</v>
      </c>
      <c r="AG146" s="22">
        <v>10553697</v>
      </c>
      <c r="AH146" s="22">
        <v>0</v>
      </c>
      <c r="AI146" s="22">
        <v>0</v>
      </c>
      <c r="AJ146" s="22">
        <v>6191</v>
      </c>
      <c r="AK146" s="22">
        <v>0</v>
      </c>
      <c r="AL146" s="22">
        <v>10559888</v>
      </c>
      <c r="AM146" s="22">
        <v>9533600</v>
      </c>
    </row>
    <row r="147" spans="1:3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1185555</v>
      </c>
      <c r="F147" s="22">
        <v>58383</v>
      </c>
      <c r="G147" s="22">
        <v>55948</v>
      </c>
      <c r="H147" s="22">
        <v>0</v>
      </c>
      <c r="I147" s="22">
        <v>0</v>
      </c>
      <c r="J147" s="22">
        <v>140000</v>
      </c>
      <c r="K147" s="22">
        <v>956258</v>
      </c>
      <c r="L147" s="22">
        <v>0</v>
      </c>
      <c r="M147" s="22">
        <v>137115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1175</v>
      </c>
      <c r="T147" s="22">
        <v>7418</v>
      </c>
      <c r="U147" s="22">
        <v>2541852</v>
      </c>
      <c r="V147" s="22">
        <v>0</v>
      </c>
      <c r="W147" s="22">
        <v>0</v>
      </c>
      <c r="X147" s="22">
        <v>330188</v>
      </c>
      <c r="Y147" s="22">
        <v>28058</v>
      </c>
      <c r="Z147" s="22">
        <v>1100470</v>
      </c>
      <c r="AA147" s="22">
        <v>3578833</v>
      </c>
      <c r="AB147" s="22">
        <v>0</v>
      </c>
      <c r="AC147" s="22">
        <v>0</v>
      </c>
      <c r="AD147" s="22">
        <v>0</v>
      </c>
      <c r="AE147" s="22">
        <v>5037549</v>
      </c>
      <c r="AF147" s="22">
        <v>-2495697</v>
      </c>
      <c r="AG147" s="22">
        <v>26065112</v>
      </c>
      <c r="AH147" s="22">
        <v>0</v>
      </c>
      <c r="AI147" s="22">
        <v>0</v>
      </c>
      <c r="AJ147" s="22">
        <v>0</v>
      </c>
      <c r="AK147" s="22">
        <v>0</v>
      </c>
      <c r="AL147" s="22">
        <v>26065112</v>
      </c>
      <c r="AM147" s="22">
        <v>23569415</v>
      </c>
    </row>
    <row r="148" spans="1:3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22322863</v>
      </c>
      <c r="F148" s="22">
        <v>604870</v>
      </c>
      <c r="G148" s="22">
        <v>1320280</v>
      </c>
      <c r="H148" s="22">
        <v>-1404713</v>
      </c>
      <c r="I148" s="22">
        <v>4212150</v>
      </c>
      <c r="J148" s="22">
        <v>0</v>
      </c>
      <c r="K148" s="22">
        <v>1882018</v>
      </c>
      <c r="L148" s="22">
        <v>1124247</v>
      </c>
      <c r="M148" s="22">
        <v>43711</v>
      </c>
      <c r="N148" s="22">
        <v>0</v>
      </c>
      <c r="O148" s="22">
        <v>2375062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32480488</v>
      </c>
      <c r="V148" s="22">
        <v>0</v>
      </c>
      <c r="W148" s="22">
        <v>1731727</v>
      </c>
      <c r="X148" s="22">
        <v>3163037</v>
      </c>
      <c r="Y148" s="22">
        <v>87924</v>
      </c>
      <c r="Z148" s="22">
        <v>4502906</v>
      </c>
      <c r="AA148" s="22">
        <v>18578235</v>
      </c>
      <c r="AB148" s="22">
        <v>244654</v>
      </c>
      <c r="AC148" s="22">
        <v>3171919</v>
      </c>
      <c r="AD148" s="22">
        <v>0</v>
      </c>
      <c r="AE148" s="22">
        <v>31480402</v>
      </c>
      <c r="AF148" s="22">
        <v>1000086</v>
      </c>
      <c r="AG148" s="22">
        <v>130200145</v>
      </c>
      <c r="AH148" s="22">
        <v>0</v>
      </c>
      <c r="AI148" s="22">
        <v>1384434</v>
      </c>
      <c r="AJ148" s="22">
        <v>206548</v>
      </c>
      <c r="AK148" s="22">
        <v>0</v>
      </c>
      <c r="AL148" s="22">
        <v>131791127</v>
      </c>
      <c r="AM148" s="22">
        <v>132791213</v>
      </c>
    </row>
    <row r="149" spans="1:3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2463973</v>
      </c>
      <c r="F149" s="22">
        <v>195720</v>
      </c>
      <c r="G149" s="22">
        <v>34361</v>
      </c>
      <c r="H149" s="22">
        <v>0</v>
      </c>
      <c r="I149" s="22">
        <v>0</v>
      </c>
      <c r="J149" s="22">
        <v>0</v>
      </c>
      <c r="K149" s="22">
        <v>945829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3639883</v>
      </c>
      <c r="V149" s="22">
        <v>0</v>
      </c>
      <c r="W149" s="22">
        <v>0</v>
      </c>
      <c r="X149" s="22">
        <v>1074285</v>
      </c>
      <c r="Y149" s="22">
        <v>0</v>
      </c>
      <c r="Z149" s="22">
        <v>792387</v>
      </c>
      <c r="AA149" s="22">
        <v>1878163</v>
      </c>
      <c r="AB149" s="22">
        <v>0</v>
      </c>
      <c r="AC149" s="22">
        <v>0</v>
      </c>
      <c r="AD149" s="22">
        <v>0</v>
      </c>
      <c r="AE149" s="22">
        <v>3744835</v>
      </c>
      <c r="AF149" s="22">
        <v>-104952</v>
      </c>
      <c r="AG149" s="22">
        <v>53120711</v>
      </c>
      <c r="AH149" s="22">
        <v>0</v>
      </c>
      <c r="AI149" s="22">
        <v>0</v>
      </c>
      <c r="AJ149" s="22">
        <v>19241</v>
      </c>
      <c r="AK149" s="22">
        <v>0</v>
      </c>
      <c r="AL149" s="22">
        <v>53139952</v>
      </c>
      <c r="AM149" s="22">
        <v>53035000</v>
      </c>
    </row>
    <row r="150" spans="1:3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6496568</v>
      </c>
      <c r="F150" s="22">
        <v>27878</v>
      </c>
      <c r="G150" s="22">
        <v>6197</v>
      </c>
      <c r="H150" s="22">
        <v>0</v>
      </c>
      <c r="I150" s="22">
        <v>0</v>
      </c>
      <c r="J150" s="22">
        <v>0</v>
      </c>
      <c r="K150" s="22">
        <v>666445</v>
      </c>
      <c r="L150" s="22">
        <v>0</v>
      </c>
      <c r="M150" s="22">
        <v>75509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7272597</v>
      </c>
      <c r="V150" s="22">
        <v>0</v>
      </c>
      <c r="W150" s="22">
        <v>0</v>
      </c>
      <c r="X150" s="22">
        <v>413770</v>
      </c>
      <c r="Y150" s="22">
        <v>0</v>
      </c>
      <c r="Z150" s="22">
        <v>313597</v>
      </c>
      <c r="AA150" s="22">
        <v>1371690</v>
      </c>
      <c r="AB150" s="22">
        <v>0</v>
      </c>
      <c r="AC150" s="22">
        <v>1548088</v>
      </c>
      <c r="AD150" s="22">
        <v>0</v>
      </c>
      <c r="AE150" s="22">
        <v>3647145</v>
      </c>
      <c r="AF150" s="22">
        <v>3625452</v>
      </c>
      <c r="AG150" s="22">
        <v>28482769</v>
      </c>
      <c r="AH150" s="22">
        <v>0</v>
      </c>
      <c r="AI150" s="22">
        <v>33183</v>
      </c>
      <c r="AJ150" s="22">
        <v>13902</v>
      </c>
      <c r="AK150" s="22">
        <v>426486</v>
      </c>
      <c r="AL150" s="22">
        <v>28956340</v>
      </c>
      <c r="AM150" s="22">
        <v>32581792</v>
      </c>
    </row>
    <row r="151" spans="1:3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6182341</v>
      </c>
      <c r="F151" s="22">
        <v>239328</v>
      </c>
      <c r="G151" s="22">
        <v>55928</v>
      </c>
      <c r="H151" s="22">
        <v>0</v>
      </c>
      <c r="I151" s="22">
        <v>0</v>
      </c>
      <c r="J151" s="22">
        <v>0</v>
      </c>
      <c r="K151" s="22">
        <v>1965090</v>
      </c>
      <c r="L151" s="22">
        <v>0</v>
      </c>
      <c r="M151" s="22">
        <v>315729</v>
      </c>
      <c r="N151" s="22">
        <v>0</v>
      </c>
      <c r="O151" s="22">
        <v>0</v>
      </c>
      <c r="P151" s="22">
        <v>0</v>
      </c>
      <c r="Q151" s="22">
        <v>0</v>
      </c>
      <c r="R151" s="22">
        <v>5777545</v>
      </c>
      <c r="S151" s="22">
        <v>0</v>
      </c>
      <c r="T151" s="22">
        <v>0</v>
      </c>
      <c r="U151" s="22">
        <v>14535961</v>
      </c>
      <c r="V151" s="22">
        <v>0</v>
      </c>
      <c r="W151" s="22">
        <v>0</v>
      </c>
      <c r="X151" s="22">
        <v>1358958</v>
      </c>
      <c r="Y151" s="22">
        <v>428228</v>
      </c>
      <c r="Z151" s="22">
        <v>1131625</v>
      </c>
      <c r="AA151" s="22">
        <v>2866250</v>
      </c>
      <c r="AB151" s="22">
        <v>0</v>
      </c>
      <c r="AC151" s="22">
        <v>3345457</v>
      </c>
      <c r="AD151" s="22">
        <v>0</v>
      </c>
      <c r="AE151" s="22">
        <v>9130518</v>
      </c>
      <c r="AF151" s="22">
        <v>5405443</v>
      </c>
      <c r="AG151" s="22">
        <v>49539635</v>
      </c>
      <c r="AH151" s="22">
        <v>0</v>
      </c>
      <c r="AI151" s="22">
        <v>311810</v>
      </c>
      <c r="AJ151" s="22">
        <v>117978</v>
      </c>
      <c r="AK151" s="22">
        <v>0</v>
      </c>
      <c r="AL151" s="22">
        <v>49969423</v>
      </c>
      <c r="AM151" s="22">
        <v>55374866</v>
      </c>
    </row>
    <row r="152" spans="1:3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19998249</v>
      </c>
      <c r="F152" s="22">
        <v>304877</v>
      </c>
      <c r="G152" s="22">
        <v>60677</v>
      </c>
      <c r="H152" s="22">
        <v>-7242</v>
      </c>
      <c r="I152" s="22">
        <v>2098960</v>
      </c>
      <c r="J152" s="22">
        <v>0</v>
      </c>
      <c r="K152" s="22">
        <v>1612045</v>
      </c>
      <c r="L152" s="22">
        <v>0</v>
      </c>
      <c r="M152" s="22">
        <v>876865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175000</v>
      </c>
      <c r="T152" s="22">
        <v>0</v>
      </c>
      <c r="U152" s="22">
        <v>25119431</v>
      </c>
      <c r="V152" s="22">
        <v>0</v>
      </c>
      <c r="W152" s="22">
        <v>0</v>
      </c>
      <c r="X152" s="22">
        <v>3760424</v>
      </c>
      <c r="Y152" s="22">
        <v>209777</v>
      </c>
      <c r="Z152" s="22">
        <v>776144</v>
      </c>
      <c r="AA152" s="22">
        <v>24733848</v>
      </c>
      <c r="AB152" s="22">
        <v>0</v>
      </c>
      <c r="AC152" s="22">
        <v>37682703</v>
      </c>
      <c r="AD152" s="22">
        <v>0</v>
      </c>
      <c r="AE152" s="22">
        <v>67162896</v>
      </c>
      <c r="AF152" s="22">
        <v>-42043465</v>
      </c>
      <c r="AG152" s="22">
        <v>98279209</v>
      </c>
      <c r="AH152" s="22">
        <v>0</v>
      </c>
      <c r="AI152" s="22">
        <v>436675</v>
      </c>
      <c r="AJ152" s="22">
        <v>135690</v>
      </c>
      <c r="AK152" s="22">
        <v>0</v>
      </c>
      <c r="AL152" s="22">
        <v>98851574</v>
      </c>
      <c r="AM152" s="22">
        <v>56808109</v>
      </c>
    </row>
    <row r="153" spans="1:3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7742452</v>
      </c>
      <c r="F153" s="22">
        <v>77070</v>
      </c>
      <c r="G153" s="22">
        <v>91090</v>
      </c>
      <c r="H153" s="22">
        <v>-26129</v>
      </c>
      <c r="I153" s="22">
        <v>679153</v>
      </c>
      <c r="J153" s="22">
        <v>15925</v>
      </c>
      <c r="K153" s="22">
        <v>236278</v>
      </c>
      <c r="L153" s="22">
        <v>0</v>
      </c>
      <c r="M153" s="22">
        <v>2756686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20</v>
      </c>
      <c r="U153" s="22">
        <v>11572545</v>
      </c>
      <c r="V153" s="22">
        <v>0</v>
      </c>
      <c r="W153" s="22">
        <v>73473</v>
      </c>
      <c r="X153" s="22">
        <v>329636</v>
      </c>
      <c r="Y153" s="22">
        <v>81459</v>
      </c>
      <c r="Z153" s="22">
        <v>209613</v>
      </c>
      <c r="AA153" s="22">
        <v>261556</v>
      </c>
      <c r="AB153" s="22">
        <v>291138</v>
      </c>
      <c r="AC153" s="22">
        <v>0</v>
      </c>
      <c r="AD153" s="22">
        <v>0</v>
      </c>
      <c r="AE153" s="22">
        <v>1246875</v>
      </c>
      <c r="AF153" s="22">
        <v>10325670</v>
      </c>
      <c r="AG153" s="22">
        <v>38816248</v>
      </c>
      <c r="AH153" s="22">
        <v>0</v>
      </c>
      <c r="AI153" s="22">
        <v>21164</v>
      </c>
      <c r="AJ153" s="22">
        <v>6123</v>
      </c>
      <c r="AK153" s="22">
        <v>0</v>
      </c>
      <c r="AL153" s="22">
        <v>38843535</v>
      </c>
      <c r="AM153" s="22">
        <v>49169205</v>
      </c>
    </row>
    <row r="154" spans="1:3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53022</v>
      </c>
      <c r="F154" s="22">
        <v>23113</v>
      </c>
      <c r="G154" s="22">
        <v>298810</v>
      </c>
      <c r="H154" s="22">
        <v>-245944</v>
      </c>
      <c r="I154" s="22">
        <v>275289</v>
      </c>
      <c r="J154" s="22">
        <v>0</v>
      </c>
      <c r="K154" s="22">
        <v>239911</v>
      </c>
      <c r="L154" s="22">
        <v>0</v>
      </c>
      <c r="M154" s="22">
        <v>219406</v>
      </c>
      <c r="N154" s="22">
        <v>0</v>
      </c>
      <c r="O154" s="22">
        <v>0</v>
      </c>
      <c r="P154" s="22">
        <v>1013575</v>
      </c>
      <c r="Q154" s="22">
        <v>0</v>
      </c>
      <c r="R154" s="22">
        <v>845355</v>
      </c>
      <c r="S154" s="22">
        <v>0</v>
      </c>
      <c r="T154" s="22">
        <v>0</v>
      </c>
      <c r="U154" s="22">
        <v>2722537</v>
      </c>
      <c r="V154" s="22">
        <v>381425</v>
      </c>
      <c r="W154" s="22">
        <v>0</v>
      </c>
      <c r="X154" s="22">
        <v>313672</v>
      </c>
      <c r="Y154" s="22">
        <v>51847</v>
      </c>
      <c r="Z154" s="22">
        <v>27476</v>
      </c>
      <c r="AA154" s="22">
        <v>120019</v>
      </c>
      <c r="AB154" s="22">
        <v>0</v>
      </c>
      <c r="AC154" s="22">
        <v>77343</v>
      </c>
      <c r="AD154" s="22">
        <v>0</v>
      </c>
      <c r="AE154" s="22">
        <v>971782</v>
      </c>
      <c r="AF154" s="22">
        <v>1750755</v>
      </c>
      <c r="AG154" s="22">
        <v>31543349</v>
      </c>
      <c r="AH154" s="22">
        <v>0</v>
      </c>
      <c r="AI154" s="22">
        <v>5409</v>
      </c>
      <c r="AJ154" s="22">
        <v>153704</v>
      </c>
      <c r="AK154" s="22">
        <v>0</v>
      </c>
      <c r="AL154" s="22">
        <v>31702462</v>
      </c>
      <c r="AM154" s="22">
        <v>33453217</v>
      </c>
    </row>
    <row r="155" spans="1:3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3090395</v>
      </c>
      <c r="F155" s="22">
        <v>376488</v>
      </c>
      <c r="G155" s="22">
        <v>143797</v>
      </c>
      <c r="H155" s="22">
        <v>0</v>
      </c>
      <c r="I155" s="22">
        <v>55034</v>
      </c>
      <c r="J155" s="22">
        <v>0</v>
      </c>
      <c r="K155" s="22">
        <v>673230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4338944</v>
      </c>
      <c r="V155" s="22">
        <v>0</v>
      </c>
      <c r="W155" s="22">
        <v>0</v>
      </c>
      <c r="X155" s="22">
        <v>988051</v>
      </c>
      <c r="Y155" s="22">
        <v>0</v>
      </c>
      <c r="Z155" s="22">
        <v>560396</v>
      </c>
      <c r="AA155" s="22">
        <v>6144316</v>
      </c>
      <c r="AB155" s="22">
        <v>0</v>
      </c>
      <c r="AC155" s="22">
        <v>0</v>
      </c>
      <c r="AD155" s="22">
        <v>0</v>
      </c>
      <c r="AE155" s="22">
        <v>7692763</v>
      </c>
      <c r="AF155" s="22">
        <v>-3353819</v>
      </c>
      <c r="AG155" s="22">
        <v>39224841</v>
      </c>
      <c r="AH155" s="22">
        <v>0</v>
      </c>
      <c r="AI155" s="22">
        <v>54319</v>
      </c>
      <c r="AJ155" s="22">
        <v>0</v>
      </c>
      <c r="AK155" s="22">
        <v>60705</v>
      </c>
      <c r="AL155" s="22">
        <v>39339865</v>
      </c>
      <c r="AM155" s="22">
        <v>35986046</v>
      </c>
    </row>
    <row r="156" spans="1:3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7777821</v>
      </c>
      <c r="F156" s="22">
        <v>1271922</v>
      </c>
      <c r="G156" s="22">
        <v>207473</v>
      </c>
      <c r="H156" s="22">
        <v>0</v>
      </c>
      <c r="I156" s="22">
        <v>0</v>
      </c>
      <c r="J156" s="22">
        <v>416145</v>
      </c>
      <c r="K156" s="22">
        <v>1141480</v>
      </c>
      <c r="L156" s="22">
        <v>0</v>
      </c>
      <c r="M156" s="22">
        <v>781086</v>
      </c>
      <c r="N156" s="22">
        <v>23396</v>
      </c>
      <c r="O156" s="22">
        <v>0</v>
      </c>
      <c r="P156" s="22">
        <v>0</v>
      </c>
      <c r="Q156" s="22">
        <v>0</v>
      </c>
      <c r="R156" s="22">
        <v>29518234</v>
      </c>
      <c r="S156" s="22">
        <v>0</v>
      </c>
      <c r="T156" s="22">
        <v>0</v>
      </c>
      <c r="U156" s="22">
        <v>41137557</v>
      </c>
      <c r="V156" s="22">
        <v>0</v>
      </c>
      <c r="W156" s="22">
        <v>0</v>
      </c>
      <c r="X156" s="22">
        <v>1305361</v>
      </c>
      <c r="Y156" s="22">
        <v>0</v>
      </c>
      <c r="Z156" s="22">
        <v>2618715</v>
      </c>
      <c r="AA156" s="22">
        <v>3472811</v>
      </c>
      <c r="AB156" s="22">
        <v>0</v>
      </c>
      <c r="AC156" s="22">
        <v>1935628</v>
      </c>
      <c r="AD156" s="22">
        <v>120956</v>
      </c>
      <c r="AE156" s="22">
        <v>9453471</v>
      </c>
      <c r="AF156" s="22">
        <v>31684086</v>
      </c>
      <c r="AG156" s="22">
        <v>81418426</v>
      </c>
      <c r="AH156" s="22">
        <v>0</v>
      </c>
      <c r="AI156" s="22">
        <v>284302</v>
      </c>
      <c r="AJ156" s="22">
        <v>132532</v>
      </c>
      <c r="AK156" s="22">
        <v>0</v>
      </c>
      <c r="AL156" s="22">
        <v>81835260</v>
      </c>
      <c r="AM156" s="22">
        <v>113519346</v>
      </c>
    </row>
    <row r="157" spans="1:3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4530206</v>
      </c>
      <c r="F157" s="22">
        <v>410023</v>
      </c>
      <c r="G157" s="22">
        <v>539422</v>
      </c>
      <c r="H157" s="22">
        <v>0</v>
      </c>
      <c r="I157" s="22">
        <v>68505</v>
      </c>
      <c r="J157" s="22">
        <v>0</v>
      </c>
      <c r="K157" s="22">
        <v>624642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39608</v>
      </c>
      <c r="S157" s="22">
        <v>0</v>
      </c>
      <c r="T157" s="22">
        <v>5486</v>
      </c>
      <c r="U157" s="22">
        <v>6217892</v>
      </c>
      <c r="V157" s="22">
        <v>0</v>
      </c>
      <c r="W157" s="22">
        <v>157887</v>
      </c>
      <c r="X157" s="22">
        <v>695752</v>
      </c>
      <c r="Y157" s="22">
        <v>80435</v>
      </c>
      <c r="Z157" s="22">
        <v>131734</v>
      </c>
      <c r="AA157" s="22">
        <v>3625012</v>
      </c>
      <c r="AB157" s="22">
        <v>0</v>
      </c>
      <c r="AC157" s="22">
        <v>398637</v>
      </c>
      <c r="AD157" s="22">
        <v>5485</v>
      </c>
      <c r="AE157" s="22">
        <v>5094942</v>
      </c>
      <c r="AF157" s="22">
        <v>1122950</v>
      </c>
      <c r="AG157" s="22">
        <v>29277767</v>
      </c>
      <c r="AH157" s="22">
        <v>0</v>
      </c>
      <c r="AI157" s="22">
        <v>111627</v>
      </c>
      <c r="AJ157" s="22">
        <v>31205</v>
      </c>
      <c r="AK157" s="22">
        <v>0</v>
      </c>
      <c r="AL157" s="22">
        <v>29420599</v>
      </c>
      <c r="AM157" s="22">
        <v>30543549</v>
      </c>
    </row>
    <row r="158" spans="1:3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7358244</v>
      </c>
      <c r="F158" s="22">
        <v>87557</v>
      </c>
      <c r="G158" s="22">
        <v>10839</v>
      </c>
      <c r="H158" s="22">
        <v>0</v>
      </c>
      <c r="I158" s="22">
        <v>243378</v>
      </c>
      <c r="J158" s="22">
        <v>10000</v>
      </c>
      <c r="K158" s="22">
        <v>211810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2618</v>
      </c>
      <c r="S158" s="22">
        <v>0</v>
      </c>
      <c r="T158" s="22">
        <v>0</v>
      </c>
      <c r="U158" s="22">
        <v>7924446</v>
      </c>
      <c r="V158" s="22">
        <v>0</v>
      </c>
      <c r="W158" s="22">
        <v>0</v>
      </c>
      <c r="X158" s="22">
        <v>358578</v>
      </c>
      <c r="Y158" s="22">
        <v>125838</v>
      </c>
      <c r="Z158" s="22">
        <v>42288</v>
      </c>
      <c r="AA158" s="22">
        <v>553609</v>
      </c>
      <c r="AB158" s="22">
        <v>44010</v>
      </c>
      <c r="AC158" s="22">
        <v>1134869</v>
      </c>
      <c r="AD158" s="22">
        <v>0</v>
      </c>
      <c r="AE158" s="22">
        <v>2259192</v>
      </c>
      <c r="AF158" s="22">
        <v>5665254</v>
      </c>
      <c r="AG158" s="22">
        <v>32622810</v>
      </c>
      <c r="AH158" s="22">
        <v>0</v>
      </c>
      <c r="AI158" s="22">
        <v>0</v>
      </c>
      <c r="AJ158" s="22">
        <v>147537</v>
      </c>
      <c r="AK158" s="22">
        <v>112543</v>
      </c>
      <c r="AL158" s="22">
        <v>32882890</v>
      </c>
      <c r="AM158" s="22">
        <v>38548144</v>
      </c>
    </row>
    <row r="159" spans="1:3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24493949</v>
      </c>
      <c r="F159" s="22">
        <v>191921</v>
      </c>
      <c r="G159" s="22">
        <v>172143</v>
      </c>
      <c r="H159" s="22">
        <v>0</v>
      </c>
      <c r="I159" s="22">
        <v>3721396</v>
      </c>
      <c r="J159" s="22">
        <v>672124</v>
      </c>
      <c r="K159" s="22">
        <v>1269658</v>
      </c>
      <c r="L159" s="22">
        <v>0</v>
      </c>
      <c r="M159" s="22">
        <v>985522</v>
      </c>
      <c r="N159" s="22">
        <v>0</v>
      </c>
      <c r="O159" s="22">
        <v>0</v>
      </c>
      <c r="P159" s="22">
        <v>0</v>
      </c>
      <c r="Q159" s="22">
        <v>0</v>
      </c>
      <c r="R159" s="22">
        <v>10214027</v>
      </c>
      <c r="S159" s="22">
        <v>0</v>
      </c>
      <c r="T159" s="22">
        <v>0</v>
      </c>
      <c r="U159" s="22">
        <v>41720740</v>
      </c>
      <c r="V159" s="22">
        <v>0</v>
      </c>
      <c r="W159" s="22">
        <v>1726144</v>
      </c>
      <c r="X159" s="22">
        <v>4728038</v>
      </c>
      <c r="Y159" s="22">
        <v>174266</v>
      </c>
      <c r="Z159" s="22">
        <v>1465765</v>
      </c>
      <c r="AA159" s="22">
        <v>6958981</v>
      </c>
      <c r="AB159" s="22">
        <v>379377</v>
      </c>
      <c r="AC159" s="22">
        <v>1427999</v>
      </c>
      <c r="AD159" s="22">
        <v>0</v>
      </c>
      <c r="AE159" s="22">
        <v>16860570</v>
      </c>
      <c r="AF159" s="22">
        <v>24860170</v>
      </c>
      <c r="AG159" s="22">
        <v>127751080</v>
      </c>
      <c r="AH159" s="22">
        <v>0</v>
      </c>
      <c r="AI159" s="22">
        <v>216957</v>
      </c>
      <c r="AJ159" s="22">
        <v>208832</v>
      </c>
      <c r="AK159" s="22">
        <v>0</v>
      </c>
      <c r="AL159" s="22">
        <v>128176869</v>
      </c>
      <c r="AM159" s="22">
        <v>153037039</v>
      </c>
    </row>
    <row r="160" spans="1:3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4278110</v>
      </c>
      <c r="F160" s="22">
        <v>59246</v>
      </c>
      <c r="G160" s="22">
        <v>24792</v>
      </c>
      <c r="H160" s="22">
        <v>0</v>
      </c>
      <c r="I160" s="22">
        <v>922911</v>
      </c>
      <c r="J160" s="22">
        <v>0</v>
      </c>
      <c r="K160" s="22">
        <v>222523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155276</v>
      </c>
      <c r="U160" s="22">
        <v>5662858</v>
      </c>
      <c r="V160" s="22">
        <v>0</v>
      </c>
      <c r="W160" s="22">
        <v>0</v>
      </c>
      <c r="X160" s="22">
        <v>118964</v>
      </c>
      <c r="Y160" s="22">
        <v>0</v>
      </c>
      <c r="Z160" s="22">
        <v>1072979</v>
      </c>
      <c r="AA160" s="22">
        <v>916343</v>
      </c>
      <c r="AB160" s="22">
        <v>0</v>
      </c>
      <c r="AC160" s="22">
        <v>0</v>
      </c>
      <c r="AD160" s="22">
        <v>0</v>
      </c>
      <c r="AE160" s="22">
        <v>2108286</v>
      </c>
      <c r="AF160" s="22">
        <v>3554572</v>
      </c>
      <c r="AG160" s="22">
        <v>11672944</v>
      </c>
      <c r="AH160" s="22">
        <v>0</v>
      </c>
      <c r="AI160" s="22">
        <v>0</v>
      </c>
      <c r="AJ160" s="22">
        <v>85918</v>
      </c>
      <c r="AK160" s="22">
        <v>337506</v>
      </c>
      <c r="AL160" s="22">
        <v>12096368</v>
      </c>
      <c r="AM160" s="22">
        <v>15650940</v>
      </c>
    </row>
    <row r="161" spans="1:3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4628460</v>
      </c>
      <c r="F161" s="22">
        <v>126917</v>
      </c>
      <c r="G161" s="22">
        <v>78574</v>
      </c>
      <c r="H161" s="22">
        <v>0</v>
      </c>
      <c r="I161" s="22">
        <v>225777</v>
      </c>
      <c r="J161" s="22">
        <v>0</v>
      </c>
      <c r="K161" s="22">
        <v>866861</v>
      </c>
      <c r="L161" s="22">
        <v>0</v>
      </c>
      <c r="M161" s="22">
        <v>23723</v>
      </c>
      <c r="N161" s="22">
        <v>0</v>
      </c>
      <c r="O161" s="22">
        <v>0</v>
      </c>
      <c r="P161" s="22">
        <v>0</v>
      </c>
      <c r="Q161" s="22">
        <v>0</v>
      </c>
      <c r="R161" s="22">
        <v>19411591</v>
      </c>
      <c r="S161" s="22">
        <v>0</v>
      </c>
      <c r="T161" s="22">
        <v>0</v>
      </c>
      <c r="U161" s="22">
        <v>25361903</v>
      </c>
      <c r="V161" s="22">
        <v>0</v>
      </c>
      <c r="W161" s="22">
        <v>0</v>
      </c>
      <c r="X161" s="22">
        <v>400465</v>
      </c>
      <c r="Y161" s="22">
        <v>0</v>
      </c>
      <c r="Z161" s="22">
        <v>812736</v>
      </c>
      <c r="AA161" s="22">
        <v>3493890</v>
      </c>
      <c r="AB161" s="22">
        <v>0</v>
      </c>
      <c r="AC161" s="22">
        <v>2336223</v>
      </c>
      <c r="AD161" s="22">
        <v>0</v>
      </c>
      <c r="AE161" s="22">
        <v>7043314</v>
      </c>
      <c r="AF161" s="22">
        <v>18318589</v>
      </c>
      <c r="AG161" s="22">
        <v>28045520</v>
      </c>
      <c r="AH161" s="22">
        <v>0</v>
      </c>
      <c r="AI161" s="22">
        <v>0</v>
      </c>
      <c r="AJ161" s="22">
        <v>46216</v>
      </c>
      <c r="AK161" s="22">
        <v>0</v>
      </c>
      <c r="AL161" s="22">
        <v>28091736</v>
      </c>
      <c r="AM161" s="22">
        <v>46410325</v>
      </c>
    </row>
    <row r="162" spans="1:3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3408192</v>
      </c>
      <c r="F162" s="22">
        <v>231322</v>
      </c>
      <c r="G162" s="22">
        <v>678550</v>
      </c>
      <c r="H162" s="22">
        <v>-534802</v>
      </c>
      <c r="I162" s="22">
        <v>0</v>
      </c>
      <c r="J162" s="22">
        <v>0</v>
      </c>
      <c r="K162" s="22">
        <v>3210988</v>
      </c>
      <c r="L162" s="22">
        <v>0</v>
      </c>
      <c r="M162" s="22">
        <v>0</v>
      </c>
      <c r="N162" s="22">
        <v>0</v>
      </c>
      <c r="O162" s="22">
        <v>0</v>
      </c>
      <c r="P162" s="22">
        <v>12276725</v>
      </c>
      <c r="Q162" s="22">
        <v>0</v>
      </c>
      <c r="R162" s="22">
        <v>0</v>
      </c>
      <c r="S162" s="22">
        <v>0</v>
      </c>
      <c r="T162" s="22">
        <v>0</v>
      </c>
      <c r="U162" s="22">
        <v>19270975</v>
      </c>
      <c r="V162" s="22">
        <v>0</v>
      </c>
      <c r="W162" s="22">
        <v>0</v>
      </c>
      <c r="X162" s="22">
        <v>2025508</v>
      </c>
      <c r="Y162" s="22">
        <v>324285</v>
      </c>
      <c r="Z162" s="22">
        <v>2192754</v>
      </c>
      <c r="AA162" s="22">
        <v>16157346</v>
      </c>
      <c r="AB162" s="22">
        <v>124306</v>
      </c>
      <c r="AC162" s="22">
        <v>0</v>
      </c>
      <c r="AD162" s="22">
        <v>49892</v>
      </c>
      <c r="AE162" s="22">
        <v>20874091</v>
      </c>
      <c r="AF162" s="22">
        <v>-1603116</v>
      </c>
      <c r="AG162" s="22">
        <v>176293180</v>
      </c>
      <c r="AH162" s="22">
        <v>0</v>
      </c>
      <c r="AI162" s="22">
        <v>310491</v>
      </c>
      <c r="AJ162" s="22">
        <v>118782</v>
      </c>
      <c r="AK162" s="22">
        <v>0</v>
      </c>
      <c r="AL162" s="22">
        <v>176722453</v>
      </c>
      <c r="AM162" s="22">
        <v>175119337</v>
      </c>
    </row>
    <row r="163" spans="1:3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3143829</v>
      </c>
      <c r="F163" s="22">
        <v>136412</v>
      </c>
      <c r="G163" s="22">
        <v>49219</v>
      </c>
      <c r="H163" s="22">
        <v>0</v>
      </c>
      <c r="I163" s="22">
        <v>1145929</v>
      </c>
      <c r="J163" s="22">
        <v>0</v>
      </c>
      <c r="K163" s="22">
        <v>297527</v>
      </c>
      <c r="L163" s="22">
        <v>153567</v>
      </c>
      <c r="M163" s="22">
        <v>345488</v>
      </c>
      <c r="N163" s="22">
        <v>0</v>
      </c>
      <c r="O163" s="22">
        <v>0</v>
      </c>
      <c r="P163" s="22">
        <v>0</v>
      </c>
      <c r="Q163" s="22">
        <v>0</v>
      </c>
      <c r="R163" s="22">
        <v>10000</v>
      </c>
      <c r="S163" s="22">
        <v>0</v>
      </c>
      <c r="T163" s="22">
        <v>0</v>
      </c>
      <c r="U163" s="22">
        <v>5281971</v>
      </c>
      <c r="V163" s="22">
        <v>0</v>
      </c>
      <c r="W163" s="22">
        <v>394641</v>
      </c>
      <c r="X163" s="22">
        <v>23</v>
      </c>
      <c r="Y163" s="22">
        <v>104382</v>
      </c>
      <c r="Z163" s="22">
        <v>1805994</v>
      </c>
      <c r="AA163" s="22">
        <v>1796601</v>
      </c>
      <c r="AB163" s="22">
        <v>0</v>
      </c>
      <c r="AC163" s="22">
        <v>154227</v>
      </c>
      <c r="AD163" s="22">
        <v>31914</v>
      </c>
      <c r="AE163" s="22">
        <v>4287759</v>
      </c>
      <c r="AF163" s="22">
        <v>994212</v>
      </c>
      <c r="AG163" s="22">
        <v>12945285</v>
      </c>
      <c r="AH163" s="22">
        <v>0</v>
      </c>
      <c r="AI163" s="22">
        <v>190362</v>
      </c>
      <c r="AJ163" s="22">
        <v>33304</v>
      </c>
      <c r="AK163" s="22">
        <v>0</v>
      </c>
      <c r="AL163" s="22">
        <v>13168951</v>
      </c>
      <c r="AM163" s="22">
        <v>14163163</v>
      </c>
    </row>
    <row r="164" spans="1:3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4171390</v>
      </c>
      <c r="F164" s="22">
        <v>66028</v>
      </c>
      <c r="G164" s="22">
        <v>58290</v>
      </c>
      <c r="H164" s="22">
        <v>0</v>
      </c>
      <c r="I164" s="22">
        <v>0</v>
      </c>
      <c r="J164" s="22">
        <v>0</v>
      </c>
      <c r="K164" s="22">
        <v>1389229</v>
      </c>
      <c r="L164" s="22">
        <v>0</v>
      </c>
      <c r="M164" s="22">
        <v>395839</v>
      </c>
      <c r="N164" s="22">
        <v>33230</v>
      </c>
      <c r="O164" s="22">
        <v>0</v>
      </c>
      <c r="P164" s="22">
        <v>0</v>
      </c>
      <c r="Q164" s="22">
        <v>0</v>
      </c>
      <c r="R164" s="22">
        <v>2062096</v>
      </c>
      <c r="S164" s="22">
        <v>0</v>
      </c>
      <c r="T164" s="22">
        <v>0</v>
      </c>
      <c r="U164" s="22">
        <v>8176102</v>
      </c>
      <c r="V164" s="22">
        <v>0</v>
      </c>
      <c r="W164" s="22">
        <v>0</v>
      </c>
      <c r="X164" s="22">
        <v>377596</v>
      </c>
      <c r="Y164" s="22">
        <v>40780</v>
      </c>
      <c r="Z164" s="22">
        <v>808119</v>
      </c>
      <c r="AA164" s="22">
        <v>488559</v>
      </c>
      <c r="AB164" s="22">
        <v>0</v>
      </c>
      <c r="AC164" s="22">
        <v>0</v>
      </c>
      <c r="AD164" s="22">
        <v>0</v>
      </c>
      <c r="AE164" s="22">
        <v>1715054</v>
      </c>
      <c r="AF164" s="22">
        <v>6461048</v>
      </c>
      <c r="AG164" s="22">
        <v>22798739</v>
      </c>
      <c r="AH164" s="22">
        <v>0</v>
      </c>
      <c r="AI164" s="22">
        <v>0</v>
      </c>
      <c r="AJ164" s="22">
        <v>141125</v>
      </c>
      <c r="AK164" s="22">
        <v>0</v>
      </c>
      <c r="AL164" s="22">
        <v>22939864</v>
      </c>
      <c r="AM164" s="22">
        <v>29400912</v>
      </c>
    </row>
    <row r="165" spans="1:3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4106073</v>
      </c>
      <c r="F165" s="22">
        <v>321068</v>
      </c>
      <c r="G165" s="22">
        <v>57900</v>
      </c>
      <c r="H165" s="22">
        <v>0</v>
      </c>
      <c r="I165" s="22">
        <v>1261218</v>
      </c>
      <c r="J165" s="22">
        <v>211235</v>
      </c>
      <c r="K165" s="22">
        <v>1794464</v>
      </c>
      <c r="L165" s="22">
        <v>0</v>
      </c>
      <c r="M165" s="22">
        <v>2068732</v>
      </c>
      <c r="N165" s="22">
        <v>52867</v>
      </c>
      <c r="O165" s="22">
        <v>0</v>
      </c>
      <c r="P165" s="22">
        <v>0</v>
      </c>
      <c r="Q165" s="22">
        <v>0</v>
      </c>
      <c r="R165" s="22">
        <v>25021</v>
      </c>
      <c r="S165" s="22">
        <v>0</v>
      </c>
      <c r="T165" s="22">
        <v>0</v>
      </c>
      <c r="U165" s="22">
        <v>9898578</v>
      </c>
      <c r="V165" s="22">
        <v>0</v>
      </c>
      <c r="W165" s="22">
        <v>0</v>
      </c>
      <c r="X165" s="22">
        <v>2039062</v>
      </c>
      <c r="Y165" s="22">
        <v>26896</v>
      </c>
      <c r="Z165" s="22">
        <v>649876</v>
      </c>
      <c r="AA165" s="22">
        <v>6247727</v>
      </c>
      <c r="AB165" s="22">
        <v>0</v>
      </c>
      <c r="AC165" s="22">
        <v>1355419</v>
      </c>
      <c r="AD165" s="22">
        <v>0</v>
      </c>
      <c r="AE165" s="22">
        <v>10318980</v>
      </c>
      <c r="AF165" s="22">
        <v>-420402</v>
      </c>
      <c r="AG165" s="22">
        <v>74220428</v>
      </c>
      <c r="AH165" s="22">
        <v>0</v>
      </c>
      <c r="AI165" s="22">
        <v>162573</v>
      </c>
      <c r="AJ165" s="22">
        <v>115387</v>
      </c>
      <c r="AK165" s="22">
        <v>0</v>
      </c>
      <c r="AL165" s="22">
        <v>74498388</v>
      </c>
      <c r="AM165" s="22">
        <v>74077986</v>
      </c>
    </row>
    <row r="166" spans="1:3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1163430</v>
      </c>
      <c r="F166" s="22">
        <v>0</v>
      </c>
      <c r="G166" s="22">
        <v>97439</v>
      </c>
      <c r="H166" s="22">
        <v>0</v>
      </c>
      <c r="I166" s="22">
        <v>632958</v>
      </c>
      <c r="J166" s="22">
        <v>0</v>
      </c>
      <c r="K166" s="22">
        <v>63508</v>
      </c>
      <c r="L166" s="22">
        <v>0</v>
      </c>
      <c r="M166" s="22">
        <v>435112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2392447</v>
      </c>
      <c r="V166" s="22">
        <v>0</v>
      </c>
      <c r="W166" s="22">
        <v>0</v>
      </c>
      <c r="X166" s="22">
        <v>24799</v>
      </c>
      <c r="Y166" s="22">
        <v>0</v>
      </c>
      <c r="Z166" s="22">
        <v>739944</v>
      </c>
      <c r="AA166" s="22">
        <v>0</v>
      </c>
      <c r="AB166" s="22">
        <v>0</v>
      </c>
      <c r="AC166" s="22">
        <v>646250</v>
      </c>
      <c r="AD166" s="22">
        <v>0</v>
      </c>
      <c r="AE166" s="22">
        <v>1410993</v>
      </c>
      <c r="AF166" s="22">
        <v>981454</v>
      </c>
      <c r="AG166" s="22">
        <v>6314126</v>
      </c>
      <c r="AH166" s="22">
        <v>0</v>
      </c>
      <c r="AI166" s="22">
        <v>0</v>
      </c>
      <c r="AJ166" s="22">
        <v>0</v>
      </c>
      <c r="AK166" s="22">
        <v>0</v>
      </c>
      <c r="AL166" s="22">
        <v>6314126</v>
      </c>
      <c r="AM166" s="22">
        <v>7295580</v>
      </c>
    </row>
    <row r="167" spans="1:3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14491612</v>
      </c>
      <c r="F167" s="22">
        <v>270973</v>
      </c>
      <c r="G167" s="22">
        <v>159015</v>
      </c>
      <c r="H167" s="22">
        <v>-12511</v>
      </c>
      <c r="I167" s="22">
        <v>1434112</v>
      </c>
      <c r="J167" s="22">
        <v>0</v>
      </c>
      <c r="K167" s="22">
        <v>1265776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439177</v>
      </c>
      <c r="S167" s="22">
        <v>1168</v>
      </c>
      <c r="T167" s="22">
        <v>624775</v>
      </c>
      <c r="U167" s="22">
        <v>18674097</v>
      </c>
      <c r="V167" s="22">
        <v>0</v>
      </c>
      <c r="W167" s="22">
        <v>80247</v>
      </c>
      <c r="X167" s="22">
        <v>2435508</v>
      </c>
      <c r="Y167" s="22">
        <v>44725</v>
      </c>
      <c r="Z167" s="22">
        <v>952715</v>
      </c>
      <c r="AA167" s="22">
        <v>2568933</v>
      </c>
      <c r="AB167" s="22">
        <v>0</v>
      </c>
      <c r="AC167" s="22">
        <v>2633153</v>
      </c>
      <c r="AD167" s="22">
        <v>105359</v>
      </c>
      <c r="AE167" s="22">
        <v>8820640</v>
      </c>
      <c r="AF167" s="22">
        <v>9853457</v>
      </c>
      <c r="AG167" s="22">
        <v>81333552</v>
      </c>
      <c r="AH167" s="22">
        <v>0</v>
      </c>
      <c r="AI167" s="22">
        <v>0</v>
      </c>
      <c r="AJ167" s="22">
        <v>31228</v>
      </c>
      <c r="AK167" s="22">
        <v>463882</v>
      </c>
      <c r="AL167" s="22">
        <v>81828662</v>
      </c>
      <c r="AM167" s="22">
        <v>91682119</v>
      </c>
    </row>
    <row r="168" spans="1:3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29359938</v>
      </c>
      <c r="F168" s="22">
        <v>919987</v>
      </c>
      <c r="G168" s="22">
        <v>275444</v>
      </c>
      <c r="H168" s="22">
        <v>0</v>
      </c>
      <c r="I168" s="22">
        <v>4232945</v>
      </c>
      <c r="J168" s="22">
        <v>1187596</v>
      </c>
      <c r="K168" s="22">
        <v>6073784</v>
      </c>
      <c r="L168" s="22">
        <v>0</v>
      </c>
      <c r="M168" s="22">
        <v>29907</v>
      </c>
      <c r="N168" s="22">
        <v>0</v>
      </c>
      <c r="O168" s="22">
        <v>0</v>
      </c>
      <c r="P168" s="22">
        <v>0</v>
      </c>
      <c r="Q168" s="22">
        <v>0</v>
      </c>
      <c r="R168" s="22">
        <v>6810177</v>
      </c>
      <c r="S168" s="22">
        <v>0</v>
      </c>
      <c r="T168" s="22">
        <v>0</v>
      </c>
      <c r="U168" s="22">
        <v>48889778</v>
      </c>
      <c r="V168" s="22">
        <v>0</v>
      </c>
      <c r="W168" s="22">
        <v>0</v>
      </c>
      <c r="X168" s="22">
        <v>16029887</v>
      </c>
      <c r="Y168" s="22">
        <v>1455106</v>
      </c>
      <c r="Z168" s="22">
        <v>12414101</v>
      </c>
      <c r="AA168" s="22">
        <v>49072868</v>
      </c>
      <c r="AB168" s="22">
        <v>0</v>
      </c>
      <c r="AC168" s="22">
        <v>754366</v>
      </c>
      <c r="AD168" s="22">
        <v>0</v>
      </c>
      <c r="AE168" s="22">
        <v>79726328</v>
      </c>
      <c r="AF168" s="22">
        <v>-30836550</v>
      </c>
      <c r="AG168" s="22">
        <v>298419734</v>
      </c>
      <c r="AH168" s="22">
        <v>0</v>
      </c>
      <c r="AI168" s="22">
        <v>232826</v>
      </c>
      <c r="AJ168" s="22">
        <v>552011</v>
      </c>
      <c r="AK168" s="22">
        <v>0</v>
      </c>
      <c r="AL168" s="22">
        <v>299204571</v>
      </c>
      <c r="AM168" s="22">
        <v>268368021</v>
      </c>
    </row>
    <row r="169" spans="1:3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13858763</v>
      </c>
      <c r="F169" s="22">
        <v>654482</v>
      </c>
      <c r="G169" s="22">
        <v>230059</v>
      </c>
      <c r="H169" s="22">
        <v>0</v>
      </c>
      <c r="I169" s="22">
        <v>1930329</v>
      </c>
      <c r="J169" s="22">
        <v>0</v>
      </c>
      <c r="K169" s="22">
        <v>2688767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13023831</v>
      </c>
      <c r="U169" s="22">
        <v>32386231</v>
      </c>
      <c r="V169" s="22">
        <v>0</v>
      </c>
      <c r="W169" s="22">
        <v>0</v>
      </c>
      <c r="X169" s="22">
        <v>4775932</v>
      </c>
      <c r="Y169" s="22">
        <v>1427018</v>
      </c>
      <c r="Z169" s="22">
        <v>2592861</v>
      </c>
      <c r="AA169" s="22">
        <v>17170355</v>
      </c>
      <c r="AB169" s="22">
        <v>0</v>
      </c>
      <c r="AC169" s="22">
        <v>131379</v>
      </c>
      <c r="AD169" s="22">
        <v>0</v>
      </c>
      <c r="AE169" s="22">
        <v>26097545</v>
      </c>
      <c r="AF169" s="22">
        <v>6288686</v>
      </c>
      <c r="AG169" s="22">
        <v>219736955</v>
      </c>
      <c r="AH169" s="22">
        <v>610221</v>
      </c>
      <c r="AI169" s="22">
        <v>36215</v>
      </c>
      <c r="AJ169" s="22">
        <v>341020</v>
      </c>
      <c r="AK169" s="22">
        <v>0</v>
      </c>
      <c r="AL169" s="22">
        <v>220724411</v>
      </c>
      <c r="AM169" s="22">
        <v>227013097</v>
      </c>
    </row>
    <row r="170" spans="1:3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10827757</v>
      </c>
      <c r="F170" s="22">
        <v>379831</v>
      </c>
      <c r="G170" s="22">
        <v>220040</v>
      </c>
      <c r="H170" s="22">
        <v>0</v>
      </c>
      <c r="I170" s="22">
        <v>0</v>
      </c>
      <c r="J170" s="22">
        <v>0</v>
      </c>
      <c r="K170" s="22">
        <v>918256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27754</v>
      </c>
      <c r="S170" s="22">
        <v>0</v>
      </c>
      <c r="T170" s="22">
        <v>0</v>
      </c>
      <c r="U170" s="22">
        <v>12373638</v>
      </c>
      <c r="V170" s="22">
        <v>0</v>
      </c>
      <c r="W170" s="22">
        <v>0</v>
      </c>
      <c r="X170" s="22">
        <v>922063</v>
      </c>
      <c r="Y170" s="22">
        <v>26450</v>
      </c>
      <c r="Z170" s="22">
        <v>1635053</v>
      </c>
      <c r="AA170" s="22">
        <v>3977199</v>
      </c>
      <c r="AB170" s="22">
        <v>0</v>
      </c>
      <c r="AC170" s="22">
        <v>5000000</v>
      </c>
      <c r="AD170" s="22">
        <v>0</v>
      </c>
      <c r="AE170" s="22">
        <v>11560765</v>
      </c>
      <c r="AF170" s="22">
        <v>812873</v>
      </c>
      <c r="AG170" s="22">
        <v>48468028</v>
      </c>
      <c r="AH170" s="22">
        <v>0</v>
      </c>
      <c r="AI170" s="22">
        <v>38963</v>
      </c>
      <c r="AJ170" s="22">
        <v>55474</v>
      </c>
      <c r="AK170" s="22">
        <v>0</v>
      </c>
      <c r="AL170" s="22">
        <v>48562465</v>
      </c>
      <c r="AM170" s="22">
        <v>49375338</v>
      </c>
    </row>
    <row r="171" spans="1:3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4377005</v>
      </c>
      <c r="F171" s="22">
        <v>225751</v>
      </c>
      <c r="G171" s="22">
        <v>353748</v>
      </c>
      <c r="H171" s="22">
        <v>-18397</v>
      </c>
      <c r="I171" s="22">
        <v>519934</v>
      </c>
      <c r="J171" s="22">
        <v>0</v>
      </c>
      <c r="K171" s="22">
        <v>177370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5635411</v>
      </c>
      <c r="V171" s="22">
        <v>0</v>
      </c>
      <c r="W171" s="22">
        <v>25223</v>
      </c>
      <c r="X171" s="22">
        <v>921413</v>
      </c>
      <c r="Y171" s="22">
        <v>0</v>
      </c>
      <c r="Z171" s="22">
        <v>100700</v>
      </c>
      <c r="AA171" s="22">
        <v>0</v>
      </c>
      <c r="AB171" s="22">
        <v>0</v>
      </c>
      <c r="AC171" s="22">
        <v>720202</v>
      </c>
      <c r="AD171" s="22">
        <v>0</v>
      </c>
      <c r="AE171" s="22">
        <v>1767538</v>
      </c>
      <c r="AF171" s="22">
        <v>3867873</v>
      </c>
      <c r="AG171" s="22">
        <v>20980807</v>
      </c>
      <c r="AH171" s="22">
        <v>0</v>
      </c>
      <c r="AI171" s="22">
        <v>214500</v>
      </c>
      <c r="AJ171" s="22">
        <v>0</v>
      </c>
      <c r="AK171" s="22">
        <v>0</v>
      </c>
      <c r="AL171" s="22">
        <v>21195307</v>
      </c>
      <c r="AM171" s="22">
        <v>25063180</v>
      </c>
    </row>
    <row r="172" spans="1:3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27573006</v>
      </c>
      <c r="F172" s="22">
        <v>920091</v>
      </c>
      <c r="G172" s="22">
        <v>248435</v>
      </c>
      <c r="H172" s="22">
        <v>0</v>
      </c>
      <c r="I172" s="22">
        <v>0</v>
      </c>
      <c r="J172" s="22">
        <v>0</v>
      </c>
      <c r="K172" s="22">
        <v>4923533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345356</v>
      </c>
      <c r="S172" s="22">
        <v>0</v>
      </c>
      <c r="T172" s="22">
        <v>0</v>
      </c>
      <c r="U172" s="22">
        <v>34010421</v>
      </c>
      <c r="V172" s="22">
        <v>0</v>
      </c>
      <c r="W172" s="22">
        <v>0</v>
      </c>
      <c r="X172" s="22">
        <v>5350572</v>
      </c>
      <c r="Y172" s="22">
        <v>724672</v>
      </c>
      <c r="Z172" s="22">
        <v>4404755</v>
      </c>
      <c r="AA172" s="22">
        <v>29644286</v>
      </c>
      <c r="AB172" s="22">
        <v>0</v>
      </c>
      <c r="AC172" s="22">
        <v>2135100</v>
      </c>
      <c r="AD172" s="22">
        <v>0</v>
      </c>
      <c r="AE172" s="22">
        <v>42259385</v>
      </c>
      <c r="AF172" s="22">
        <v>-8248964</v>
      </c>
      <c r="AG172" s="22">
        <v>242305578</v>
      </c>
      <c r="AH172" s="22">
        <v>0</v>
      </c>
      <c r="AI172" s="22">
        <v>716450</v>
      </c>
      <c r="AJ172" s="22">
        <v>441569</v>
      </c>
      <c r="AK172" s="22">
        <v>0</v>
      </c>
      <c r="AL172" s="22">
        <v>243463597</v>
      </c>
      <c r="AM172" s="22">
        <v>235214633</v>
      </c>
    </row>
    <row r="173" spans="1:3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2022178</v>
      </c>
      <c r="F173" s="22">
        <v>154748</v>
      </c>
      <c r="G173" s="22">
        <v>97220</v>
      </c>
      <c r="H173" s="22">
        <v>0</v>
      </c>
      <c r="I173" s="22">
        <v>907043</v>
      </c>
      <c r="J173" s="22">
        <v>0</v>
      </c>
      <c r="K173" s="22">
        <v>275287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3456476</v>
      </c>
      <c r="V173" s="22">
        <v>0</v>
      </c>
      <c r="W173" s="22">
        <v>0</v>
      </c>
      <c r="X173" s="22">
        <v>190234</v>
      </c>
      <c r="Y173" s="22">
        <v>0</v>
      </c>
      <c r="Z173" s="22">
        <v>876941</v>
      </c>
      <c r="AA173" s="22">
        <v>1811848</v>
      </c>
      <c r="AB173" s="22">
        <v>57149</v>
      </c>
      <c r="AC173" s="22">
        <v>3943774</v>
      </c>
      <c r="AD173" s="22">
        <v>0</v>
      </c>
      <c r="AE173" s="22">
        <v>6879946</v>
      </c>
      <c r="AF173" s="22">
        <v>-3423470</v>
      </c>
      <c r="AG173" s="22">
        <v>19152878</v>
      </c>
      <c r="AH173" s="22">
        <v>0</v>
      </c>
      <c r="AI173" s="22">
        <v>0</v>
      </c>
      <c r="AJ173" s="22">
        <v>8679</v>
      </c>
      <c r="AK173" s="22">
        <v>0</v>
      </c>
      <c r="AL173" s="22">
        <v>19161557</v>
      </c>
      <c r="AM173" s="22">
        <v>15738087</v>
      </c>
    </row>
    <row r="174" spans="1:3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475394</v>
      </c>
      <c r="F174" s="22">
        <v>294564</v>
      </c>
      <c r="G174" s="22">
        <v>402346</v>
      </c>
      <c r="H174" s="22">
        <v>-244180</v>
      </c>
      <c r="I174" s="22">
        <v>909641</v>
      </c>
      <c r="J174" s="22">
        <v>13105747</v>
      </c>
      <c r="K174" s="22">
        <v>177607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15121119</v>
      </c>
      <c r="V174" s="22">
        <v>9840566</v>
      </c>
      <c r="W174" s="22">
        <v>95224</v>
      </c>
      <c r="X174" s="22">
        <v>4010976</v>
      </c>
      <c r="Y174" s="22">
        <v>74335</v>
      </c>
      <c r="Z174" s="22">
        <v>226583</v>
      </c>
      <c r="AA174" s="22">
        <v>529792</v>
      </c>
      <c r="AB174" s="22">
        <v>0</v>
      </c>
      <c r="AC174" s="22">
        <v>0</v>
      </c>
      <c r="AD174" s="22">
        <v>0</v>
      </c>
      <c r="AE174" s="22">
        <v>14777476</v>
      </c>
      <c r="AF174" s="22">
        <v>343643</v>
      </c>
      <c r="AG174" s="22">
        <v>12529677</v>
      </c>
      <c r="AH174" s="22">
        <v>0</v>
      </c>
      <c r="AI174" s="22">
        <v>0</v>
      </c>
      <c r="AJ174" s="22">
        <v>35000</v>
      </c>
      <c r="AK174" s="22">
        <v>1165514</v>
      </c>
      <c r="AL174" s="22">
        <v>13730191</v>
      </c>
      <c r="AM174" s="22">
        <v>14073834</v>
      </c>
    </row>
    <row r="175" spans="1:3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242423</v>
      </c>
      <c r="G175" s="22">
        <v>362598</v>
      </c>
      <c r="H175" s="22">
        <v>0</v>
      </c>
      <c r="I175" s="22">
        <v>1348570</v>
      </c>
      <c r="J175" s="22">
        <v>0</v>
      </c>
      <c r="K175" s="22">
        <v>132437</v>
      </c>
      <c r="L175" s="22">
        <v>0</v>
      </c>
      <c r="M175" s="22">
        <v>64377</v>
      </c>
      <c r="N175" s="22">
        <v>0</v>
      </c>
      <c r="O175" s="22">
        <v>0</v>
      </c>
      <c r="P175" s="22">
        <v>0</v>
      </c>
      <c r="Q175" s="22">
        <v>0</v>
      </c>
      <c r="R175" s="22">
        <v>7875</v>
      </c>
      <c r="S175" s="22">
        <v>0</v>
      </c>
      <c r="T175" s="22">
        <v>0</v>
      </c>
      <c r="U175" s="22">
        <v>2158280</v>
      </c>
      <c r="V175" s="22">
        <v>319545</v>
      </c>
      <c r="W175" s="22">
        <v>0</v>
      </c>
      <c r="X175" s="22">
        <v>461392</v>
      </c>
      <c r="Y175" s="22">
        <v>26957</v>
      </c>
      <c r="Z175" s="22">
        <v>217278</v>
      </c>
      <c r="AA175" s="22">
        <v>2733639</v>
      </c>
      <c r="AB175" s="22">
        <v>13129</v>
      </c>
      <c r="AC175" s="22">
        <v>0</v>
      </c>
      <c r="AD175" s="22">
        <v>0</v>
      </c>
      <c r="AE175" s="22">
        <v>3771940</v>
      </c>
      <c r="AF175" s="22">
        <v>-1613660</v>
      </c>
      <c r="AG175" s="22">
        <v>18337925</v>
      </c>
      <c r="AH175" s="22">
        <v>0</v>
      </c>
      <c r="AI175" s="22">
        <v>99747</v>
      </c>
      <c r="AJ175" s="22">
        <v>0</v>
      </c>
      <c r="AK175" s="22">
        <v>1422392</v>
      </c>
      <c r="AL175" s="22">
        <v>19860064</v>
      </c>
      <c r="AM175" s="22">
        <v>18246404</v>
      </c>
    </row>
    <row r="176" spans="1:3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1805810</v>
      </c>
      <c r="F176" s="22">
        <v>59347</v>
      </c>
      <c r="G176" s="22">
        <v>16213</v>
      </c>
      <c r="H176" s="22">
        <v>0</v>
      </c>
      <c r="I176" s="22">
        <v>1705335</v>
      </c>
      <c r="J176" s="22">
        <v>0</v>
      </c>
      <c r="K176" s="22">
        <v>100713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25989</v>
      </c>
      <c r="S176" s="22">
        <v>0</v>
      </c>
      <c r="T176" s="22">
        <v>0</v>
      </c>
      <c r="U176" s="22">
        <v>3713407</v>
      </c>
      <c r="V176" s="22">
        <v>0</v>
      </c>
      <c r="W176" s="22">
        <v>15673</v>
      </c>
      <c r="X176" s="22">
        <v>365981</v>
      </c>
      <c r="Y176" s="22">
        <v>0</v>
      </c>
      <c r="Z176" s="22">
        <v>63841</v>
      </c>
      <c r="AA176" s="22">
        <v>189635</v>
      </c>
      <c r="AB176" s="22">
        <v>0</v>
      </c>
      <c r="AC176" s="22">
        <v>54271</v>
      </c>
      <c r="AD176" s="22">
        <v>0</v>
      </c>
      <c r="AE176" s="22">
        <v>689401</v>
      </c>
      <c r="AF176" s="22">
        <v>3024006</v>
      </c>
      <c r="AG176" s="22">
        <v>11734265</v>
      </c>
      <c r="AH176" s="22">
        <v>0</v>
      </c>
      <c r="AI176" s="22">
        <v>47164</v>
      </c>
      <c r="AJ176" s="22">
        <v>7693</v>
      </c>
      <c r="AK176" s="22">
        <v>22241</v>
      </c>
      <c r="AL176" s="22">
        <v>11811363</v>
      </c>
      <c r="AM176" s="22">
        <v>14835369</v>
      </c>
    </row>
    <row r="177" spans="1:3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6594935</v>
      </c>
      <c r="F177" s="22">
        <v>859905</v>
      </c>
      <c r="G177" s="22">
        <v>0</v>
      </c>
      <c r="H177" s="22">
        <v>0</v>
      </c>
      <c r="I177" s="22">
        <v>501556</v>
      </c>
      <c r="J177" s="22">
        <v>0</v>
      </c>
      <c r="K177" s="22">
        <v>1031565</v>
      </c>
      <c r="L177" s="22">
        <v>0</v>
      </c>
      <c r="M177" s="22">
        <v>4507066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13495027</v>
      </c>
      <c r="V177" s="22">
        <v>0</v>
      </c>
      <c r="W177" s="22">
        <v>0</v>
      </c>
      <c r="X177" s="22">
        <v>1572868</v>
      </c>
      <c r="Y177" s="22">
        <v>260000</v>
      </c>
      <c r="Z177" s="22">
        <v>666717</v>
      </c>
      <c r="AA177" s="22">
        <v>10140700</v>
      </c>
      <c r="AB177" s="22">
        <v>0</v>
      </c>
      <c r="AC177" s="22">
        <v>937705</v>
      </c>
      <c r="AD177" s="22">
        <v>6806854</v>
      </c>
      <c r="AE177" s="22">
        <v>20384844</v>
      </c>
      <c r="AF177" s="22">
        <v>-6889817</v>
      </c>
      <c r="AG177" s="22">
        <v>62360130</v>
      </c>
      <c r="AH177" s="22">
        <v>0</v>
      </c>
      <c r="AI177" s="22">
        <v>122834</v>
      </c>
      <c r="AJ177" s="22">
        <v>83464</v>
      </c>
      <c r="AK177" s="22">
        <v>189154</v>
      </c>
      <c r="AL177" s="22">
        <v>62755582</v>
      </c>
      <c r="AM177" s="22">
        <v>55865765</v>
      </c>
    </row>
    <row r="178" spans="1:3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5889217</v>
      </c>
      <c r="F178" s="22">
        <v>175820</v>
      </c>
      <c r="G178" s="22">
        <v>118419</v>
      </c>
      <c r="H178" s="22">
        <v>-5000</v>
      </c>
      <c r="I178" s="22">
        <v>1880059</v>
      </c>
      <c r="J178" s="22">
        <v>0</v>
      </c>
      <c r="K178" s="22">
        <v>1873247</v>
      </c>
      <c r="L178" s="22">
        <v>0</v>
      </c>
      <c r="M178" s="22">
        <v>3794382</v>
      </c>
      <c r="N178" s="22">
        <v>0</v>
      </c>
      <c r="O178" s="22">
        <v>0</v>
      </c>
      <c r="P178" s="22">
        <v>0</v>
      </c>
      <c r="Q178" s="22">
        <v>0</v>
      </c>
      <c r="R178" s="22">
        <v>4000000</v>
      </c>
      <c r="S178" s="22">
        <v>0</v>
      </c>
      <c r="T178" s="22">
        <v>0</v>
      </c>
      <c r="U178" s="22">
        <v>17726144</v>
      </c>
      <c r="V178" s="22">
        <v>0</v>
      </c>
      <c r="W178" s="22">
        <v>46408</v>
      </c>
      <c r="X178" s="22">
        <v>1163935</v>
      </c>
      <c r="Y178" s="22">
        <v>68575</v>
      </c>
      <c r="Z178" s="22">
        <v>2656366</v>
      </c>
      <c r="AA178" s="22">
        <v>8645692</v>
      </c>
      <c r="AB178" s="22">
        <v>223880</v>
      </c>
      <c r="AC178" s="22">
        <v>256315</v>
      </c>
      <c r="AD178" s="22">
        <v>0</v>
      </c>
      <c r="AE178" s="22">
        <v>13061171</v>
      </c>
      <c r="AF178" s="22">
        <v>4664973</v>
      </c>
      <c r="AG178" s="22">
        <v>67137658</v>
      </c>
      <c r="AH178" s="22">
        <v>0</v>
      </c>
      <c r="AI178" s="22">
        <v>250732</v>
      </c>
      <c r="AJ178" s="22">
        <v>139966</v>
      </c>
      <c r="AK178" s="22">
        <v>0</v>
      </c>
      <c r="AL178" s="22">
        <v>67528356</v>
      </c>
      <c r="AM178" s="22">
        <v>72193329</v>
      </c>
    </row>
    <row r="179" spans="1:3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1039361</v>
      </c>
      <c r="F179" s="22">
        <v>180814</v>
      </c>
      <c r="G179" s="22">
        <v>228569</v>
      </c>
      <c r="H179" s="22">
        <v>-85000</v>
      </c>
      <c r="I179" s="22">
        <v>627926</v>
      </c>
      <c r="J179" s="22">
        <v>0</v>
      </c>
      <c r="K179" s="22">
        <v>1014519</v>
      </c>
      <c r="L179" s="22">
        <v>0</v>
      </c>
      <c r="M179" s="22">
        <v>432580</v>
      </c>
      <c r="N179" s="22">
        <v>6395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3445164</v>
      </c>
      <c r="V179" s="22">
        <v>0</v>
      </c>
      <c r="W179" s="22">
        <v>0</v>
      </c>
      <c r="X179" s="22">
        <v>450300</v>
      </c>
      <c r="Y179" s="22">
        <v>1296</v>
      </c>
      <c r="Z179" s="22">
        <v>5878</v>
      </c>
      <c r="AA179" s="22">
        <v>1117378</v>
      </c>
      <c r="AB179" s="22">
        <v>0</v>
      </c>
      <c r="AC179" s="22">
        <v>0</v>
      </c>
      <c r="AD179" s="22">
        <v>0</v>
      </c>
      <c r="AE179" s="22">
        <v>1574852</v>
      </c>
      <c r="AF179" s="22">
        <v>1870312</v>
      </c>
      <c r="AG179" s="22">
        <v>19097901</v>
      </c>
      <c r="AH179" s="22">
        <v>0</v>
      </c>
      <c r="AI179" s="22">
        <v>0</v>
      </c>
      <c r="AJ179" s="22">
        <v>30214</v>
      </c>
      <c r="AK179" s="22">
        <v>0</v>
      </c>
      <c r="AL179" s="22">
        <v>19128115</v>
      </c>
      <c r="AM179" s="22">
        <v>20998427</v>
      </c>
    </row>
    <row r="180" spans="1:3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4560666</v>
      </c>
      <c r="F180" s="22">
        <v>165192</v>
      </c>
      <c r="G180" s="22">
        <v>45756</v>
      </c>
      <c r="H180" s="22">
        <v>0</v>
      </c>
      <c r="I180" s="22">
        <v>1651106</v>
      </c>
      <c r="J180" s="22">
        <v>0</v>
      </c>
      <c r="K180" s="22">
        <v>309041</v>
      </c>
      <c r="L180" s="22">
        <v>0</v>
      </c>
      <c r="M180" s="22">
        <v>1043484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7775245</v>
      </c>
      <c r="V180" s="22">
        <v>0</v>
      </c>
      <c r="W180" s="22">
        <v>0</v>
      </c>
      <c r="X180" s="22">
        <v>600812</v>
      </c>
      <c r="Y180" s="22">
        <v>193996</v>
      </c>
      <c r="Z180" s="22">
        <v>1537607</v>
      </c>
      <c r="AA180" s="22">
        <v>3766874</v>
      </c>
      <c r="AB180" s="22">
        <v>130681</v>
      </c>
      <c r="AC180" s="22">
        <v>423023</v>
      </c>
      <c r="AD180" s="22">
        <v>0</v>
      </c>
      <c r="AE180" s="22">
        <v>6652993</v>
      </c>
      <c r="AF180" s="22">
        <v>1122252</v>
      </c>
      <c r="AG180" s="22">
        <v>26233147</v>
      </c>
      <c r="AH180" s="22">
        <v>0</v>
      </c>
      <c r="AI180" s="22">
        <v>194635</v>
      </c>
      <c r="AJ180" s="22">
        <v>107963</v>
      </c>
      <c r="AK180" s="22">
        <v>0</v>
      </c>
      <c r="AL180" s="22">
        <v>26535745</v>
      </c>
      <c r="AM180" s="22">
        <v>27657997</v>
      </c>
    </row>
    <row r="181" spans="1:3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14432787</v>
      </c>
      <c r="F181" s="22">
        <v>209619</v>
      </c>
      <c r="G181" s="22">
        <v>122715</v>
      </c>
      <c r="H181" s="22">
        <v>0</v>
      </c>
      <c r="I181" s="22">
        <v>1243093</v>
      </c>
      <c r="J181" s="22">
        <v>67500</v>
      </c>
      <c r="K181" s="22">
        <v>1123151</v>
      </c>
      <c r="L181" s="22">
        <v>0</v>
      </c>
      <c r="M181" s="22">
        <v>6592760</v>
      </c>
      <c r="N181" s="22">
        <v>6098</v>
      </c>
      <c r="O181" s="22">
        <v>0</v>
      </c>
      <c r="P181" s="22">
        <v>0</v>
      </c>
      <c r="Q181" s="22">
        <v>0</v>
      </c>
      <c r="R181" s="22">
        <v>671</v>
      </c>
      <c r="S181" s="22">
        <v>7758615</v>
      </c>
      <c r="T181" s="22">
        <v>402896</v>
      </c>
      <c r="U181" s="22">
        <v>31959905</v>
      </c>
      <c r="V181" s="22">
        <v>0</v>
      </c>
      <c r="W181" s="22">
        <v>460858</v>
      </c>
      <c r="X181" s="22">
        <v>2140477</v>
      </c>
      <c r="Y181" s="22">
        <v>12350</v>
      </c>
      <c r="Z181" s="22">
        <v>656771</v>
      </c>
      <c r="AA181" s="22">
        <v>7478462</v>
      </c>
      <c r="AB181" s="22">
        <v>224955</v>
      </c>
      <c r="AC181" s="22">
        <v>822436</v>
      </c>
      <c r="AD181" s="22">
        <v>0</v>
      </c>
      <c r="AE181" s="22">
        <v>11796309</v>
      </c>
      <c r="AF181" s="22">
        <v>20163596</v>
      </c>
      <c r="AG181" s="22">
        <v>99721488</v>
      </c>
      <c r="AH181" s="22">
        <v>0</v>
      </c>
      <c r="AI181" s="22">
        <v>0</v>
      </c>
      <c r="AJ181" s="22">
        <v>210966</v>
      </c>
      <c r="AK181" s="22">
        <v>0</v>
      </c>
      <c r="AL181" s="22">
        <v>99932454</v>
      </c>
      <c r="AM181" s="22">
        <v>120096050</v>
      </c>
    </row>
    <row r="182" spans="1:3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2212829</v>
      </c>
      <c r="F182" s="22">
        <v>136460</v>
      </c>
      <c r="G182" s="22">
        <v>60137</v>
      </c>
      <c r="H182" s="22">
        <v>0</v>
      </c>
      <c r="I182" s="22">
        <v>834974</v>
      </c>
      <c r="J182" s="22">
        <v>0</v>
      </c>
      <c r="K182" s="22">
        <v>72777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925677</v>
      </c>
      <c r="S182" s="22">
        <v>0</v>
      </c>
      <c r="T182" s="22">
        <v>0</v>
      </c>
      <c r="U182" s="22">
        <v>4242854</v>
      </c>
      <c r="V182" s="22">
        <v>235880</v>
      </c>
      <c r="W182" s="22">
        <v>0</v>
      </c>
      <c r="X182" s="22">
        <v>274016</v>
      </c>
      <c r="Y182" s="22">
        <v>0</v>
      </c>
      <c r="Z182" s="22">
        <v>489446</v>
      </c>
      <c r="AA182" s="22">
        <v>458706</v>
      </c>
      <c r="AB182" s="22">
        <v>18959</v>
      </c>
      <c r="AC182" s="22">
        <v>239162</v>
      </c>
      <c r="AD182" s="22">
        <v>0</v>
      </c>
      <c r="AE182" s="22">
        <v>1716169</v>
      </c>
      <c r="AF182" s="22">
        <v>2526685</v>
      </c>
      <c r="AG182" s="22">
        <v>34631252</v>
      </c>
      <c r="AH182" s="22">
        <v>0</v>
      </c>
      <c r="AI182" s="22">
        <v>0</v>
      </c>
      <c r="AJ182" s="22">
        <v>0</v>
      </c>
      <c r="AK182" s="22">
        <v>0</v>
      </c>
      <c r="AL182" s="22">
        <v>34631252</v>
      </c>
      <c r="AM182" s="22">
        <v>37157937</v>
      </c>
    </row>
    <row r="183" spans="1:3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6180881</v>
      </c>
      <c r="F183" s="22">
        <v>167516</v>
      </c>
      <c r="G183" s="22">
        <v>77538</v>
      </c>
      <c r="H183" s="22">
        <v>0</v>
      </c>
      <c r="I183" s="22">
        <v>684471</v>
      </c>
      <c r="J183" s="22">
        <v>0</v>
      </c>
      <c r="K183" s="22">
        <v>855445</v>
      </c>
      <c r="L183" s="22">
        <v>0</v>
      </c>
      <c r="M183" s="22">
        <v>1164770</v>
      </c>
      <c r="N183" s="22">
        <v>0</v>
      </c>
      <c r="O183" s="22">
        <v>0</v>
      </c>
      <c r="P183" s="22">
        <v>0</v>
      </c>
      <c r="Q183" s="22">
        <v>0</v>
      </c>
      <c r="R183" s="22">
        <v>1045880</v>
      </c>
      <c r="S183" s="22">
        <v>88505</v>
      </c>
      <c r="T183" s="22">
        <v>0</v>
      </c>
      <c r="U183" s="22">
        <v>10265006</v>
      </c>
      <c r="V183" s="22">
        <v>0</v>
      </c>
      <c r="W183" s="22">
        <v>446566</v>
      </c>
      <c r="X183" s="22">
        <v>1377102</v>
      </c>
      <c r="Y183" s="22">
        <v>102633</v>
      </c>
      <c r="Z183" s="22">
        <v>2143997</v>
      </c>
      <c r="AA183" s="22">
        <v>7025612</v>
      </c>
      <c r="AB183" s="22">
        <v>0</v>
      </c>
      <c r="AC183" s="22">
        <v>483200</v>
      </c>
      <c r="AD183" s="22">
        <v>100381</v>
      </c>
      <c r="AE183" s="22">
        <v>11679491</v>
      </c>
      <c r="AF183" s="22">
        <v>-1414485</v>
      </c>
      <c r="AG183" s="22">
        <v>65228910</v>
      </c>
      <c r="AH183" s="22">
        <v>0</v>
      </c>
      <c r="AI183" s="22">
        <v>248799</v>
      </c>
      <c r="AJ183" s="22">
        <v>80442</v>
      </c>
      <c r="AK183" s="22">
        <v>0</v>
      </c>
      <c r="AL183" s="22">
        <v>65558151</v>
      </c>
      <c r="AM183" s="22">
        <v>64143666</v>
      </c>
    </row>
    <row r="184" spans="1:3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35836644</v>
      </c>
      <c r="F184" s="22">
        <v>664492</v>
      </c>
      <c r="G184" s="22">
        <v>523288</v>
      </c>
      <c r="H184" s="22">
        <v>-3892</v>
      </c>
      <c r="I184" s="22">
        <v>8365934</v>
      </c>
      <c r="J184" s="22">
        <v>926913</v>
      </c>
      <c r="K184" s="22">
        <v>3972810</v>
      </c>
      <c r="L184" s="22">
        <v>249946</v>
      </c>
      <c r="M184" s="22">
        <v>1281183</v>
      </c>
      <c r="N184" s="22">
        <v>35406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51852724</v>
      </c>
      <c r="V184" s="22">
        <v>0</v>
      </c>
      <c r="W184" s="22">
        <v>0</v>
      </c>
      <c r="X184" s="22">
        <v>8805388</v>
      </c>
      <c r="Y184" s="22">
        <v>443177</v>
      </c>
      <c r="Z184" s="22">
        <v>3053433</v>
      </c>
      <c r="AA184" s="22">
        <v>8887842</v>
      </c>
      <c r="AB184" s="22">
        <v>0</v>
      </c>
      <c r="AC184" s="22">
        <v>774085</v>
      </c>
      <c r="AD184" s="22">
        <v>0</v>
      </c>
      <c r="AE184" s="22">
        <v>21963925</v>
      </c>
      <c r="AF184" s="22">
        <v>29888799</v>
      </c>
      <c r="AG184" s="22">
        <v>181093657</v>
      </c>
      <c r="AH184" s="22">
        <v>0</v>
      </c>
      <c r="AI184" s="22">
        <v>967320</v>
      </c>
      <c r="AJ184" s="22">
        <v>228096</v>
      </c>
      <c r="AK184" s="22">
        <v>0</v>
      </c>
      <c r="AL184" s="22">
        <v>182289073</v>
      </c>
      <c r="AM184" s="22">
        <v>212177872</v>
      </c>
    </row>
    <row r="185" spans="1:3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2039479</v>
      </c>
      <c r="F185" s="22">
        <v>151304</v>
      </c>
      <c r="G185" s="22">
        <v>174753</v>
      </c>
      <c r="H185" s="22">
        <v>0</v>
      </c>
      <c r="I185" s="22">
        <v>0</v>
      </c>
      <c r="J185" s="22">
        <v>0</v>
      </c>
      <c r="K185" s="22">
        <v>477560</v>
      </c>
      <c r="L185" s="22">
        <v>0</v>
      </c>
      <c r="M185" s="22">
        <v>13174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2856270</v>
      </c>
      <c r="V185" s="22">
        <v>0</v>
      </c>
      <c r="W185" s="22">
        <v>0</v>
      </c>
      <c r="X185" s="22">
        <v>69079</v>
      </c>
      <c r="Y185" s="22">
        <v>18492</v>
      </c>
      <c r="Z185" s="22">
        <v>401368</v>
      </c>
      <c r="AA185" s="22">
        <v>0</v>
      </c>
      <c r="AB185" s="22">
        <v>0</v>
      </c>
      <c r="AC185" s="22">
        <v>228196</v>
      </c>
      <c r="AD185" s="22">
        <v>0</v>
      </c>
      <c r="AE185" s="22">
        <v>717135</v>
      </c>
      <c r="AF185" s="22">
        <v>2139135</v>
      </c>
      <c r="AG185" s="22">
        <v>7171912</v>
      </c>
      <c r="AH185" s="22">
        <v>0</v>
      </c>
      <c r="AI185" s="22">
        <v>0</v>
      </c>
      <c r="AJ185" s="22">
        <v>49994</v>
      </c>
      <c r="AK185" s="22">
        <v>0</v>
      </c>
      <c r="AL185" s="22">
        <v>7221906</v>
      </c>
      <c r="AM185" s="22">
        <v>9361041</v>
      </c>
    </row>
    <row r="186" spans="1:3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2261043</v>
      </c>
      <c r="F186" s="22">
        <v>88172</v>
      </c>
      <c r="G186" s="22">
        <v>39902</v>
      </c>
      <c r="H186" s="22">
        <v>0</v>
      </c>
      <c r="I186" s="22">
        <v>657817</v>
      </c>
      <c r="J186" s="22">
        <v>0</v>
      </c>
      <c r="K186" s="22">
        <v>113742</v>
      </c>
      <c r="L186" s="22">
        <v>0</v>
      </c>
      <c r="M186" s="22">
        <v>219728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3380404</v>
      </c>
      <c r="V186" s="22">
        <v>0</v>
      </c>
      <c r="W186" s="22">
        <v>0</v>
      </c>
      <c r="X186" s="22">
        <v>140852</v>
      </c>
      <c r="Y186" s="22">
        <v>0</v>
      </c>
      <c r="Z186" s="22">
        <v>702543</v>
      </c>
      <c r="AA186" s="22">
        <v>2115790</v>
      </c>
      <c r="AB186" s="22">
        <v>0</v>
      </c>
      <c r="AC186" s="22">
        <v>94110</v>
      </c>
      <c r="AD186" s="22">
        <v>0</v>
      </c>
      <c r="AE186" s="22">
        <v>3053295</v>
      </c>
      <c r="AF186" s="22">
        <v>327109</v>
      </c>
      <c r="AG186" s="22">
        <v>14763225</v>
      </c>
      <c r="AH186" s="22">
        <v>0</v>
      </c>
      <c r="AI186" s="22">
        <v>35663</v>
      </c>
      <c r="AJ186" s="22">
        <v>3740</v>
      </c>
      <c r="AK186" s="22">
        <v>0</v>
      </c>
      <c r="AL186" s="22">
        <v>14802628</v>
      </c>
      <c r="AM186" s="22">
        <v>15129737</v>
      </c>
    </row>
    <row r="187" spans="1:3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278479</v>
      </c>
      <c r="F187" s="22">
        <v>28833</v>
      </c>
      <c r="G187" s="22">
        <v>23721</v>
      </c>
      <c r="H187" s="22">
        <v>-10386</v>
      </c>
      <c r="I187" s="22">
        <v>470122</v>
      </c>
      <c r="J187" s="22">
        <v>0</v>
      </c>
      <c r="K187" s="22">
        <v>26346</v>
      </c>
      <c r="L187" s="22">
        <v>0</v>
      </c>
      <c r="M187" s="22">
        <v>10620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15638</v>
      </c>
      <c r="T187" s="22">
        <v>0</v>
      </c>
      <c r="U187" s="22">
        <v>843373</v>
      </c>
      <c r="V187" s="22">
        <v>0</v>
      </c>
      <c r="W187" s="22">
        <v>0</v>
      </c>
      <c r="X187" s="22">
        <v>58800</v>
      </c>
      <c r="Y187" s="22">
        <v>0</v>
      </c>
      <c r="Z187" s="22">
        <v>523295</v>
      </c>
      <c r="AA187" s="22">
        <v>0</v>
      </c>
      <c r="AB187" s="22">
        <v>0</v>
      </c>
      <c r="AC187" s="22">
        <v>375630</v>
      </c>
      <c r="AD187" s="22">
        <v>0</v>
      </c>
      <c r="AE187" s="22">
        <v>957725</v>
      </c>
      <c r="AF187" s="22">
        <v>-114352</v>
      </c>
      <c r="AG187" s="22">
        <v>4922471</v>
      </c>
      <c r="AH187" s="22">
        <v>0</v>
      </c>
      <c r="AI187" s="22">
        <v>0</v>
      </c>
      <c r="AJ187" s="22">
        <v>0</v>
      </c>
      <c r="AK187" s="22">
        <v>0</v>
      </c>
      <c r="AL187" s="22">
        <v>4922471</v>
      </c>
      <c r="AM187" s="22">
        <v>4808119</v>
      </c>
    </row>
    <row r="188" spans="1:3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642714</v>
      </c>
      <c r="F188" s="22">
        <v>18602</v>
      </c>
      <c r="G188" s="22">
        <v>20796</v>
      </c>
      <c r="H188" s="22">
        <v>-6735</v>
      </c>
      <c r="I188" s="22">
        <v>109851</v>
      </c>
      <c r="J188" s="22">
        <v>0</v>
      </c>
      <c r="K188" s="22">
        <v>31881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896</v>
      </c>
      <c r="U188" s="22">
        <v>818005</v>
      </c>
      <c r="V188" s="22">
        <v>0</v>
      </c>
      <c r="W188" s="22">
        <v>0</v>
      </c>
      <c r="X188" s="22">
        <v>58317</v>
      </c>
      <c r="Y188" s="22">
        <v>0</v>
      </c>
      <c r="Z188" s="22">
        <v>60585</v>
      </c>
      <c r="AA188" s="22">
        <v>0</v>
      </c>
      <c r="AB188" s="22">
        <v>0</v>
      </c>
      <c r="AC188" s="22">
        <v>0</v>
      </c>
      <c r="AD188" s="22">
        <v>0</v>
      </c>
      <c r="AE188" s="22">
        <v>118902</v>
      </c>
      <c r="AF188" s="22">
        <v>699103</v>
      </c>
      <c r="AG188" s="22">
        <v>3157461</v>
      </c>
      <c r="AH188" s="22">
        <v>0</v>
      </c>
      <c r="AI188" s="22">
        <v>0</v>
      </c>
      <c r="AJ188" s="22">
        <v>0</v>
      </c>
      <c r="AK188" s="22">
        <v>0</v>
      </c>
      <c r="AL188" s="22">
        <v>3157461</v>
      </c>
      <c r="AM188" s="22">
        <v>3856564</v>
      </c>
    </row>
    <row r="189" spans="1:3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909758</v>
      </c>
      <c r="F189" s="22">
        <v>117253</v>
      </c>
      <c r="G189" s="22">
        <v>96656</v>
      </c>
      <c r="H189" s="22">
        <v>-22000</v>
      </c>
      <c r="I189" s="22">
        <v>866396</v>
      </c>
      <c r="J189" s="22">
        <v>0</v>
      </c>
      <c r="K189" s="22">
        <v>96004</v>
      </c>
      <c r="L189" s="22">
        <v>0</v>
      </c>
      <c r="M189" s="22">
        <v>6665</v>
      </c>
      <c r="N189" s="22">
        <v>0</v>
      </c>
      <c r="O189" s="22">
        <v>0</v>
      </c>
      <c r="P189" s="22">
        <v>0</v>
      </c>
      <c r="Q189" s="22">
        <v>0</v>
      </c>
      <c r="R189" s="22">
        <v>33117</v>
      </c>
      <c r="S189" s="22">
        <v>0</v>
      </c>
      <c r="T189" s="22">
        <v>32707</v>
      </c>
      <c r="U189" s="22">
        <v>2136556</v>
      </c>
      <c r="V189" s="22">
        <v>0</v>
      </c>
      <c r="W189" s="22">
        <v>0</v>
      </c>
      <c r="X189" s="22">
        <v>111035</v>
      </c>
      <c r="Y189" s="22">
        <v>4650</v>
      </c>
      <c r="Z189" s="22">
        <v>732012</v>
      </c>
      <c r="AA189" s="22">
        <v>793639</v>
      </c>
      <c r="AB189" s="22">
        <v>0</v>
      </c>
      <c r="AC189" s="22">
        <v>0</v>
      </c>
      <c r="AD189" s="22">
        <v>32707</v>
      </c>
      <c r="AE189" s="22">
        <v>1674043</v>
      </c>
      <c r="AF189" s="22">
        <v>462513</v>
      </c>
      <c r="AG189" s="22">
        <v>5501707</v>
      </c>
      <c r="AH189" s="22">
        <v>0</v>
      </c>
      <c r="AI189" s="22">
        <v>3000</v>
      </c>
      <c r="AJ189" s="22">
        <v>10783</v>
      </c>
      <c r="AK189" s="22">
        <v>0</v>
      </c>
      <c r="AL189" s="22">
        <v>5515490</v>
      </c>
      <c r="AM189" s="22">
        <v>5978003</v>
      </c>
    </row>
    <row r="190" spans="1:3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2932387</v>
      </c>
      <c r="F190" s="22">
        <v>19268</v>
      </c>
      <c r="G190" s="22">
        <v>3566</v>
      </c>
      <c r="H190" s="22">
        <v>0</v>
      </c>
      <c r="I190" s="22">
        <v>106378</v>
      </c>
      <c r="J190" s="22">
        <v>0</v>
      </c>
      <c r="K190" s="22">
        <v>64781</v>
      </c>
      <c r="L190" s="22">
        <v>0</v>
      </c>
      <c r="M190" s="22">
        <v>61259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3187639</v>
      </c>
      <c r="V190" s="22">
        <v>0</v>
      </c>
      <c r="W190" s="22">
        <v>16679</v>
      </c>
      <c r="X190" s="22">
        <v>78701</v>
      </c>
      <c r="Y190" s="22">
        <v>0</v>
      </c>
      <c r="Z190" s="22">
        <v>130747</v>
      </c>
      <c r="AA190" s="22">
        <v>203069</v>
      </c>
      <c r="AB190" s="22">
        <v>0</v>
      </c>
      <c r="AC190" s="22">
        <v>0</v>
      </c>
      <c r="AD190" s="22">
        <v>0</v>
      </c>
      <c r="AE190" s="22">
        <v>429196</v>
      </c>
      <c r="AF190" s="22">
        <v>2758443</v>
      </c>
      <c r="AG190" s="22">
        <v>9341357</v>
      </c>
      <c r="AH190" s="22">
        <v>60000</v>
      </c>
      <c r="AI190" s="22">
        <v>23275</v>
      </c>
      <c r="AJ190" s="22">
        <v>1990</v>
      </c>
      <c r="AK190" s="22">
        <v>0</v>
      </c>
      <c r="AL190" s="22">
        <v>9426622</v>
      </c>
      <c r="AM190" s="22">
        <v>12185065</v>
      </c>
    </row>
    <row r="191" spans="1:3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519386</v>
      </c>
      <c r="F191" s="22">
        <v>54340</v>
      </c>
      <c r="G191" s="22">
        <v>7638</v>
      </c>
      <c r="H191" s="22">
        <v>0</v>
      </c>
      <c r="I191" s="22">
        <v>501546</v>
      </c>
      <c r="J191" s="22">
        <v>0</v>
      </c>
      <c r="K191" s="22">
        <v>65536</v>
      </c>
      <c r="L191" s="22">
        <v>0</v>
      </c>
      <c r="M191" s="22">
        <v>727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1149173</v>
      </c>
      <c r="V191" s="22">
        <v>0</v>
      </c>
      <c r="W191" s="22">
        <v>0</v>
      </c>
      <c r="X191" s="22">
        <v>0</v>
      </c>
      <c r="Y191" s="22">
        <v>20184</v>
      </c>
      <c r="Z191" s="22">
        <v>989207</v>
      </c>
      <c r="AA191" s="22">
        <v>29382</v>
      </c>
      <c r="AB191" s="22">
        <v>0</v>
      </c>
      <c r="AC191" s="22">
        <v>0</v>
      </c>
      <c r="AD191" s="22">
        <v>0</v>
      </c>
      <c r="AE191" s="22">
        <v>1038773</v>
      </c>
      <c r="AF191" s="22">
        <v>110400</v>
      </c>
      <c r="AG191" s="22">
        <v>4210658</v>
      </c>
      <c r="AH191" s="22">
        <v>0</v>
      </c>
      <c r="AI191" s="22">
        <v>0</v>
      </c>
      <c r="AJ191" s="22">
        <v>24139</v>
      </c>
      <c r="AK191" s="22">
        <v>0</v>
      </c>
      <c r="AL191" s="22">
        <v>4234797</v>
      </c>
      <c r="AM191" s="22">
        <v>4345197</v>
      </c>
    </row>
    <row r="192" spans="1:3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1570160</v>
      </c>
      <c r="F192" s="22">
        <v>32326</v>
      </c>
      <c r="G192" s="22">
        <v>3034</v>
      </c>
      <c r="H192" s="22">
        <v>0</v>
      </c>
      <c r="I192" s="22">
        <v>737631</v>
      </c>
      <c r="J192" s="22">
        <v>0</v>
      </c>
      <c r="K192" s="22">
        <v>42218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183141</v>
      </c>
      <c r="R192" s="22">
        <v>1011</v>
      </c>
      <c r="S192" s="22">
        <v>0</v>
      </c>
      <c r="T192" s="22">
        <v>0</v>
      </c>
      <c r="U192" s="22">
        <v>2569521</v>
      </c>
      <c r="V192" s="22">
        <v>0</v>
      </c>
      <c r="W192" s="22">
        <v>0</v>
      </c>
      <c r="X192" s="22">
        <v>232655</v>
      </c>
      <c r="Y192" s="22">
        <v>2280</v>
      </c>
      <c r="Z192" s="22">
        <v>1123249</v>
      </c>
      <c r="AA192" s="22">
        <v>115880</v>
      </c>
      <c r="AB192" s="22">
        <v>0</v>
      </c>
      <c r="AC192" s="22">
        <v>138820</v>
      </c>
      <c r="AD192" s="22">
        <v>0</v>
      </c>
      <c r="AE192" s="22">
        <v>1612884</v>
      </c>
      <c r="AF192" s="22">
        <v>956637</v>
      </c>
      <c r="AG192" s="22">
        <v>4640791</v>
      </c>
      <c r="AH192" s="22">
        <v>0</v>
      </c>
      <c r="AI192" s="22">
        <v>0</v>
      </c>
      <c r="AJ192" s="22">
        <v>0</v>
      </c>
      <c r="AK192" s="22">
        <v>177760</v>
      </c>
      <c r="AL192" s="22">
        <v>4818551</v>
      </c>
      <c r="AM192" s="22">
        <v>5775188</v>
      </c>
    </row>
    <row r="193" spans="1:3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704190</v>
      </c>
      <c r="F193" s="22">
        <v>22949</v>
      </c>
      <c r="G193" s="22">
        <v>8109</v>
      </c>
      <c r="H193" s="22">
        <v>0</v>
      </c>
      <c r="I193" s="22">
        <v>719363</v>
      </c>
      <c r="J193" s="22">
        <v>0</v>
      </c>
      <c r="K193" s="22">
        <v>22124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1476735</v>
      </c>
      <c r="V193" s="22">
        <v>0</v>
      </c>
      <c r="W193" s="22">
        <v>0</v>
      </c>
      <c r="X193" s="22">
        <v>40187</v>
      </c>
      <c r="Y193" s="22">
        <v>5155</v>
      </c>
      <c r="Z193" s="22">
        <v>866656</v>
      </c>
      <c r="AA193" s="22">
        <v>0</v>
      </c>
      <c r="AB193" s="22">
        <v>0</v>
      </c>
      <c r="AC193" s="22">
        <v>0</v>
      </c>
      <c r="AD193" s="22">
        <v>0</v>
      </c>
      <c r="AE193" s="22">
        <v>911998</v>
      </c>
      <c r="AF193" s="22">
        <v>564737</v>
      </c>
      <c r="AG193" s="22">
        <v>4669198</v>
      </c>
      <c r="AH193" s="22">
        <v>0</v>
      </c>
      <c r="AI193" s="22">
        <v>0</v>
      </c>
      <c r="AJ193" s="22">
        <v>0</v>
      </c>
      <c r="AK193" s="22">
        <v>0</v>
      </c>
      <c r="AL193" s="22">
        <v>4669198</v>
      </c>
      <c r="AM193" s="22">
        <v>5233935</v>
      </c>
    </row>
    <row r="194" spans="1:3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3298086</v>
      </c>
      <c r="F194" s="22">
        <v>103422</v>
      </c>
      <c r="G194" s="22">
        <v>33011</v>
      </c>
      <c r="H194" s="22">
        <v>0</v>
      </c>
      <c r="I194" s="22">
        <v>802386</v>
      </c>
      <c r="J194" s="22">
        <v>0</v>
      </c>
      <c r="K194" s="22">
        <v>172129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61605</v>
      </c>
      <c r="T194" s="22">
        <v>0</v>
      </c>
      <c r="U194" s="22">
        <v>4470639</v>
      </c>
      <c r="V194" s="22">
        <v>0</v>
      </c>
      <c r="W194" s="22">
        <v>27309</v>
      </c>
      <c r="X194" s="22">
        <v>278685</v>
      </c>
      <c r="Y194" s="22">
        <v>0</v>
      </c>
      <c r="Z194" s="22">
        <v>300600</v>
      </c>
      <c r="AA194" s="22">
        <v>2782663</v>
      </c>
      <c r="AB194" s="22">
        <v>0</v>
      </c>
      <c r="AC194" s="22">
        <v>448093</v>
      </c>
      <c r="AD194" s="22">
        <v>0</v>
      </c>
      <c r="AE194" s="22">
        <v>3837350</v>
      </c>
      <c r="AF194" s="22">
        <v>633289</v>
      </c>
      <c r="AG194" s="22">
        <v>15713568</v>
      </c>
      <c r="AH194" s="22">
        <v>71654</v>
      </c>
      <c r="AI194" s="22">
        <v>42406</v>
      </c>
      <c r="AJ194" s="22">
        <v>31000</v>
      </c>
      <c r="AK194" s="22">
        <v>0</v>
      </c>
      <c r="AL194" s="22">
        <v>15858628</v>
      </c>
      <c r="AM194" s="22">
        <v>16491917</v>
      </c>
    </row>
    <row r="195" spans="1:3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466312</v>
      </c>
      <c r="F195" s="22">
        <v>83219</v>
      </c>
      <c r="G195" s="22">
        <v>-28441</v>
      </c>
      <c r="H195" s="22">
        <v>0</v>
      </c>
      <c r="I195" s="22">
        <v>0</v>
      </c>
      <c r="J195" s="22">
        <v>0</v>
      </c>
      <c r="K195" s="22">
        <v>167975</v>
      </c>
      <c r="L195" s="22">
        <v>0</v>
      </c>
      <c r="M195" s="22">
        <v>16500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705565</v>
      </c>
      <c r="V195" s="22">
        <v>0</v>
      </c>
      <c r="W195" s="22">
        <v>0</v>
      </c>
      <c r="X195" s="22">
        <v>119570</v>
      </c>
      <c r="Y195" s="22">
        <v>0</v>
      </c>
      <c r="Z195" s="22">
        <v>0</v>
      </c>
      <c r="AA195" s="22">
        <v>365027</v>
      </c>
      <c r="AB195" s="22">
        <v>0</v>
      </c>
      <c r="AC195" s="22">
        <v>2632650</v>
      </c>
      <c r="AD195" s="22">
        <v>0</v>
      </c>
      <c r="AE195" s="22">
        <v>3117247</v>
      </c>
      <c r="AF195" s="22">
        <v>-2411682</v>
      </c>
      <c r="AG195" s="22">
        <v>4993805</v>
      </c>
      <c r="AH195" s="22">
        <v>0</v>
      </c>
      <c r="AI195" s="22">
        <v>0</v>
      </c>
      <c r="AJ195" s="22">
        <v>0</v>
      </c>
      <c r="AK195" s="22">
        <v>0</v>
      </c>
      <c r="AL195" s="22">
        <v>4993805</v>
      </c>
      <c r="AM195" s="22">
        <v>2582123</v>
      </c>
    </row>
    <row r="196" spans="1:3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2248194</v>
      </c>
      <c r="F196" s="22">
        <v>18835</v>
      </c>
      <c r="G196" s="22">
        <v>117316</v>
      </c>
      <c r="H196" s="22">
        <v>-25648</v>
      </c>
      <c r="I196" s="22">
        <v>74161</v>
      </c>
      <c r="J196" s="22">
        <v>0</v>
      </c>
      <c r="K196" s="22">
        <v>80912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38054</v>
      </c>
      <c r="U196" s="22">
        <v>2551824</v>
      </c>
      <c r="V196" s="22">
        <v>0</v>
      </c>
      <c r="W196" s="22">
        <v>0</v>
      </c>
      <c r="X196" s="22">
        <v>76872</v>
      </c>
      <c r="Y196" s="22">
        <v>700</v>
      </c>
      <c r="Z196" s="22">
        <v>211800</v>
      </c>
      <c r="AA196" s="22">
        <v>0</v>
      </c>
      <c r="AB196" s="22">
        <v>0</v>
      </c>
      <c r="AC196" s="22">
        <v>0</v>
      </c>
      <c r="AD196" s="22">
        <v>0</v>
      </c>
      <c r="AE196" s="22">
        <v>289372</v>
      </c>
      <c r="AF196" s="22">
        <v>2262452</v>
      </c>
      <c r="AG196" s="22">
        <v>5671357</v>
      </c>
      <c r="AH196" s="22">
        <v>0</v>
      </c>
      <c r="AI196" s="22">
        <v>0</v>
      </c>
      <c r="AJ196" s="22">
        <v>14467</v>
      </c>
      <c r="AK196" s="22">
        <v>55582</v>
      </c>
      <c r="AL196" s="22">
        <v>5741406</v>
      </c>
      <c r="AM196" s="22">
        <v>8003858</v>
      </c>
    </row>
    <row r="197" spans="1:3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790104</v>
      </c>
      <c r="F197" s="22">
        <v>62960</v>
      </c>
      <c r="G197" s="22">
        <v>20646</v>
      </c>
      <c r="H197" s="22">
        <v>0</v>
      </c>
      <c r="I197" s="22">
        <v>369821</v>
      </c>
      <c r="J197" s="22">
        <v>0</v>
      </c>
      <c r="K197" s="22">
        <v>105369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1348900</v>
      </c>
      <c r="V197" s="22">
        <v>0</v>
      </c>
      <c r="W197" s="22">
        <v>0</v>
      </c>
      <c r="X197" s="22">
        <v>73727</v>
      </c>
      <c r="Y197" s="22">
        <v>12293</v>
      </c>
      <c r="Z197" s="22">
        <v>291000</v>
      </c>
      <c r="AA197" s="22">
        <v>207322</v>
      </c>
      <c r="AB197" s="22">
        <v>0</v>
      </c>
      <c r="AC197" s="22">
        <v>107140</v>
      </c>
      <c r="AD197" s="22">
        <v>0</v>
      </c>
      <c r="AE197" s="22">
        <v>691482</v>
      </c>
      <c r="AF197" s="22">
        <v>657418</v>
      </c>
      <c r="AG197" s="22">
        <v>5046912</v>
      </c>
      <c r="AH197" s="22">
        <v>0</v>
      </c>
      <c r="AI197" s="22">
        <v>0</v>
      </c>
      <c r="AJ197" s="22">
        <v>25462</v>
      </c>
      <c r="AK197" s="22">
        <v>0</v>
      </c>
      <c r="AL197" s="22">
        <v>5072374</v>
      </c>
      <c r="AM197" s="22">
        <v>5729792</v>
      </c>
    </row>
    <row r="198" spans="1:3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1554948</v>
      </c>
      <c r="F198" s="22">
        <v>48442</v>
      </c>
      <c r="G198" s="22">
        <v>11308</v>
      </c>
      <c r="H198" s="22">
        <v>0</v>
      </c>
      <c r="I198" s="22">
        <v>386873</v>
      </c>
      <c r="J198" s="22">
        <v>0</v>
      </c>
      <c r="K198" s="22">
        <v>72787</v>
      </c>
      <c r="L198" s="22">
        <v>0</v>
      </c>
      <c r="M198" s="22">
        <v>294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2074652</v>
      </c>
      <c r="V198" s="22">
        <v>0</v>
      </c>
      <c r="W198" s="22">
        <v>0</v>
      </c>
      <c r="X198" s="22">
        <v>318610</v>
      </c>
      <c r="Y198" s="22">
        <v>0</v>
      </c>
      <c r="Z198" s="22">
        <v>341486</v>
      </c>
      <c r="AA198" s="22">
        <v>0</v>
      </c>
      <c r="AB198" s="22">
        <v>0</v>
      </c>
      <c r="AC198" s="22">
        <v>541438</v>
      </c>
      <c r="AD198" s="22">
        <v>0</v>
      </c>
      <c r="AE198" s="22">
        <v>1201534</v>
      </c>
      <c r="AF198" s="22">
        <v>873118</v>
      </c>
      <c r="AG198" s="22">
        <v>6023059</v>
      </c>
      <c r="AH198" s="22">
        <v>0</v>
      </c>
      <c r="AI198" s="22">
        <v>0</v>
      </c>
      <c r="AJ198" s="22">
        <v>0</v>
      </c>
      <c r="AK198" s="22">
        <v>0</v>
      </c>
      <c r="AL198" s="22">
        <v>6023059</v>
      </c>
      <c r="AM198" s="22">
        <v>6896177</v>
      </c>
    </row>
    <row r="199" spans="1:3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1312394</v>
      </c>
      <c r="F199" s="22">
        <v>85785</v>
      </c>
      <c r="G199" s="22">
        <v>27780</v>
      </c>
      <c r="H199" s="22">
        <v>0</v>
      </c>
      <c r="I199" s="22">
        <v>261709</v>
      </c>
      <c r="J199" s="22">
        <v>0</v>
      </c>
      <c r="K199" s="22">
        <v>50682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1738350</v>
      </c>
      <c r="V199" s="22">
        <v>0</v>
      </c>
      <c r="W199" s="22">
        <v>17933</v>
      </c>
      <c r="X199" s="22">
        <v>104463</v>
      </c>
      <c r="Y199" s="22">
        <v>13423</v>
      </c>
      <c r="Z199" s="22">
        <v>410659</v>
      </c>
      <c r="AA199" s="22">
        <v>0</v>
      </c>
      <c r="AB199" s="22">
        <v>0</v>
      </c>
      <c r="AC199" s="22">
        <v>0</v>
      </c>
      <c r="AD199" s="22">
        <v>0</v>
      </c>
      <c r="AE199" s="22">
        <v>546478</v>
      </c>
      <c r="AF199" s="22">
        <v>1191872</v>
      </c>
      <c r="AG199" s="22">
        <v>4619408</v>
      </c>
      <c r="AH199" s="22">
        <v>0</v>
      </c>
      <c r="AI199" s="22">
        <v>2274</v>
      </c>
      <c r="AJ199" s="22">
        <v>48660</v>
      </c>
      <c r="AK199" s="22">
        <v>20579</v>
      </c>
      <c r="AL199" s="22">
        <v>4690921</v>
      </c>
      <c r="AM199" s="22">
        <v>5882793</v>
      </c>
    </row>
    <row r="200" spans="1:3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664689</v>
      </c>
      <c r="F200" s="22">
        <v>30699</v>
      </c>
      <c r="G200" s="22">
        <v>64998</v>
      </c>
      <c r="H200" s="22">
        <v>0</v>
      </c>
      <c r="I200" s="22">
        <v>133436</v>
      </c>
      <c r="J200" s="22">
        <v>0</v>
      </c>
      <c r="K200" s="22">
        <v>17154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910976</v>
      </c>
      <c r="V200" s="22">
        <v>0</v>
      </c>
      <c r="W200" s="22">
        <v>0</v>
      </c>
      <c r="X200" s="22">
        <v>50820</v>
      </c>
      <c r="Y200" s="22">
        <v>0</v>
      </c>
      <c r="Z200" s="22">
        <v>12299</v>
      </c>
      <c r="AA200" s="22">
        <v>0</v>
      </c>
      <c r="AB200" s="22">
        <v>0</v>
      </c>
      <c r="AC200" s="22">
        <v>32280</v>
      </c>
      <c r="AD200" s="22">
        <v>0</v>
      </c>
      <c r="AE200" s="22">
        <v>95399</v>
      </c>
      <c r="AF200" s="22">
        <v>815577</v>
      </c>
      <c r="AG200" s="22">
        <v>5802034</v>
      </c>
      <c r="AH200" s="22">
        <v>0</v>
      </c>
      <c r="AI200" s="22">
        <v>14719</v>
      </c>
      <c r="AJ200" s="22">
        <v>0</v>
      </c>
      <c r="AK200" s="22">
        <v>0</v>
      </c>
      <c r="AL200" s="22">
        <v>5816753</v>
      </c>
      <c r="AM200" s="22">
        <v>6632330</v>
      </c>
    </row>
    <row r="201" spans="1:3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1217539</v>
      </c>
      <c r="F201" s="22">
        <v>20552</v>
      </c>
      <c r="G201" s="22">
        <v>5545</v>
      </c>
      <c r="H201" s="22">
        <v>0</v>
      </c>
      <c r="I201" s="22">
        <v>107856</v>
      </c>
      <c r="J201" s="22">
        <v>0</v>
      </c>
      <c r="K201" s="22">
        <v>17902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1369394</v>
      </c>
      <c r="V201" s="22">
        <v>0</v>
      </c>
      <c r="W201" s="22">
        <v>4180</v>
      </c>
      <c r="X201" s="22">
        <v>29553</v>
      </c>
      <c r="Y201" s="22">
        <v>0</v>
      </c>
      <c r="Z201" s="22">
        <v>462265</v>
      </c>
      <c r="AA201" s="22">
        <v>0</v>
      </c>
      <c r="AB201" s="22">
        <v>0</v>
      </c>
      <c r="AC201" s="22">
        <v>0</v>
      </c>
      <c r="AD201" s="22">
        <v>0</v>
      </c>
      <c r="AE201" s="22">
        <v>495998</v>
      </c>
      <c r="AF201" s="22">
        <v>873396</v>
      </c>
      <c r="AG201" s="22">
        <v>2937907</v>
      </c>
      <c r="AH201" s="22">
        <v>0</v>
      </c>
      <c r="AI201" s="22">
        <v>0</v>
      </c>
      <c r="AJ201" s="22">
        <v>0</v>
      </c>
      <c r="AK201" s="22">
        <v>0</v>
      </c>
      <c r="AL201" s="22">
        <v>2937907</v>
      </c>
      <c r="AM201" s="22">
        <v>3811303</v>
      </c>
    </row>
    <row r="202" spans="1:3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134764</v>
      </c>
      <c r="F202" s="22">
        <v>61747</v>
      </c>
      <c r="G202" s="22">
        <v>9354</v>
      </c>
      <c r="H202" s="22">
        <v>0</v>
      </c>
      <c r="I202" s="22">
        <v>649583</v>
      </c>
      <c r="J202" s="22">
        <v>0</v>
      </c>
      <c r="K202" s="22">
        <v>56996</v>
      </c>
      <c r="L202" s="22">
        <v>0</v>
      </c>
      <c r="M202" s="22">
        <v>24398</v>
      </c>
      <c r="N202" s="22">
        <v>0</v>
      </c>
      <c r="O202" s="22">
        <v>0</v>
      </c>
      <c r="P202" s="22">
        <v>71487</v>
      </c>
      <c r="Q202" s="22">
        <v>0</v>
      </c>
      <c r="R202" s="22">
        <v>0</v>
      </c>
      <c r="S202" s="22">
        <v>0</v>
      </c>
      <c r="T202" s="22">
        <v>0</v>
      </c>
      <c r="U202" s="22">
        <v>1008329</v>
      </c>
      <c r="V202" s="22">
        <v>0</v>
      </c>
      <c r="W202" s="22">
        <v>0</v>
      </c>
      <c r="X202" s="22">
        <v>57890</v>
      </c>
      <c r="Y202" s="22">
        <v>2420</v>
      </c>
      <c r="Z202" s="22">
        <v>601785</v>
      </c>
      <c r="AA202" s="22">
        <v>173351</v>
      </c>
      <c r="AB202" s="22">
        <v>0</v>
      </c>
      <c r="AC202" s="22">
        <v>0</v>
      </c>
      <c r="AD202" s="22">
        <v>0</v>
      </c>
      <c r="AE202" s="22">
        <v>835446</v>
      </c>
      <c r="AF202" s="22">
        <v>172883</v>
      </c>
      <c r="AG202" s="22">
        <v>6706733</v>
      </c>
      <c r="AH202" s="22">
        <v>0</v>
      </c>
      <c r="AI202" s="22">
        <v>0</v>
      </c>
      <c r="AJ202" s="22">
        <v>0</v>
      </c>
      <c r="AK202" s="22">
        <v>0</v>
      </c>
      <c r="AL202" s="22">
        <v>6706733</v>
      </c>
      <c r="AM202" s="22">
        <v>6879616</v>
      </c>
    </row>
    <row r="203" spans="1:3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519580</v>
      </c>
      <c r="F203" s="22">
        <v>6211</v>
      </c>
      <c r="G203" s="22">
        <v>4676</v>
      </c>
      <c r="H203" s="22">
        <v>0</v>
      </c>
      <c r="I203" s="22">
        <v>743747</v>
      </c>
      <c r="J203" s="22">
        <v>0</v>
      </c>
      <c r="K203" s="22">
        <v>6945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993</v>
      </c>
      <c r="U203" s="22">
        <v>1282152</v>
      </c>
      <c r="V203" s="22">
        <v>0</v>
      </c>
      <c r="W203" s="22">
        <v>0</v>
      </c>
      <c r="X203" s="22">
        <v>18916</v>
      </c>
      <c r="Y203" s="22">
        <v>0</v>
      </c>
      <c r="Z203" s="22">
        <v>748323</v>
      </c>
      <c r="AA203" s="22">
        <v>0</v>
      </c>
      <c r="AB203" s="22">
        <v>0</v>
      </c>
      <c r="AC203" s="22">
        <v>0</v>
      </c>
      <c r="AD203" s="22">
        <v>0</v>
      </c>
      <c r="AE203" s="22">
        <v>767239</v>
      </c>
      <c r="AF203" s="22">
        <v>514913</v>
      </c>
      <c r="AG203" s="22">
        <v>3009704</v>
      </c>
      <c r="AH203" s="22">
        <v>0</v>
      </c>
      <c r="AI203" s="22">
        <v>0</v>
      </c>
      <c r="AJ203" s="22">
        <v>0</v>
      </c>
      <c r="AK203" s="22">
        <v>1195</v>
      </c>
      <c r="AL203" s="22">
        <v>3010899</v>
      </c>
      <c r="AM203" s="22">
        <v>3525812</v>
      </c>
    </row>
    <row r="204" spans="1:3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1506542</v>
      </c>
      <c r="F204" s="22">
        <v>82335</v>
      </c>
      <c r="G204" s="22">
        <v>29497</v>
      </c>
      <c r="H204" s="22">
        <v>0</v>
      </c>
      <c r="I204" s="22">
        <v>62398</v>
      </c>
      <c r="J204" s="22">
        <v>0</v>
      </c>
      <c r="K204" s="22">
        <v>58782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1571810</v>
      </c>
      <c r="S204" s="22">
        <v>59</v>
      </c>
      <c r="T204" s="22">
        <v>0</v>
      </c>
      <c r="U204" s="22">
        <v>3311423</v>
      </c>
      <c r="V204" s="22">
        <v>0</v>
      </c>
      <c r="W204" s="22">
        <v>0</v>
      </c>
      <c r="X204" s="22">
        <v>180598</v>
      </c>
      <c r="Y204" s="22">
        <v>4150</v>
      </c>
      <c r="Z204" s="22">
        <v>533452</v>
      </c>
      <c r="AA204" s="22">
        <v>0</v>
      </c>
      <c r="AB204" s="22">
        <v>3</v>
      </c>
      <c r="AC204" s="22">
        <v>0</v>
      </c>
      <c r="AD204" s="22">
        <v>59938</v>
      </c>
      <c r="AE204" s="22">
        <v>778141</v>
      </c>
      <c r="AF204" s="22">
        <v>2533282</v>
      </c>
      <c r="AG204" s="22">
        <v>6936129</v>
      </c>
      <c r="AH204" s="22">
        <v>0</v>
      </c>
      <c r="AI204" s="22">
        <v>18207</v>
      </c>
      <c r="AJ204" s="22">
        <v>29058</v>
      </c>
      <c r="AK204" s="22">
        <v>300186</v>
      </c>
      <c r="AL204" s="22">
        <v>7283580</v>
      </c>
      <c r="AM204" s="22">
        <v>9816862</v>
      </c>
    </row>
    <row r="205" spans="1:3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592845</v>
      </c>
      <c r="F205" s="22">
        <v>39596</v>
      </c>
      <c r="G205" s="22">
        <v>44505</v>
      </c>
      <c r="H205" s="22">
        <v>0</v>
      </c>
      <c r="I205" s="22">
        <v>188346</v>
      </c>
      <c r="J205" s="22">
        <v>0</v>
      </c>
      <c r="K205" s="22">
        <v>22924</v>
      </c>
      <c r="L205" s="22">
        <v>0</v>
      </c>
      <c r="M205" s="22">
        <v>22862</v>
      </c>
      <c r="N205" s="22">
        <v>0</v>
      </c>
      <c r="O205" s="22">
        <v>0</v>
      </c>
      <c r="P205" s="22">
        <v>0</v>
      </c>
      <c r="Q205" s="22">
        <v>0</v>
      </c>
      <c r="R205" s="22">
        <v>67906</v>
      </c>
      <c r="S205" s="22">
        <v>0</v>
      </c>
      <c r="T205" s="22">
        <v>0</v>
      </c>
      <c r="U205" s="22">
        <v>978984</v>
      </c>
      <c r="V205" s="22">
        <v>0</v>
      </c>
      <c r="W205" s="22">
        <v>0</v>
      </c>
      <c r="X205" s="22">
        <v>99308</v>
      </c>
      <c r="Y205" s="22">
        <v>5941</v>
      </c>
      <c r="Z205" s="22">
        <v>448035</v>
      </c>
      <c r="AA205" s="22">
        <v>143851</v>
      </c>
      <c r="AB205" s="22">
        <v>0</v>
      </c>
      <c r="AC205" s="22">
        <v>19293</v>
      </c>
      <c r="AD205" s="22">
        <v>0</v>
      </c>
      <c r="AE205" s="22">
        <v>716428</v>
      </c>
      <c r="AF205" s="22">
        <v>262556</v>
      </c>
      <c r="AG205" s="22">
        <v>4276270</v>
      </c>
      <c r="AH205" s="22">
        <v>0</v>
      </c>
      <c r="AI205" s="22">
        <v>0</v>
      </c>
      <c r="AJ205" s="22">
        <v>17040</v>
      </c>
      <c r="AK205" s="22">
        <v>0</v>
      </c>
      <c r="AL205" s="22">
        <v>4293310</v>
      </c>
      <c r="AM205" s="22">
        <v>4555866</v>
      </c>
    </row>
    <row r="206" spans="1:3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2467862</v>
      </c>
      <c r="F206" s="22">
        <v>76639</v>
      </c>
      <c r="G206" s="22">
        <v>14010</v>
      </c>
      <c r="H206" s="22">
        <v>0</v>
      </c>
      <c r="I206" s="22">
        <v>133775</v>
      </c>
      <c r="J206" s="22">
        <v>0</v>
      </c>
      <c r="K206" s="22">
        <v>141924</v>
      </c>
      <c r="L206" s="22">
        <v>0</v>
      </c>
      <c r="M206" s="22">
        <v>146037</v>
      </c>
      <c r="N206" s="22">
        <v>0</v>
      </c>
      <c r="O206" s="22">
        <v>0</v>
      </c>
      <c r="P206" s="22">
        <v>0</v>
      </c>
      <c r="Q206" s="22">
        <v>10</v>
      </c>
      <c r="R206" s="22">
        <v>6247</v>
      </c>
      <c r="S206" s="22">
        <v>0</v>
      </c>
      <c r="T206" s="22">
        <v>0</v>
      </c>
      <c r="U206" s="22">
        <v>2986504</v>
      </c>
      <c r="V206" s="22">
        <v>0</v>
      </c>
      <c r="W206" s="22">
        <v>66277</v>
      </c>
      <c r="X206" s="22">
        <v>73410</v>
      </c>
      <c r="Y206" s="22">
        <v>10889</v>
      </c>
      <c r="Z206" s="22">
        <v>308033</v>
      </c>
      <c r="AA206" s="22">
        <v>0</v>
      </c>
      <c r="AB206" s="22">
        <v>0</v>
      </c>
      <c r="AC206" s="22">
        <v>0</v>
      </c>
      <c r="AD206" s="22">
        <v>0</v>
      </c>
      <c r="AE206" s="22">
        <v>458609</v>
      </c>
      <c r="AF206" s="22">
        <v>2527895</v>
      </c>
      <c r="AG206" s="22">
        <v>15707987</v>
      </c>
      <c r="AH206" s="22">
        <v>0</v>
      </c>
      <c r="AI206" s="22">
        <v>0</v>
      </c>
      <c r="AJ206" s="22">
        <v>1398</v>
      </c>
      <c r="AK206" s="22">
        <v>0</v>
      </c>
      <c r="AL206" s="22">
        <v>15709385</v>
      </c>
      <c r="AM206" s="22">
        <v>18237280</v>
      </c>
    </row>
    <row r="207" spans="1:3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777288</v>
      </c>
      <c r="F207" s="22">
        <v>19360</v>
      </c>
      <c r="G207" s="22">
        <v>3635</v>
      </c>
      <c r="H207" s="22">
        <v>0</v>
      </c>
      <c r="I207" s="22">
        <v>63300</v>
      </c>
      <c r="J207" s="22">
        <v>0</v>
      </c>
      <c r="K207" s="22">
        <v>13587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877170</v>
      </c>
      <c r="V207" s="22">
        <v>0</v>
      </c>
      <c r="W207" s="22">
        <v>0</v>
      </c>
      <c r="X207" s="22">
        <v>29070</v>
      </c>
      <c r="Y207" s="22">
        <v>0</v>
      </c>
      <c r="Z207" s="22">
        <v>188901</v>
      </c>
      <c r="AA207" s="22">
        <v>0</v>
      </c>
      <c r="AB207" s="22">
        <v>0</v>
      </c>
      <c r="AC207" s="22">
        <v>0</v>
      </c>
      <c r="AD207" s="22">
        <v>0</v>
      </c>
      <c r="AE207" s="22">
        <v>217971</v>
      </c>
      <c r="AF207" s="22">
        <v>659199</v>
      </c>
      <c r="AG207" s="22">
        <v>3328206</v>
      </c>
      <c r="AH207" s="22">
        <v>0</v>
      </c>
      <c r="AI207" s="22">
        <v>0</v>
      </c>
      <c r="AJ207" s="22">
        <v>0</v>
      </c>
      <c r="AK207" s="22">
        <v>1500</v>
      </c>
      <c r="AL207" s="22">
        <v>3329706</v>
      </c>
      <c r="AM207" s="22">
        <v>3988905</v>
      </c>
    </row>
    <row r="208" spans="1:3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972249</v>
      </c>
      <c r="F208" s="22">
        <v>94948</v>
      </c>
      <c r="G208" s="22">
        <v>26471</v>
      </c>
      <c r="H208" s="22">
        <v>0</v>
      </c>
      <c r="I208" s="22">
        <v>330010</v>
      </c>
      <c r="J208" s="22">
        <v>0</v>
      </c>
      <c r="K208" s="22">
        <v>61236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1991</v>
      </c>
      <c r="U208" s="22">
        <v>1486905</v>
      </c>
      <c r="V208" s="22">
        <v>0</v>
      </c>
      <c r="W208" s="22">
        <v>0</v>
      </c>
      <c r="X208" s="22">
        <v>147674</v>
      </c>
      <c r="Y208" s="22">
        <v>0</v>
      </c>
      <c r="Z208" s="22">
        <v>476304</v>
      </c>
      <c r="AA208" s="22">
        <v>0</v>
      </c>
      <c r="AB208" s="22">
        <v>0</v>
      </c>
      <c r="AC208" s="22">
        <v>0</v>
      </c>
      <c r="AD208" s="22">
        <v>0</v>
      </c>
      <c r="AE208" s="22">
        <v>623978</v>
      </c>
      <c r="AF208" s="22">
        <v>862927</v>
      </c>
      <c r="AG208" s="22">
        <v>8753192</v>
      </c>
      <c r="AH208" s="22">
        <v>0</v>
      </c>
      <c r="AI208" s="22">
        <v>0</v>
      </c>
      <c r="AJ208" s="22">
        <v>120858</v>
      </c>
      <c r="AK208" s="22">
        <v>271052</v>
      </c>
      <c r="AL208" s="22">
        <v>9145102</v>
      </c>
      <c r="AM208" s="22">
        <v>10008029</v>
      </c>
    </row>
    <row r="209" spans="1:3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488600</v>
      </c>
      <c r="F209" s="22">
        <v>42301</v>
      </c>
      <c r="G209" s="22">
        <v>43149</v>
      </c>
      <c r="H209" s="22">
        <v>-14939</v>
      </c>
      <c r="I209" s="22">
        <v>538448</v>
      </c>
      <c r="J209" s="22">
        <v>0</v>
      </c>
      <c r="K209" s="22">
        <v>9284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4394</v>
      </c>
      <c r="S209" s="22">
        <v>0</v>
      </c>
      <c r="T209" s="22">
        <v>0</v>
      </c>
      <c r="U209" s="22">
        <v>1111237</v>
      </c>
      <c r="V209" s="22">
        <v>0</v>
      </c>
      <c r="W209" s="22">
        <v>10220</v>
      </c>
      <c r="X209" s="22">
        <v>42265</v>
      </c>
      <c r="Y209" s="22">
        <v>0</v>
      </c>
      <c r="Z209" s="22">
        <v>835310</v>
      </c>
      <c r="AA209" s="22">
        <v>0</v>
      </c>
      <c r="AB209" s="22">
        <v>0</v>
      </c>
      <c r="AC209" s="22">
        <v>30488</v>
      </c>
      <c r="AD209" s="22">
        <v>25800</v>
      </c>
      <c r="AE209" s="22">
        <v>944083</v>
      </c>
      <c r="AF209" s="22">
        <v>167154</v>
      </c>
      <c r="AG209" s="22">
        <v>5310730</v>
      </c>
      <c r="AH209" s="22">
        <v>0</v>
      </c>
      <c r="AI209" s="22">
        <v>0</v>
      </c>
      <c r="AJ209" s="22">
        <v>1017</v>
      </c>
      <c r="AK209" s="22">
        <v>139663</v>
      </c>
      <c r="AL209" s="22">
        <v>5451410</v>
      </c>
      <c r="AM209" s="22">
        <v>5618564</v>
      </c>
    </row>
    <row r="210" spans="1:3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1010255</v>
      </c>
      <c r="F210" s="22">
        <v>77848</v>
      </c>
      <c r="G210" s="22">
        <v>8576</v>
      </c>
      <c r="H210" s="22">
        <v>0</v>
      </c>
      <c r="I210" s="22">
        <v>800453</v>
      </c>
      <c r="J210" s="22">
        <v>0</v>
      </c>
      <c r="K210" s="22">
        <v>60251</v>
      </c>
      <c r="L210" s="22">
        <v>0</v>
      </c>
      <c r="M210" s="22">
        <v>0</v>
      </c>
      <c r="N210" s="22">
        <v>16893</v>
      </c>
      <c r="O210" s="22">
        <v>0</v>
      </c>
      <c r="P210" s="22">
        <v>0</v>
      </c>
      <c r="Q210" s="22">
        <v>0</v>
      </c>
      <c r="R210" s="22">
        <v>2670</v>
      </c>
      <c r="S210" s="22">
        <v>0</v>
      </c>
      <c r="T210" s="22">
        <v>0</v>
      </c>
      <c r="U210" s="22">
        <v>1976946</v>
      </c>
      <c r="V210" s="22">
        <v>0</v>
      </c>
      <c r="W210" s="22">
        <v>0</v>
      </c>
      <c r="X210" s="22">
        <v>78507</v>
      </c>
      <c r="Y210" s="22">
        <v>0</v>
      </c>
      <c r="Z210" s="22">
        <v>249770</v>
      </c>
      <c r="AA210" s="22">
        <v>0</v>
      </c>
      <c r="AB210" s="22">
        <v>0</v>
      </c>
      <c r="AC210" s="22">
        <v>0</v>
      </c>
      <c r="AD210" s="22">
        <v>30414</v>
      </c>
      <c r="AE210" s="22">
        <v>358691</v>
      </c>
      <c r="AF210" s="22">
        <v>1618255</v>
      </c>
      <c r="AG210" s="22">
        <v>6900753</v>
      </c>
      <c r="AH210" s="22">
        <v>0</v>
      </c>
      <c r="AI210" s="22">
        <v>0</v>
      </c>
      <c r="AJ210" s="22">
        <v>0</v>
      </c>
      <c r="AK210" s="22">
        <v>0</v>
      </c>
      <c r="AL210" s="22">
        <v>6900753</v>
      </c>
      <c r="AM210" s="22">
        <v>8519008</v>
      </c>
    </row>
    <row r="211" spans="1:3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2232755</v>
      </c>
      <c r="F211" s="22">
        <v>-2698</v>
      </c>
      <c r="G211" s="22">
        <v>8500</v>
      </c>
      <c r="H211" s="22">
        <v>0</v>
      </c>
      <c r="I211" s="22">
        <v>0</v>
      </c>
      <c r="J211" s="22">
        <v>0</v>
      </c>
      <c r="K211" s="22">
        <v>152850</v>
      </c>
      <c r="L211" s="22">
        <v>0</v>
      </c>
      <c r="M211" s="22">
        <v>317696</v>
      </c>
      <c r="N211" s="22">
        <v>2594</v>
      </c>
      <c r="O211" s="22">
        <v>0</v>
      </c>
      <c r="P211" s="22">
        <v>0</v>
      </c>
      <c r="Q211" s="22">
        <v>0</v>
      </c>
      <c r="R211" s="22">
        <v>42668</v>
      </c>
      <c r="S211" s="22">
        <v>0</v>
      </c>
      <c r="T211" s="22">
        <v>0</v>
      </c>
      <c r="U211" s="22">
        <v>2754365</v>
      </c>
      <c r="V211" s="22">
        <v>0</v>
      </c>
      <c r="W211" s="22">
        <v>0</v>
      </c>
      <c r="X211" s="22">
        <v>34453</v>
      </c>
      <c r="Y211" s="22">
        <v>1335</v>
      </c>
      <c r="Z211" s="22">
        <v>247141</v>
      </c>
      <c r="AA211" s="22">
        <v>663730</v>
      </c>
      <c r="AB211" s="22">
        <v>0</v>
      </c>
      <c r="AC211" s="22">
        <v>0</v>
      </c>
      <c r="AD211" s="22">
        <v>0</v>
      </c>
      <c r="AE211" s="22">
        <v>946659</v>
      </c>
      <c r="AF211" s="22">
        <v>1807706</v>
      </c>
      <c r="AG211" s="22">
        <v>16723035</v>
      </c>
      <c r="AH211" s="22">
        <v>0</v>
      </c>
      <c r="AI211" s="22">
        <v>17983</v>
      </c>
      <c r="AJ211" s="22">
        <v>0</v>
      </c>
      <c r="AK211" s="22">
        <v>0</v>
      </c>
      <c r="AL211" s="22">
        <v>16741018</v>
      </c>
      <c r="AM211" s="22">
        <v>18548724</v>
      </c>
    </row>
    <row r="212" spans="1:3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1078194</v>
      </c>
      <c r="F212" s="22">
        <v>90561</v>
      </c>
      <c r="G212" s="22">
        <v>83084</v>
      </c>
      <c r="H212" s="22">
        <v>0</v>
      </c>
      <c r="I212" s="22">
        <v>346321</v>
      </c>
      <c r="J212" s="22">
        <v>0</v>
      </c>
      <c r="K212" s="22">
        <v>205719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28629</v>
      </c>
      <c r="U212" s="22">
        <v>1832508</v>
      </c>
      <c r="V212" s="22">
        <v>399600</v>
      </c>
      <c r="W212" s="22">
        <v>0</v>
      </c>
      <c r="X212" s="22">
        <v>238188</v>
      </c>
      <c r="Y212" s="22">
        <v>0</v>
      </c>
      <c r="Z212" s="22">
        <v>200400</v>
      </c>
      <c r="AA212" s="22">
        <v>590729</v>
      </c>
      <c r="AB212" s="22">
        <v>0</v>
      </c>
      <c r="AC212" s="22">
        <v>0</v>
      </c>
      <c r="AD212" s="22">
        <v>0</v>
      </c>
      <c r="AE212" s="22">
        <v>1428917</v>
      </c>
      <c r="AF212" s="22">
        <v>403591</v>
      </c>
      <c r="AG212" s="22">
        <v>18200962</v>
      </c>
      <c r="AH212" s="22">
        <v>0</v>
      </c>
      <c r="AI212" s="22">
        <v>0</v>
      </c>
      <c r="AJ212" s="22">
        <v>17275</v>
      </c>
      <c r="AK212" s="22">
        <v>1533831</v>
      </c>
      <c r="AL212" s="22">
        <v>19752068</v>
      </c>
      <c r="AM212" s="22">
        <v>20155659</v>
      </c>
    </row>
    <row r="213" spans="1:3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976276</v>
      </c>
      <c r="F213" s="22">
        <v>16966</v>
      </c>
      <c r="G213" s="22">
        <v>21003</v>
      </c>
      <c r="H213" s="22">
        <v>0</v>
      </c>
      <c r="I213" s="22">
        <v>120580</v>
      </c>
      <c r="J213" s="22">
        <v>0</v>
      </c>
      <c r="K213" s="22">
        <v>147381</v>
      </c>
      <c r="L213" s="22">
        <v>214117</v>
      </c>
      <c r="M213" s="22">
        <v>16607</v>
      </c>
      <c r="N213" s="22">
        <v>0</v>
      </c>
      <c r="O213" s="22">
        <v>0</v>
      </c>
      <c r="P213" s="22">
        <v>0</v>
      </c>
      <c r="Q213" s="22">
        <v>0</v>
      </c>
      <c r="R213" s="22">
        <v>10373</v>
      </c>
      <c r="S213" s="22">
        <v>0</v>
      </c>
      <c r="T213" s="22">
        <v>0</v>
      </c>
      <c r="U213" s="22">
        <v>1523303</v>
      </c>
      <c r="V213" s="22">
        <v>0</v>
      </c>
      <c r="W213" s="22">
        <v>0</v>
      </c>
      <c r="X213" s="22">
        <v>344885</v>
      </c>
      <c r="Y213" s="22">
        <v>2768</v>
      </c>
      <c r="Z213" s="22">
        <v>27402</v>
      </c>
      <c r="AA213" s="22">
        <v>219501</v>
      </c>
      <c r="AB213" s="22">
        <v>10610</v>
      </c>
      <c r="AC213" s="22">
        <v>0</v>
      </c>
      <c r="AD213" s="22">
        <v>0</v>
      </c>
      <c r="AE213" s="22">
        <v>605166</v>
      </c>
      <c r="AF213" s="22">
        <v>918137</v>
      </c>
      <c r="AG213" s="22">
        <v>4189561</v>
      </c>
      <c r="AH213" s="22">
        <v>0</v>
      </c>
      <c r="AI213" s="22">
        <v>0</v>
      </c>
      <c r="AJ213" s="22">
        <v>9396</v>
      </c>
      <c r="AK213" s="22">
        <v>0</v>
      </c>
      <c r="AL213" s="22">
        <v>4198957</v>
      </c>
      <c r="AM213" s="22">
        <v>5117094</v>
      </c>
    </row>
    <row r="214" spans="1:3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4788638</v>
      </c>
      <c r="F214" s="22">
        <v>37674</v>
      </c>
      <c r="G214" s="22">
        <v>40387</v>
      </c>
      <c r="H214" s="22">
        <v>-31360</v>
      </c>
      <c r="I214" s="22">
        <v>714212</v>
      </c>
      <c r="J214" s="22">
        <v>37500</v>
      </c>
      <c r="K214" s="22">
        <v>38295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4214</v>
      </c>
      <c r="S214" s="22">
        <v>0</v>
      </c>
      <c r="T214" s="22">
        <v>35895</v>
      </c>
      <c r="U214" s="22">
        <v>5665455</v>
      </c>
      <c r="V214" s="22">
        <v>0</v>
      </c>
      <c r="W214" s="22">
        <v>0</v>
      </c>
      <c r="X214" s="22">
        <v>249599</v>
      </c>
      <c r="Y214" s="22">
        <v>0</v>
      </c>
      <c r="Z214" s="22">
        <v>1304030</v>
      </c>
      <c r="AA214" s="22">
        <v>0</v>
      </c>
      <c r="AB214" s="22">
        <v>0</v>
      </c>
      <c r="AC214" s="22">
        <v>0</v>
      </c>
      <c r="AD214" s="22">
        <v>76107</v>
      </c>
      <c r="AE214" s="22">
        <v>1629736</v>
      </c>
      <c r="AF214" s="22">
        <v>4035719</v>
      </c>
      <c r="AG214" s="22">
        <v>15753821</v>
      </c>
      <c r="AH214" s="22">
        <v>0</v>
      </c>
      <c r="AI214" s="22">
        <v>0</v>
      </c>
      <c r="AJ214" s="22">
        <v>131267</v>
      </c>
      <c r="AK214" s="22">
        <v>0</v>
      </c>
      <c r="AL214" s="22">
        <v>15885088</v>
      </c>
      <c r="AM214" s="22">
        <v>19920807</v>
      </c>
    </row>
    <row r="215" spans="1:3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579483</v>
      </c>
      <c r="F215" s="22">
        <v>20989</v>
      </c>
      <c r="G215" s="22">
        <v>7670</v>
      </c>
      <c r="H215" s="22">
        <v>0</v>
      </c>
      <c r="I215" s="22">
        <v>298760</v>
      </c>
      <c r="J215" s="22">
        <v>0</v>
      </c>
      <c r="K215" s="22">
        <v>32098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939000</v>
      </c>
      <c r="V215" s="22">
        <v>0</v>
      </c>
      <c r="W215" s="22">
        <v>4802</v>
      </c>
      <c r="X215" s="22">
        <v>60406</v>
      </c>
      <c r="Y215" s="22">
        <v>0</v>
      </c>
      <c r="Z215" s="22">
        <v>74554</v>
      </c>
      <c r="AA215" s="22">
        <v>0</v>
      </c>
      <c r="AB215" s="22">
        <v>0</v>
      </c>
      <c r="AC215" s="22">
        <v>0</v>
      </c>
      <c r="AD215" s="22">
        <v>0</v>
      </c>
      <c r="AE215" s="22">
        <v>139762</v>
      </c>
      <c r="AF215" s="22">
        <v>799238</v>
      </c>
      <c r="AG215" s="22">
        <v>2833757</v>
      </c>
      <c r="AH215" s="22">
        <v>0</v>
      </c>
      <c r="AI215" s="22">
        <v>2549</v>
      </c>
      <c r="AJ215" s="22">
        <v>1456</v>
      </c>
      <c r="AK215" s="22">
        <v>0</v>
      </c>
      <c r="AL215" s="22">
        <v>2837762</v>
      </c>
      <c r="AM215" s="22">
        <v>3637000</v>
      </c>
    </row>
    <row r="216" spans="1:3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529605</v>
      </c>
      <c r="F216" s="22">
        <v>76831</v>
      </c>
      <c r="G216" s="22">
        <v>12279</v>
      </c>
      <c r="H216" s="22">
        <v>0</v>
      </c>
      <c r="I216" s="22">
        <v>279688</v>
      </c>
      <c r="J216" s="22">
        <v>0</v>
      </c>
      <c r="K216" s="22">
        <v>60771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260619</v>
      </c>
      <c r="U216" s="22">
        <v>1219793</v>
      </c>
      <c r="V216" s="22">
        <v>0</v>
      </c>
      <c r="W216" s="22">
        <v>0</v>
      </c>
      <c r="X216" s="22">
        <v>92331</v>
      </c>
      <c r="Y216" s="22">
        <v>0</v>
      </c>
      <c r="Z216" s="22">
        <v>740969</v>
      </c>
      <c r="AA216" s="22">
        <v>283543</v>
      </c>
      <c r="AB216" s="22">
        <v>0</v>
      </c>
      <c r="AC216" s="22">
        <v>35363</v>
      </c>
      <c r="AD216" s="22">
        <v>0</v>
      </c>
      <c r="AE216" s="22">
        <v>1152206</v>
      </c>
      <c r="AF216" s="22">
        <v>67587</v>
      </c>
      <c r="AG216" s="22">
        <v>4842143</v>
      </c>
      <c r="AH216" s="22">
        <v>0</v>
      </c>
      <c r="AI216" s="22">
        <v>0</v>
      </c>
      <c r="AJ216" s="22">
        <v>0</v>
      </c>
      <c r="AK216" s="22">
        <v>427338</v>
      </c>
      <c r="AL216" s="22">
        <v>5269481</v>
      </c>
      <c r="AM216" s="22">
        <v>5337068</v>
      </c>
    </row>
    <row r="217" spans="1:3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704175</v>
      </c>
      <c r="F217" s="22">
        <v>13746</v>
      </c>
      <c r="G217" s="22">
        <v>18836</v>
      </c>
      <c r="H217" s="22">
        <v>-8706</v>
      </c>
      <c r="I217" s="22">
        <v>408981</v>
      </c>
      <c r="J217" s="22">
        <v>0</v>
      </c>
      <c r="K217" s="22">
        <v>20786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1157818</v>
      </c>
      <c r="V217" s="22">
        <v>0</v>
      </c>
      <c r="W217" s="22">
        <v>0</v>
      </c>
      <c r="X217" s="22">
        <v>14656</v>
      </c>
      <c r="Y217" s="22">
        <v>0</v>
      </c>
      <c r="Z217" s="22">
        <v>510579</v>
      </c>
      <c r="AA217" s="22">
        <v>0</v>
      </c>
      <c r="AB217" s="22">
        <v>0</v>
      </c>
      <c r="AC217" s="22">
        <v>0</v>
      </c>
      <c r="AD217" s="22">
        <v>0</v>
      </c>
      <c r="AE217" s="22">
        <v>525235</v>
      </c>
      <c r="AF217" s="22">
        <v>632583</v>
      </c>
      <c r="AG217" s="22">
        <v>2606991</v>
      </c>
      <c r="AH217" s="22">
        <v>0</v>
      </c>
      <c r="AI217" s="22">
        <v>0</v>
      </c>
      <c r="AJ217" s="22">
        <v>0</v>
      </c>
      <c r="AK217" s="22">
        <v>14072</v>
      </c>
      <c r="AL217" s="22">
        <v>2621063</v>
      </c>
      <c r="AM217" s="22">
        <v>3253646</v>
      </c>
    </row>
    <row r="218" spans="1:3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2934736</v>
      </c>
      <c r="F218" s="22">
        <v>57891</v>
      </c>
      <c r="G218" s="22">
        <v>74691</v>
      </c>
      <c r="H218" s="22">
        <v>-65225</v>
      </c>
      <c r="I218" s="22">
        <v>0</v>
      </c>
      <c r="J218" s="22">
        <v>0</v>
      </c>
      <c r="K218" s="22">
        <v>521028</v>
      </c>
      <c r="L218" s="22">
        <v>0</v>
      </c>
      <c r="M218" s="22">
        <v>32280</v>
      </c>
      <c r="N218" s="22">
        <v>0</v>
      </c>
      <c r="O218" s="22">
        <v>0</v>
      </c>
      <c r="P218" s="22">
        <v>0</v>
      </c>
      <c r="Q218" s="22">
        <v>0</v>
      </c>
      <c r="R218" s="22">
        <v>35131</v>
      </c>
      <c r="S218" s="22">
        <v>0</v>
      </c>
      <c r="T218" s="22">
        <v>0</v>
      </c>
      <c r="U218" s="22">
        <v>3590532</v>
      </c>
      <c r="V218" s="22">
        <v>0</v>
      </c>
      <c r="W218" s="22">
        <v>0</v>
      </c>
      <c r="X218" s="22">
        <v>89759</v>
      </c>
      <c r="Y218" s="22">
        <v>0</v>
      </c>
      <c r="Z218" s="22">
        <v>314032</v>
      </c>
      <c r="AA218" s="22">
        <v>138473</v>
      </c>
      <c r="AB218" s="22">
        <v>3692</v>
      </c>
      <c r="AC218" s="22">
        <v>0</v>
      </c>
      <c r="AD218" s="22">
        <v>0</v>
      </c>
      <c r="AE218" s="22">
        <v>545956</v>
      </c>
      <c r="AF218" s="22">
        <v>3044576</v>
      </c>
      <c r="AG218" s="22">
        <v>8189731</v>
      </c>
      <c r="AH218" s="22">
        <v>0</v>
      </c>
      <c r="AI218" s="22">
        <v>0</v>
      </c>
      <c r="AJ218" s="22">
        <v>0</v>
      </c>
      <c r="AK218" s="22">
        <v>0</v>
      </c>
      <c r="AL218" s="22">
        <v>8189731</v>
      </c>
      <c r="AM218" s="22">
        <v>11234307</v>
      </c>
    </row>
    <row r="219" spans="1:3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2794215</v>
      </c>
      <c r="F219" s="22">
        <v>50803</v>
      </c>
      <c r="G219" s="22">
        <v>41397</v>
      </c>
      <c r="H219" s="22">
        <v>-6239</v>
      </c>
      <c r="I219" s="22">
        <v>405434</v>
      </c>
      <c r="J219" s="22">
        <v>0</v>
      </c>
      <c r="K219" s="22">
        <v>15767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3301377</v>
      </c>
      <c r="V219" s="22">
        <v>0</v>
      </c>
      <c r="W219" s="22">
        <v>0</v>
      </c>
      <c r="X219" s="22">
        <v>188479</v>
      </c>
      <c r="Y219" s="22">
        <v>900</v>
      </c>
      <c r="Z219" s="22">
        <v>31112</v>
      </c>
      <c r="AA219" s="22">
        <v>1331718</v>
      </c>
      <c r="AB219" s="22">
        <v>0</v>
      </c>
      <c r="AC219" s="22">
        <v>0</v>
      </c>
      <c r="AD219" s="22">
        <v>0</v>
      </c>
      <c r="AE219" s="22">
        <v>1552209</v>
      </c>
      <c r="AF219" s="22">
        <v>1749168</v>
      </c>
      <c r="AG219" s="22">
        <v>6014841</v>
      </c>
      <c r="AH219" s="22">
        <v>0</v>
      </c>
      <c r="AI219" s="22">
        <v>0</v>
      </c>
      <c r="AJ219" s="22">
        <v>0</v>
      </c>
      <c r="AK219" s="22">
        <v>60933</v>
      </c>
      <c r="AL219" s="22">
        <v>6075774</v>
      </c>
      <c r="AM219" s="22">
        <v>7824942</v>
      </c>
    </row>
    <row r="220" spans="1:3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238209</v>
      </c>
      <c r="F220" s="22">
        <v>39282</v>
      </c>
      <c r="G220" s="22">
        <v>33229</v>
      </c>
      <c r="H220" s="22">
        <v>0</v>
      </c>
      <c r="I220" s="22">
        <v>530641</v>
      </c>
      <c r="J220" s="22">
        <v>0</v>
      </c>
      <c r="K220" s="22">
        <v>32967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7459</v>
      </c>
      <c r="U220" s="22">
        <v>881787</v>
      </c>
      <c r="V220" s="22">
        <v>0</v>
      </c>
      <c r="W220" s="22">
        <v>0</v>
      </c>
      <c r="X220" s="22">
        <v>37845</v>
      </c>
      <c r="Y220" s="22">
        <v>0</v>
      </c>
      <c r="Z220" s="22">
        <v>515314</v>
      </c>
      <c r="AA220" s="22">
        <v>0</v>
      </c>
      <c r="AB220" s="22">
        <v>0</v>
      </c>
      <c r="AC220" s="22">
        <v>0</v>
      </c>
      <c r="AD220" s="22">
        <v>0</v>
      </c>
      <c r="AE220" s="22">
        <v>553159</v>
      </c>
      <c r="AF220" s="22">
        <v>328628</v>
      </c>
      <c r="AG220" s="22">
        <v>3484631</v>
      </c>
      <c r="AH220" s="22">
        <v>0</v>
      </c>
      <c r="AI220" s="22">
        <v>0</v>
      </c>
      <c r="AJ220" s="22">
        <v>0</v>
      </c>
      <c r="AK220" s="22">
        <v>3600</v>
      </c>
      <c r="AL220" s="22">
        <v>3488231</v>
      </c>
      <c r="AM220" s="22">
        <v>3816859</v>
      </c>
    </row>
    <row r="221" spans="1:3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1314608</v>
      </c>
      <c r="F221" s="22">
        <v>21546</v>
      </c>
      <c r="G221" s="22">
        <v>1352</v>
      </c>
      <c r="H221" s="22">
        <v>0</v>
      </c>
      <c r="I221" s="22">
        <v>0</v>
      </c>
      <c r="J221" s="22">
        <v>0</v>
      </c>
      <c r="K221" s="22">
        <v>142637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1480143</v>
      </c>
      <c r="V221" s="22">
        <v>0</v>
      </c>
      <c r="W221" s="22">
        <v>88331</v>
      </c>
      <c r="X221" s="22">
        <v>14267</v>
      </c>
      <c r="Y221" s="22">
        <v>0</v>
      </c>
      <c r="Z221" s="22">
        <v>466467</v>
      </c>
      <c r="AA221" s="22">
        <v>4478</v>
      </c>
      <c r="AB221" s="22">
        <v>0</v>
      </c>
      <c r="AC221" s="22">
        <v>0</v>
      </c>
      <c r="AD221" s="22">
        <v>0</v>
      </c>
      <c r="AE221" s="22">
        <v>573543</v>
      </c>
      <c r="AF221" s="22">
        <v>906600</v>
      </c>
      <c r="AG221" s="22">
        <v>10978116</v>
      </c>
      <c r="AH221" s="22">
        <v>0</v>
      </c>
      <c r="AI221" s="22">
        <v>0</v>
      </c>
      <c r="AJ221" s="22">
        <v>0</v>
      </c>
      <c r="AK221" s="22">
        <v>0</v>
      </c>
      <c r="AL221" s="22">
        <v>10978116</v>
      </c>
      <c r="AM221" s="22">
        <v>11884716</v>
      </c>
    </row>
    <row r="222" spans="1:3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3740857</v>
      </c>
      <c r="F222" s="22">
        <v>156403</v>
      </c>
      <c r="G222" s="22">
        <v>59575</v>
      </c>
      <c r="H222" s="22">
        <v>0</v>
      </c>
      <c r="I222" s="22">
        <v>97422</v>
      </c>
      <c r="J222" s="22">
        <v>0</v>
      </c>
      <c r="K222" s="22">
        <v>84617</v>
      </c>
      <c r="L222" s="22">
        <v>0</v>
      </c>
      <c r="M222" s="22">
        <v>424092</v>
      </c>
      <c r="N222" s="22">
        <v>0</v>
      </c>
      <c r="O222" s="22">
        <v>0</v>
      </c>
      <c r="P222" s="22">
        <v>0</v>
      </c>
      <c r="Q222" s="22">
        <v>0</v>
      </c>
      <c r="R222" s="22">
        <v>156</v>
      </c>
      <c r="S222" s="22">
        <v>0</v>
      </c>
      <c r="T222" s="22">
        <v>0</v>
      </c>
      <c r="U222" s="22">
        <v>4563122</v>
      </c>
      <c r="V222" s="22">
        <v>0</v>
      </c>
      <c r="W222" s="22">
        <v>58161</v>
      </c>
      <c r="X222" s="22">
        <v>134796</v>
      </c>
      <c r="Y222" s="22">
        <v>51333</v>
      </c>
      <c r="Z222" s="22">
        <v>409364</v>
      </c>
      <c r="AA222" s="22">
        <v>0</v>
      </c>
      <c r="AB222" s="22">
        <v>0</v>
      </c>
      <c r="AC222" s="22">
        <v>177717</v>
      </c>
      <c r="AD222" s="22">
        <v>0</v>
      </c>
      <c r="AE222" s="22">
        <v>831371</v>
      </c>
      <c r="AF222" s="22">
        <v>3731751</v>
      </c>
      <c r="AG222" s="22">
        <v>9447800</v>
      </c>
      <c r="AH222" s="22">
        <v>0</v>
      </c>
      <c r="AI222" s="22">
        <v>0</v>
      </c>
      <c r="AJ222" s="22">
        <v>4662</v>
      </c>
      <c r="AK222" s="22">
        <v>0</v>
      </c>
      <c r="AL222" s="22">
        <v>9452462</v>
      </c>
      <c r="AM222" s="22">
        <v>13184213</v>
      </c>
    </row>
    <row r="223" spans="1:3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3686401</v>
      </c>
      <c r="F223" s="22">
        <v>11174</v>
      </c>
      <c r="G223" s="22">
        <v>713</v>
      </c>
      <c r="H223" s="22">
        <v>0</v>
      </c>
      <c r="I223" s="22">
        <v>401168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76924</v>
      </c>
      <c r="R223" s="22">
        <v>0</v>
      </c>
      <c r="S223" s="22">
        <v>71191</v>
      </c>
      <c r="T223" s="22">
        <v>10692</v>
      </c>
      <c r="U223" s="22">
        <v>4258263</v>
      </c>
      <c r="V223" s="22">
        <v>0</v>
      </c>
      <c r="W223" s="22">
        <v>0</v>
      </c>
      <c r="X223" s="22">
        <v>93778</v>
      </c>
      <c r="Y223" s="22">
        <v>0</v>
      </c>
      <c r="Z223" s="22">
        <v>153805</v>
      </c>
      <c r="AA223" s="22">
        <v>144901</v>
      </c>
      <c r="AB223" s="22">
        <v>43976</v>
      </c>
      <c r="AC223" s="22">
        <v>78648</v>
      </c>
      <c r="AD223" s="22">
        <v>0</v>
      </c>
      <c r="AE223" s="22">
        <v>515108</v>
      </c>
      <c r="AF223" s="22">
        <v>3743155</v>
      </c>
      <c r="AG223" s="22">
        <v>10076244</v>
      </c>
      <c r="AH223" s="22">
        <v>0</v>
      </c>
      <c r="AI223" s="22">
        <v>50506</v>
      </c>
      <c r="AJ223" s="22">
        <v>0</v>
      </c>
      <c r="AK223" s="22">
        <v>0</v>
      </c>
      <c r="AL223" s="22">
        <v>10126750</v>
      </c>
      <c r="AM223" s="22">
        <v>13869905</v>
      </c>
    </row>
    <row r="224" spans="1:3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1906768</v>
      </c>
      <c r="F224" s="22">
        <v>50601</v>
      </c>
      <c r="G224" s="22">
        <v>20615</v>
      </c>
      <c r="H224" s="22">
        <v>0</v>
      </c>
      <c r="I224" s="22">
        <v>0</v>
      </c>
      <c r="J224" s="22">
        <v>0</v>
      </c>
      <c r="K224" s="22">
        <v>601345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2579329</v>
      </c>
      <c r="V224" s="22">
        <v>0</v>
      </c>
      <c r="W224" s="22">
        <v>0</v>
      </c>
      <c r="X224" s="22">
        <v>109542</v>
      </c>
      <c r="Y224" s="22">
        <v>2000</v>
      </c>
      <c r="Z224" s="22">
        <v>432537</v>
      </c>
      <c r="AA224" s="22">
        <v>406968</v>
      </c>
      <c r="AB224" s="22">
        <v>0</v>
      </c>
      <c r="AC224" s="22">
        <v>0</v>
      </c>
      <c r="AD224" s="22">
        <v>0</v>
      </c>
      <c r="AE224" s="22">
        <v>951047</v>
      </c>
      <c r="AF224" s="22">
        <v>1628282</v>
      </c>
      <c r="AG224" s="22">
        <v>10785613</v>
      </c>
      <c r="AH224" s="22">
        <v>114543</v>
      </c>
      <c r="AI224" s="22">
        <v>0</v>
      </c>
      <c r="AJ224" s="22">
        <v>7339</v>
      </c>
      <c r="AK224" s="22">
        <v>0</v>
      </c>
      <c r="AL224" s="22">
        <v>10907495</v>
      </c>
      <c r="AM224" s="22">
        <v>12535777</v>
      </c>
    </row>
    <row r="225" spans="1:3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528605</v>
      </c>
      <c r="F225" s="22">
        <v>22114</v>
      </c>
      <c r="G225" s="22">
        <v>18558</v>
      </c>
      <c r="H225" s="22">
        <v>-8044</v>
      </c>
      <c r="I225" s="22">
        <v>531722</v>
      </c>
      <c r="J225" s="22">
        <v>0</v>
      </c>
      <c r="K225" s="22">
        <v>23877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1116832</v>
      </c>
      <c r="V225" s="22">
        <v>0</v>
      </c>
      <c r="W225" s="22">
        <v>0</v>
      </c>
      <c r="X225" s="22">
        <v>67532</v>
      </c>
      <c r="Y225" s="22">
        <v>0</v>
      </c>
      <c r="Z225" s="22">
        <v>363866</v>
      </c>
      <c r="AA225" s="22">
        <v>0</v>
      </c>
      <c r="AB225" s="22">
        <v>0</v>
      </c>
      <c r="AC225" s="22">
        <v>0</v>
      </c>
      <c r="AD225" s="22">
        <v>0</v>
      </c>
      <c r="AE225" s="22">
        <v>431398</v>
      </c>
      <c r="AF225" s="22">
        <v>685434</v>
      </c>
      <c r="AG225" s="22">
        <v>3447013</v>
      </c>
      <c r="AH225" s="22">
        <v>0</v>
      </c>
      <c r="AI225" s="22">
        <v>0</v>
      </c>
      <c r="AJ225" s="22">
        <v>0</v>
      </c>
      <c r="AK225" s="22">
        <v>21807</v>
      </c>
      <c r="AL225" s="22">
        <v>3468820</v>
      </c>
      <c r="AM225" s="22">
        <v>4154254</v>
      </c>
    </row>
    <row r="226" spans="1:3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3369452</v>
      </c>
      <c r="F226" s="22">
        <v>107477</v>
      </c>
      <c r="G226" s="22">
        <v>53430</v>
      </c>
      <c r="H226" s="22">
        <v>-27912</v>
      </c>
      <c r="I226" s="22">
        <v>406338</v>
      </c>
      <c r="J226" s="22">
        <v>0</v>
      </c>
      <c r="K226" s="22">
        <v>70102</v>
      </c>
      <c r="L226" s="22">
        <v>0</v>
      </c>
      <c r="M226" s="22">
        <v>75158</v>
      </c>
      <c r="N226" s="22">
        <v>20020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335</v>
      </c>
      <c r="U226" s="22">
        <v>4074400</v>
      </c>
      <c r="V226" s="22">
        <v>0</v>
      </c>
      <c r="W226" s="22">
        <v>10111</v>
      </c>
      <c r="X226" s="22">
        <v>275256</v>
      </c>
      <c r="Y226" s="22">
        <v>0</v>
      </c>
      <c r="Z226" s="22">
        <v>727566</v>
      </c>
      <c r="AA226" s="22">
        <v>418885</v>
      </c>
      <c r="AB226" s="22">
        <v>0</v>
      </c>
      <c r="AC226" s="22">
        <v>0</v>
      </c>
      <c r="AD226" s="22">
        <v>9231</v>
      </c>
      <c r="AE226" s="22">
        <v>1441049</v>
      </c>
      <c r="AF226" s="22">
        <v>2633351</v>
      </c>
      <c r="AG226" s="22">
        <v>9628904</v>
      </c>
      <c r="AH226" s="22">
        <v>0</v>
      </c>
      <c r="AI226" s="22">
        <v>30000</v>
      </c>
      <c r="AJ226" s="22">
        <v>312</v>
      </c>
      <c r="AK226" s="22">
        <v>0</v>
      </c>
      <c r="AL226" s="22">
        <v>9659216</v>
      </c>
      <c r="AM226" s="22">
        <v>12292567</v>
      </c>
    </row>
    <row r="227" spans="1:3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450501</v>
      </c>
      <c r="F227" s="22">
        <v>21557</v>
      </c>
      <c r="G227" s="22">
        <v>5330</v>
      </c>
      <c r="H227" s="22">
        <v>0</v>
      </c>
      <c r="I227" s="22">
        <v>687732</v>
      </c>
      <c r="J227" s="22">
        <v>0</v>
      </c>
      <c r="K227" s="22">
        <v>67636</v>
      </c>
      <c r="L227" s="22">
        <v>0</v>
      </c>
      <c r="M227" s="22">
        <v>294902</v>
      </c>
      <c r="N227" s="22">
        <v>0</v>
      </c>
      <c r="O227" s="22">
        <v>0</v>
      </c>
      <c r="P227" s="22">
        <v>10</v>
      </c>
      <c r="Q227" s="22">
        <v>1199</v>
      </c>
      <c r="R227" s="22">
        <v>0</v>
      </c>
      <c r="S227" s="22">
        <v>0</v>
      </c>
      <c r="T227" s="22">
        <v>0</v>
      </c>
      <c r="U227" s="22">
        <v>1528867</v>
      </c>
      <c r="V227" s="22">
        <v>0</v>
      </c>
      <c r="W227" s="22">
        <v>0</v>
      </c>
      <c r="X227" s="22">
        <v>76970</v>
      </c>
      <c r="Y227" s="22">
        <v>23164</v>
      </c>
      <c r="Z227" s="22">
        <v>357222</v>
      </c>
      <c r="AA227" s="22">
        <v>95840</v>
      </c>
      <c r="AB227" s="22">
        <v>0</v>
      </c>
      <c r="AC227" s="22">
        <v>432294</v>
      </c>
      <c r="AD227" s="22">
        <v>0</v>
      </c>
      <c r="AE227" s="22">
        <v>985490</v>
      </c>
      <c r="AF227" s="22">
        <v>543377</v>
      </c>
      <c r="AG227" s="22">
        <v>4673882</v>
      </c>
      <c r="AH227" s="22">
        <v>0</v>
      </c>
      <c r="AI227" s="22">
        <v>3630</v>
      </c>
      <c r="AJ227" s="22">
        <v>0</v>
      </c>
      <c r="AK227" s="22">
        <v>0</v>
      </c>
      <c r="AL227" s="22">
        <v>4677512</v>
      </c>
      <c r="AM227" s="22">
        <v>5220889</v>
      </c>
    </row>
    <row r="228" spans="1:3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856833</v>
      </c>
      <c r="F228" s="22">
        <v>72549</v>
      </c>
      <c r="G228" s="22">
        <v>218250</v>
      </c>
      <c r="H228" s="22">
        <v>-252574</v>
      </c>
      <c r="I228" s="22">
        <v>1057499</v>
      </c>
      <c r="J228" s="22">
        <v>0</v>
      </c>
      <c r="K228" s="22">
        <v>66109</v>
      </c>
      <c r="L228" s="22">
        <v>0</v>
      </c>
      <c r="M228" s="22">
        <v>13963</v>
      </c>
      <c r="N228" s="22">
        <v>48413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2081042</v>
      </c>
      <c r="V228" s="22">
        <v>0</v>
      </c>
      <c r="W228" s="22">
        <v>0</v>
      </c>
      <c r="X228" s="22">
        <v>61940</v>
      </c>
      <c r="Y228" s="22">
        <v>20628</v>
      </c>
      <c r="Z228" s="22">
        <v>1369646</v>
      </c>
      <c r="AA228" s="22">
        <v>0</v>
      </c>
      <c r="AB228" s="22">
        <v>0</v>
      </c>
      <c r="AC228" s="22">
        <v>145425</v>
      </c>
      <c r="AD228" s="22">
        <v>0</v>
      </c>
      <c r="AE228" s="22">
        <v>1597639</v>
      </c>
      <c r="AF228" s="22">
        <v>483403</v>
      </c>
      <c r="AG228" s="22">
        <v>4499018</v>
      </c>
      <c r="AH228" s="22">
        <v>0</v>
      </c>
      <c r="AI228" s="22">
        <v>0</v>
      </c>
      <c r="AJ228" s="22">
        <v>0</v>
      </c>
      <c r="AK228" s="22">
        <v>0</v>
      </c>
      <c r="AL228" s="22">
        <v>4499018</v>
      </c>
      <c r="AM228" s="22">
        <v>4982421</v>
      </c>
    </row>
    <row r="229" spans="1:3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274136</v>
      </c>
      <c r="F229" s="22">
        <v>49646</v>
      </c>
      <c r="G229" s="22">
        <v>23644</v>
      </c>
      <c r="H229" s="22">
        <v>0</v>
      </c>
      <c r="I229" s="22">
        <v>51516</v>
      </c>
      <c r="J229" s="22">
        <v>0</v>
      </c>
      <c r="K229" s="22">
        <v>351935</v>
      </c>
      <c r="L229" s="22">
        <v>0</v>
      </c>
      <c r="M229" s="22">
        <v>7636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758513</v>
      </c>
      <c r="V229" s="22">
        <v>0</v>
      </c>
      <c r="W229" s="22">
        <v>0</v>
      </c>
      <c r="X229" s="22">
        <v>36640</v>
      </c>
      <c r="Y229" s="22">
        <v>28763</v>
      </c>
      <c r="Z229" s="22">
        <v>164660</v>
      </c>
      <c r="AA229" s="22">
        <v>891654</v>
      </c>
      <c r="AB229" s="22">
        <v>0</v>
      </c>
      <c r="AC229" s="22">
        <v>0</v>
      </c>
      <c r="AD229" s="22">
        <v>0</v>
      </c>
      <c r="AE229" s="22">
        <v>1121717</v>
      </c>
      <c r="AF229" s="22">
        <v>-363204</v>
      </c>
      <c r="AG229" s="22">
        <v>5459888</v>
      </c>
      <c r="AH229" s="22">
        <v>0</v>
      </c>
      <c r="AI229" s="22">
        <v>0</v>
      </c>
      <c r="AJ229" s="22">
        <v>0</v>
      </c>
      <c r="AK229" s="22">
        <v>0</v>
      </c>
      <c r="AL229" s="22">
        <v>5459888</v>
      </c>
      <c r="AM229" s="22">
        <v>5096684</v>
      </c>
    </row>
    <row r="230" spans="1:3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5418193</v>
      </c>
      <c r="F230" s="22">
        <v>62505</v>
      </c>
      <c r="G230" s="22">
        <v>69312</v>
      </c>
      <c r="H230" s="22">
        <v>-7810</v>
      </c>
      <c r="I230" s="22">
        <v>536260</v>
      </c>
      <c r="J230" s="22">
        <v>0</v>
      </c>
      <c r="K230" s="22">
        <v>279501</v>
      </c>
      <c r="L230" s="22">
        <v>0</v>
      </c>
      <c r="M230" s="22">
        <v>80511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111395</v>
      </c>
      <c r="U230" s="22">
        <v>6549867</v>
      </c>
      <c r="V230" s="22">
        <v>0</v>
      </c>
      <c r="W230" s="22">
        <v>46709</v>
      </c>
      <c r="X230" s="22">
        <v>358999</v>
      </c>
      <c r="Y230" s="22">
        <v>6058</v>
      </c>
      <c r="Z230" s="22">
        <v>1769062</v>
      </c>
      <c r="AA230" s="22">
        <v>874822</v>
      </c>
      <c r="AB230" s="22">
        <v>0</v>
      </c>
      <c r="AC230" s="22">
        <v>878492</v>
      </c>
      <c r="AD230" s="22">
        <v>0</v>
      </c>
      <c r="AE230" s="22">
        <v>3934142</v>
      </c>
      <c r="AF230" s="22">
        <v>2615725</v>
      </c>
      <c r="AG230" s="22">
        <v>17657736</v>
      </c>
      <c r="AH230" s="22">
        <v>0</v>
      </c>
      <c r="AI230" s="22">
        <v>172002</v>
      </c>
      <c r="AJ230" s="22">
        <v>79152</v>
      </c>
      <c r="AK230" s="22">
        <v>0</v>
      </c>
      <c r="AL230" s="22">
        <v>17908890</v>
      </c>
      <c r="AM230" s="22">
        <v>20524615</v>
      </c>
    </row>
    <row r="231" spans="1:3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297127</v>
      </c>
      <c r="F231" s="22">
        <v>10282</v>
      </c>
      <c r="G231" s="22">
        <v>535</v>
      </c>
      <c r="H231" s="22">
        <v>0</v>
      </c>
      <c r="I231" s="22">
        <v>36202</v>
      </c>
      <c r="J231" s="22">
        <v>0</v>
      </c>
      <c r="K231" s="22">
        <v>8844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352990</v>
      </c>
      <c r="V231" s="22">
        <v>0</v>
      </c>
      <c r="W231" s="22">
        <v>795</v>
      </c>
      <c r="X231" s="22">
        <v>42661</v>
      </c>
      <c r="Y231" s="22">
        <v>5959</v>
      </c>
      <c r="Z231" s="22">
        <v>178110</v>
      </c>
      <c r="AA231" s="22">
        <v>0</v>
      </c>
      <c r="AB231" s="22">
        <v>0</v>
      </c>
      <c r="AC231" s="22">
        <v>0</v>
      </c>
      <c r="AD231" s="22">
        <v>0</v>
      </c>
      <c r="AE231" s="22">
        <v>227525</v>
      </c>
      <c r="AF231" s="22">
        <v>125465</v>
      </c>
      <c r="AG231" s="22">
        <v>5316038</v>
      </c>
      <c r="AH231" s="22">
        <v>0</v>
      </c>
      <c r="AI231" s="22">
        <v>0</v>
      </c>
      <c r="AJ231" s="22">
        <v>126</v>
      </c>
      <c r="AK231" s="22">
        <v>0</v>
      </c>
      <c r="AL231" s="22">
        <v>5316164</v>
      </c>
      <c r="AM231" s="22">
        <v>5441629</v>
      </c>
    </row>
    <row r="232" spans="1:3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842483</v>
      </c>
      <c r="F232" s="22">
        <v>21200</v>
      </c>
      <c r="G232" s="22">
        <v>233046</v>
      </c>
      <c r="H232" s="22">
        <v>0</v>
      </c>
      <c r="I232" s="22">
        <v>667296</v>
      </c>
      <c r="J232" s="22">
        <v>223354</v>
      </c>
      <c r="K232" s="22">
        <v>145301</v>
      </c>
      <c r="L232" s="22">
        <v>0</v>
      </c>
      <c r="M232" s="22">
        <v>318813</v>
      </c>
      <c r="N232" s="22">
        <v>0</v>
      </c>
      <c r="O232" s="22">
        <v>0</v>
      </c>
      <c r="P232" s="22">
        <v>0</v>
      </c>
      <c r="Q232" s="22">
        <v>0</v>
      </c>
      <c r="R232" s="22">
        <v>1837</v>
      </c>
      <c r="S232" s="22">
        <v>0</v>
      </c>
      <c r="T232" s="22">
        <v>0</v>
      </c>
      <c r="U232" s="22">
        <v>2453330</v>
      </c>
      <c r="V232" s="22">
        <v>0</v>
      </c>
      <c r="W232" s="22">
        <v>0</v>
      </c>
      <c r="X232" s="22">
        <v>82349</v>
      </c>
      <c r="Y232" s="22">
        <v>0</v>
      </c>
      <c r="Z232" s="22">
        <v>1219108</v>
      </c>
      <c r="AA232" s="22">
        <v>584108</v>
      </c>
      <c r="AB232" s="22">
        <v>0</v>
      </c>
      <c r="AC232" s="22">
        <v>0</v>
      </c>
      <c r="AD232" s="22">
        <v>13877</v>
      </c>
      <c r="AE232" s="22">
        <v>1899442</v>
      </c>
      <c r="AF232" s="22">
        <v>553888</v>
      </c>
      <c r="AG232" s="22">
        <v>14683704</v>
      </c>
      <c r="AH232" s="22">
        <v>0</v>
      </c>
      <c r="AI232" s="22">
        <v>26329</v>
      </c>
      <c r="AJ232" s="22">
        <v>1714</v>
      </c>
      <c r="AK232" s="22">
        <v>0</v>
      </c>
      <c r="AL232" s="22">
        <v>14711747</v>
      </c>
      <c r="AM232" s="22">
        <v>15265635</v>
      </c>
    </row>
    <row r="233" spans="1:3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1858494</v>
      </c>
      <c r="F233" s="22">
        <v>8926</v>
      </c>
      <c r="G233" s="22">
        <v>9439</v>
      </c>
      <c r="H233" s="22">
        <v>0</v>
      </c>
      <c r="I233" s="22">
        <v>1044381</v>
      </c>
      <c r="J233" s="22">
        <v>0</v>
      </c>
      <c r="K233" s="22">
        <v>41576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2962816</v>
      </c>
      <c r="V233" s="22">
        <v>0</v>
      </c>
      <c r="W233" s="22">
        <v>0</v>
      </c>
      <c r="X233" s="22">
        <v>22337</v>
      </c>
      <c r="Y233" s="22">
        <v>0</v>
      </c>
      <c r="Z233" s="22">
        <v>1160790</v>
      </c>
      <c r="AA233" s="22">
        <v>0</v>
      </c>
      <c r="AB233" s="22">
        <v>0</v>
      </c>
      <c r="AC233" s="22">
        <v>0</v>
      </c>
      <c r="AD233" s="22">
        <v>0</v>
      </c>
      <c r="AE233" s="22">
        <v>1183127</v>
      </c>
      <c r="AF233" s="22">
        <v>1779689</v>
      </c>
      <c r="AG233" s="22">
        <v>2616881</v>
      </c>
      <c r="AH233" s="22">
        <v>0</v>
      </c>
      <c r="AI233" s="22">
        <v>0</v>
      </c>
      <c r="AJ233" s="22">
        <v>0</v>
      </c>
      <c r="AK233" s="22">
        <v>71880</v>
      </c>
      <c r="AL233" s="22">
        <v>2688761</v>
      </c>
      <c r="AM233" s="22">
        <v>4468450</v>
      </c>
    </row>
    <row r="234" spans="1:3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137703</v>
      </c>
      <c r="F234" s="22">
        <v>15575</v>
      </c>
      <c r="G234" s="22">
        <v>1304</v>
      </c>
      <c r="H234" s="22">
        <v>0</v>
      </c>
      <c r="I234" s="22">
        <v>85205</v>
      </c>
      <c r="J234" s="22">
        <v>0</v>
      </c>
      <c r="K234" s="22">
        <v>62897</v>
      </c>
      <c r="L234" s="22">
        <v>0</v>
      </c>
      <c r="M234" s="22">
        <v>156640</v>
      </c>
      <c r="N234" s="22">
        <v>0</v>
      </c>
      <c r="O234" s="22">
        <v>0</v>
      </c>
      <c r="P234" s="22">
        <v>0</v>
      </c>
      <c r="Q234" s="22">
        <v>10</v>
      </c>
      <c r="R234" s="22">
        <v>599</v>
      </c>
      <c r="S234" s="22">
        <v>0</v>
      </c>
      <c r="T234" s="22">
        <v>0</v>
      </c>
      <c r="U234" s="22">
        <v>459933</v>
      </c>
      <c r="V234" s="22">
        <v>0</v>
      </c>
      <c r="W234" s="22">
        <v>54343</v>
      </c>
      <c r="X234" s="22">
        <v>49532</v>
      </c>
      <c r="Y234" s="22">
        <v>0</v>
      </c>
      <c r="Z234" s="22">
        <v>38015</v>
      </c>
      <c r="AA234" s="22">
        <v>14343</v>
      </c>
      <c r="AB234" s="22">
        <v>0</v>
      </c>
      <c r="AC234" s="22">
        <v>0</v>
      </c>
      <c r="AD234" s="22">
        <v>0</v>
      </c>
      <c r="AE234" s="22">
        <v>156233</v>
      </c>
      <c r="AF234" s="22">
        <v>303700</v>
      </c>
      <c r="AG234" s="22">
        <v>6940007</v>
      </c>
      <c r="AH234" s="22">
        <v>0</v>
      </c>
      <c r="AI234" s="22">
        <v>3839</v>
      </c>
      <c r="AJ234" s="22">
        <v>8857</v>
      </c>
      <c r="AK234" s="22">
        <v>0</v>
      </c>
      <c r="AL234" s="22">
        <v>6952703</v>
      </c>
      <c r="AM234" s="22">
        <v>7256403</v>
      </c>
    </row>
    <row r="235" spans="1:3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2103543</v>
      </c>
      <c r="F235" s="22">
        <v>169263</v>
      </c>
      <c r="G235" s="22">
        <v>118950</v>
      </c>
      <c r="H235" s="22">
        <v>0</v>
      </c>
      <c r="I235" s="22">
        <v>0</v>
      </c>
      <c r="J235" s="22">
        <v>0</v>
      </c>
      <c r="K235" s="22">
        <v>698696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11519</v>
      </c>
      <c r="S235" s="22">
        <v>0</v>
      </c>
      <c r="T235" s="22">
        <v>0</v>
      </c>
      <c r="U235" s="22">
        <v>3101971</v>
      </c>
      <c r="V235" s="22">
        <v>0</v>
      </c>
      <c r="W235" s="22">
        <v>0</v>
      </c>
      <c r="X235" s="22">
        <v>37252</v>
      </c>
      <c r="Y235" s="22">
        <v>0</v>
      </c>
      <c r="Z235" s="22">
        <v>234472</v>
      </c>
      <c r="AA235" s="22">
        <v>870982</v>
      </c>
      <c r="AB235" s="22">
        <v>0</v>
      </c>
      <c r="AC235" s="22">
        <v>64054</v>
      </c>
      <c r="AD235" s="22">
        <v>0</v>
      </c>
      <c r="AE235" s="22">
        <v>1206760</v>
      </c>
      <c r="AF235" s="22">
        <v>1895211</v>
      </c>
      <c r="AG235" s="22">
        <v>14881671</v>
      </c>
      <c r="AH235" s="22">
        <v>0</v>
      </c>
      <c r="AI235" s="22">
        <v>0</v>
      </c>
      <c r="AJ235" s="22">
        <v>0</v>
      </c>
      <c r="AK235" s="22">
        <v>0</v>
      </c>
      <c r="AL235" s="22">
        <v>14881671</v>
      </c>
      <c r="AM235" s="22">
        <v>16776882</v>
      </c>
    </row>
    <row r="236" spans="1:3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1004889</v>
      </c>
      <c r="F236" s="22">
        <v>46041</v>
      </c>
      <c r="G236" s="22">
        <v>29604</v>
      </c>
      <c r="H236" s="22">
        <v>0</v>
      </c>
      <c r="I236" s="22">
        <v>0</v>
      </c>
      <c r="J236" s="22">
        <v>0</v>
      </c>
      <c r="K236" s="22">
        <v>187235</v>
      </c>
      <c r="L236" s="22">
        <v>0</v>
      </c>
      <c r="M236" s="22">
        <v>548666</v>
      </c>
      <c r="N236" s="22">
        <v>0</v>
      </c>
      <c r="O236" s="22">
        <v>0</v>
      </c>
      <c r="P236" s="22">
        <v>0</v>
      </c>
      <c r="Q236" s="22">
        <v>0</v>
      </c>
      <c r="R236" s="22">
        <v>260953</v>
      </c>
      <c r="S236" s="22">
        <v>0</v>
      </c>
      <c r="T236" s="22">
        <v>0</v>
      </c>
      <c r="U236" s="22">
        <v>2077388</v>
      </c>
      <c r="V236" s="22">
        <v>0</v>
      </c>
      <c r="W236" s="22">
        <v>0</v>
      </c>
      <c r="X236" s="22">
        <v>150955</v>
      </c>
      <c r="Y236" s="22">
        <v>0</v>
      </c>
      <c r="Z236" s="22">
        <v>66484</v>
      </c>
      <c r="AA236" s="22">
        <v>448122</v>
      </c>
      <c r="AB236" s="22">
        <v>0</v>
      </c>
      <c r="AC236" s="22">
        <v>34956</v>
      </c>
      <c r="AD236" s="22">
        <v>76869</v>
      </c>
      <c r="AE236" s="22">
        <v>777386</v>
      </c>
      <c r="AF236" s="22">
        <v>1300002</v>
      </c>
      <c r="AG236" s="22">
        <v>13133283</v>
      </c>
      <c r="AH236" s="22">
        <v>0</v>
      </c>
      <c r="AI236" s="22">
        <v>7612</v>
      </c>
      <c r="AJ236" s="22">
        <v>0</v>
      </c>
      <c r="AK236" s="22">
        <v>0</v>
      </c>
      <c r="AL236" s="22">
        <v>13140895</v>
      </c>
      <c r="AM236" s="22">
        <v>14440897</v>
      </c>
    </row>
    <row r="237" spans="1:3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987994</v>
      </c>
      <c r="F237" s="22">
        <v>54867</v>
      </c>
      <c r="G237" s="22">
        <v>6876</v>
      </c>
      <c r="H237" s="22">
        <v>0</v>
      </c>
      <c r="I237" s="22">
        <v>76781</v>
      </c>
      <c r="J237" s="22">
        <v>0</v>
      </c>
      <c r="K237" s="22">
        <v>139918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1266436</v>
      </c>
      <c r="V237" s="22">
        <v>0</v>
      </c>
      <c r="W237" s="22">
        <v>0</v>
      </c>
      <c r="X237" s="22">
        <v>308043</v>
      </c>
      <c r="Y237" s="22">
        <v>0</v>
      </c>
      <c r="Z237" s="22">
        <v>148863</v>
      </c>
      <c r="AA237" s="22">
        <v>1028949</v>
      </c>
      <c r="AB237" s="22">
        <v>0</v>
      </c>
      <c r="AC237" s="22">
        <v>0</v>
      </c>
      <c r="AD237" s="22">
        <v>0</v>
      </c>
      <c r="AE237" s="22">
        <v>1485855</v>
      </c>
      <c r="AF237" s="22">
        <v>-219419</v>
      </c>
      <c r="AG237" s="22">
        <v>12479474</v>
      </c>
      <c r="AH237" s="22">
        <v>0</v>
      </c>
      <c r="AI237" s="22">
        <v>11460</v>
      </c>
      <c r="AJ237" s="22">
        <v>0</v>
      </c>
      <c r="AK237" s="22">
        <v>267110</v>
      </c>
      <c r="AL237" s="22">
        <v>12758044</v>
      </c>
      <c r="AM237" s="22">
        <v>12538625</v>
      </c>
    </row>
    <row r="238" spans="1:3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2399734</v>
      </c>
      <c r="F238" s="22">
        <v>21210</v>
      </c>
      <c r="G238" s="22">
        <v>13047</v>
      </c>
      <c r="H238" s="22">
        <v>-3951</v>
      </c>
      <c r="I238" s="22">
        <v>228324</v>
      </c>
      <c r="J238" s="22">
        <v>0</v>
      </c>
      <c r="K238" s="22">
        <v>65264</v>
      </c>
      <c r="L238" s="22">
        <v>0</v>
      </c>
      <c r="M238" s="22">
        <v>41528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2765156</v>
      </c>
      <c r="V238" s="22">
        <v>0</v>
      </c>
      <c r="W238" s="22">
        <v>0</v>
      </c>
      <c r="X238" s="22">
        <v>171153</v>
      </c>
      <c r="Y238" s="22">
        <v>0</v>
      </c>
      <c r="Z238" s="22">
        <v>207830</v>
      </c>
      <c r="AA238" s="22">
        <v>0</v>
      </c>
      <c r="AB238" s="22">
        <v>0</v>
      </c>
      <c r="AC238" s="22">
        <v>0</v>
      </c>
      <c r="AD238" s="22">
        <v>0</v>
      </c>
      <c r="AE238" s="22">
        <v>378983</v>
      </c>
      <c r="AF238" s="22">
        <v>2386173</v>
      </c>
      <c r="AG238" s="22">
        <v>2833287</v>
      </c>
      <c r="AH238" s="22">
        <v>0</v>
      </c>
      <c r="AI238" s="22">
        <v>0</v>
      </c>
      <c r="AJ238" s="22">
        <v>14917</v>
      </c>
      <c r="AK238" s="22">
        <v>0</v>
      </c>
      <c r="AL238" s="22">
        <v>2848204</v>
      </c>
      <c r="AM238" s="22">
        <v>5234377</v>
      </c>
    </row>
    <row r="239" spans="1:3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533998</v>
      </c>
      <c r="F239" s="22">
        <v>22874</v>
      </c>
      <c r="G239" s="22">
        <v>96974</v>
      </c>
      <c r="H239" s="22">
        <v>-99145</v>
      </c>
      <c r="I239" s="22">
        <v>2089431</v>
      </c>
      <c r="J239" s="22">
        <v>0</v>
      </c>
      <c r="K239" s="22">
        <v>83932</v>
      </c>
      <c r="L239" s="22">
        <v>0</v>
      </c>
      <c r="M239" s="22">
        <v>34300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2762364</v>
      </c>
      <c r="V239" s="22">
        <v>0</v>
      </c>
      <c r="W239" s="22">
        <v>51823</v>
      </c>
      <c r="X239" s="22">
        <v>1081086</v>
      </c>
      <c r="Y239" s="22">
        <v>300</v>
      </c>
      <c r="Z239" s="22">
        <v>1052939</v>
      </c>
      <c r="AA239" s="22">
        <v>6955</v>
      </c>
      <c r="AB239" s="22">
        <v>335</v>
      </c>
      <c r="AC239" s="22">
        <v>46350</v>
      </c>
      <c r="AD239" s="22">
        <v>12059</v>
      </c>
      <c r="AE239" s="22">
        <v>2251847</v>
      </c>
      <c r="AF239" s="22">
        <v>510517</v>
      </c>
      <c r="AG239" s="22">
        <v>5109401</v>
      </c>
      <c r="AH239" s="22">
        <v>0</v>
      </c>
      <c r="AI239" s="22">
        <v>0</v>
      </c>
      <c r="AJ239" s="22">
        <v>1119</v>
      </c>
      <c r="AK239" s="22">
        <v>0</v>
      </c>
      <c r="AL239" s="22">
        <v>5110520</v>
      </c>
      <c r="AM239" s="22">
        <v>5621037</v>
      </c>
    </row>
    <row r="240" spans="1:3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4210413</v>
      </c>
      <c r="F240" s="22">
        <v>129945</v>
      </c>
      <c r="G240" s="22">
        <v>43974</v>
      </c>
      <c r="H240" s="22">
        <v>0</v>
      </c>
      <c r="I240" s="22">
        <v>122974</v>
      </c>
      <c r="J240" s="22">
        <v>0</v>
      </c>
      <c r="K240" s="22">
        <v>46568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4553874</v>
      </c>
      <c r="V240" s="22">
        <v>0</v>
      </c>
      <c r="W240" s="22">
        <v>0</v>
      </c>
      <c r="X240" s="22">
        <v>157518</v>
      </c>
      <c r="Y240" s="22">
        <v>0</v>
      </c>
      <c r="Z240" s="22">
        <v>169951</v>
      </c>
      <c r="AA240" s="22">
        <v>0</v>
      </c>
      <c r="AB240" s="22">
        <v>0</v>
      </c>
      <c r="AC240" s="22">
        <v>393000</v>
      </c>
      <c r="AD240" s="22">
        <v>0</v>
      </c>
      <c r="AE240" s="22">
        <v>720469</v>
      </c>
      <c r="AF240" s="22">
        <v>3833405</v>
      </c>
      <c r="AG240" s="22">
        <v>12599198</v>
      </c>
      <c r="AH240" s="22">
        <v>0</v>
      </c>
      <c r="AI240" s="22">
        <v>0</v>
      </c>
      <c r="AJ240" s="22">
        <v>0</v>
      </c>
      <c r="AK240" s="22">
        <v>0</v>
      </c>
      <c r="AL240" s="22">
        <v>12599198</v>
      </c>
      <c r="AM240" s="22">
        <v>16432603</v>
      </c>
    </row>
    <row r="241" spans="1:3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479709</v>
      </c>
      <c r="F241" s="22">
        <v>53131</v>
      </c>
      <c r="G241" s="22">
        <v>44230</v>
      </c>
      <c r="H241" s="22">
        <v>0</v>
      </c>
      <c r="I241" s="22">
        <v>389794</v>
      </c>
      <c r="J241" s="22">
        <v>0</v>
      </c>
      <c r="K241" s="22">
        <v>108262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1075126</v>
      </c>
      <c r="V241" s="22">
        <v>0</v>
      </c>
      <c r="W241" s="22">
        <v>7798</v>
      </c>
      <c r="X241" s="22">
        <v>61892</v>
      </c>
      <c r="Y241" s="22">
        <v>0</v>
      </c>
      <c r="Z241" s="22">
        <v>11344</v>
      </c>
      <c r="AA241" s="22">
        <v>466887</v>
      </c>
      <c r="AB241" s="22">
        <v>0</v>
      </c>
      <c r="AC241" s="22">
        <v>274111</v>
      </c>
      <c r="AD241" s="22">
        <v>0</v>
      </c>
      <c r="AE241" s="22">
        <v>822032</v>
      </c>
      <c r="AF241" s="22">
        <v>253094</v>
      </c>
      <c r="AG241" s="22">
        <v>5092162</v>
      </c>
      <c r="AH241" s="22">
        <v>0</v>
      </c>
      <c r="AI241" s="22">
        <v>19920</v>
      </c>
      <c r="AJ241" s="22">
        <v>0</v>
      </c>
      <c r="AK241" s="22">
        <v>23413</v>
      </c>
      <c r="AL241" s="22">
        <v>5135495</v>
      </c>
      <c r="AM241" s="22">
        <v>5388589</v>
      </c>
    </row>
    <row r="242" spans="1:3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1412734</v>
      </c>
      <c r="F242" s="22">
        <v>29012</v>
      </c>
      <c r="G242" s="22">
        <v>26839</v>
      </c>
      <c r="H242" s="22">
        <v>-12236</v>
      </c>
      <c r="I242" s="22">
        <v>756717</v>
      </c>
      <c r="J242" s="22">
        <v>0</v>
      </c>
      <c r="K242" s="22">
        <v>43423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2256489</v>
      </c>
      <c r="V242" s="22">
        <v>0</v>
      </c>
      <c r="W242" s="22">
        <v>0</v>
      </c>
      <c r="X242" s="22">
        <v>97227</v>
      </c>
      <c r="Y242" s="22">
        <v>100000</v>
      </c>
      <c r="Z242" s="22">
        <v>1348464</v>
      </c>
      <c r="AA242" s="22">
        <v>0</v>
      </c>
      <c r="AB242" s="22">
        <v>0</v>
      </c>
      <c r="AC242" s="22">
        <v>31037</v>
      </c>
      <c r="AD242" s="22">
        <v>0</v>
      </c>
      <c r="AE242" s="22">
        <v>1576728</v>
      </c>
      <c r="AF242" s="22">
        <v>679761</v>
      </c>
      <c r="AG242" s="22">
        <v>3473127</v>
      </c>
      <c r="AH242" s="22">
        <v>0</v>
      </c>
      <c r="AI242" s="22">
        <v>0</v>
      </c>
      <c r="AJ242" s="22">
        <v>14551</v>
      </c>
      <c r="AK242" s="22">
        <v>3559</v>
      </c>
      <c r="AL242" s="22">
        <v>3491237</v>
      </c>
      <c r="AM242" s="22">
        <v>4170998</v>
      </c>
    </row>
    <row r="243" spans="1:3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1156931</v>
      </c>
      <c r="F243" s="22">
        <v>11036</v>
      </c>
      <c r="G243" s="22">
        <v>10381</v>
      </c>
      <c r="H243" s="22">
        <v>0</v>
      </c>
      <c r="I243" s="22">
        <v>11681</v>
      </c>
      <c r="J243" s="22">
        <v>0</v>
      </c>
      <c r="K243" s="22">
        <v>11960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1201989</v>
      </c>
      <c r="V243" s="22">
        <v>0</v>
      </c>
      <c r="W243" s="22">
        <v>0</v>
      </c>
      <c r="X243" s="22">
        <v>207303</v>
      </c>
      <c r="Y243" s="22">
        <v>1740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209043</v>
      </c>
      <c r="AF243" s="22">
        <v>992946</v>
      </c>
      <c r="AG243" s="22">
        <v>3781977</v>
      </c>
      <c r="AH243" s="22">
        <v>0</v>
      </c>
      <c r="AI243" s="22">
        <v>0</v>
      </c>
      <c r="AJ243" s="22">
        <v>14777</v>
      </c>
      <c r="AK243" s="22">
        <v>0</v>
      </c>
      <c r="AL243" s="22">
        <v>3796754</v>
      </c>
      <c r="AM243" s="22">
        <v>4789700</v>
      </c>
    </row>
    <row r="244" spans="1:3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971824</v>
      </c>
      <c r="F244" s="22">
        <v>17062</v>
      </c>
      <c r="G244" s="22">
        <v>5472</v>
      </c>
      <c r="H244" s="22">
        <v>0</v>
      </c>
      <c r="I244" s="22">
        <v>178280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1172638</v>
      </c>
      <c r="V244" s="22">
        <v>0</v>
      </c>
      <c r="W244" s="22">
        <v>0</v>
      </c>
      <c r="X244" s="22">
        <v>36681</v>
      </c>
      <c r="Y244" s="22">
        <v>30000</v>
      </c>
      <c r="Z244" s="22">
        <v>284239</v>
      </c>
      <c r="AA244" s="22">
        <v>0</v>
      </c>
      <c r="AB244" s="22">
        <v>0</v>
      </c>
      <c r="AC244" s="22">
        <v>0</v>
      </c>
      <c r="AD244" s="22">
        <v>0</v>
      </c>
      <c r="AE244" s="22">
        <v>350920</v>
      </c>
      <c r="AF244" s="22">
        <v>821718</v>
      </c>
      <c r="AG244" s="22">
        <v>3208210</v>
      </c>
      <c r="AH244" s="22">
        <v>0</v>
      </c>
      <c r="AI244" s="22">
        <v>0</v>
      </c>
      <c r="AJ244" s="22">
        <v>4935</v>
      </c>
      <c r="AK244" s="22">
        <v>0</v>
      </c>
      <c r="AL244" s="22">
        <v>3213145</v>
      </c>
      <c r="AM244" s="22">
        <v>4034863</v>
      </c>
    </row>
    <row r="245" spans="1:3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317844</v>
      </c>
      <c r="F245" s="22">
        <v>18001</v>
      </c>
      <c r="G245" s="22">
        <v>5067</v>
      </c>
      <c r="H245" s="22">
        <v>0</v>
      </c>
      <c r="I245" s="22">
        <v>158168</v>
      </c>
      <c r="J245" s="22">
        <v>0</v>
      </c>
      <c r="K245" s="22">
        <v>29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499109</v>
      </c>
      <c r="V245" s="22">
        <v>0</v>
      </c>
      <c r="W245" s="22">
        <v>0</v>
      </c>
      <c r="X245" s="22">
        <v>14901</v>
      </c>
      <c r="Y245" s="22">
        <v>0</v>
      </c>
      <c r="Z245" s="22">
        <v>317541</v>
      </c>
      <c r="AA245" s="22">
        <v>0</v>
      </c>
      <c r="AB245" s="22">
        <v>0</v>
      </c>
      <c r="AC245" s="22">
        <v>0</v>
      </c>
      <c r="AD245" s="22">
        <v>0</v>
      </c>
      <c r="AE245" s="22">
        <v>332442</v>
      </c>
      <c r="AF245" s="22">
        <v>166667</v>
      </c>
      <c r="AG245" s="22">
        <v>674702</v>
      </c>
      <c r="AH245" s="22">
        <v>0</v>
      </c>
      <c r="AI245" s="22">
        <v>0</v>
      </c>
      <c r="AJ245" s="22">
        <v>0</v>
      </c>
      <c r="AK245" s="22">
        <v>0</v>
      </c>
      <c r="AL245" s="22">
        <v>674702</v>
      </c>
      <c r="AM245" s="22">
        <v>841369</v>
      </c>
    </row>
    <row r="246" spans="1:3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619773</v>
      </c>
      <c r="F246" s="22">
        <v>20914</v>
      </c>
      <c r="G246" s="22">
        <v>7529</v>
      </c>
      <c r="H246" s="22">
        <v>0</v>
      </c>
      <c r="I246" s="22">
        <v>187068</v>
      </c>
      <c r="J246" s="22">
        <v>0</v>
      </c>
      <c r="K246" s="22">
        <v>307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835591</v>
      </c>
      <c r="V246" s="22">
        <v>0</v>
      </c>
      <c r="W246" s="22">
        <v>0</v>
      </c>
      <c r="X246" s="22">
        <v>11236</v>
      </c>
      <c r="Y246" s="22">
        <v>0</v>
      </c>
      <c r="Z246" s="22">
        <v>307451</v>
      </c>
      <c r="AA246" s="22">
        <v>0</v>
      </c>
      <c r="AB246" s="22">
        <v>0</v>
      </c>
      <c r="AC246" s="22">
        <v>0</v>
      </c>
      <c r="AD246" s="22">
        <v>0</v>
      </c>
      <c r="AE246" s="22">
        <v>318687</v>
      </c>
      <c r="AF246" s="22">
        <v>516904</v>
      </c>
      <c r="AG246" s="22">
        <v>955263</v>
      </c>
      <c r="AH246" s="22">
        <v>0</v>
      </c>
      <c r="AI246" s="22">
        <v>0</v>
      </c>
      <c r="AJ246" s="22">
        <v>0</v>
      </c>
      <c r="AK246" s="22">
        <v>0</v>
      </c>
      <c r="AL246" s="22">
        <v>955263</v>
      </c>
      <c r="AM246" s="22">
        <v>1472167</v>
      </c>
    </row>
    <row r="247" spans="1:3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1416199</v>
      </c>
      <c r="F247" s="22">
        <v>7536</v>
      </c>
      <c r="G247" s="22">
        <v>0</v>
      </c>
      <c r="H247" s="22">
        <v>0</v>
      </c>
      <c r="I247" s="22">
        <v>136564</v>
      </c>
      <c r="J247" s="22">
        <v>0</v>
      </c>
      <c r="K247" s="22">
        <v>7552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1567851</v>
      </c>
      <c r="V247" s="22">
        <v>0</v>
      </c>
      <c r="W247" s="22">
        <v>0</v>
      </c>
      <c r="X247" s="22">
        <v>69882</v>
      </c>
      <c r="Y247" s="22">
        <v>55798</v>
      </c>
      <c r="Z247" s="22">
        <v>22957</v>
      </c>
      <c r="AA247" s="22">
        <v>219713</v>
      </c>
      <c r="AB247" s="22">
        <v>0</v>
      </c>
      <c r="AC247" s="22">
        <v>0</v>
      </c>
      <c r="AD247" s="22">
        <v>0</v>
      </c>
      <c r="AE247" s="22">
        <v>368350</v>
      </c>
      <c r="AF247" s="22">
        <v>1199501</v>
      </c>
      <c r="AG247" s="22">
        <v>3392046</v>
      </c>
      <c r="AH247" s="22">
        <v>0</v>
      </c>
      <c r="AI247" s="22">
        <v>0</v>
      </c>
      <c r="AJ247" s="22">
        <v>494</v>
      </c>
      <c r="AK247" s="22">
        <v>0</v>
      </c>
      <c r="AL247" s="22">
        <v>3392540</v>
      </c>
      <c r="AM247" s="22">
        <v>4592041</v>
      </c>
    </row>
    <row r="248" spans="1:3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1055591</v>
      </c>
      <c r="F248" s="22">
        <v>19002</v>
      </c>
      <c r="G248" s="22">
        <v>1506</v>
      </c>
      <c r="H248" s="22">
        <v>0</v>
      </c>
      <c r="I248" s="22">
        <v>179480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1255579</v>
      </c>
      <c r="V248" s="22">
        <v>0</v>
      </c>
      <c r="W248" s="22">
        <v>0</v>
      </c>
      <c r="X248" s="22">
        <v>27209</v>
      </c>
      <c r="Y248" s="22">
        <v>5000</v>
      </c>
      <c r="Z248" s="22">
        <v>117388</v>
      </c>
      <c r="AA248" s="22">
        <v>0</v>
      </c>
      <c r="AB248" s="22">
        <v>0</v>
      </c>
      <c r="AC248" s="22">
        <v>0</v>
      </c>
      <c r="AD248" s="22">
        <v>0</v>
      </c>
      <c r="AE248" s="22">
        <v>149597</v>
      </c>
      <c r="AF248" s="22">
        <v>1105982</v>
      </c>
      <c r="AG248" s="22">
        <v>788814</v>
      </c>
      <c r="AH248" s="22">
        <v>0</v>
      </c>
      <c r="AI248" s="22">
        <v>0</v>
      </c>
      <c r="AJ248" s="22">
        <v>0</v>
      </c>
      <c r="AK248" s="22">
        <v>0</v>
      </c>
      <c r="AL248" s="22">
        <v>788814</v>
      </c>
      <c r="AM248" s="22">
        <v>1894796</v>
      </c>
    </row>
    <row r="249" spans="1:3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312183</v>
      </c>
      <c r="F249" s="22">
        <v>1371</v>
      </c>
      <c r="G249" s="22">
        <v>0</v>
      </c>
      <c r="H249" s="22">
        <v>0</v>
      </c>
      <c r="I249" s="22">
        <v>140000</v>
      </c>
      <c r="J249" s="22">
        <v>0</v>
      </c>
      <c r="K249" s="22">
        <v>27653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179029</v>
      </c>
      <c r="S249" s="22">
        <v>480</v>
      </c>
      <c r="T249" s="22">
        <v>0</v>
      </c>
      <c r="U249" s="22">
        <v>660716</v>
      </c>
      <c r="V249" s="22">
        <v>0</v>
      </c>
      <c r="W249" s="22">
        <v>0</v>
      </c>
      <c r="X249" s="22">
        <v>59756</v>
      </c>
      <c r="Y249" s="22">
        <v>0</v>
      </c>
      <c r="Z249" s="22">
        <v>362217</v>
      </c>
      <c r="AA249" s="22">
        <v>0</v>
      </c>
      <c r="AB249" s="22">
        <v>0</v>
      </c>
      <c r="AC249" s="22">
        <v>0</v>
      </c>
      <c r="AD249" s="22">
        <v>0</v>
      </c>
      <c r="AE249" s="22">
        <v>421973</v>
      </c>
      <c r="AF249" s="22">
        <v>238743</v>
      </c>
      <c r="AG249" s="22">
        <v>692289</v>
      </c>
      <c r="AH249" s="22">
        <v>0</v>
      </c>
      <c r="AI249" s="22">
        <v>0</v>
      </c>
      <c r="AJ249" s="22">
        <v>0</v>
      </c>
      <c r="AK249" s="22">
        <v>0</v>
      </c>
      <c r="AL249" s="22">
        <v>692289</v>
      </c>
      <c r="AM249" s="22">
        <v>931032</v>
      </c>
    </row>
    <row r="250" spans="1:3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342788</v>
      </c>
      <c r="F250" s="22">
        <v>0</v>
      </c>
      <c r="G250" s="22">
        <v>0</v>
      </c>
      <c r="H250" s="22">
        <v>0</v>
      </c>
      <c r="I250" s="22">
        <v>145106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487894</v>
      </c>
      <c r="V250" s="22">
        <v>0</v>
      </c>
      <c r="W250" s="22">
        <v>0</v>
      </c>
      <c r="X250" s="22">
        <v>1109</v>
      </c>
      <c r="Y250" s="22">
        <v>2975</v>
      </c>
      <c r="Z250" s="22">
        <v>289241</v>
      </c>
      <c r="AA250" s="22">
        <v>0</v>
      </c>
      <c r="AB250" s="22">
        <v>0</v>
      </c>
      <c r="AC250" s="22">
        <v>0</v>
      </c>
      <c r="AD250" s="22">
        <v>0</v>
      </c>
      <c r="AE250" s="22">
        <v>293325</v>
      </c>
      <c r="AF250" s="22">
        <v>194569</v>
      </c>
      <c r="AG250" s="22">
        <v>592325</v>
      </c>
      <c r="AH250" s="22">
        <v>0</v>
      </c>
      <c r="AI250" s="22">
        <v>0</v>
      </c>
      <c r="AJ250" s="22">
        <v>500</v>
      </c>
      <c r="AK250" s="22">
        <v>0</v>
      </c>
      <c r="AL250" s="22">
        <v>592825</v>
      </c>
      <c r="AM250" s="22">
        <v>787394</v>
      </c>
    </row>
    <row r="251" spans="1:3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48529</v>
      </c>
      <c r="F251" s="22">
        <v>376</v>
      </c>
      <c r="G251" s="22">
        <v>0</v>
      </c>
      <c r="H251" s="22">
        <v>0</v>
      </c>
      <c r="I251" s="22">
        <v>135811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184716</v>
      </c>
      <c r="V251" s="22">
        <v>0</v>
      </c>
      <c r="W251" s="22">
        <v>0</v>
      </c>
      <c r="X251" s="22">
        <v>4577</v>
      </c>
      <c r="Y251" s="22">
        <v>1382</v>
      </c>
      <c r="Z251" s="22">
        <v>95614</v>
      </c>
      <c r="AA251" s="22">
        <v>0</v>
      </c>
      <c r="AB251" s="22">
        <v>0</v>
      </c>
      <c r="AC251" s="22">
        <v>0</v>
      </c>
      <c r="AD251" s="22">
        <v>0</v>
      </c>
      <c r="AE251" s="22">
        <v>101573</v>
      </c>
      <c r="AF251" s="22">
        <v>83143</v>
      </c>
      <c r="AG251" s="22">
        <v>884016</v>
      </c>
      <c r="AH251" s="22">
        <v>0</v>
      </c>
      <c r="AI251" s="22">
        <v>0</v>
      </c>
      <c r="AJ251" s="22">
        <v>0</v>
      </c>
      <c r="AK251" s="22">
        <v>0</v>
      </c>
      <c r="AL251" s="22">
        <v>884016</v>
      </c>
      <c r="AM251" s="22">
        <v>967159</v>
      </c>
    </row>
    <row r="252" spans="1:3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732826</v>
      </c>
      <c r="F252" s="22">
        <v>10535</v>
      </c>
      <c r="G252" s="22">
        <v>0</v>
      </c>
      <c r="H252" s="22">
        <v>0</v>
      </c>
      <c r="I252" s="22">
        <v>177807</v>
      </c>
      <c r="J252" s="22">
        <v>124763</v>
      </c>
      <c r="K252" s="22">
        <v>511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1046442</v>
      </c>
      <c r="V252" s="22">
        <v>0</v>
      </c>
      <c r="W252" s="22">
        <v>0</v>
      </c>
      <c r="X252" s="22">
        <v>36412</v>
      </c>
      <c r="Y252" s="22">
        <v>125</v>
      </c>
      <c r="Z252" s="22">
        <v>249643</v>
      </c>
      <c r="AA252" s="22">
        <v>0</v>
      </c>
      <c r="AB252" s="22">
        <v>0</v>
      </c>
      <c r="AC252" s="22">
        <v>0</v>
      </c>
      <c r="AD252" s="22">
        <v>0</v>
      </c>
      <c r="AE252" s="22">
        <v>286180</v>
      </c>
      <c r="AF252" s="22">
        <v>760262</v>
      </c>
      <c r="AG252" s="22">
        <v>5801876</v>
      </c>
      <c r="AH252" s="22">
        <v>0</v>
      </c>
      <c r="AI252" s="22">
        <v>1722</v>
      </c>
      <c r="AJ252" s="22">
        <v>7069</v>
      </c>
      <c r="AK252" s="22">
        <v>0</v>
      </c>
      <c r="AL252" s="22">
        <v>5810667</v>
      </c>
      <c r="AM252" s="22">
        <v>6570929</v>
      </c>
    </row>
    <row r="253" spans="1:3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367576</v>
      </c>
      <c r="F253" s="22">
        <v>0</v>
      </c>
      <c r="G253" s="22">
        <v>0</v>
      </c>
      <c r="H253" s="22">
        <v>0</v>
      </c>
      <c r="I253" s="22">
        <v>350507</v>
      </c>
      <c r="J253" s="22">
        <v>0</v>
      </c>
      <c r="K253" s="22">
        <v>63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718146</v>
      </c>
      <c r="V253" s="22">
        <v>0</v>
      </c>
      <c r="W253" s="22">
        <v>0</v>
      </c>
      <c r="X253" s="22">
        <v>12536</v>
      </c>
      <c r="Y253" s="22">
        <v>26150</v>
      </c>
      <c r="Z253" s="22">
        <v>259792</v>
      </c>
      <c r="AA253" s="22">
        <v>0</v>
      </c>
      <c r="AB253" s="22">
        <v>0</v>
      </c>
      <c r="AC253" s="22">
        <v>0</v>
      </c>
      <c r="AD253" s="22">
        <v>0</v>
      </c>
      <c r="AE253" s="22">
        <v>298478</v>
      </c>
      <c r="AF253" s="22">
        <v>419668</v>
      </c>
      <c r="AG253" s="22">
        <v>1144048</v>
      </c>
      <c r="AH253" s="22">
        <v>0</v>
      </c>
      <c r="AI253" s="22">
        <v>0</v>
      </c>
      <c r="AJ253" s="22">
        <v>0</v>
      </c>
      <c r="AK253" s="22">
        <v>0</v>
      </c>
      <c r="AL253" s="22">
        <v>1144048</v>
      </c>
      <c r="AM253" s="22">
        <v>1563716</v>
      </c>
    </row>
    <row r="254" spans="1:3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613885</v>
      </c>
      <c r="F254" s="22">
        <v>10304</v>
      </c>
      <c r="G254" s="22">
        <v>0</v>
      </c>
      <c r="H254" s="22">
        <v>0</v>
      </c>
      <c r="I254" s="22">
        <v>192292</v>
      </c>
      <c r="J254" s="22">
        <v>0</v>
      </c>
      <c r="K254" s="22">
        <v>27322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843803</v>
      </c>
      <c r="V254" s="22">
        <v>0</v>
      </c>
      <c r="W254" s="22">
        <v>0</v>
      </c>
      <c r="X254" s="22">
        <v>12229</v>
      </c>
      <c r="Y254" s="22">
        <v>0</v>
      </c>
      <c r="Z254" s="22">
        <v>135364</v>
      </c>
      <c r="AA254" s="22">
        <v>0</v>
      </c>
      <c r="AB254" s="22">
        <v>0</v>
      </c>
      <c r="AC254" s="22">
        <v>0</v>
      </c>
      <c r="AD254" s="22">
        <v>0</v>
      </c>
      <c r="AE254" s="22">
        <v>147593</v>
      </c>
      <c r="AF254" s="22">
        <v>696210</v>
      </c>
      <c r="AG254" s="22">
        <v>5205117</v>
      </c>
      <c r="AH254" s="22">
        <v>0</v>
      </c>
      <c r="AI254" s="22">
        <v>0</v>
      </c>
      <c r="AJ254" s="22">
        <v>0</v>
      </c>
      <c r="AK254" s="22">
        <v>0</v>
      </c>
      <c r="AL254" s="22">
        <v>5205117</v>
      </c>
      <c r="AM254" s="22">
        <v>5901327</v>
      </c>
    </row>
    <row r="255" spans="1:3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1226703</v>
      </c>
      <c r="F255" s="22">
        <v>4547</v>
      </c>
      <c r="G255" s="22">
        <v>1108</v>
      </c>
      <c r="H255" s="22">
        <v>0</v>
      </c>
      <c r="I255" s="22">
        <v>110175</v>
      </c>
      <c r="J255" s="22">
        <v>0</v>
      </c>
      <c r="K255" s="22">
        <v>7098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400000</v>
      </c>
      <c r="S255" s="22">
        <v>26422</v>
      </c>
      <c r="T255" s="22">
        <v>0</v>
      </c>
      <c r="U255" s="22">
        <v>1776053</v>
      </c>
      <c r="V255" s="22">
        <v>0</v>
      </c>
      <c r="W255" s="22">
        <v>0</v>
      </c>
      <c r="X255" s="22">
        <v>84336</v>
      </c>
      <c r="Y255" s="22">
        <v>0</v>
      </c>
      <c r="Z255" s="22">
        <v>121374</v>
      </c>
      <c r="AA255" s="22">
        <v>0</v>
      </c>
      <c r="AB255" s="22">
        <v>0</v>
      </c>
      <c r="AC255" s="22">
        <v>0</v>
      </c>
      <c r="AD255" s="22">
        <v>0</v>
      </c>
      <c r="AE255" s="22">
        <v>205710</v>
      </c>
      <c r="AF255" s="22">
        <v>1570343</v>
      </c>
      <c r="AG255" s="22">
        <v>6643935</v>
      </c>
      <c r="AH255" s="22">
        <v>0</v>
      </c>
      <c r="AI255" s="22">
        <v>0</v>
      </c>
      <c r="AJ255" s="22">
        <v>9659</v>
      </c>
      <c r="AK255" s="22">
        <v>0</v>
      </c>
      <c r="AL255" s="22">
        <v>6653594</v>
      </c>
      <c r="AM255" s="22">
        <v>8223937</v>
      </c>
    </row>
    <row r="256" spans="1:3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2159718</v>
      </c>
      <c r="F256" s="22">
        <v>1851</v>
      </c>
      <c r="G256" s="22">
        <v>0</v>
      </c>
      <c r="H256" s="22">
        <v>0</v>
      </c>
      <c r="I256" s="22">
        <v>112524</v>
      </c>
      <c r="J256" s="22">
        <v>0</v>
      </c>
      <c r="K256" s="22">
        <v>18922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2293015</v>
      </c>
      <c r="V256" s="22">
        <v>0</v>
      </c>
      <c r="W256" s="22">
        <v>0</v>
      </c>
      <c r="X256" s="22">
        <v>18087</v>
      </c>
      <c r="Y256" s="22">
        <v>31500</v>
      </c>
      <c r="Z256" s="22">
        <v>177043</v>
      </c>
      <c r="AA256" s="22">
        <v>0</v>
      </c>
      <c r="AB256" s="22">
        <v>0</v>
      </c>
      <c r="AC256" s="22">
        <v>0</v>
      </c>
      <c r="AD256" s="22">
        <v>0</v>
      </c>
      <c r="AE256" s="22">
        <v>226630</v>
      </c>
      <c r="AF256" s="22">
        <v>2066385</v>
      </c>
      <c r="AG256" s="22">
        <v>1527631</v>
      </c>
      <c r="AH256" s="22">
        <v>0</v>
      </c>
      <c r="AI256" s="22">
        <v>0</v>
      </c>
      <c r="AJ256" s="22">
        <v>6713</v>
      </c>
      <c r="AK256" s="22">
        <v>0</v>
      </c>
      <c r="AL256" s="22">
        <v>1534344</v>
      </c>
      <c r="AM256" s="22">
        <v>3600729</v>
      </c>
    </row>
    <row r="257" spans="1:3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1851431</v>
      </c>
      <c r="F257" s="22">
        <v>0</v>
      </c>
      <c r="G257" s="22">
        <v>0</v>
      </c>
      <c r="H257" s="22">
        <v>0</v>
      </c>
      <c r="I257" s="22">
        <v>368754</v>
      </c>
      <c r="J257" s="22">
        <v>0</v>
      </c>
      <c r="K257" s="22">
        <v>25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2220210</v>
      </c>
      <c r="V257" s="22">
        <v>0</v>
      </c>
      <c r="W257" s="22">
        <v>0</v>
      </c>
      <c r="X257" s="22">
        <v>24440</v>
      </c>
      <c r="Y257" s="22">
        <v>3500</v>
      </c>
      <c r="Z257" s="22">
        <v>1248290</v>
      </c>
      <c r="AA257" s="22">
        <v>226713</v>
      </c>
      <c r="AB257" s="22">
        <v>0</v>
      </c>
      <c r="AC257" s="22">
        <v>0</v>
      </c>
      <c r="AD257" s="22">
        <v>0</v>
      </c>
      <c r="AE257" s="22">
        <v>1502943</v>
      </c>
      <c r="AF257" s="22">
        <v>717267</v>
      </c>
      <c r="AG257" s="22">
        <v>982233</v>
      </c>
      <c r="AH257" s="22">
        <v>0</v>
      </c>
      <c r="AI257" s="22">
        <v>0</v>
      </c>
      <c r="AJ257" s="22">
        <v>191</v>
      </c>
      <c r="AK257" s="22">
        <v>0</v>
      </c>
      <c r="AL257" s="22">
        <v>982424</v>
      </c>
      <c r="AM257" s="22">
        <v>1699691</v>
      </c>
    </row>
    <row r="258" spans="1:3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284957</v>
      </c>
      <c r="F258" s="22">
        <v>3629</v>
      </c>
      <c r="G258" s="22">
        <v>0</v>
      </c>
      <c r="H258" s="22">
        <v>0</v>
      </c>
      <c r="I258" s="22">
        <v>277818</v>
      </c>
      <c r="J258" s="22">
        <v>0</v>
      </c>
      <c r="K258" s="22">
        <v>783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567187</v>
      </c>
      <c r="V258" s="22">
        <v>0</v>
      </c>
      <c r="W258" s="22">
        <v>5500</v>
      </c>
      <c r="X258" s="22">
        <v>12525</v>
      </c>
      <c r="Y258" s="22">
        <v>0</v>
      </c>
      <c r="Z258" s="22">
        <v>392256</v>
      </c>
      <c r="AA258" s="22">
        <v>0</v>
      </c>
      <c r="AB258" s="22">
        <v>0</v>
      </c>
      <c r="AC258" s="22">
        <v>0</v>
      </c>
      <c r="AD258" s="22">
        <v>0</v>
      </c>
      <c r="AE258" s="22">
        <v>410281</v>
      </c>
      <c r="AF258" s="22">
        <v>156906</v>
      </c>
      <c r="AG258" s="22">
        <v>1321267</v>
      </c>
      <c r="AH258" s="22">
        <v>0</v>
      </c>
      <c r="AI258" s="22">
        <v>0</v>
      </c>
      <c r="AJ258" s="22">
        <v>830</v>
      </c>
      <c r="AK258" s="22">
        <v>0</v>
      </c>
      <c r="AL258" s="22">
        <v>1322097</v>
      </c>
      <c r="AM258" s="22">
        <v>1479003</v>
      </c>
    </row>
    <row r="259" spans="1:3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359772</v>
      </c>
      <c r="F259" s="22">
        <v>43964</v>
      </c>
      <c r="G259" s="22">
        <v>8583</v>
      </c>
      <c r="H259" s="22">
        <v>0</v>
      </c>
      <c r="I259" s="22">
        <v>125722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538041</v>
      </c>
      <c r="V259" s="22">
        <v>0</v>
      </c>
      <c r="W259" s="22">
        <v>0</v>
      </c>
      <c r="X259" s="22">
        <v>29397</v>
      </c>
      <c r="Y259" s="22">
        <v>0</v>
      </c>
      <c r="Z259" s="22">
        <v>173667</v>
      </c>
      <c r="AA259" s="22">
        <v>0</v>
      </c>
      <c r="AB259" s="22">
        <v>0</v>
      </c>
      <c r="AC259" s="22">
        <v>0</v>
      </c>
      <c r="AD259" s="22">
        <v>0</v>
      </c>
      <c r="AE259" s="22">
        <v>203064</v>
      </c>
      <c r="AF259" s="22">
        <v>334977</v>
      </c>
      <c r="AG259" s="22">
        <v>1142346</v>
      </c>
      <c r="AH259" s="22">
        <v>0</v>
      </c>
      <c r="AI259" s="22">
        <v>0</v>
      </c>
      <c r="AJ259" s="22">
        <v>137</v>
      </c>
      <c r="AK259" s="22">
        <v>0</v>
      </c>
      <c r="AL259" s="22">
        <v>1142483</v>
      </c>
      <c r="AM259" s="22">
        <v>1477460</v>
      </c>
    </row>
    <row r="260" spans="1:3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352710</v>
      </c>
      <c r="F260" s="22">
        <v>4111</v>
      </c>
      <c r="G260" s="22">
        <v>1360</v>
      </c>
      <c r="H260" s="22">
        <v>0</v>
      </c>
      <c r="I260" s="22">
        <v>91647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449828</v>
      </c>
      <c r="V260" s="22">
        <v>0</v>
      </c>
      <c r="W260" s="22">
        <v>0</v>
      </c>
      <c r="X260" s="22">
        <v>6005</v>
      </c>
      <c r="Y260" s="22">
        <v>1500</v>
      </c>
      <c r="Z260" s="22">
        <v>155995</v>
      </c>
      <c r="AA260" s="22">
        <v>0</v>
      </c>
      <c r="AB260" s="22">
        <v>0</v>
      </c>
      <c r="AC260" s="22">
        <v>0</v>
      </c>
      <c r="AD260" s="22">
        <v>0</v>
      </c>
      <c r="AE260" s="22">
        <v>163500</v>
      </c>
      <c r="AF260" s="22">
        <v>286328</v>
      </c>
      <c r="AG260" s="22">
        <v>926371</v>
      </c>
      <c r="AH260" s="22">
        <v>0</v>
      </c>
      <c r="AI260" s="22">
        <v>0</v>
      </c>
      <c r="AJ260" s="22">
        <v>3396</v>
      </c>
      <c r="AK260" s="22">
        <v>0</v>
      </c>
      <c r="AL260" s="22">
        <v>929767</v>
      </c>
      <c r="AM260" s="22">
        <v>1216095</v>
      </c>
    </row>
    <row r="261" spans="1:3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630476</v>
      </c>
      <c r="F261" s="22">
        <v>0</v>
      </c>
      <c r="G261" s="22">
        <v>0</v>
      </c>
      <c r="H261" s="22">
        <v>0</v>
      </c>
      <c r="I261" s="22">
        <v>336505</v>
      </c>
      <c r="J261" s="22">
        <v>0</v>
      </c>
      <c r="K261" s="22">
        <v>5805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972786</v>
      </c>
      <c r="V261" s="22">
        <v>0</v>
      </c>
      <c r="W261" s="22">
        <v>0</v>
      </c>
      <c r="X261" s="22">
        <v>32067</v>
      </c>
      <c r="Y261" s="22">
        <v>11000</v>
      </c>
      <c r="Z261" s="22">
        <v>252108</v>
      </c>
      <c r="AA261" s="22">
        <v>0</v>
      </c>
      <c r="AB261" s="22">
        <v>0</v>
      </c>
      <c r="AC261" s="22">
        <v>0</v>
      </c>
      <c r="AD261" s="22">
        <v>0</v>
      </c>
      <c r="AE261" s="22">
        <v>295175</v>
      </c>
      <c r="AF261" s="22">
        <v>677611</v>
      </c>
      <c r="AG261" s="22">
        <v>772910</v>
      </c>
      <c r="AH261" s="22">
        <v>0</v>
      </c>
      <c r="AI261" s="22">
        <v>0</v>
      </c>
      <c r="AJ261" s="22">
        <v>5633</v>
      </c>
      <c r="AK261" s="22">
        <v>0</v>
      </c>
      <c r="AL261" s="22">
        <v>778543</v>
      </c>
      <c r="AM261" s="22">
        <v>1456154</v>
      </c>
    </row>
    <row r="262" spans="1:3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1810890</v>
      </c>
      <c r="F262" s="22">
        <v>1887</v>
      </c>
      <c r="G262" s="22">
        <v>8719</v>
      </c>
      <c r="H262" s="22">
        <v>0</v>
      </c>
      <c r="I262" s="22">
        <v>546572</v>
      </c>
      <c r="J262" s="22">
        <v>0</v>
      </c>
      <c r="K262" s="22">
        <v>1572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2369640</v>
      </c>
      <c r="V262" s="22">
        <v>0</v>
      </c>
      <c r="W262" s="22">
        <v>0</v>
      </c>
      <c r="X262" s="22">
        <v>71886</v>
      </c>
      <c r="Y262" s="22">
        <v>48500</v>
      </c>
      <c r="Z262" s="22">
        <v>384067</v>
      </c>
      <c r="AA262" s="22">
        <v>0</v>
      </c>
      <c r="AB262" s="22">
        <v>0</v>
      </c>
      <c r="AC262" s="22">
        <v>0</v>
      </c>
      <c r="AD262" s="22">
        <v>0</v>
      </c>
      <c r="AE262" s="22">
        <v>504453</v>
      </c>
      <c r="AF262" s="22">
        <v>1865187</v>
      </c>
      <c r="AG262" s="22">
        <v>2121577</v>
      </c>
      <c r="AH262" s="22">
        <v>0</v>
      </c>
      <c r="AI262" s="22">
        <v>0</v>
      </c>
      <c r="AJ262" s="22">
        <v>790</v>
      </c>
      <c r="AK262" s="22">
        <v>0</v>
      </c>
      <c r="AL262" s="22">
        <v>2122367</v>
      </c>
      <c r="AM262" s="22">
        <v>3987554</v>
      </c>
    </row>
    <row r="263" spans="1:3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216974</v>
      </c>
      <c r="F263" s="22">
        <v>10389</v>
      </c>
      <c r="G263" s="22">
        <v>5037</v>
      </c>
      <c r="H263" s="22">
        <v>0</v>
      </c>
      <c r="I263" s="22">
        <v>395690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628090</v>
      </c>
      <c r="V263" s="22">
        <v>0</v>
      </c>
      <c r="W263" s="22">
        <v>0</v>
      </c>
      <c r="X263" s="22">
        <v>11244</v>
      </c>
      <c r="Y263" s="22">
        <v>0</v>
      </c>
      <c r="Z263" s="22">
        <v>461359</v>
      </c>
      <c r="AA263" s="22">
        <v>0</v>
      </c>
      <c r="AB263" s="22">
        <v>0</v>
      </c>
      <c r="AC263" s="22">
        <v>0</v>
      </c>
      <c r="AD263" s="22">
        <v>0</v>
      </c>
      <c r="AE263" s="22">
        <v>472603</v>
      </c>
      <c r="AF263" s="22">
        <v>155487</v>
      </c>
      <c r="AG263" s="22">
        <v>972271</v>
      </c>
      <c r="AH263" s="22">
        <v>0</v>
      </c>
      <c r="AI263" s="22">
        <v>0</v>
      </c>
      <c r="AJ263" s="22">
        <v>0</v>
      </c>
      <c r="AK263" s="22">
        <v>0</v>
      </c>
      <c r="AL263" s="22">
        <v>972271</v>
      </c>
      <c r="AM263" s="22">
        <v>1127758</v>
      </c>
    </row>
    <row r="264" spans="1:3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606652</v>
      </c>
      <c r="F264" s="22">
        <v>5116</v>
      </c>
      <c r="G264" s="22">
        <v>0</v>
      </c>
      <c r="H264" s="22">
        <v>0</v>
      </c>
      <c r="I264" s="22">
        <v>247016</v>
      </c>
      <c r="J264" s="22">
        <v>0</v>
      </c>
      <c r="K264" s="22">
        <v>737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859521</v>
      </c>
      <c r="V264" s="22">
        <v>0</v>
      </c>
      <c r="W264" s="22">
        <v>0</v>
      </c>
      <c r="X264" s="22">
        <v>10356</v>
      </c>
      <c r="Y264" s="22">
        <v>0</v>
      </c>
      <c r="Z264" s="22">
        <v>305256</v>
      </c>
      <c r="AA264" s="22">
        <v>0</v>
      </c>
      <c r="AB264" s="22">
        <v>0</v>
      </c>
      <c r="AC264" s="22">
        <v>0</v>
      </c>
      <c r="AD264" s="22">
        <v>0</v>
      </c>
      <c r="AE264" s="22">
        <v>315612</v>
      </c>
      <c r="AF264" s="22">
        <v>543909</v>
      </c>
      <c r="AG264" s="22">
        <v>1014217</v>
      </c>
      <c r="AH264" s="22">
        <v>0</v>
      </c>
      <c r="AI264" s="22">
        <v>0</v>
      </c>
      <c r="AJ264" s="22">
        <v>0</v>
      </c>
      <c r="AK264" s="22">
        <v>0</v>
      </c>
      <c r="AL264" s="22">
        <v>1014217</v>
      </c>
      <c r="AM264" s="22">
        <v>1558126</v>
      </c>
    </row>
    <row r="265" spans="1:3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714604</v>
      </c>
      <c r="F265" s="22">
        <v>9612</v>
      </c>
      <c r="G265" s="22">
        <v>9712</v>
      </c>
      <c r="H265" s="22">
        <v>0</v>
      </c>
      <c r="I265" s="22">
        <v>190901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924829</v>
      </c>
      <c r="V265" s="22">
        <v>0</v>
      </c>
      <c r="W265" s="22">
        <v>0</v>
      </c>
      <c r="X265" s="22">
        <v>19756</v>
      </c>
      <c r="Y265" s="22">
        <v>0</v>
      </c>
      <c r="Z265" s="22">
        <v>342100</v>
      </c>
      <c r="AA265" s="22">
        <v>0</v>
      </c>
      <c r="AB265" s="22">
        <v>0</v>
      </c>
      <c r="AC265" s="22">
        <v>0</v>
      </c>
      <c r="AD265" s="22">
        <v>0</v>
      </c>
      <c r="AE265" s="22">
        <v>361856</v>
      </c>
      <c r="AF265" s="22">
        <v>562973</v>
      </c>
      <c r="AG265" s="22">
        <v>983276</v>
      </c>
      <c r="AH265" s="22">
        <v>0</v>
      </c>
      <c r="AI265" s="22">
        <v>0</v>
      </c>
      <c r="AJ265" s="22">
        <v>0</v>
      </c>
      <c r="AK265" s="22">
        <v>0</v>
      </c>
      <c r="AL265" s="22">
        <v>983276</v>
      </c>
      <c r="AM265" s="22">
        <v>1546249</v>
      </c>
    </row>
    <row r="266" spans="1:3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842019</v>
      </c>
      <c r="F266" s="22">
        <v>27777</v>
      </c>
      <c r="G266" s="22">
        <v>98792</v>
      </c>
      <c r="H266" s="22">
        <v>0</v>
      </c>
      <c r="I266" s="22">
        <v>253270</v>
      </c>
      <c r="J266" s="22">
        <v>0</v>
      </c>
      <c r="K266" s="22">
        <v>440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1222298</v>
      </c>
      <c r="V266" s="22">
        <v>0</v>
      </c>
      <c r="W266" s="22">
        <v>0</v>
      </c>
      <c r="X266" s="22">
        <v>101840</v>
      </c>
      <c r="Y266" s="22">
        <v>1000</v>
      </c>
      <c r="Z266" s="22">
        <v>187816</v>
      </c>
      <c r="AA266" s="22">
        <v>0</v>
      </c>
      <c r="AB266" s="22">
        <v>0</v>
      </c>
      <c r="AC266" s="22">
        <v>0</v>
      </c>
      <c r="AD266" s="22">
        <v>0</v>
      </c>
      <c r="AE266" s="22">
        <v>290656</v>
      </c>
      <c r="AF266" s="22">
        <v>931642</v>
      </c>
      <c r="AG266" s="22">
        <v>3463685</v>
      </c>
      <c r="AH266" s="22">
        <v>0</v>
      </c>
      <c r="AI266" s="22">
        <v>0</v>
      </c>
      <c r="AJ266" s="22">
        <v>18153</v>
      </c>
      <c r="AK266" s="22">
        <v>0</v>
      </c>
      <c r="AL266" s="22">
        <v>3481838</v>
      </c>
      <c r="AM266" s="22">
        <v>4413480</v>
      </c>
    </row>
    <row r="267" spans="1:3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513308</v>
      </c>
      <c r="F267" s="22">
        <v>13006</v>
      </c>
      <c r="G267" s="22">
        <v>2110</v>
      </c>
      <c r="H267" s="22">
        <v>0</v>
      </c>
      <c r="I267" s="22">
        <v>254196</v>
      </c>
      <c r="J267" s="22">
        <v>0</v>
      </c>
      <c r="K267" s="22">
        <v>1078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783698</v>
      </c>
      <c r="V267" s="22">
        <v>0</v>
      </c>
      <c r="W267" s="22">
        <v>0</v>
      </c>
      <c r="X267" s="22">
        <v>37144</v>
      </c>
      <c r="Y267" s="22">
        <v>0</v>
      </c>
      <c r="Z267" s="22">
        <v>329520</v>
      </c>
      <c r="AA267" s="22">
        <v>0</v>
      </c>
      <c r="AB267" s="22">
        <v>0</v>
      </c>
      <c r="AC267" s="22">
        <v>0</v>
      </c>
      <c r="AD267" s="22">
        <v>0</v>
      </c>
      <c r="AE267" s="22">
        <v>366664</v>
      </c>
      <c r="AF267" s="22">
        <v>417034</v>
      </c>
      <c r="AG267" s="22">
        <v>1816406</v>
      </c>
      <c r="AH267" s="22">
        <v>0</v>
      </c>
      <c r="AI267" s="22">
        <v>0</v>
      </c>
      <c r="AJ267" s="22">
        <v>2580</v>
      </c>
      <c r="AK267" s="22">
        <v>0</v>
      </c>
      <c r="AL267" s="22">
        <v>1818986</v>
      </c>
      <c r="AM267" s="22">
        <v>2236020</v>
      </c>
    </row>
    <row r="268" spans="1:3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226286</v>
      </c>
      <c r="F268" s="22">
        <v>15478</v>
      </c>
      <c r="G268" s="22">
        <v>1996</v>
      </c>
      <c r="H268" s="22">
        <v>0</v>
      </c>
      <c r="I268" s="22">
        <v>5042</v>
      </c>
      <c r="J268" s="22">
        <v>0</v>
      </c>
      <c r="K268" s="22">
        <v>274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249076</v>
      </c>
      <c r="V268" s="22">
        <v>0</v>
      </c>
      <c r="W268" s="22">
        <v>0</v>
      </c>
      <c r="X268" s="22">
        <v>10632</v>
      </c>
      <c r="Y268" s="22">
        <v>0</v>
      </c>
      <c r="Z268" s="22">
        <v>0</v>
      </c>
      <c r="AA268" s="22">
        <v>76028</v>
      </c>
      <c r="AB268" s="22">
        <v>0</v>
      </c>
      <c r="AC268" s="22">
        <v>0</v>
      </c>
      <c r="AD268" s="22">
        <v>0</v>
      </c>
      <c r="AE268" s="22">
        <v>86660</v>
      </c>
      <c r="AF268" s="22">
        <v>162416</v>
      </c>
      <c r="AG268" s="22">
        <v>1452710</v>
      </c>
      <c r="AH268" s="22">
        <v>0</v>
      </c>
      <c r="AI268" s="22">
        <v>0</v>
      </c>
      <c r="AJ268" s="22">
        <v>301</v>
      </c>
      <c r="AK268" s="22">
        <v>0</v>
      </c>
      <c r="AL268" s="22">
        <v>1453011</v>
      </c>
      <c r="AM268" s="22">
        <v>1615427</v>
      </c>
    </row>
    <row r="269" spans="1:3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2475495</v>
      </c>
      <c r="F269" s="22">
        <v>5719</v>
      </c>
      <c r="G269" s="22">
        <v>468</v>
      </c>
      <c r="H269" s="22">
        <v>0</v>
      </c>
      <c r="I269" s="22">
        <v>452221</v>
      </c>
      <c r="J269" s="22">
        <v>0</v>
      </c>
      <c r="K269" s="22">
        <v>84226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3018129</v>
      </c>
      <c r="V269" s="22">
        <v>0</v>
      </c>
      <c r="W269" s="22">
        <v>0</v>
      </c>
      <c r="X269" s="22">
        <v>96482</v>
      </c>
      <c r="Y269" s="22">
        <v>53996</v>
      </c>
      <c r="Z269" s="22">
        <v>400081</v>
      </c>
      <c r="AA269" s="22">
        <v>81333</v>
      </c>
      <c r="AB269" s="22">
        <v>0</v>
      </c>
      <c r="AC269" s="22">
        <v>0</v>
      </c>
      <c r="AD269" s="22">
        <v>0</v>
      </c>
      <c r="AE269" s="22">
        <v>631892</v>
      </c>
      <c r="AF269" s="22">
        <v>2386237</v>
      </c>
      <c r="AG269" s="22">
        <v>4004945</v>
      </c>
      <c r="AH269" s="22">
        <v>0</v>
      </c>
      <c r="AI269" s="22">
        <v>0</v>
      </c>
      <c r="AJ269" s="22">
        <v>4120</v>
      </c>
      <c r="AK269" s="22">
        <v>0</v>
      </c>
      <c r="AL269" s="22">
        <v>4009065</v>
      </c>
      <c r="AM269" s="22">
        <v>6395302</v>
      </c>
    </row>
    <row r="270" spans="1:3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796273</v>
      </c>
      <c r="F270" s="22">
        <v>2322</v>
      </c>
      <c r="G270" s="22">
        <v>0</v>
      </c>
      <c r="H270" s="22">
        <v>0</v>
      </c>
      <c r="I270" s="22">
        <v>147046</v>
      </c>
      <c r="J270" s="22">
        <v>118399</v>
      </c>
      <c r="K270" s="22">
        <v>369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1064409</v>
      </c>
      <c r="V270" s="22">
        <v>0</v>
      </c>
      <c r="W270" s="22">
        <v>0</v>
      </c>
      <c r="X270" s="22">
        <v>22206</v>
      </c>
      <c r="Y270" s="22">
        <v>0</v>
      </c>
      <c r="Z270" s="22">
        <v>133723</v>
      </c>
      <c r="AA270" s="22">
        <v>0</v>
      </c>
      <c r="AB270" s="22">
        <v>0</v>
      </c>
      <c r="AC270" s="22">
        <v>0</v>
      </c>
      <c r="AD270" s="22">
        <v>0</v>
      </c>
      <c r="AE270" s="22">
        <v>155929</v>
      </c>
      <c r="AF270" s="22">
        <v>908480</v>
      </c>
      <c r="AG270" s="22">
        <v>4119505</v>
      </c>
      <c r="AH270" s="22">
        <v>0</v>
      </c>
      <c r="AI270" s="22">
        <v>4726</v>
      </c>
      <c r="AJ270" s="22">
        <v>817</v>
      </c>
      <c r="AK270" s="22">
        <v>0</v>
      </c>
      <c r="AL270" s="22">
        <v>4125048</v>
      </c>
      <c r="AM270" s="22">
        <v>5033528</v>
      </c>
    </row>
    <row r="271" spans="1:3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706500</v>
      </c>
      <c r="F271" s="22">
        <v>5721</v>
      </c>
      <c r="G271" s="22">
        <v>0</v>
      </c>
      <c r="H271" s="22">
        <v>0</v>
      </c>
      <c r="I271" s="22">
        <v>93581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805802</v>
      </c>
      <c r="V271" s="22">
        <v>0</v>
      </c>
      <c r="W271" s="22">
        <v>0</v>
      </c>
      <c r="X271" s="22">
        <v>14171</v>
      </c>
      <c r="Y271" s="22">
        <v>400</v>
      </c>
      <c r="Z271" s="22">
        <v>103784</v>
      </c>
      <c r="AA271" s="22">
        <v>0</v>
      </c>
      <c r="AB271" s="22">
        <v>0</v>
      </c>
      <c r="AC271" s="22">
        <v>0</v>
      </c>
      <c r="AD271" s="22">
        <v>0</v>
      </c>
      <c r="AE271" s="22">
        <v>118355</v>
      </c>
      <c r="AF271" s="22">
        <v>687447</v>
      </c>
      <c r="AG271" s="22">
        <v>3648105</v>
      </c>
      <c r="AH271" s="22">
        <v>0</v>
      </c>
      <c r="AI271" s="22">
        <v>0</v>
      </c>
      <c r="AJ271" s="22">
        <v>1825</v>
      </c>
      <c r="AK271" s="22">
        <v>0</v>
      </c>
      <c r="AL271" s="22">
        <v>3649930</v>
      </c>
      <c r="AM271" s="22">
        <v>4337377</v>
      </c>
    </row>
    <row r="272" spans="1:3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763154</v>
      </c>
      <c r="F272" s="22">
        <v>31684</v>
      </c>
      <c r="G272" s="22">
        <v>0</v>
      </c>
      <c r="H272" s="22">
        <v>0</v>
      </c>
      <c r="I272" s="22">
        <v>1761</v>
      </c>
      <c r="J272" s="22">
        <v>0</v>
      </c>
      <c r="K272" s="22">
        <v>16457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813056</v>
      </c>
      <c r="V272" s="22">
        <v>0</v>
      </c>
      <c r="W272" s="22">
        <v>0</v>
      </c>
      <c r="X272" s="22">
        <v>14363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14363</v>
      </c>
      <c r="AF272" s="22">
        <v>798693</v>
      </c>
      <c r="AG272" s="22">
        <v>793755</v>
      </c>
      <c r="AH272" s="22">
        <v>0</v>
      </c>
      <c r="AI272" s="22">
        <v>0</v>
      </c>
      <c r="AJ272" s="22">
        <v>4567</v>
      </c>
      <c r="AK272" s="22">
        <v>0</v>
      </c>
      <c r="AL272" s="22">
        <v>798322</v>
      </c>
      <c r="AM272" s="22">
        <v>1597015</v>
      </c>
    </row>
    <row r="273" spans="1:3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225257</v>
      </c>
      <c r="F273" s="22">
        <v>62068</v>
      </c>
      <c r="G273" s="22">
        <v>93541</v>
      </c>
      <c r="H273" s="22">
        <v>0</v>
      </c>
      <c r="I273" s="22">
        <v>2655</v>
      </c>
      <c r="J273" s="22">
        <v>0</v>
      </c>
      <c r="K273" s="22">
        <v>302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383823</v>
      </c>
      <c r="V273" s="22">
        <v>0</v>
      </c>
      <c r="W273" s="22">
        <v>0</v>
      </c>
      <c r="X273" s="22">
        <v>6876</v>
      </c>
      <c r="Y273" s="22">
        <v>0</v>
      </c>
      <c r="Z273" s="22">
        <v>186590</v>
      </c>
      <c r="AA273" s="22">
        <v>0</v>
      </c>
      <c r="AB273" s="22">
        <v>0</v>
      </c>
      <c r="AC273" s="22">
        <v>0</v>
      </c>
      <c r="AD273" s="22">
        <v>0</v>
      </c>
      <c r="AE273" s="22">
        <v>193466</v>
      </c>
      <c r="AF273" s="22">
        <v>190357</v>
      </c>
      <c r="AG273" s="22">
        <v>462717</v>
      </c>
      <c r="AH273" s="22">
        <v>0</v>
      </c>
      <c r="AI273" s="22">
        <v>0</v>
      </c>
      <c r="AJ273" s="22">
        <v>0</v>
      </c>
      <c r="AK273" s="22">
        <v>0</v>
      </c>
      <c r="AL273" s="22">
        <v>462717</v>
      </c>
      <c r="AM273" s="22">
        <v>653074</v>
      </c>
    </row>
    <row r="274" spans="1:3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1207058</v>
      </c>
      <c r="F274" s="22">
        <v>13311</v>
      </c>
      <c r="G274" s="22">
        <v>3072</v>
      </c>
      <c r="H274" s="22">
        <v>0</v>
      </c>
      <c r="I274" s="22">
        <v>93038</v>
      </c>
      <c r="J274" s="22">
        <v>418860</v>
      </c>
      <c r="K274" s="22">
        <v>805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1736144</v>
      </c>
      <c r="V274" s="22">
        <v>0</v>
      </c>
      <c r="W274" s="22">
        <v>0</v>
      </c>
      <c r="X274" s="22">
        <v>29552</v>
      </c>
      <c r="Y274" s="22">
        <v>0</v>
      </c>
      <c r="Z274" s="22">
        <v>107059</v>
      </c>
      <c r="AA274" s="22">
        <v>0</v>
      </c>
      <c r="AB274" s="22">
        <v>0</v>
      </c>
      <c r="AC274" s="22">
        <v>0</v>
      </c>
      <c r="AD274" s="22">
        <v>0</v>
      </c>
      <c r="AE274" s="22">
        <v>136611</v>
      </c>
      <c r="AF274" s="22">
        <v>1599533</v>
      </c>
      <c r="AG274" s="22">
        <v>10657059</v>
      </c>
      <c r="AH274" s="22">
        <v>0</v>
      </c>
      <c r="AI274" s="22">
        <v>5390</v>
      </c>
      <c r="AJ274" s="22">
        <v>6483</v>
      </c>
      <c r="AK274" s="22">
        <v>0</v>
      </c>
      <c r="AL274" s="22">
        <v>10668932</v>
      </c>
      <c r="AM274" s="22">
        <v>12268465</v>
      </c>
    </row>
    <row r="275" spans="1:3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876670</v>
      </c>
      <c r="F275" s="22">
        <v>4722</v>
      </c>
      <c r="G275" s="22">
        <v>0</v>
      </c>
      <c r="H275" s="22">
        <v>0</v>
      </c>
      <c r="I275" s="22">
        <v>171368</v>
      </c>
      <c r="J275" s="22">
        <v>0</v>
      </c>
      <c r="K275" s="22">
        <v>5337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131215</v>
      </c>
      <c r="S275" s="22">
        <v>0</v>
      </c>
      <c r="T275" s="22">
        <v>0</v>
      </c>
      <c r="U275" s="22">
        <v>1189312</v>
      </c>
      <c r="V275" s="22">
        <v>0</v>
      </c>
      <c r="W275" s="22">
        <v>3646</v>
      </c>
      <c r="X275" s="22">
        <v>71327</v>
      </c>
      <c r="Y275" s="22">
        <v>9510</v>
      </c>
      <c r="Z275" s="22">
        <v>428445</v>
      </c>
      <c r="AA275" s="22">
        <v>83018</v>
      </c>
      <c r="AB275" s="22">
        <v>0</v>
      </c>
      <c r="AC275" s="22">
        <v>66626</v>
      </c>
      <c r="AD275" s="22">
        <v>0</v>
      </c>
      <c r="AE275" s="22">
        <v>662572</v>
      </c>
      <c r="AF275" s="22">
        <v>526740</v>
      </c>
      <c r="AG275" s="22">
        <v>1183598</v>
      </c>
      <c r="AH275" s="22">
        <v>0</v>
      </c>
      <c r="AI275" s="22">
        <v>0</v>
      </c>
      <c r="AJ275" s="22">
        <v>9166</v>
      </c>
      <c r="AK275" s="22">
        <v>0</v>
      </c>
      <c r="AL275" s="22">
        <v>1192764</v>
      </c>
      <c r="AM275" s="22">
        <v>1719504</v>
      </c>
    </row>
    <row r="276" spans="1:3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434894</v>
      </c>
      <c r="F276" s="22">
        <v>3101</v>
      </c>
      <c r="G276" s="22">
        <v>114</v>
      </c>
      <c r="H276" s="22">
        <v>0</v>
      </c>
      <c r="I276" s="22">
        <v>639674</v>
      </c>
      <c r="J276" s="22">
        <v>0</v>
      </c>
      <c r="K276" s="22">
        <v>25</v>
      </c>
      <c r="L276" s="22">
        <v>535174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1612982</v>
      </c>
      <c r="V276" s="22">
        <v>0</v>
      </c>
      <c r="W276" s="22">
        <v>0</v>
      </c>
      <c r="X276" s="22">
        <v>152725</v>
      </c>
      <c r="Y276" s="22">
        <v>0</v>
      </c>
      <c r="Z276" s="22">
        <v>493165</v>
      </c>
      <c r="AA276" s="22">
        <v>543931</v>
      </c>
      <c r="AB276" s="22">
        <v>0</v>
      </c>
      <c r="AC276" s="22">
        <v>0</v>
      </c>
      <c r="AD276" s="22">
        <v>0</v>
      </c>
      <c r="AE276" s="22">
        <v>1189821</v>
      </c>
      <c r="AF276" s="22">
        <v>423161</v>
      </c>
      <c r="AG276" s="22">
        <v>4122451</v>
      </c>
      <c r="AH276" s="22">
        <v>0</v>
      </c>
      <c r="AI276" s="22">
        <v>0</v>
      </c>
      <c r="AJ276" s="22">
        <v>0</v>
      </c>
      <c r="AK276" s="22">
        <v>0</v>
      </c>
      <c r="AL276" s="22">
        <v>4122451</v>
      </c>
      <c r="AM276" s="22">
        <v>4545612</v>
      </c>
    </row>
    <row r="277" spans="1:3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1979751</v>
      </c>
      <c r="F277" s="22">
        <v>72187</v>
      </c>
      <c r="G277" s="22">
        <v>11003</v>
      </c>
      <c r="H277" s="22">
        <v>0</v>
      </c>
      <c r="I277" s="22">
        <v>222624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2285565</v>
      </c>
      <c r="V277" s="22">
        <v>0</v>
      </c>
      <c r="W277" s="22">
        <v>0</v>
      </c>
      <c r="X277" s="22">
        <v>41616</v>
      </c>
      <c r="Y277" s="22">
        <v>0</v>
      </c>
      <c r="Z277" s="22">
        <v>634426</v>
      </c>
      <c r="AA277" s="22">
        <v>0</v>
      </c>
      <c r="AB277" s="22">
        <v>0</v>
      </c>
      <c r="AC277" s="22">
        <v>0</v>
      </c>
      <c r="AD277" s="22">
        <v>0</v>
      </c>
      <c r="AE277" s="22">
        <v>676042</v>
      </c>
      <c r="AF277" s="22">
        <v>1609523</v>
      </c>
      <c r="AG277" s="22">
        <v>1297853</v>
      </c>
      <c r="AH277" s="22">
        <v>0</v>
      </c>
      <c r="AI277" s="22">
        <v>0</v>
      </c>
      <c r="AJ277" s="22">
        <v>17334</v>
      </c>
      <c r="AK277" s="22">
        <v>0</v>
      </c>
      <c r="AL277" s="22">
        <v>1315187</v>
      </c>
      <c r="AM277" s="22">
        <v>2924710</v>
      </c>
    </row>
    <row r="278" spans="1:3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491195</v>
      </c>
      <c r="F278" s="22">
        <v>7754</v>
      </c>
      <c r="G278" s="22">
        <v>0</v>
      </c>
      <c r="H278" s="22">
        <v>0</v>
      </c>
      <c r="I278" s="22">
        <v>163825</v>
      </c>
      <c r="J278" s="22">
        <v>5720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668494</v>
      </c>
      <c r="V278" s="22">
        <v>0</v>
      </c>
      <c r="W278" s="22">
        <v>0</v>
      </c>
      <c r="X278" s="22">
        <v>35029</v>
      </c>
      <c r="Y278" s="22">
        <v>25000</v>
      </c>
      <c r="Z278" s="22">
        <v>150756</v>
      </c>
      <c r="AA278" s="22">
        <v>0</v>
      </c>
      <c r="AB278" s="22">
        <v>0</v>
      </c>
      <c r="AC278" s="22">
        <v>0</v>
      </c>
      <c r="AD278" s="22">
        <v>46750</v>
      </c>
      <c r="AE278" s="22">
        <v>257535</v>
      </c>
      <c r="AF278" s="22">
        <v>410959</v>
      </c>
      <c r="AG278" s="22">
        <v>2285487</v>
      </c>
      <c r="AH278" s="22">
        <v>0</v>
      </c>
      <c r="AI278" s="22">
        <v>0</v>
      </c>
      <c r="AJ278" s="22">
        <v>1041</v>
      </c>
      <c r="AK278" s="22">
        <v>0</v>
      </c>
      <c r="AL278" s="22">
        <v>2286528</v>
      </c>
      <c r="AM278" s="22">
        <v>2697487</v>
      </c>
    </row>
    <row r="279" spans="1:3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415850</v>
      </c>
      <c r="F279" s="22">
        <v>32329</v>
      </c>
      <c r="G279" s="22">
        <v>8607</v>
      </c>
      <c r="H279" s="22">
        <v>0</v>
      </c>
      <c r="I279" s="22">
        <v>144483</v>
      </c>
      <c r="J279" s="22">
        <v>0</v>
      </c>
      <c r="K279" s="22">
        <v>1503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602772</v>
      </c>
      <c r="V279" s="22">
        <v>0</v>
      </c>
      <c r="W279" s="22">
        <v>0</v>
      </c>
      <c r="X279" s="22">
        <v>21343</v>
      </c>
      <c r="Y279" s="22">
        <v>0</v>
      </c>
      <c r="Z279" s="22">
        <v>76900</v>
      </c>
      <c r="AA279" s="22">
        <v>0</v>
      </c>
      <c r="AB279" s="22">
        <v>0</v>
      </c>
      <c r="AC279" s="22">
        <v>0</v>
      </c>
      <c r="AD279" s="22">
        <v>0</v>
      </c>
      <c r="AE279" s="22">
        <v>98243</v>
      </c>
      <c r="AF279" s="22">
        <v>504529</v>
      </c>
      <c r="AG279" s="22">
        <v>1655552</v>
      </c>
      <c r="AH279" s="22">
        <v>0</v>
      </c>
      <c r="AI279" s="22">
        <v>0</v>
      </c>
      <c r="AJ279" s="22">
        <v>0</v>
      </c>
      <c r="AK279" s="22">
        <v>0</v>
      </c>
      <c r="AL279" s="22">
        <v>1655552</v>
      </c>
      <c r="AM279" s="22">
        <v>2160081</v>
      </c>
    </row>
    <row r="280" spans="1:3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610519</v>
      </c>
      <c r="F280" s="22">
        <v>0</v>
      </c>
      <c r="G280" s="22">
        <v>0</v>
      </c>
      <c r="H280" s="22">
        <v>0</v>
      </c>
      <c r="I280" s="22">
        <v>244567</v>
      </c>
      <c r="J280" s="22">
        <v>0</v>
      </c>
      <c r="K280" s="22">
        <v>650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855736</v>
      </c>
      <c r="V280" s="22">
        <v>0</v>
      </c>
      <c r="W280" s="22">
        <v>0</v>
      </c>
      <c r="X280" s="22">
        <v>15982</v>
      </c>
      <c r="Y280" s="22">
        <v>0</v>
      </c>
      <c r="Z280" s="22">
        <v>334065</v>
      </c>
      <c r="AA280" s="22">
        <v>0</v>
      </c>
      <c r="AB280" s="22">
        <v>0</v>
      </c>
      <c r="AC280" s="22">
        <v>0</v>
      </c>
      <c r="AD280" s="22">
        <v>0</v>
      </c>
      <c r="AE280" s="22">
        <v>350047</v>
      </c>
      <c r="AF280" s="22">
        <v>505689</v>
      </c>
      <c r="AG280" s="22">
        <v>1214332</v>
      </c>
      <c r="AH280" s="22">
        <v>0</v>
      </c>
      <c r="AI280" s="22">
        <v>0</v>
      </c>
      <c r="AJ280" s="22">
        <v>0</v>
      </c>
      <c r="AK280" s="22">
        <v>0</v>
      </c>
      <c r="AL280" s="22">
        <v>1214332</v>
      </c>
      <c r="AM280" s="22">
        <v>1720021</v>
      </c>
    </row>
    <row r="281" spans="1:3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146429</v>
      </c>
      <c r="F281" s="22">
        <v>4922</v>
      </c>
      <c r="G281" s="22">
        <v>0</v>
      </c>
      <c r="H281" s="22">
        <v>0</v>
      </c>
      <c r="I281" s="22">
        <v>374739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526090</v>
      </c>
      <c r="V281" s="22">
        <v>0</v>
      </c>
      <c r="W281" s="22">
        <v>0</v>
      </c>
      <c r="X281" s="22">
        <v>15275</v>
      </c>
      <c r="Y281" s="22">
        <v>0</v>
      </c>
      <c r="Z281" s="22">
        <v>339618</v>
      </c>
      <c r="AA281" s="22">
        <v>0</v>
      </c>
      <c r="AB281" s="22">
        <v>0</v>
      </c>
      <c r="AC281" s="22">
        <v>0</v>
      </c>
      <c r="AD281" s="22">
        <v>0</v>
      </c>
      <c r="AE281" s="22">
        <v>354893</v>
      </c>
      <c r="AF281" s="22">
        <v>171197</v>
      </c>
      <c r="AG281" s="22">
        <v>794217</v>
      </c>
      <c r="AH281" s="22">
        <v>0</v>
      </c>
      <c r="AI281" s="22">
        <v>0</v>
      </c>
      <c r="AJ281" s="22">
        <v>0</v>
      </c>
      <c r="AK281" s="22">
        <v>0</v>
      </c>
      <c r="AL281" s="22">
        <v>794217</v>
      </c>
      <c r="AM281" s="22">
        <v>965414</v>
      </c>
    </row>
    <row r="282" spans="1:3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758365</v>
      </c>
      <c r="F282" s="22">
        <v>21432</v>
      </c>
      <c r="G282" s="22">
        <v>3077</v>
      </c>
      <c r="H282" s="22">
        <v>0</v>
      </c>
      <c r="I282" s="22">
        <v>135883</v>
      </c>
      <c r="J282" s="22">
        <v>0</v>
      </c>
      <c r="K282" s="22">
        <v>647449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1566206</v>
      </c>
      <c r="V282" s="22">
        <v>0</v>
      </c>
      <c r="W282" s="22">
        <v>0</v>
      </c>
      <c r="X282" s="22">
        <v>193073</v>
      </c>
      <c r="Y282" s="22">
        <v>66000</v>
      </c>
      <c r="Z282" s="22">
        <v>31559</v>
      </c>
      <c r="AA282" s="22">
        <v>669130</v>
      </c>
      <c r="AB282" s="22">
        <v>0</v>
      </c>
      <c r="AC282" s="22">
        <v>0</v>
      </c>
      <c r="AD282" s="22">
        <v>0</v>
      </c>
      <c r="AE282" s="22">
        <v>959762</v>
      </c>
      <c r="AF282" s="22">
        <v>606444</v>
      </c>
      <c r="AG282" s="22">
        <v>4613733</v>
      </c>
      <c r="AH282" s="22">
        <v>0</v>
      </c>
      <c r="AI282" s="22">
        <v>0</v>
      </c>
      <c r="AJ282" s="22">
        <v>246</v>
      </c>
      <c r="AK282" s="22">
        <v>0</v>
      </c>
      <c r="AL282" s="22">
        <v>4613979</v>
      </c>
      <c r="AM282" s="22">
        <v>5220423</v>
      </c>
    </row>
    <row r="283" spans="1:3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263649</v>
      </c>
      <c r="F283" s="22">
        <v>0</v>
      </c>
      <c r="G283" s="22">
        <v>0</v>
      </c>
      <c r="H283" s="22">
        <v>0</v>
      </c>
      <c r="I283" s="22">
        <v>204538</v>
      </c>
      <c r="J283" s="22">
        <v>0</v>
      </c>
      <c r="K283" s="22">
        <v>1899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470086</v>
      </c>
      <c r="V283" s="22">
        <v>0</v>
      </c>
      <c r="W283" s="22">
        <v>0</v>
      </c>
      <c r="X283" s="22">
        <v>30275</v>
      </c>
      <c r="Y283" s="22">
        <v>3065</v>
      </c>
      <c r="Z283" s="22">
        <v>219901</v>
      </c>
      <c r="AA283" s="22">
        <v>0</v>
      </c>
      <c r="AB283" s="22">
        <v>0</v>
      </c>
      <c r="AC283" s="22">
        <v>0</v>
      </c>
      <c r="AD283" s="22">
        <v>0</v>
      </c>
      <c r="AE283" s="22">
        <v>253241</v>
      </c>
      <c r="AF283" s="22">
        <v>216845</v>
      </c>
      <c r="AG283" s="22">
        <v>1779055</v>
      </c>
      <c r="AH283" s="22">
        <v>0</v>
      </c>
      <c r="AI283" s="22">
        <v>0</v>
      </c>
      <c r="AJ283" s="22">
        <v>5249</v>
      </c>
      <c r="AK283" s="22">
        <v>0</v>
      </c>
      <c r="AL283" s="22">
        <v>1784304</v>
      </c>
      <c r="AM283" s="22">
        <v>2001149</v>
      </c>
    </row>
    <row r="284" spans="1:3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160720</v>
      </c>
      <c r="F284" s="22">
        <v>53756</v>
      </c>
      <c r="G284" s="22">
        <v>22094</v>
      </c>
      <c r="H284" s="22">
        <v>0</v>
      </c>
      <c r="I284" s="22">
        <v>115439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352009</v>
      </c>
      <c r="V284" s="22">
        <v>0</v>
      </c>
      <c r="W284" s="22">
        <v>0</v>
      </c>
      <c r="X284" s="22">
        <v>17492</v>
      </c>
      <c r="Y284" s="22">
        <v>72891</v>
      </c>
      <c r="Z284" s="22">
        <v>0</v>
      </c>
      <c r="AA284" s="22">
        <v>75858</v>
      </c>
      <c r="AB284" s="22">
        <v>0</v>
      </c>
      <c r="AC284" s="22">
        <v>0</v>
      </c>
      <c r="AD284" s="22">
        <v>0</v>
      </c>
      <c r="AE284" s="22">
        <v>166241</v>
      </c>
      <c r="AF284" s="22">
        <v>185768</v>
      </c>
      <c r="AG284" s="22">
        <v>1066568</v>
      </c>
      <c r="AH284" s="22">
        <v>0</v>
      </c>
      <c r="AI284" s="22">
        <v>0</v>
      </c>
      <c r="AJ284" s="22">
        <v>0</v>
      </c>
      <c r="AK284" s="22">
        <v>0</v>
      </c>
      <c r="AL284" s="22">
        <v>1066568</v>
      </c>
      <c r="AM284" s="22">
        <v>1252336</v>
      </c>
    </row>
    <row r="285" spans="1:3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508895</v>
      </c>
      <c r="F285" s="22">
        <v>4590</v>
      </c>
      <c r="G285" s="22">
        <v>0</v>
      </c>
      <c r="H285" s="22">
        <v>0</v>
      </c>
      <c r="I285" s="22">
        <v>224945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738430</v>
      </c>
      <c r="V285" s="22">
        <v>0</v>
      </c>
      <c r="W285" s="22">
        <v>0</v>
      </c>
      <c r="X285" s="22">
        <v>5001</v>
      </c>
      <c r="Y285" s="22">
        <v>0</v>
      </c>
      <c r="Z285" s="22">
        <v>402103</v>
      </c>
      <c r="AA285" s="22">
        <v>0</v>
      </c>
      <c r="AB285" s="22">
        <v>0</v>
      </c>
      <c r="AC285" s="22">
        <v>0</v>
      </c>
      <c r="AD285" s="22">
        <v>0</v>
      </c>
      <c r="AE285" s="22">
        <v>407104</v>
      </c>
      <c r="AF285" s="22">
        <v>331326</v>
      </c>
      <c r="AG285" s="22">
        <v>944900</v>
      </c>
      <c r="AH285" s="22">
        <v>0</v>
      </c>
      <c r="AI285" s="22">
        <v>0</v>
      </c>
      <c r="AJ285" s="22">
        <v>0</v>
      </c>
      <c r="AK285" s="22">
        <v>0</v>
      </c>
      <c r="AL285" s="22">
        <v>944900</v>
      </c>
      <c r="AM285" s="22">
        <v>1276226</v>
      </c>
    </row>
    <row r="286" spans="1:3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685059</v>
      </c>
      <c r="F286" s="22">
        <v>35243</v>
      </c>
      <c r="G286" s="22">
        <v>3190</v>
      </c>
      <c r="H286" s="22">
        <v>0</v>
      </c>
      <c r="I286" s="22">
        <v>121279</v>
      </c>
      <c r="J286" s="22">
        <v>0</v>
      </c>
      <c r="K286" s="22">
        <v>8363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853134</v>
      </c>
      <c r="V286" s="22">
        <v>69587</v>
      </c>
      <c r="W286" s="22">
        <v>0</v>
      </c>
      <c r="X286" s="22">
        <v>0</v>
      </c>
      <c r="Y286" s="22">
        <v>0</v>
      </c>
      <c r="Z286" s="22">
        <v>179073</v>
      </c>
      <c r="AA286" s="22">
        <v>0</v>
      </c>
      <c r="AB286" s="22">
        <v>0</v>
      </c>
      <c r="AC286" s="22">
        <v>0</v>
      </c>
      <c r="AD286" s="22">
        <v>0</v>
      </c>
      <c r="AE286" s="22">
        <v>248660</v>
      </c>
      <c r="AF286" s="22">
        <v>604474</v>
      </c>
      <c r="AG286" s="22">
        <v>2233755</v>
      </c>
      <c r="AH286" s="22">
        <v>0</v>
      </c>
      <c r="AI286" s="22">
        <v>0</v>
      </c>
      <c r="AJ286" s="22">
        <v>0</v>
      </c>
      <c r="AK286" s="22">
        <v>0</v>
      </c>
      <c r="AL286" s="22">
        <v>2233755</v>
      </c>
      <c r="AM286" s="22">
        <v>2838229</v>
      </c>
    </row>
    <row r="287" spans="1:3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557667</v>
      </c>
      <c r="F287" s="22">
        <v>5527</v>
      </c>
      <c r="G287" s="22">
        <v>0</v>
      </c>
      <c r="H287" s="22">
        <v>0</v>
      </c>
      <c r="I287" s="22">
        <v>161642</v>
      </c>
      <c r="J287" s="22">
        <v>0</v>
      </c>
      <c r="K287" s="22">
        <v>30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724866</v>
      </c>
      <c r="V287" s="22">
        <v>0</v>
      </c>
      <c r="W287" s="22">
        <v>0</v>
      </c>
      <c r="X287" s="22">
        <v>14731</v>
      </c>
      <c r="Y287" s="22">
        <v>5000</v>
      </c>
      <c r="Z287" s="22">
        <v>361156</v>
      </c>
      <c r="AA287" s="22">
        <v>0</v>
      </c>
      <c r="AB287" s="22">
        <v>0</v>
      </c>
      <c r="AC287" s="22">
        <v>0</v>
      </c>
      <c r="AD287" s="22">
        <v>0</v>
      </c>
      <c r="AE287" s="22">
        <v>380887</v>
      </c>
      <c r="AF287" s="22">
        <v>343979</v>
      </c>
      <c r="AG287" s="22">
        <v>935833</v>
      </c>
      <c r="AH287" s="22">
        <v>0</v>
      </c>
      <c r="AI287" s="22">
        <v>0</v>
      </c>
      <c r="AJ287" s="22">
        <v>2000</v>
      </c>
      <c r="AK287" s="22">
        <v>0</v>
      </c>
      <c r="AL287" s="22">
        <v>937833</v>
      </c>
      <c r="AM287" s="22">
        <v>1281812</v>
      </c>
    </row>
    <row r="288" spans="1:3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371901</v>
      </c>
      <c r="F288" s="22">
        <v>3170</v>
      </c>
      <c r="G288" s="22">
        <v>0</v>
      </c>
      <c r="H288" s="22">
        <v>0</v>
      </c>
      <c r="I288" s="22">
        <v>159405</v>
      </c>
      <c r="J288" s="22">
        <v>0</v>
      </c>
      <c r="K288" s="22">
        <v>3484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537960</v>
      </c>
      <c r="V288" s="22">
        <v>0</v>
      </c>
      <c r="W288" s="22">
        <v>0</v>
      </c>
      <c r="X288" s="22">
        <v>14225</v>
      </c>
      <c r="Y288" s="22">
        <v>0</v>
      </c>
      <c r="Z288" s="22">
        <v>355691</v>
      </c>
      <c r="AA288" s="22">
        <v>0</v>
      </c>
      <c r="AB288" s="22">
        <v>0</v>
      </c>
      <c r="AC288" s="22">
        <v>0</v>
      </c>
      <c r="AD288" s="22">
        <v>0</v>
      </c>
      <c r="AE288" s="22">
        <v>369916</v>
      </c>
      <c r="AF288" s="22">
        <v>168044</v>
      </c>
      <c r="AG288" s="22">
        <v>356556</v>
      </c>
      <c r="AH288" s="22">
        <v>0</v>
      </c>
      <c r="AI288" s="22">
        <v>0</v>
      </c>
      <c r="AJ288" s="22">
        <v>0</v>
      </c>
      <c r="AK288" s="22">
        <v>0</v>
      </c>
      <c r="AL288" s="22">
        <v>356556</v>
      </c>
      <c r="AM288" s="22">
        <v>524600</v>
      </c>
    </row>
    <row r="289" spans="1:3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619773</v>
      </c>
      <c r="F289" s="22">
        <v>20914</v>
      </c>
      <c r="G289" s="22">
        <v>7529</v>
      </c>
      <c r="H289" s="22">
        <v>0</v>
      </c>
      <c r="I289" s="22">
        <v>187068</v>
      </c>
      <c r="J289" s="22">
        <v>0</v>
      </c>
      <c r="K289" s="22">
        <v>307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835591</v>
      </c>
      <c r="V289" s="22">
        <v>0</v>
      </c>
      <c r="W289" s="22">
        <v>0</v>
      </c>
      <c r="X289" s="22">
        <v>11236</v>
      </c>
      <c r="Y289" s="22">
        <v>0</v>
      </c>
      <c r="Z289" s="22">
        <v>307451</v>
      </c>
      <c r="AA289" s="22">
        <v>0</v>
      </c>
      <c r="AB289" s="22">
        <v>0</v>
      </c>
      <c r="AC289" s="22">
        <v>0</v>
      </c>
      <c r="AD289" s="22">
        <v>0</v>
      </c>
      <c r="AE289" s="22">
        <v>318687</v>
      </c>
      <c r="AF289" s="22">
        <v>516904</v>
      </c>
      <c r="AG289" s="22">
        <v>955263</v>
      </c>
      <c r="AH289" s="22">
        <v>0</v>
      </c>
      <c r="AI289" s="22">
        <v>0</v>
      </c>
      <c r="AJ289" s="22">
        <v>0</v>
      </c>
      <c r="AK289" s="22">
        <v>0</v>
      </c>
      <c r="AL289" s="22">
        <v>955263</v>
      </c>
      <c r="AM289" s="22">
        <v>1472167</v>
      </c>
    </row>
    <row r="290" spans="1:3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1767968</v>
      </c>
      <c r="F290" s="22">
        <v>12501</v>
      </c>
      <c r="G290" s="22">
        <v>6189</v>
      </c>
      <c r="H290" s="22">
        <v>0</v>
      </c>
      <c r="I290" s="22">
        <v>190596</v>
      </c>
      <c r="J290" s="22">
        <v>0</v>
      </c>
      <c r="K290" s="22">
        <v>501</v>
      </c>
      <c r="L290" s="22">
        <v>0</v>
      </c>
      <c r="M290" s="22">
        <v>173101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2150856</v>
      </c>
      <c r="V290" s="22">
        <v>0</v>
      </c>
      <c r="W290" s="22">
        <v>0</v>
      </c>
      <c r="X290" s="22">
        <v>5249</v>
      </c>
      <c r="Y290" s="22">
        <v>1000</v>
      </c>
      <c r="Z290" s="22">
        <v>330707</v>
      </c>
      <c r="AA290" s="22">
        <v>0</v>
      </c>
      <c r="AB290" s="22">
        <v>0</v>
      </c>
      <c r="AC290" s="22">
        <v>0</v>
      </c>
      <c r="AD290" s="22">
        <v>0</v>
      </c>
      <c r="AE290" s="22">
        <v>336956</v>
      </c>
      <c r="AF290" s="22">
        <v>1813900</v>
      </c>
      <c r="AG290" s="22">
        <v>1117670</v>
      </c>
      <c r="AH290" s="22">
        <v>0</v>
      </c>
      <c r="AI290" s="22">
        <v>0</v>
      </c>
      <c r="AJ290" s="22">
        <v>2782</v>
      </c>
      <c r="AK290" s="22">
        <v>0</v>
      </c>
      <c r="AL290" s="22">
        <v>1120452</v>
      </c>
      <c r="AM290" s="22">
        <v>2934352</v>
      </c>
    </row>
    <row r="291" spans="1:3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880128</v>
      </c>
      <c r="F291" s="22">
        <v>4520</v>
      </c>
      <c r="G291" s="22">
        <v>0</v>
      </c>
      <c r="H291" s="22">
        <v>0</v>
      </c>
      <c r="I291" s="22">
        <v>248866</v>
      </c>
      <c r="J291" s="22">
        <v>0</v>
      </c>
      <c r="K291" s="22">
        <v>2182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124355</v>
      </c>
      <c r="S291" s="22">
        <v>0</v>
      </c>
      <c r="T291" s="22">
        <v>0</v>
      </c>
      <c r="U291" s="22">
        <v>1260051</v>
      </c>
      <c r="V291" s="22">
        <v>0</v>
      </c>
      <c r="W291" s="22">
        <v>14640</v>
      </c>
      <c r="X291" s="22">
        <v>98889</v>
      </c>
      <c r="Y291" s="22">
        <v>0</v>
      </c>
      <c r="Z291" s="22">
        <v>350530</v>
      </c>
      <c r="AA291" s="22">
        <v>50316</v>
      </c>
      <c r="AB291" s="22">
        <v>0</v>
      </c>
      <c r="AC291" s="22">
        <v>0</v>
      </c>
      <c r="AD291" s="22">
        <v>152000</v>
      </c>
      <c r="AE291" s="22">
        <v>666375</v>
      </c>
      <c r="AF291" s="22">
        <v>593676</v>
      </c>
      <c r="AG291" s="22">
        <v>1423651</v>
      </c>
      <c r="AH291" s="22">
        <v>0</v>
      </c>
      <c r="AI291" s="22">
        <v>0</v>
      </c>
      <c r="AJ291" s="22">
        <v>20810</v>
      </c>
      <c r="AK291" s="22">
        <v>0</v>
      </c>
      <c r="AL291" s="22">
        <v>1444461</v>
      </c>
      <c r="AM291" s="22">
        <v>2038137</v>
      </c>
    </row>
    <row r="292" spans="1:3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577932</v>
      </c>
      <c r="F292" s="22">
        <v>21559</v>
      </c>
      <c r="G292" s="22">
        <v>0</v>
      </c>
      <c r="H292" s="22">
        <v>0</v>
      </c>
      <c r="I292" s="22">
        <v>122620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722111</v>
      </c>
      <c r="V292" s="22">
        <v>0</v>
      </c>
      <c r="W292" s="22">
        <v>0</v>
      </c>
      <c r="X292" s="22">
        <v>28871</v>
      </c>
      <c r="Y292" s="22">
        <v>0</v>
      </c>
      <c r="Z292" s="22">
        <v>77200</v>
      </c>
      <c r="AA292" s="22">
        <v>0</v>
      </c>
      <c r="AB292" s="22">
        <v>0</v>
      </c>
      <c r="AC292" s="22">
        <v>7813</v>
      </c>
      <c r="AD292" s="22">
        <v>0</v>
      </c>
      <c r="AE292" s="22">
        <v>113884</v>
      </c>
      <c r="AF292" s="22">
        <v>608227</v>
      </c>
      <c r="AG292" s="22">
        <v>1082363</v>
      </c>
      <c r="AH292" s="22">
        <v>0</v>
      </c>
      <c r="AI292" s="22">
        <v>0</v>
      </c>
      <c r="AJ292" s="22">
        <v>158</v>
      </c>
      <c r="AK292" s="22">
        <v>0</v>
      </c>
      <c r="AL292" s="22">
        <v>1082521</v>
      </c>
      <c r="AM292" s="22">
        <v>1690748</v>
      </c>
    </row>
    <row r="293" spans="1:3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20245268</v>
      </c>
      <c r="F293" s="22">
        <v>14401</v>
      </c>
      <c r="G293" s="22">
        <v>0</v>
      </c>
      <c r="H293" s="22">
        <v>0</v>
      </c>
      <c r="I293" s="22">
        <v>1280298</v>
      </c>
      <c r="J293" s="22">
        <v>0</v>
      </c>
      <c r="K293" s="22">
        <v>76822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21616789</v>
      </c>
      <c r="V293" s="22">
        <v>0</v>
      </c>
      <c r="W293" s="22">
        <v>222074</v>
      </c>
      <c r="X293" s="22">
        <v>782711</v>
      </c>
      <c r="Y293" s="22">
        <v>0</v>
      </c>
      <c r="Z293" s="22">
        <v>11359284</v>
      </c>
      <c r="AA293" s="22">
        <v>0</v>
      </c>
      <c r="AB293" s="22">
        <v>0</v>
      </c>
      <c r="AC293" s="22">
        <v>74507</v>
      </c>
      <c r="AD293" s="22">
        <v>0</v>
      </c>
      <c r="AE293" s="22">
        <v>12438576</v>
      </c>
      <c r="AF293" s="22">
        <v>9178213</v>
      </c>
      <c r="AG293" s="22">
        <v>6280638</v>
      </c>
      <c r="AH293" s="22">
        <v>0</v>
      </c>
      <c r="AI293" s="22">
        <v>0</v>
      </c>
      <c r="AJ293" s="22">
        <v>88330</v>
      </c>
      <c r="AK293" s="22">
        <v>0</v>
      </c>
      <c r="AL293" s="22">
        <v>6368968</v>
      </c>
      <c r="AM293" s="22">
        <v>15547181</v>
      </c>
    </row>
    <row r="294" spans="1:3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1153419</v>
      </c>
      <c r="F294" s="22">
        <v>563</v>
      </c>
      <c r="G294" s="22">
        <v>0</v>
      </c>
      <c r="H294" s="22">
        <v>0</v>
      </c>
      <c r="I294" s="22">
        <v>400353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1554335</v>
      </c>
      <c r="V294" s="22">
        <v>0</v>
      </c>
      <c r="W294" s="22">
        <v>31723</v>
      </c>
      <c r="X294" s="22">
        <v>28603</v>
      </c>
      <c r="Y294" s="22">
        <v>0</v>
      </c>
      <c r="Z294" s="22">
        <v>424551</v>
      </c>
      <c r="AA294" s="22">
        <v>0</v>
      </c>
      <c r="AB294" s="22">
        <v>0</v>
      </c>
      <c r="AC294" s="22">
        <v>0</v>
      </c>
      <c r="AD294" s="22">
        <v>0</v>
      </c>
      <c r="AE294" s="22">
        <v>484877</v>
      </c>
      <c r="AF294" s="22">
        <v>1069458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1069458</v>
      </c>
    </row>
    <row r="295" spans="1:3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682226</v>
      </c>
      <c r="F295" s="22">
        <v>2477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684703</v>
      </c>
      <c r="V295" s="22">
        <v>0</v>
      </c>
      <c r="W295" s="22">
        <v>494</v>
      </c>
      <c r="X295" s="22">
        <v>0</v>
      </c>
      <c r="Y295" s="22">
        <v>0</v>
      </c>
      <c r="Z295" s="22">
        <v>352380</v>
      </c>
      <c r="AA295" s="22">
        <v>0</v>
      </c>
      <c r="AB295" s="22">
        <v>0</v>
      </c>
      <c r="AC295" s="22">
        <v>0</v>
      </c>
      <c r="AD295" s="22">
        <v>0</v>
      </c>
      <c r="AE295" s="22">
        <v>352874</v>
      </c>
      <c r="AF295" s="22">
        <v>331829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331829</v>
      </c>
    </row>
    <row r="296" spans="1:3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151452</v>
      </c>
      <c r="F296" s="22">
        <v>0</v>
      </c>
      <c r="G296" s="22">
        <v>0</v>
      </c>
      <c r="H296" s="22">
        <v>0</v>
      </c>
      <c r="I296" s="22">
        <v>350000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501452</v>
      </c>
      <c r="V296" s="22">
        <v>0</v>
      </c>
      <c r="W296" s="22">
        <v>0</v>
      </c>
      <c r="X296" s="22">
        <v>7908</v>
      </c>
      <c r="Y296" s="22">
        <v>0</v>
      </c>
      <c r="Z296" s="22">
        <v>493491</v>
      </c>
      <c r="AA296" s="22">
        <v>0</v>
      </c>
      <c r="AB296" s="22">
        <v>0</v>
      </c>
      <c r="AC296" s="22">
        <v>0</v>
      </c>
      <c r="AD296" s="22">
        <v>0</v>
      </c>
      <c r="AE296" s="22">
        <v>501399</v>
      </c>
      <c r="AF296" s="22">
        <v>53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53</v>
      </c>
    </row>
    <row r="297" spans="1:3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62448066</v>
      </c>
      <c r="F297" s="22">
        <v>3865261</v>
      </c>
      <c r="G297" s="22">
        <v>3076951</v>
      </c>
      <c r="H297" s="22">
        <v>-6128632</v>
      </c>
      <c r="I297" s="22">
        <v>5964769</v>
      </c>
      <c r="J297" s="22">
        <v>4503999</v>
      </c>
      <c r="K297" s="22">
        <v>1081778</v>
      </c>
      <c r="L297" s="22">
        <v>0</v>
      </c>
      <c r="M297" s="22">
        <v>0</v>
      </c>
      <c r="N297" s="22">
        <v>0</v>
      </c>
      <c r="O297" s="22">
        <v>12304832</v>
      </c>
      <c r="P297" s="22">
        <v>7979981</v>
      </c>
      <c r="Q297" s="22">
        <v>3</v>
      </c>
      <c r="R297" s="22">
        <v>15880853</v>
      </c>
      <c r="S297" s="22">
        <v>150801</v>
      </c>
      <c r="T297" s="22">
        <v>1400447</v>
      </c>
      <c r="U297" s="22">
        <v>112529109</v>
      </c>
      <c r="V297" s="22">
        <v>0</v>
      </c>
      <c r="W297" s="22">
        <v>494849</v>
      </c>
      <c r="X297" s="22">
        <v>6375334</v>
      </c>
      <c r="Y297" s="22">
        <v>0</v>
      </c>
      <c r="Z297" s="22">
        <v>2039727</v>
      </c>
      <c r="AA297" s="22">
        <v>0</v>
      </c>
      <c r="AB297" s="22">
        <v>0</v>
      </c>
      <c r="AC297" s="22">
        <v>1051899</v>
      </c>
      <c r="AD297" s="22">
        <v>3421000</v>
      </c>
      <c r="AE297" s="22">
        <v>13382809</v>
      </c>
      <c r="AF297" s="22">
        <v>99146300</v>
      </c>
      <c r="AG297" s="22">
        <v>276205640</v>
      </c>
      <c r="AH297" s="22">
        <v>0</v>
      </c>
      <c r="AI297" s="22">
        <v>8192639</v>
      </c>
      <c r="AJ297" s="22">
        <v>1161636</v>
      </c>
      <c r="AK297" s="22">
        <v>0</v>
      </c>
      <c r="AL297" s="22">
        <v>285559915</v>
      </c>
      <c r="AM297" s="22">
        <v>384706215</v>
      </c>
    </row>
    <row r="298" spans="1:3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4AAF-E153-40BA-8D65-1EB712564FCA}">
  <dimension ref="A1:H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723</v>
      </c>
      <c r="D1" s="20" t="s">
        <v>724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725</v>
      </c>
      <c r="F2" s="21" t="s">
        <v>726</v>
      </c>
      <c r="G2" s="21" t="s">
        <v>727</v>
      </c>
      <c r="H2" s="21" t="s">
        <v>728</v>
      </c>
    </row>
    <row r="3" spans="1:8" x14ac:dyDescent="0.25">
      <c r="A3" s="21"/>
      <c r="B3" s="21"/>
      <c r="C3" s="21"/>
      <c r="D3" s="21" t="s">
        <v>89</v>
      </c>
      <c r="E3" s="21" t="s">
        <v>729</v>
      </c>
      <c r="F3" s="21" t="s">
        <v>730</v>
      </c>
      <c r="G3" s="21" t="s">
        <v>731</v>
      </c>
      <c r="H3" s="21" t="s">
        <v>732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377935323</v>
      </c>
      <c r="F4" s="22">
        <v>61332646</v>
      </c>
      <c r="G4" s="22">
        <v>62989221</v>
      </c>
      <c r="H4" s="22">
        <v>7930860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99539376</v>
      </c>
      <c r="F5" s="22">
        <v>33844120</v>
      </c>
      <c r="G5" s="22">
        <v>16589896</v>
      </c>
      <c r="H5" s="22">
        <v>3403174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52023363</v>
      </c>
      <c r="F6" s="22">
        <v>2409363</v>
      </c>
      <c r="G6" s="22">
        <v>8670561</v>
      </c>
      <c r="H6" s="22">
        <v>331632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8566813000</v>
      </c>
      <c r="F7" s="22">
        <v>3113313000</v>
      </c>
      <c r="G7" s="22">
        <v>1499192000</v>
      </c>
      <c r="H7" s="22">
        <v>762031000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99300501</v>
      </c>
      <c r="F8" s="22">
        <v>25014181</v>
      </c>
      <c r="G8" s="22">
        <v>16550084</v>
      </c>
      <c r="H8" s="22">
        <v>3182634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77577461</v>
      </c>
      <c r="F9" s="22">
        <v>1413407</v>
      </c>
      <c r="G9" s="22">
        <v>12929577</v>
      </c>
      <c r="H9" s="22">
        <v>300140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104867145</v>
      </c>
      <c r="F10" s="22">
        <v>64016016</v>
      </c>
      <c r="G10" s="22">
        <v>17477858</v>
      </c>
      <c r="H10" s="22">
        <v>5989486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174488000</v>
      </c>
      <c r="F11" s="22">
        <v>19325000</v>
      </c>
      <c r="G11" s="22">
        <v>29081000</v>
      </c>
      <c r="H11" s="22">
        <v>2801000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320843613</v>
      </c>
      <c r="F12" s="22">
        <v>120514349</v>
      </c>
      <c r="G12" s="22">
        <v>53473936</v>
      </c>
      <c r="H12" s="22">
        <v>11203567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214815172</v>
      </c>
      <c r="F13" s="22">
        <v>83337371</v>
      </c>
      <c r="G13" s="22">
        <v>35802529</v>
      </c>
      <c r="H13" s="22">
        <v>8556604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732365000</v>
      </c>
      <c r="F14" s="22">
        <v>152686000</v>
      </c>
      <c r="G14" s="22">
        <v>122061000</v>
      </c>
      <c r="H14" s="22">
        <v>24820000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184420637</v>
      </c>
      <c r="F15" s="22">
        <v>58666360</v>
      </c>
      <c r="G15" s="22">
        <v>30736773</v>
      </c>
      <c r="H15" s="22">
        <v>5718995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872066000</v>
      </c>
      <c r="F16" s="22">
        <v>406800000</v>
      </c>
      <c r="G16" s="22">
        <v>152612000</v>
      </c>
      <c r="H16" s="22">
        <v>37568000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666942972</v>
      </c>
      <c r="F17" s="22">
        <v>304476978</v>
      </c>
      <c r="G17" s="22">
        <v>111157162</v>
      </c>
      <c r="H17" s="22">
        <v>29911581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208380000</v>
      </c>
      <c r="F18" s="22">
        <v>97350000</v>
      </c>
      <c r="G18" s="22">
        <v>34730000</v>
      </c>
      <c r="H18" s="22">
        <v>9502000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401162488</v>
      </c>
      <c r="F19" s="22">
        <v>109151740</v>
      </c>
      <c r="G19" s="22">
        <v>66860415</v>
      </c>
      <c r="H19" s="22">
        <v>12899345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55418253</v>
      </c>
      <c r="F20" s="22">
        <v>9739474</v>
      </c>
      <c r="G20" s="22">
        <v>9236376</v>
      </c>
      <c r="H20" s="22">
        <v>1291821</v>
      </c>
    </row>
    <row r="21" spans="1: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33197498</v>
      </c>
      <c r="F21" s="22">
        <v>13536994</v>
      </c>
      <c r="G21" s="22">
        <v>5532916</v>
      </c>
      <c r="H21" s="22">
        <v>932632</v>
      </c>
    </row>
    <row r="22" spans="1: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142348748</v>
      </c>
      <c r="F22" s="22">
        <v>56230684</v>
      </c>
      <c r="G22" s="22">
        <v>23724791</v>
      </c>
      <c r="H22" s="22">
        <v>12052371</v>
      </c>
    </row>
    <row r="23" spans="1: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66405143</v>
      </c>
      <c r="F23" s="22">
        <v>14327944</v>
      </c>
      <c r="G23" s="22">
        <v>11067524</v>
      </c>
      <c r="H23" s="22">
        <v>2310606</v>
      </c>
    </row>
    <row r="24" spans="1: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736597000</v>
      </c>
      <c r="F24" s="22">
        <v>171365000</v>
      </c>
      <c r="G24" s="22">
        <v>122766000</v>
      </c>
      <c r="H24" s="22">
        <v>19883000</v>
      </c>
    </row>
    <row r="25" spans="1: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1367277862</v>
      </c>
      <c r="F25" s="22">
        <v>0</v>
      </c>
      <c r="G25" s="22">
        <v>239273626</v>
      </c>
      <c r="H25" s="22">
        <v>0</v>
      </c>
    </row>
    <row r="26" spans="1: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4607580</v>
      </c>
      <c r="F26" s="22">
        <v>247581</v>
      </c>
      <c r="G26" s="22">
        <v>767930</v>
      </c>
      <c r="H26" s="22">
        <v>23345</v>
      </c>
    </row>
    <row r="27" spans="1: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63763644</v>
      </c>
      <c r="F27" s="22">
        <v>0</v>
      </c>
      <c r="G27" s="22">
        <v>10627274</v>
      </c>
      <c r="H27" s="22">
        <v>0</v>
      </c>
    </row>
    <row r="28" spans="1: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21838796</v>
      </c>
      <c r="F28" s="22">
        <v>3505149</v>
      </c>
      <c r="G28" s="22">
        <v>3639799</v>
      </c>
      <c r="H28" s="22">
        <v>182294</v>
      </c>
    </row>
    <row r="29" spans="1: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37911901</v>
      </c>
      <c r="F29" s="22">
        <v>2109895</v>
      </c>
      <c r="G29" s="22">
        <v>6318650</v>
      </c>
      <c r="H29" s="22">
        <v>261419</v>
      </c>
    </row>
    <row r="30" spans="1: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57416222</v>
      </c>
      <c r="F30" s="22">
        <v>362814</v>
      </c>
      <c r="G30" s="22">
        <v>9569370</v>
      </c>
      <c r="H30" s="22">
        <v>71421</v>
      </c>
    </row>
    <row r="31" spans="1: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22019526</v>
      </c>
      <c r="F31" s="22">
        <v>7506205</v>
      </c>
      <c r="G31" s="22">
        <v>3669921</v>
      </c>
      <c r="H31" s="22">
        <v>496900</v>
      </c>
    </row>
    <row r="32" spans="1: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182095788</v>
      </c>
      <c r="F32" s="22">
        <v>7742584</v>
      </c>
      <c r="G32" s="22">
        <v>30349298</v>
      </c>
      <c r="H32" s="22">
        <v>1172996</v>
      </c>
    </row>
    <row r="33" spans="1: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51466182</v>
      </c>
      <c r="F33" s="22">
        <v>4815137</v>
      </c>
      <c r="G33" s="22">
        <v>8577697</v>
      </c>
      <c r="H33" s="22">
        <v>1122049</v>
      </c>
    </row>
    <row r="34" spans="1: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46210991</v>
      </c>
      <c r="F34" s="22">
        <v>4572255</v>
      </c>
      <c r="G34" s="22">
        <v>7701832</v>
      </c>
      <c r="H34" s="22">
        <v>462389</v>
      </c>
    </row>
    <row r="35" spans="1: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15306116</v>
      </c>
      <c r="F35" s="22">
        <v>2927169</v>
      </c>
      <c r="G35" s="22">
        <v>2551019</v>
      </c>
      <c r="H35" s="22">
        <v>1789778</v>
      </c>
    </row>
    <row r="36" spans="1: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29342397</v>
      </c>
      <c r="F36" s="22">
        <v>0</v>
      </c>
      <c r="G36" s="22">
        <v>4890400</v>
      </c>
      <c r="H36" s="22">
        <v>0</v>
      </c>
    </row>
    <row r="37" spans="1: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114938805</v>
      </c>
      <c r="F37" s="22">
        <v>21807</v>
      </c>
      <c r="G37" s="22">
        <v>19156468</v>
      </c>
      <c r="H37" s="22">
        <v>21807</v>
      </c>
    </row>
    <row r="38" spans="1: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78538046</v>
      </c>
      <c r="F38" s="22">
        <v>3706369</v>
      </c>
      <c r="G38" s="22">
        <v>13089674</v>
      </c>
      <c r="H38" s="22">
        <v>986216</v>
      </c>
    </row>
    <row r="39" spans="1: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11711688</v>
      </c>
      <c r="F39" s="22">
        <v>0</v>
      </c>
      <c r="G39" s="22">
        <v>1951948</v>
      </c>
      <c r="H39" s="22">
        <v>0</v>
      </c>
    </row>
    <row r="40" spans="1: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44608334</v>
      </c>
      <c r="F40" s="22">
        <v>134895</v>
      </c>
      <c r="G40" s="22">
        <v>7434722</v>
      </c>
      <c r="H40" s="22">
        <v>54918</v>
      </c>
    </row>
    <row r="41" spans="1: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98503086</v>
      </c>
      <c r="F41" s="22">
        <v>10091952</v>
      </c>
      <c r="G41" s="22">
        <v>16417181</v>
      </c>
      <c r="H41" s="22">
        <v>1497971</v>
      </c>
    </row>
    <row r="42" spans="1: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32419485</v>
      </c>
      <c r="F42" s="22">
        <v>5158671</v>
      </c>
      <c r="G42" s="22">
        <v>5403248</v>
      </c>
      <c r="H42" s="22">
        <v>397608</v>
      </c>
    </row>
    <row r="43" spans="1: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223542551</v>
      </c>
      <c r="F43" s="22">
        <v>25208040</v>
      </c>
      <c r="G43" s="22">
        <v>37257092</v>
      </c>
      <c r="H43" s="22">
        <v>7808935</v>
      </c>
    </row>
    <row r="44" spans="1: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244378443</v>
      </c>
      <c r="F44" s="22">
        <v>10808384</v>
      </c>
      <c r="G44" s="22">
        <v>40729741</v>
      </c>
      <c r="H44" s="22">
        <v>617573</v>
      </c>
    </row>
    <row r="45" spans="1: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53189648</v>
      </c>
      <c r="F45" s="22">
        <v>20000000</v>
      </c>
      <c r="G45" s="22">
        <v>8864941</v>
      </c>
      <c r="H45" s="22">
        <v>0</v>
      </c>
    </row>
    <row r="46" spans="1: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50480751</v>
      </c>
      <c r="F46" s="22">
        <v>8177690</v>
      </c>
      <c r="G46" s="22">
        <v>8413459</v>
      </c>
      <c r="H46" s="22">
        <v>1674028</v>
      </c>
    </row>
    <row r="47" spans="1: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80353796</v>
      </c>
      <c r="F47" s="22">
        <v>0</v>
      </c>
      <c r="G47" s="22">
        <v>13392299</v>
      </c>
      <c r="H47" s="22">
        <v>0</v>
      </c>
    </row>
    <row r="48" spans="1: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37516635</v>
      </c>
      <c r="F48" s="22">
        <v>3837243</v>
      </c>
      <c r="G48" s="22">
        <v>6252773</v>
      </c>
      <c r="H48" s="22">
        <v>390624</v>
      </c>
    </row>
    <row r="49" spans="1: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42102366</v>
      </c>
      <c r="F49" s="22">
        <v>1049113</v>
      </c>
      <c r="G49" s="22">
        <v>7017061</v>
      </c>
      <c r="H49" s="22">
        <v>448331</v>
      </c>
    </row>
    <row r="50" spans="1: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50038536</v>
      </c>
      <c r="F50" s="22">
        <v>17756658</v>
      </c>
      <c r="G50" s="22">
        <v>8339756</v>
      </c>
      <c r="H50" s="22">
        <v>6934118</v>
      </c>
    </row>
    <row r="51" spans="1: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34939664</v>
      </c>
      <c r="F51" s="22">
        <v>0</v>
      </c>
      <c r="G51" s="22">
        <v>5823277</v>
      </c>
      <c r="H51" s="22">
        <v>0</v>
      </c>
    </row>
    <row r="52" spans="1: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61266276</v>
      </c>
      <c r="F52" s="22">
        <v>7548622</v>
      </c>
      <c r="G52" s="22">
        <v>10211046</v>
      </c>
      <c r="H52" s="22">
        <v>956820</v>
      </c>
    </row>
    <row r="53" spans="1: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69778278</v>
      </c>
      <c r="F53" s="22">
        <v>3590204</v>
      </c>
      <c r="G53" s="22">
        <v>11629713</v>
      </c>
      <c r="H53" s="22">
        <v>300350</v>
      </c>
    </row>
    <row r="54" spans="1: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34452035</v>
      </c>
      <c r="F54" s="22">
        <v>15175312</v>
      </c>
      <c r="G54" s="22">
        <v>5742006</v>
      </c>
      <c r="H54" s="22">
        <v>1283550</v>
      </c>
    </row>
    <row r="55" spans="1: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54841598</v>
      </c>
      <c r="F55" s="22">
        <v>650000</v>
      </c>
      <c r="G55" s="22">
        <v>9140266</v>
      </c>
      <c r="H55" s="22">
        <v>112504</v>
      </c>
    </row>
    <row r="56" spans="1: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120720872</v>
      </c>
      <c r="F56" s="22">
        <v>37474597</v>
      </c>
      <c r="G56" s="22">
        <v>20120145</v>
      </c>
      <c r="H56" s="22">
        <v>3030418</v>
      </c>
    </row>
    <row r="57" spans="1: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32732189</v>
      </c>
      <c r="F57" s="22">
        <v>0</v>
      </c>
      <c r="G57" s="22">
        <v>5455365</v>
      </c>
      <c r="H57" s="22">
        <v>0</v>
      </c>
    </row>
    <row r="58" spans="1: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177488451</v>
      </c>
      <c r="F58" s="22">
        <v>48964637</v>
      </c>
      <c r="G58" s="22">
        <v>29581409</v>
      </c>
      <c r="H58" s="22">
        <v>4810725</v>
      </c>
    </row>
    <row r="59" spans="1: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8174057</v>
      </c>
      <c r="F59" s="22">
        <v>0</v>
      </c>
      <c r="G59" s="22">
        <v>1362343</v>
      </c>
      <c r="H59" s="22">
        <v>0</v>
      </c>
    </row>
    <row r="60" spans="1: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26256972</v>
      </c>
      <c r="F60" s="22">
        <v>2150409</v>
      </c>
      <c r="G60" s="22">
        <v>4376162</v>
      </c>
      <c r="H60" s="22">
        <v>353408</v>
      </c>
    </row>
    <row r="61" spans="1: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37976373</v>
      </c>
      <c r="F61" s="22">
        <v>2187310</v>
      </c>
      <c r="G61" s="22">
        <v>6329396</v>
      </c>
      <c r="H61" s="22">
        <v>0</v>
      </c>
    </row>
    <row r="62" spans="1: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48937226</v>
      </c>
      <c r="F62" s="22">
        <v>0</v>
      </c>
      <c r="G62" s="22">
        <v>8156204</v>
      </c>
      <c r="H62" s="22">
        <v>0</v>
      </c>
    </row>
    <row r="63" spans="1: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6041037</v>
      </c>
      <c r="F63" s="22">
        <v>0</v>
      </c>
      <c r="G63" s="22">
        <v>1006840</v>
      </c>
      <c r="H63" s="22">
        <v>0</v>
      </c>
    </row>
    <row r="64" spans="1: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123895605</v>
      </c>
      <c r="F64" s="22">
        <v>23006047</v>
      </c>
      <c r="G64" s="22">
        <v>20649268</v>
      </c>
      <c r="H64" s="22">
        <v>5083450</v>
      </c>
    </row>
    <row r="65" spans="1: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291271215</v>
      </c>
      <c r="F65" s="22">
        <v>44551260</v>
      </c>
      <c r="G65" s="22">
        <v>48545203</v>
      </c>
      <c r="H65" s="22">
        <v>4841123</v>
      </c>
    </row>
    <row r="66" spans="1: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88490676</v>
      </c>
      <c r="F66" s="22">
        <v>0</v>
      </c>
      <c r="G66" s="22">
        <v>14748446</v>
      </c>
      <c r="H66" s="22">
        <v>0</v>
      </c>
    </row>
    <row r="67" spans="1: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25896392</v>
      </c>
      <c r="F67" s="22">
        <v>0</v>
      </c>
      <c r="G67" s="22">
        <v>4316065</v>
      </c>
      <c r="H67" s="22">
        <v>0</v>
      </c>
    </row>
    <row r="68" spans="1: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18764994</v>
      </c>
      <c r="F68" s="22">
        <v>381256</v>
      </c>
      <c r="G68" s="22">
        <v>3127499</v>
      </c>
      <c r="H68" s="22">
        <v>270140</v>
      </c>
    </row>
    <row r="69" spans="1: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7558319</v>
      </c>
      <c r="F69" s="22">
        <v>0</v>
      </c>
      <c r="G69" s="22">
        <v>1259720</v>
      </c>
      <c r="H69" s="22">
        <v>0</v>
      </c>
    </row>
    <row r="70" spans="1: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45557423</v>
      </c>
      <c r="F70" s="22">
        <v>4105135</v>
      </c>
      <c r="G70" s="22">
        <v>7592904</v>
      </c>
      <c r="H70" s="22">
        <v>880048</v>
      </c>
    </row>
    <row r="71" spans="1: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29888256</v>
      </c>
      <c r="F71" s="22">
        <v>2460836</v>
      </c>
      <c r="G71" s="22">
        <v>4981376</v>
      </c>
      <c r="H71" s="22">
        <v>360282</v>
      </c>
    </row>
    <row r="72" spans="1: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32471771</v>
      </c>
      <c r="F72" s="22">
        <v>10464166</v>
      </c>
      <c r="G72" s="22">
        <v>5411962</v>
      </c>
      <c r="H72" s="22">
        <v>1650144</v>
      </c>
    </row>
    <row r="73" spans="1: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199439585</v>
      </c>
      <c r="F73" s="22">
        <v>36099965</v>
      </c>
      <c r="G73" s="22">
        <v>33239931</v>
      </c>
      <c r="H73" s="22">
        <v>4179991</v>
      </c>
    </row>
    <row r="74" spans="1: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42953873</v>
      </c>
      <c r="F74" s="22">
        <v>207103</v>
      </c>
      <c r="G74" s="22">
        <v>7158979</v>
      </c>
      <c r="H74" s="22">
        <v>77300</v>
      </c>
    </row>
    <row r="75" spans="1: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37279980</v>
      </c>
      <c r="F75" s="22">
        <v>0</v>
      </c>
      <c r="G75" s="22">
        <v>6213330</v>
      </c>
      <c r="H75" s="22">
        <v>0</v>
      </c>
    </row>
    <row r="76" spans="1: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20788145</v>
      </c>
      <c r="F76" s="22">
        <v>0</v>
      </c>
      <c r="G76" s="22">
        <v>3464691</v>
      </c>
      <c r="H76" s="22">
        <v>0</v>
      </c>
    </row>
    <row r="77" spans="1: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77799557</v>
      </c>
      <c r="F77" s="22">
        <v>3170783</v>
      </c>
      <c r="G77" s="22">
        <v>12966593</v>
      </c>
      <c r="H77" s="22">
        <v>479271</v>
      </c>
    </row>
    <row r="78" spans="1: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35518107</v>
      </c>
      <c r="F78" s="22">
        <v>839977</v>
      </c>
      <c r="G78" s="22">
        <v>5919685</v>
      </c>
      <c r="H78" s="22">
        <v>164405</v>
      </c>
    </row>
    <row r="79" spans="1: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56414699</v>
      </c>
      <c r="F79" s="22">
        <v>0</v>
      </c>
      <c r="G79" s="22">
        <v>9402450</v>
      </c>
      <c r="H79" s="22">
        <v>0</v>
      </c>
    </row>
    <row r="80" spans="1: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17913546</v>
      </c>
      <c r="F80" s="22">
        <v>1000000</v>
      </c>
      <c r="G80" s="22">
        <v>2985591</v>
      </c>
      <c r="H80" s="22">
        <v>119499</v>
      </c>
    </row>
    <row r="81" spans="1: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25688595</v>
      </c>
      <c r="F81" s="22">
        <v>5693904</v>
      </c>
      <c r="G81" s="22">
        <v>4281433</v>
      </c>
      <c r="H81" s="22">
        <v>1172705</v>
      </c>
    </row>
    <row r="82" spans="1: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55736816</v>
      </c>
      <c r="F82" s="22">
        <v>8560732</v>
      </c>
      <c r="G82" s="22">
        <v>9289469</v>
      </c>
      <c r="H82" s="22">
        <v>849235</v>
      </c>
    </row>
    <row r="83" spans="1: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56731860</v>
      </c>
      <c r="F83" s="22">
        <v>8084735</v>
      </c>
      <c r="G83" s="22">
        <v>9455310</v>
      </c>
      <c r="H83" s="22">
        <v>557092</v>
      </c>
    </row>
    <row r="84" spans="1: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28053828</v>
      </c>
      <c r="F84" s="22">
        <v>66660</v>
      </c>
      <c r="G84" s="22">
        <v>4675638</v>
      </c>
      <c r="H84" s="22">
        <v>67037</v>
      </c>
    </row>
    <row r="85" spans="1: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46297776</v>
      </c>
      <c r="F85" s="22">
        <v>11717268</v>
      </c>
      <c r="G85" s="22">
        <v>7716296</v>
      </c>
      <c r="H85" s="22">
        <v>1720659</v>
      </c>
    </row>
    <row r="86" spans="1: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137530047</v>
      </c>
      <c r="F86" s="22">
        <v>922347</v>
      </c>
      <c r="G86" s="22">
        <v>22921675</v>
      </c>
      <c r="H86" s="22">
        <v>297260</v>
      </c>
    </row>
    <row r="87" spans="1: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17534364</v>
      </c>
      <c r="F87" s="22">
        <v>6042985</v>
      </c>
      <c r="G87" s="22">
        <v>2922394</v>
      </c>
      <c r="H87" s="22">
        <v>649697</v>
      </c>
    </row>
    <row r="88" spans="1: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122069594</v>
      </c>
      <c r="F88" s="22">
        <v>15205916</v>
      </c>
      <c r="G88" s="22">
        <v>20344932</v>
      </c>
      <c r="H88" s="22">
        <v>1036598</v>
      </c>
    </row>
    <row r="89" spans="1: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22915961</v>
      </c>
      <c r="F89" s="22">
        <v>3541043</v>
      </c>
      <c r="G89" s="22">
        <v>3819327</v>
      </c>
      <c r="H89" s="22">
        <v>290569</v>
      </c>
    </row>
    <row r="90" spans="1: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3383114</v>
      </c>
      <c r="F90" s="22">
        <v>0</v>
      </c>
      <c r="G90" s="22">
        <v>563852</v>
      </c>
      <c r="H90" s="22">
        <v>0</v>
      </c>
    </row>
    <row r="91" spans="1: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6194034</v>
      </c>
      <c r="F91" s="22">
        <v>0</v>
      </c>
      <c r="G91" s="22">
        <v>1032339</v>
      </c>
      <c r="H91" s="22">
        <v>0</v>
      </c>
    </row>
    <row r="92" spans="1: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11581665</v>
      </c>
      <c r="F92" s="22">
        <v>5795014</v>
      </c>
      <c r="G92" s="22">
        <v>1930278</v>
      </c>
      <c r="H92" s="22">
        <v>592733</v>
      </c>
    </row>
    <row r="93" spans="1: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47531937</v>
      </c>
      <c r="F93" s="22">
        <v>17705125</v>
      </c>
      <c r="G93" s="22">
        <v>7921990</v>
      </c>
      <c r="H93" s="22">
        <v>1591223</v>
      </c>
    </row>
    <row r="94" spans="1: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6248694</v>
      </c>
      <c r="F94" s="22">
        <v>1537445</v>
      </c>
      <c r="G94" s="22">
        <v>1041449</v>
      </c>
      <c r="H94" s="22">
        <v>226767</v>
      </c>
    </row>
    <row r="95" spans="1: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41893347</v>
      </c>
      <c r="F95" s="22">
        <v>10228995</v>
      </c>
      <c r="G95" s="22">
        <v>6982225</v>
      </c>
      <c r="H95" s="22">
        <v>1391848</v>
      </c>
    </row>
    <row r="96" spans="1: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9261347</v>
      </c>
      <c r="F96" s="22">
        <v>2597892</v>
      </c>
      <c r="G96" s="22">
        <v>1543558</v>
      </c>
      <c r="H96" s="22">
        <v>396138</v>
      </c>
    </row>
    <row r="97" spans="1: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4398455</v>
      </c>
      <c r="F97" s="22">
        <v>263697</v>
      </c>
      <c r="G97" s="22">
        <v>733076</v>
      </c>
      <c r="H97" s="22">
        <v>65790</v>
      </c>
    </row>
    <row r="98" spans="1: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4799738</v>
      </c>
      <c r="F98" s="22">
        <v>1085708</v>
      </c>
      <c r="G98" s="22">
        <v>799956</v>
      </c>
      <c r="H98" s="22">
        <v>93374</v>
      </c>
    </row>
    <row r="99" spans="1: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10889831</v>
      </c>
      <c r="F99" s="22">
        <v>3076528</v>
      </c>
      <c r="G99" s="22">
        <v>1814972</v>
      </c>
      <c r="H99" s="22">
        <v>365771</v>
      </c>
    </row>
    <row r="100" spans="1: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133294116</v>
      </c>
      <c r="F100" s="22">
        <v>58648163</v>
      </c>
      <c r="G100" s="22">
        <v>22215686</v>
      </c>
      <c r="H100" s="22">
        <v>6032723</v>
      </c>
    </row>
    <row r="101" spans="1: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19031054</v>
      </c>
      <c r="F101" s="22">
        <v>1939941</v>
      </c>
      <c r="G101" s="22">
        <v>3171842</v>
      </c>
      <c r="H101" s="22">
        <v>244662</v>
      </c>
    </row>
    <row r="102" spans="1: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21832493</v>
      </c>
      <c r="F102" s="22">
        <v>2803639</v>
      </c>
      <c r="G102" s="22">
        <v>3638749</v>
      </c>
      <c r="H102" s="22">
        <v>683864</v>
      </c>
    </row>
    <row r="103" spans="1: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6613418</v>
      </c>
      <c r="F103" s="22">
        <v>1369512</v>
      </c>
      <c r="G103" s="22">
        <v>1102236</v>
      </c>
      <c r="H103" s="22">
        <v>188449</v>
      </c>
    </row>
    <row r="104" spans="1: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13815354</v>
      </c>
      <c r="F104" s="22">
        <v>4710567</v>
      </c>
      <c r="G104" s="22">
        <v>2302559</v>
      </c>
      <c r="H104" s="22">
        <v>503769</v>
      </c>
    </row>
    <row r="105" spans="1: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39927050</v>
      </c>
      <c r="F105" s="22">
        <v>19804321</v>
      </c>
      <c r="G105" s="22">
        <v>6654508</v>
      </c>
      <c r="H105" s="22">
        <v>3813248</v>
      </c>
    </row>
    <row r="106" spans="1: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8757621</v>
      </c>
      <c r="F106" s="22">
        <v>1936418</v>
      </c>
      <c r="G106" s="22">
        <v>1459604</v>
      </c>
      <c r="H106" s="22">
        <v>149128</v>
      </c>
    </row>
    <row r="107" spans="1: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150442058</v>
      </c>
      <c r="F107" s="22">
        <v>56330096</v>
      </c>
      <c r="G107" s="22">
        <v>25073676</v>
      </c>
      <c r="H107" s="22">
        <v>5469071</v>
      </c>
    </row>
    <row r="108" spans="1: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4819277</v>
      </c>
      <c r="F108" s="22">
        <v>240000</v>
      </c>
      <c r="G108" s="22">
        <v>803213</v>
      </c>
      <c r="H108" s="22">
        <v>91682</v>
      </c>
    </row>
    <row r="109" spans="1: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17054744</v>
      </c>
      <c r="F109" s="22">
        <v>6758525</v>
      </c>
      <c r="G109" s="22">
        <v>2842457</v>
      </c>
      <c r="H109" s="22">
        <v>915211</v>
      </c>
    </row>
    <row r="110" spans="1: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4024047</v>
      </c>
      <c r="F110" s="22">
        <v>2023212</v>
      </c>
      <c r="G110" s="22">
        <v>670675</v>
      </c>
      <c r="H110" s="22">
        <v>163658</v>
      </c>
    </row>
    <row r="111" spans="1: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36017580</v>
      </c>
      <c r="F111" s="22">
        <v>22261918</v>
      </c>
      <c r="G111" s="22">
        <v>6002930</v>
      </c>
      <c r="H111" s="22">
        <v>1458662</v>
      </c>
    </row>
    <row r="112" spans="1: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25462941</v>
      </c>
      <c r="F112" s="22">
        <v>1021387</v>
      </c>
      <c r="G112" s="22">
        <v>4243824</v>
      </c>
      <c r="H112" s="22">
        <v>195844</v>
      </c>
    </row>
    <row r="113" spans="1: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20818454</v>
      </c>
      <c r="F113" s="22">
        <v>4443105</v>
      </c>
      <c r="G113" s="22">
        <v>3469742</v>
      </c>
      <c r="H113" s="22">
        <v>626633</v>
      </c>
    </row>
    <row r="114" spans="1: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48225908</v>
      </c>
      <c r="F114" s="22">
        <v>12616009</v>
      </c>
      <c r="G114" s="22">
        <v>8037651</v>
      </c>
      <c r="H114" s="22">
        <v>1729112</v>
      </c>
    </row>
    <row r="115" spans="1: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4044071</v>
      </c>
      <c r="F115" s="22">
        <v>695610</v>
      </c>
      <c r="G115" s="22">
        <v>674012</v>
      </c>
      <c r="H115" s="22">
        <v>53820</v>
      </c>
    </row>
    <row r="116" spans="1: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58911803</v>
      </c>
      <c r="F116" s="22">
        <v>8131511</v>
      </c>
      <c r="G116" s="22">
        <v>9818634</v>
      </c>
      <c r="H116" s="22">
        <v>1153289</v>
      </c>
    </row>
    <row r="117" spans="1: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6669948</v>
      </c>
      <c r="F117" s="22">
        <v>136335</v>
      </c>
      <c r="G117" s="22">
        <v>1111658</v>
      </c>
      <c r="H117" s="22">
        <v>122178</v>
      </c>
    </row>
    <row r="118" spans="1: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13298510</v>
      </c>
      <c r="F118" s="22">
        <v>0</v>
      </c>
      <c r="G118" s="22">
        <v>2216418</v>
      </c>
      <c r="H118" s="22">
        <v>0</v>
      </c>
    </row>
    <row r="119" spans="1: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5339411</v>
      </c>
      <c r="F119" s="22">
        <v>0</v>
      </c>
      <c r="G119" s="22">
        <v>889902</v>
      </c>
      <c r="H119" s="22">
        <v>0</v>
      </c>
    </row>
    <row r="120" spans="1: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21359840</v>
      </c>
      <c r="F120" s="22">
        <v>7520785</v>
      </c>
      <c r="G120" s="22">
        <v>3559973</v>
      </c>
      <c r="H120" s="22">
        <v>916791</v>
      </c>
    </row>
    <row r="121" spans="1: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20097198</v>
      </c>
      <c r="F121" s="22">
        <v>10178657</v>
      </c>
      <c r="G121" s="22">
        <v>3349533</v>
      </c>
      <c r="H121" s="22">
        <v>1110544</v>
      </c>
    </row>
    <row r="122" spans="1: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14402516</v>
      </c>
      <c r="F122" s="22">
        <v>12787091</v>
      </c>
      <c r="G122" s="22">
        <v>2400419</v>
      </c>
      <c r="H122" s="22">
        <v>1881244</v>
      </c>
    </row>
    <row r="123" spans="1: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9472986</v>
      </c>
      <c r="F123" s="22">
        <v>501371</v>
      </c>
      <c r="G123" s="22">
        <v>1578831</v>
      </c>
      <c r="H123" s="22">
        <v>56060</v>
      </c>
    </row>
    <row r="124" spans="1: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12854651</v>
      </c>
      <c r="F124" s="22">
        <v>0</v>
      </c>
      <c r="G124" s="22">
        <v>2142442</v>
      </c>
      <c r="H124" s="22">
        <v>0</v>
      </c>
    </row>
    <row r="125" spans="1: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3715307</v>
      </c>
      <c r="F125" s="22">
        <v>0</v>
      </c>
      <c r="G125" s="22">
        <v>619218</v>
      </c>
      <c r="H125" s="22">
        <v>0</v>
      </c>
    </row>
    <row r="126" spans="1: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28249032</v>
      </c>
      <c r="F126" s="22">
        <v>1439147</v>
      </c>
      <c r="G126" s="22">
        <v>4708172</v>
      </c>
      <c r="H126" s="22">
        <v>246804</v>
      </c>
    </row>
    <row r="127" spans="1: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18405372</v>
      </c>
      <c r="F127" s="22">
        <v>706514</v>
      </c>
      <c r="G127" s="22">
        <v>3067562</v>
      </c>
      <c r="H127" s="22">
        <v>233956</v>
      </c>
    </row>
    <row r="128" spans="1: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53911389</v>
      </c>
      <c r="F128" s="22">
        <v>2541613</v>
      </c>
      <c r="G128" s="22">
        <v>8985232</v>
      </c>
      <c r="H128" s="22">
        <v>733816</v>
      </c>
    </row>
    <row r="129" spans="1: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55685397</v>
      </c>
      <c r="F129" s="22">
        <v>3100866</v>
      </c>
      <c r="G129" s="22">
        <v>9280900</v>
      </c>
      <c r="H129" s="22">
        <v>546000</v>
      </c>
    </row>
    <row r="130" spans="1: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37914842</v>
      </c>
      <c r="F130" s="22">
        <v>4605158</v>
      </c>
      <c r="G130" s="22">
        <v>6319140</v>
      </c>
      <c r="H130" s="22">
        <v>704952</v>
      </c>
    </row>
    <row r="131" spans="1: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4801292</v>
      </c>
      <c r="F131" s="22">
        <v>183345</v>
      </c>
      <c r="G131" s="22">
        <v>800215</v>
      </c>
      <c r="H131" s="22">
        <v>40459</v>
      </c>
    </row>
    <row r="132" spans="1: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6881396</v>
      </c>
      <c r="F132" s="22">
        <v>1943293</v>
      </c>
      <c r="G132" s="22">
        <v>1146899</v>
      </c>
      <c r="H132" s="22">
        <v>253698</v>
      </c>
    </row>
    <row r="133" spans="1: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4978812</v>
      </c>
      <c r="F133" s="22">
        <v>3187500</v>
      </c>
      <c r="G133" s="22">
        <v>829802</v>
      </c>
      <c r="H133" s="22">
        <v>123981</v>
      </c>
    </row>
    <row r="134" spans="1: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8422803</v>
      </c>
      <c r="F134" s="22">
        <v>635565</v>
      </c>
      <c r="G134" s="22">
        <v>1403801</v>
      </c>
      <c r="H134" s="22">
        <v>172086</v>
      </c>
    </row>
    <row r="135" spans="1: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7684479</v>
      </c>
      <c r="F135" s="22">
        <v>952417</v>
      </c>
      <c r="G135" s="22">
        <v>1280747</v>
      </c>
      <c r="H135" s="22">
        <v>173369</v>
      </c>
    </row>
    <row r="136" spans="1: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6026555</v>
      </c>
      <c r="F136" s="22">
        <v>3197967</v>
      </c>
      <c r="G136" s="22">
        <v>1004426</v>
      </c>
      <c r="H136" s="22">
        <v>339768</v>
      </c>
    </row>
    <row r="137" spans="1: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3176028</v>
      </c>
      <c r="F137" s="22">
        <v>46078</v>
      </c>
      <c r="G137" s="22">
        <v>529338</v>
      </c>
      <c r="H137" s="22">
        <v>32268</v>
      </c>
    </row>
    <row r="138" spans="1: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3563541</v>
      </c>
      <c r="F138" s="22">
        <v>0</v>
      </c>
      <c r="G138" s="22">
        <v>593924</v>
      </c>
      <c r="H138" s="22">
        <v>0</v>
      </c>
    </row>
    <row r="139" spans="1: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10177161</v>
      </c>
      <c r="F139" s="22">
        <v>1231307</v>
      </c>
      <c r="G139" s="22">
        <v>1696194</v>
      </c>
      <c r="H139" s="22">
        <v>141164</v>
      </c>
    </row>
    <row r="140" spans="1: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46861023</v>
      </c>
      <c r="F140" s="22">
        <v>15044593</v>
      </c>
      <c r="G140" s="22">
        <v>7810171</v>
      </c>
      <c r="H140" s="22">
        <v>1562570</v>
      </c>
    </row>
    <row r="141" spans="1: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3157778</v>
      </c>
      <c r="F141" s="22">
        <v>1205272</v>
      </c>
      <c r="G141" s="22">
        <v>526296</v>
      </c>
      <c r="H141" s="22">
        <v>141140</v>
      </c>
    </row>
    <row r="142" spans="1: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9935592</v>
      </c>
      <c r="F142" s="22">
        <v>645451</v>
      </c>
      <c r="G142" s="22">
        <v>1655932</v>
      </c>
      <c r="H142" s="22">
        <v>52557</v>
      </c>
    </row>
    <row r="143" spans="1: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4106352</v>
      </c>
      <c r="F143" s="22">
        <v>260758</v>
      </c>
      <c r="G143" s="22">
        <v>684392</v>
      </c>
      <c r="H143" s="22">
        <v>43804</v>
      </c>
    </row>
    <row r="144" spans="1: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138485613</v>
      </c>
      <c r="F144" s="22">
        <v>49301093</v>
      </c>
      <c r="G144" s="22">
        <v>23080936</v>
      </c>
      <c r="H144" s="22">
        <v>3312874</v>
      </c>
    </row>
    <row r="145" spans="1: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43266885</v>
      </c>
      <c r="F145" s="22">
        <v>22243051</v>
      </c>
      <c r="G145" s="22">
        <v>7211148</v>
      </c>
      <c r="H145" s="22">
        <v>1901133</v>
      </c>
    </row>
    <row r="146" spans="1: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5226288</v>
      </c>
      <c r="F146" s="22">
        <v>1195279</v>
      </c>
      <c r="G146" s="22">
        <v>871048</v>
      </c>
      <c r="H146" s="22">
        <v>192867</v>
      </c>
    </row>
    <row r="147" spans="1: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6235856</v>
      </c>
      <c r="F147" s="22">
        <v>3587832</v>
      </c>
      <c r="G147" s="22">
        <v>1039309</v>
      </c>
      <c r="H147" s="22">
        <v>228447</v>
      </c>
    </row>
    <row r="148" spans="1: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53003232</v>
      </c>
      <c r="F148" s="22">
        <v>18578235</v>
      </c>
      <c r="G148" s="22">
        <v>8833872</v>
      </c>
      <c r="H148" s="22">
        <v>2701590</v>
      </c>
    </row>
    <row r="149" spans="1: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15355994</v>
      </c>
      <c r="F149" s="22">
        <v>1878163</v>
      </c>
      <c r="G149" s="22">
        <v>2599332</v>
      </c>
      <c r="H149" s="22">
        <v>343770</v>
      </c>
    </row>
    <row r="150" spans="1: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9923355</v>
      </c>
      <c r="F150" s="22">
        <v>1371690</v>
      </c>
      <c r="G150" s="22">
        <v>1653889</v>
      </c>
      <c r="H150" s="22">
        <v>118668</v>
      </c>
    </row>
    <row r="151" spans="1: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22729200</v>
      </c>
      <c r="F151" s="22">
        <v>2866250</v>
      </c>
      <c r="G151" s="22">
        <v>3788200</v>
      </c>
      <c r="H151" s="22">
        <v>334760</v>
      </c>
    </row>
    <row r="152" spans="1: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37298370</v>
      </c>
      <c r="F152" s="22">
        <v>24733848</v>
      </c>
      <c r="G152" s="22">
        <v>6216395</v>
      </c>
      <c r="H152" s="22">
        <v>1973354</v>
      </c>
    </row>
    <row r="153" spans="1: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9665091</v>
      </c>
      <c r="F153" s="22">
        <v>261556</v>
      </c>
      <c r="G153" s="22">
        <v>1610849</v>
      </c>
      <c r="H153" s="22">
        <v>140168</v>
      </c>
    </row>
    <row r="154" spans="1: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5380221</v>
      </c>
      <c r="F154" s="22">
        <v>120019</v>
      </c>
      <c r="G154" s="22">
        <v>896703</v>
      </c>
      <c r="H154" s="22">
        <v>124265</v>
      </c>
    </row>
    <row r="155" spans="1: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15242391</v>
      </c>
      <c r="F155" s="22">
        <v>6144316</v>
      </c>
      <c r="G155" s="22">
        <v>2540399</v>
      </c>
      <c r="H155" s="22">
        <v>958876</v>
      </c>
    </row>
    <row r="156" spans="1: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22361036</v>
      </c>
      <c r="F156" s="22">
        <v>3472811</v>
      </c>
      <c r="G156" s="22">
        <v>3726839</v>
      </c>
      <c r="H156" s="22">
        <v>467846</v>
      </c>
    </row>
    <row r="157" spans="1: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12080177</v>
      </c>
      <c r="F157" s="22">
        <v>3625012</v>
      </c>
      <c r="G157" s="22">
        <v>2013363</v>
      </c>
      <c r="H157" s="22">
        <v>465306</v>
      </c>
    </row>
    <row r="158" spans="1: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10164990</v>
      </c>
      <c r="F158" s="22">
        <v>553609</v>
      </c>
      <c r="G158" s="22">
        <v>1694165</v>
      </c>
      <c r="H158" s="22">
        <v>49888</v>
      </c>
    </row>
    <row r="159" spans="1: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39579477</v>
      </c>
      <c r="F159" s="22">
        <v>7338359</v>
      </c>
      <c r="G159" s="22">
        <v>6596580</v>
      </c>
      <c r="H159" s="22">
        <v>863347</v>
      </c>
    </row>
    <row r="160" spans="1: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4060488</v>
      </c>
      <c r="F160" s="22">
        <v>916343</v>
      </c>
      <c r="G160" s="22">
        <v>676748</v>
      </c>
      <c r="H160" s="22">
        <v>120038</v>
      </c>
    </row>
    <row r="161" spans="1: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10646873</v>
      </c>
      <c r="F161" s="22">
        <v>3493890</v>
      </c>
      <c r="G161" s="22">
        <v>1744146</v>
      </c>
      <c r="H161" s="22">
        <v>387423</v>
      </c>
    </row>
    <row r="162" spans="1: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40171646</v>
      </c>
      <c r="F162" s="22">
        <v>9419732</v>
      </c>
      <c r="G162" s="22">
        <v>6695274</v>
      </c>
      <c r="H162" s="22">
        <v>945194</v>
      </c>
    </row>
    <row r="163" spans="1: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5927984</v>
      </c>
      <c r="F163" s="22">
        <v>1796601</v>
      </c>
      <c r="G163" s="22">
        <v>987997</v>
      </c>
      <c r="H163" s="22">
        <v>174276</v>
      </c>
    </row>
    <row r="164" spans="1: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6500327</v>
      </c>
      <c r="F164" s="22">
        <v>488559</v>
      </c>
      <c r="G164" s="22">
        <v>1083388</v>
      </c>
      <c r="H164" s="22">
        <v>86358</v>
      </c>
    </row>
    <row r="165" spans="1: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29716428</v>
      </c>
      <c r="F165" s="22">
        <v>6165898</v>
      </c>
      <c r="G165" s="22">
        <v>4952738</v>
      </c>
      <c r="H165" s="22">
        <v>591318</v>
      </c>
    </row>
    <row r="166" spans="1: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2049671</v>
      </c>
      <c r="F166" s="22">
        <v>0</v>
      </c>
      <c r="G166" s="22">
        <v>341612</v>
      </c>
      <c r="H166" s="22">
        <v>0</v>
      </c>
    </row>
    <row r="167" spans="1: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28063356</v>
      </c>
      <c r="F167" s="22">
        <v>2568933</v>
      </c>
      <c r="G167" s="22">
        <v>4677226</v>
      </c>
      <c r="H167" s="22">
        <v>575929</v>
      </c>
    </row>
    <row r="168" spans="1: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89048600</v>
      </c>
      <c r="F168" s="22">
        <v>49072868</v>
      </c>
      <c r="G168" s="22">
        <v>14841433</v>
      </c>
      <c r="H168" s="22">
        <v>4209139</v>
      </c>
    </row>
    <row r="169" spans="1: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64762391</v>
      </c>
      <c r="F169" s="22">
        <v>17170355</v>
      </c>
      <c r="G169" s="22">
        <v>10793732</v>
      </c>
      <c r="H169" s="22">
        <v>2077047</v>
      </c>
    </row>
    <row r="170" spans="1: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15491684</v>
      </c>
      <c r="F170" s="22">
        <v>3977199</v>
      </c>
      <c r="G170" s="22">
        <v>2581947</v>
      </c>
      <c r="H170" s="22">
        <v>515346</v>
      </c>
    </row>
    <row r="171" spans="1: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6524708</v>
      </c>
      <c r="F171" s="22">
        <v>0</v>
      </c>
      <c r="G171" s="22">
        <v>1087451</v>
      </c>
      <c r="H171" s="22">
        <v>0</v>
      </c>
    </row>
    <row r="172" spans="1: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81325151</v>
      </c>
      <c r="F172" s="22">
        <v>29644286</v>
      </c>
      <c r="G172" s="22">
        <v>13554192</v>
      </c>
      <c r="H172" s="22">
        <v>2720411</v>
      </c>
    </row>
    <row r="173" spans="1: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5750961</v>
      </c>
      <c r="F173" s="22">
        <v>1811848</v>
      </c>
      <c r="G173" s="22">
        <v>958494</v>
      </c>
      <c r="H173" s="22">
        <v>267126</v>
      </c>
    </row>
    <row r="174" spans="1: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24752552</v>
      </c>
      <c r="F174" s="22">
        <v>10370358</v>
      </c>
      <c r="G174" s="22">
        <v>3392092</v>
      </c>
      <c r="H174" s="22">
        <v>49294</v>
      </c>
    </row>
    <row r="175" spans="1: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10679426</v>
      </c>
      <c r="F175" s="22">
        <v>2733640</v>
      </c>
      <c r="G175" s="22">
        <v>1779907</v>
      </c>
      <c r="H175" s="22">
        <v>306309</v>
      </c>
    </row>
    <row r="176" spans="1: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4677665</v>
      </c>
      <c r="F176" s="22">
        <v>189635</v>
      </c>
      <c r="G176" s="22">
        <v>779611</v>
      </c>
      <c r="H176" s="22">
        <v>65667</v>
      </c>
    </row>
    <row r="177" spans="1: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31145565</v>
      </c>
      <c r="F177" s="22">
        <v>10140700</v>
      </c>
      <c r="G177" s="22">
        <v>5190928</v>
      </c>
      <c r="H177" s="22">
        <v>1052609</v>
      </c>
    </row>
    <row r="178" spans="1: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22793946</v>
      </c>
      <c r="F178" s="22">
        <v>8645692</v>
      </c>
      <c r="G178" s="22">
        <v>3798991</v>
      </c>
      <c r="H178" s="22">
        <v>1107105</v>
      </c>
    </row>
    <row r="179" spans="1: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7004099</v>
      </c>
      <c r="F179" s="22">
        <v>1117378</v>
      </c>
      <c r="G179" s="22">
        <v>1167350</v>
      </c>
      <c r="H179" s="22">
        <v>365491</v>
      </c>
    </row>
    <row r="180" spans="1: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10762199</v>
      </c>
      <c r="F180" s="22">
        <v>3766874</v>
      </c>
      <c r="G180" s="22">
        <v>1793700</v>
      </c>
      <c r="H180" s="22">
        <v>408825</v>
      </c>
    </row>
    <row r="181" spans="1: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32679558</v>
      </c>
      <c r="F181" s="22">
        <v>7478462</v>
      </c>
      <c r="G181" s="22">
        <v>5446593</v>
      </c>
      <c r="H181" s="22">
        <v>1324626</v>
      </c>
    </row>
    <row r="182" spans="1: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5191100</v>
      </c>
      <c r="F182" s="22">
        <v>458706</v>
      </c>
      <c r="G182" s="22">
        <v>865183</v>
      </c>
      <c r="H182" s="22">
        <v>45872</v>
      </c>
    </row>
    <row r="183" spans="1: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27767400</v>
      </c>
      <c r="F183" s="22">
        <v>6602848</v>
      </c>
      <c r="G183" s="22">
        <v>4627900</v>
      </c>
      <c r="H183" s="22">
        <v>1117816</v>
      </c>
    </row>
    <row r="184" spans="1: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61412300</v>
      </c>
      <c r="F184" s="22">
        <v>8887842</v>
      </c>
      <c r="G184" s="22">
        <v>10235383</v>
      </c>
      <c r="H184" s="22">
        <v>1061348</v>
      </c>
    </row>
    <row r="185" spans="1: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4583633</v>
      </c>
      <c r="F185" s="22">
        <v>0</v>
      </c>
      <c r="G185" s="22">
        <v>763939</v>
      </c>
      <c r="H185" s="22">
        <v>0</v>
      </c>
    </row>
    <row r="186" spans="1: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4414428</v>
      </c>
      <c r="F186" s="22">
        <v>2115790</v>
      </c>
      <c r="G186" s="22">
        <v>735738</v>
      </c>
      <c r="H186" s="22">
        <v>236258</v>
      </c>
    </row>
    <row r="187" spans="1: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847482</v>
      </c>
      <c r="F187" s="22">
        <v>0</v>
      </c>
      <c r="G187" s="22">
        <v>141247</v>
      </c>
      <c r="H187" s="22">
        <v>0</v>
      </c>
    </row>
    <row r="188" spans="1: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819549</v>
      </c>
      <c r="F188" s="22">
        <v>0</v>
      </c>
      <c r="G188" s="22">
        <v>136592</v>
      </c>
      <c r="H188" s="22">
        <v>0</v>
      </c>
    </row>
    <row r="189" spans="1: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1917513</v>
      </c>
      <c r="F189" s="22">
        <v>793639</v>
      </c>
      <c r="G189" s="22">
        <v>319586</v>
      </c>
      <c r="H189" s="22">
        <v>49201</v>
      </c>
    </row>
    <row r="190" spans="1: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2676098</v>
      </c>
      <c r="F190" s="22">
        <v>203069</v>
      </c>
      <c r="G190" s="22">
        <v>446016</v>
      </c>
      <c r="H190" s="22">
        <v>38904</v>
      </c>
    </row>
    <row r="191" spans="1: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1013535</v>
      </c>
      <c r="F191" s="22">
        <v>29382</v>
      </c>
      <c r="G191" s="22">
        <v>168923</v>
      </c>
      <c r="H191" s="22">
        <v>15569</v>
      </c>
    </row>
    <row r="192" spans="1: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1278137</v>
      </c>
      <c r="F192" s="22">
        <v>115880</v>
      </c>
      <c r="G192" s="22">
        <v>213023</v>
      </c>
      <c r="H192" s="22">
        <v>9461</v>
      </c>
    </row>
    <row r="193" spans="1: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741165</v>
      </c>
      <c r="F193" s="22">
        <v>0</v>
      </c>
      <c r="G193" s="22">
        <v>123528</v>
      </c>
      <c r="H193" s="22">
        <v>0</v>
      </c>
    </row>
    <row r="194" spans="1: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5250902</v>
      </c>
      <c r="F194" s="22">
        <v>2782663</v>
      </c>
      <c r="G194" s="22">
        <v>875150</v>
      </c>
      <c r="H194" s="22">
        <v>352611</v>
      </c>
    </row>
    <row r="195" spans="1: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1174679</v>
      </c>
      <c r="F195" s="22">
        <v>365027</v>
      </c>
      <c r="G195" s="22">
        <v>195780</v>
      </c>
      <c r="H195" s="22">
        <v>32190</v>
      </c>
    </row>
    <row r="196" spans="1: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2088446</v>
      </c>
      <c r="F196" s="22">
        <v>0</v>
      </c>
      <c r="G196" s="22">
        <v>348074</v>
      </c>
      <c r="H196" s="22">
        <v>0</v>
      </c>
    </row>
    <row r="197" spans="1: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1498344</v>
      </c>
      <c r="F197" s="22">
        <v>207322</v>
      </c>
      <c r="G197" s="22">
        <v>249724</v>
      </c>
      <c r="H197" s="22">
        <v>60136</v>
      </c>
    </row>
    <row r="198" spans="1: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2364671</v>
      </c>
      <c r="F198" s="22">
        <v>0</v>
      </c>
      <c r="G198" s="22">
        <v>394112</v>
      </c>
      <c r="H198" s="22">
        <v>0</v>
      </c>
    </row>
    <row r="199" spans="1: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1636289</v>
      </c>
      <c r="F199" s="22">
        <v>0</v>
      </c>
      <c r="G199" s="22">
        <v>272715</v>
      </c>
      <c r="H199" s="22">
        <v>0</v>
      </c>
    </row>
    <row r="200" spans="1: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1122081</v>
      </c>
      <c r="F200" s="22">
        <v>0</v>
      </c>
      <c r="G200" s="22">
        <v>187014</v>
      </c>
      <c r="H200" s="22">
        <v>0</v>
      </c>
    </row>
    <row r="201" spans="1: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686234</v>
      </c>
      <c r="F201" s="22">
        <v>0</v>
      </c>
      <c r="G201" s="22">
        <v>114372</v>
      </c>
      <c r="H201" s="22">
        <v>0</v>
      </c>
    </row>
    <row r="202" spans="1: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1789649</v>
      </c>
      <c r="F202" s="22">
        <v>173351</v>
      </c>
      <c r="G202" s="22">
        <v>298275</v>
      </c>
      <c r="H202" s="22">
        <v>65456</v>
      </c>
    </row>
    <row r="203" spans="1: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419519</v>
      </c>
      <c r="F203" s="22">
        <v>0</v>
      </c>
      <c r="G203" s="22">
        <v>69920</v>
      </c>
      <c r="H203" s="22">
        <v>0</v>
      </c>
    </row>
    <row r="204" spans="1: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3514247</v>
      </c>
      <c r="F204" s="22">
        <v>0</v>
      </c>
      <c r="G204" s="22">
        <v>585708</v>
      </c>
      <c r="H204" s="22">
        <v>0</v>
      </c>
    </row>
    <row r="205" spans="1: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863091</v>
      </c>
      <c r="F205" s="22">
        <v>143851</v>
      </c>
      <c r="G205" s="22">
        <v>143849</v>
      </c>
      <c r="H205" s="22">
        <v>41975</v>
      </c>
    </row>
    <row r="206" spans="1: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3552708</v>
      </c>
      <c r="F206" s="22">
        <v>0</v>
      </c>
      <c r="G206" s="22">
        <v>592118</v>
      </c>
      <c r="H206" s="22">
        <v>0</v>
      </c>
    </row>
    <row r="207" spans="1: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447645</v>
      </c>
      <c r="F207" s="22">
        <v>0</v>
      </c>
      <c r="G207" s="22">
        <v>74608</v>
      </c>
      <c r="H207" s="22">
        <v>0</v>
      </c>
    </row>
    <row r="208" spans="1: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2038419</v>
      </c>
      <c r="F208" s="22">
        <v>0</v>
      </c>
      <c r="G208" s="22">
        <v>339737</v>
      </c>
      <c r="H208" s="22">
        <v>0</v>
      </c>
    </row>
    <row r="209" spans="1: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1179264</v>
      </c>
      <c r="F209" s="22">
        <v>0</v>
      </c>
      <c r="G209" s="22">
        <v>196544</v>
      </c>
      <c r="H209" s="22">
        <v>0</v>
      </c>
    </row>
    <row r="210" spans="1: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2191559</v>
      </c>
      <c r="F210" s="22">
        <v>0</v>
      </c>
      <c r="G210" s="22">
        <v>365260</v>
      </c>
      <c r="H210" s="22">
        <v>0</v>
      </c>
    </row>
    <row r="211" spans="1: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2722848</v>
      </c>
      <c r="F211" s="22">
        <v>663730</v>
      </c>
      <c r="G211" s="22">
        <v>453808</v>
      </c>
      <c r="H211" s="22">
        <v>67387</v>
      </c>
    </row>
    <row r="212" spans="1: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4197873</v>
      </c>
      <c r="F212" s="22">
        <v>990329</v>
      </c>
      <c r="G212" s="22">
        <v>699646</v>
      </c>
      <c r="H212" s="22">
        <v>539911</v>
      </c>
    </row>
    <row r="213" spans="1: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1313613</v>
      </c>
      <c r="F213" s="22">
        <v>219501</v>
      </c>
      <c r="G213" s="22">
        <v>218936</v>
      </c>
      <c r="H213" s="22">
        <v>23606</v>
      </c>
    </row>
    <row r="214" spans="1: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5199027</v>
      </c>
      <c r="F214" s="22">
        <v>0</v>
      </c>
      <c r="G214" s="22">
        <v>866505</v>
      </c>
      <c r="H214" s="22">
        <v>0</v>
      </c>
    </row>
    <row r="215" spans="1: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887660</v>
      </c>
      <c r="F215" s="22">
        <v>0</v>
      </c>
      <c r="G215" s="22">
        <v>147943</v>
      </c>
      <c r="H215" s="22">
        <v>0</v>
      </c>
    </row>
    <row r="216" spans="1: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1751919</v>
      </c>
      <c r="F216" s="22">
        <v>283543</v>
      </c>
      <c r="G216" s="22">
        <v>291987</v>
      </c>
      <c r="H216" s="22">
        <v>32573</v>
      </c>
    </row>
    <row r="217" spans="1: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690114</v>
      </c>
      <c r="F217" s="22">
        <v>0</v>
      </c>
      <c r="G217" s="22">
        <v>115019</v>
      </c>
      <c r="H217" s="22">
        <v>0</v>
      </c>
    </row>
    <row r="218" spans="1: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2497281</v>
      </c>
      <c r="F218" s="22">
        <v>138473</v>
      </c>
      <c r="G218" s="22">
        <v>416214</v>
      </c>
      <c r="H218" s="22">
        <v>57784</v>
      </c>
    </row>
    <row r="219" spans="1: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1867187</v>
      </c>
      <c r="F219" s="22">
        <v>1331718</v>
      </c>
      <c r="G219" s="22">
        <v>311198</v>
      </c>
      <c r="H219" s="22">
        <v>189838</v>
      </c>
    </row>
    <row r="220" spans="1: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755325</v>
      </c>
      <c r="F220" s="22">
        <v>0</v>
      </c>
      <c r="G220" s="22">
        <v>125888</v>
      </c>
      <c r="H220" s="22">
        <v>0</v>
      </c>
    </row>
    <row r="221" spans="1: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6569783</v>
      </c>
      <c r="F221" s="22">
        <v>4459</v>
      </c>
      <c r="G221" s="22">
        <v>1094964</v>
      </c>
      <c r="H221" s="22">
        <v>1378</v>
      </c>
    </row>
    <row r="222" spans="1: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3127271</v>
      </c>
      <c r="F222" s="22">
        <v>0</v>
      </c>
      <c r="G222" s="22">
        <v>521212</v>
      </c>
      <c r="H222" s="22">
        <v>0</v>
      </c>
    </row>
    <row r="223" spans="1: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3686444</v>
      </c>
      <c r="F223" s="22">
        <v>144901</v>
      </c>
      <c r="G223" s="22">
        <v>614407</v>
      </c>
      <c r="H223" s="22">
        <v>62990</v>
      </c>
    </row>
    <row r="224" spans="1: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1570169</v>
      </c>
      <c r="F224" s="22">
        <v>406968</v>
      </c>
      <c r="G224" s="22">
        <v>261695</v>
      </c>
      <c r="H224" s="22">
        <v>47951</v>
      </c>
    </row>
    <row r="225" spans="1: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1283523</v>
      </c>
      <c r="F225" s="22">
        <v>0</v>
      </c>
      <c r="G225" s="22">
        <v>213921</v>
      </c>
      <c r="H225" s="22">
        <v>0</v>
      </c>
    </row>
    <row r="226" spans="1: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4425416</v>
      </c>
      <c r="F226" s="22">
        <v>418885</v>
      </c>
      <c r="G226" s="22">
        <v>737569</v>
      </c>
      <c r="H226" s="22">
        <v>104393</v>
      </c>
    </row>
    <row r="227" spans="1: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1111832</v>
      </c>
      <c r="F227" s="22">
        <v>95840</v>
      </c>
      <c r="G227" s="22">
        <v>185305</v>
      </c>
      <c r="H227" s="22">
        <v>13615</v>
      </c>
    </row>
    <row r="228" spans="1: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941493</v>
      </c>
      <c r="F228" s="22">
        <v>0</v>
      </c>
      <c r="G228" s="22">
        <v>156916</v>
      </c>
      <c r="H228" s="22">
        <v>0</v>
      </c>
    </row>
    <row r="229" spans="1: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1417845</v>
      </c>
      <c r="F229" s="22">
        <v>891654</v>
      </c>
      <c r="G229" s="22">
        <v>236308</v>
      </c>
      <c r="H229" s="22">
        <v>19701</v>
      </c>
    </row>
    <row r="230" spans="1: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4920069</v>
      </c>
      <c r="F230" s="22">
        <v>874822</v>
      </c>
      <c r="G230" s="22">
        <v>820012</v>
      </c>
      <c r="H230" s="22">
        <v>159430</v>
      </c>
    </row>
    <row r="231" spans="1: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868533</v>
      </c>
      <c r="F231" s="22">
        <v>0</v>
      </c>
      <c r="G231" s="22">
        <v>144756</v>
      </c>
      <c r="H231" s="22">
        <v>0</v>
      </c>
    </row>
    <row r="232" spans="1: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2136060</v>
      </c>
      <c r="F232" s="22">
        <v>584112</v>
      </c>
      <c r="G232" s="22">
        <v>356010</v>
      </c>
      <c r="H232" s="22">
        <v>78310</v>
      </c>
    </row>
    <row r="233" spans="1: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616833</v>
      </c>
      <c r="F233" s="22">
        <v>0</v>
      </c>
      <c r="G233" s="22">
        <v>102806</v>
      </c>
      <c r="H233" s="22">
        <v>0</v>
      </c>
    </row>
    <row r="234" spans="1: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1308780</v>
      </c>
      <c r="F234" s="22">
        <v>14343</v>
      </c>
      <c r="G234" s="22">
        <v>218130</v>
      </c>
      <c r="H234" s="22">
        <v>7823</v>
      </c>
    </row>
    <row r="235" spans="1: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4272818</v>
      </c>
      <c r="F235" s="22">
        <v>870982</v>
      </c>
      <c r="G235" s="22">
        <v>712136</v>
      </c>
      <c r="H235" s="22">
        <v>76763</v>
      </c>
    </row>
    <row r="236" spans="1: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1973031</v>
      </c>
      <c r="F236" s="22">
        <v>448122</v>
      </c>
      <c r="G236" s="22">
        <v>328839</v>
      </c>
      <c r="H236" s="22">
        <v>47304</v>
      </c>
    </row>
    <row r="237" spans="1: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4644275</v>
      </c>
      <c r="F237" s="22">
        <v>1028949</v>
      </c>
      <c r="G237" s="22">
        <v>774046</v>
      </c>
      <c r="H237" s="22">
        <v>127254</v>
      </c>
    </row>
    <row r="238" spans="1: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1495398</v>
      </c>
      <c r="F238" s="22">
        <v>0</v>
      </c>
      <c r="G238" s="22">
        <v>249233</v>
      </c>
      <c r="H238" s="22">
        <v>0</v>
      </c>
    </row>
    <row r="239" spans="1: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1318636</v>
      </c>
      <c r="F239" s="22">
        <v>6955</v>
      </c>
      <c r="G239" s="22">
        <v>219773</v>
      </c>
      <c r="H239" s="22">
        <v>7285</v>
      </c>
    </row>
    <row r="240" spans="1: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2819993</v>
      </c>
      <c r="F240" s="22">
        <v>0</v>
      </c>
      <c r="G240" s="22">
        <v>469999</v>
      </c>
      <c r="H240" s="22">
        <v>0</v>
      </c>
    </row>
    <row r="241" spans="1: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1975973</v>
      </c>
      <c r="F241" s="22">
        <v>466887</v>
      </c>
      <c r="G241" s="22">
        <v>329329</v>
      </c>
      <c r="H241" s="22">
        <v>70206</v>
      </c>
    </row>
    <row r="242" spans="1: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859226</v>
      </c>
      <c r="F242" s="22">
        <v>0</v>
      </c>
      <c r="G242" s="22">
        <v>143204</v>
      </c>
      <c r="H242" s="22">
        <v>0</v>
      </c>
    </row>
    <row r="243" spans="1: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987906</v>
      </c>
      <c r="F243" s="22">
        <v>0</v>
      </c>
      <c r="G243" s="22">
        <v>164651</v>
      </c>
      <c r="H243" s="22">
        <v>0</v>
      </c>
    </row>
    <row r="244" spans="1: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461490</v>
      </c>
      <c r="F244" s="22">
        <v>0</v>
      </c>
      <c r="G244" s="22">
        <v>76915</v>
      </c>
      <c r="H244" s="22">
        <v>0</v>
      </c>
    </row>
    <row r="245" spans="1: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167657</v>
      </c>
      <c r="F245" s="22">
        <v>0</v>
      </c>
      <c r="G245" s="22">
        <v>27943</v>
      </c>
      <c r="H245" s="22">
        <v>0</v>
      </c>
    </row>
    <row r="246" spans="1: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223071</v>
      </c>
      <c r="F246" s="22">
        <v>0</v>
      </c>
      <c r="G246" s="22">
        <v>37179</v>
      </c>
      <c r="H246" s="22">
        <v>0</v>
      </c>
    </row>
    <row r="247" spans="1: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952904</v>
      </c>
      <c r="F247" s="22">
        <v>219713</v>
      </c>
      <c r="G247" s="22">
        <v>158817</v>
      </c>
      <c r="H247" s="22">
        <v>0</v>
      </c>
    </row>
    <row r="248" spans="1: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364478</v>
      </c>
      <c r="F248" s="22">
        <v>0</v>
      </c>
      <c r="G248" s="22">
        <v>60746</v>
      </c>
      <c r="H248" s="22">
        <v>0</v>
      </c>
    </row>
    <row r="249" spans="1: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114567</v>
      </c>
      <c r="F249" s="22">
        <v>0</v>
      </c>
      <c r="G249" s="22">
        <v>19095</v>
      </c>
      <c r="H249" s="22">
        <v>0</v>
      </c>
    </row>
    <row r="250" spans="1: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110334</v>
      </c>
      <c r="F250" s="22">
        <v>0</v>
      </c>
      <c r="G250" s="22">
        <v>18389</v>
      </c>
      <c r="H250" s="22">
        <v>0</v>
      </c>
    </row>
    <row r="251" spans="1: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129368</v>
      </c>
      <c r="F251" s="22">
        <v>0</v>
      </c>
      <c r="G251" s="22">
        <v>21561</v>
      </c>
      <c r="H251" s="22">
        <v>0</v>
      </c>
    </row>
    <row r="252" spans="1: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645342</v>
      </c>
      <c r="F252" s="22">
        <v>0</v>
      </c>
      <c r="G252" s="22">
        <v>107557</v>
      </c>
      <c r="H252" s="22">
        <v>0</v>
      </c>
    </row>
    <row r="253" spans="1: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322226</v>
      </c>
      <c r="F253" s="22">
        <v>0</v>
      </c>
      <c r="G253" s="22">
        <v>53704</v>
      </c>
      <c r="H253" s="22">
        <v>0</v>
      </c>
    </row>
    <row r="254" spans="1: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1039436</v>
      </c>
      <c r="F254" s="22">
        <v>0</v>
      </c>
      <c r="G254" s="22">
        <v>173239</v>
      </c>
      <c r="H254" s="22">
        <v>0</v>
      </c>
    </row>
    <row r="255" spans="1: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539967</v>
      </c>
      <c r="F255" s="22">
        <v>0</v>
      </c>
      <c r="G255" s="22">
        <v>89995</v>
      </c>
      <c r="H255" s="22">
        <v>0</v>
      </c>
    </row>
    <row r="256" spans="1: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780525</v>
      </c>
      <c r="F256" s="22">
        <v>0</v>
      </c>
      <c r="G256" s="22">
        <v>130088</v>
      </c>
      <c r="H256" s="22">
        <v>0</v>
      </c>
    </row>
    <row r="257" spans="1: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286415</v>
      </c>
      <c r="F257" s="22">
        <v>0</v>
      </c>
      <c r="G257" s="22">
        <v>47736</v>
      </c>
      <c r="H257" s="22">
        <v>0</v>
      </c>
    </row>
    <row r="258" spans="1: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511095</v>
      </c>
      <c r="F258" s="22">
        <v>0</v>
      </c>
      <c r="G258" s="22">
        <v>85183</v>
      </c>
      <c r="H258" s="22">
        <v>0</v>
      </c>
    </row>
    <row r="259" spans="1: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563594</v>
      </c>
      <c r="F259" s="22">
        <v>0</v>
      </c>
      <c r="G259" s="22">
        <v>93932</v>
      </c>
      <c r="H259" s="22">
        <v>0</v>
      </c>
    </row>
    <row r="260" spans="1: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201204</v>
      </c>
      <c r="F260" s="22">
        <v>0</v>
      </c>
      <c r="G260" s="22">
        <v>33534</v>
      </c>
      <c r="H260" s="22">
        <v>0</v>
      </c>
    </row>
    <row r="261" spans="1: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362265</v>
      </c>
      <c r="F261" s="22">
        <v>0</v>
      </c>
      <c r="G261" s="22">
        <v>60378</v>
      </c>
      <c r="H261" s="22">
        <v>0</v>
      </c>
    </row>
    <row r="262" spans="1: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967562</v>
      </c>
      <c r="F262" s="22">
        <v>0</v>
      </c>
      <c r="G262" s="22">
        <v>161260</v>
      </c>
      <c r="H262" s="22">
        <v>0</v>
      </c>
    </row>
    <row r="263" spans="1: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176279</v>
      </c>
      <c r="F263" s="22">
        <v>0</v>
      </c>
      <c r="G263" s="22">
        <v>29380</v>
      </c>
      <c r="H263" s="22">
        <v>0</v>
      </c>
    </row>
    <row r="264" spans="1: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157302</v>
      </c>
      <c r="F264" s="22">
        <v>0</v>
      </c>
      <c r="G264" s="22">
        <v>26217</v>
      </c>
      <c r="H264" s="22">
        <v>0</v>
      </c>
    </row>
    <row r="265" spans="1: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192482</v>
      </c>
      <c r="F265" s="22">
        <v>0</v>
      </c>
      <c r="G265" s="22">
        <v>32080</v>
      </c>
      <c r="H265" s="22">
        <v>0</v>
      </c>
    </row>
    <row r="266" spans="1: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1077246</v>
      </c>
      <c r="F266" s="22">
        <v>0</v>
      </c>
      <c r="G266" s="22">
        <v>179541</v>
      </c>
      <c r="H266" s="22">
        <v>0</v>
      </c>
    </row>
    <row r="267" spans="1: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425171</v>
      </c>
      <c r="F267" s="22">
        <v>0</v>
      </c>
      <c r="G267" s="22">
        <v>70862</v>
      </c>
      <c r="H267" s="22">
        <v>0</v>
      </c>
    </row>
    <row r="268" spans="1: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456545</v>
      </c>
      <c r="F268" s="22">
        <v>76029</v>
      </c>
      <c r="G268" s="22">
        <v>76091</v>
      </c>
      <c r="H268" s="22">
        <v>30900</v>
      </c>
    </row>
    <row r="269" spans="1: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1228569</v>
      </c>
      <c r="F269" s="22">
        <v>81333</v>
      </c>
      <c r="G269" s="22">
        <v>204762</v>
      </c>
      <c r="H269" s="22">
        <v>0</v>
      </c>
    </row>
    <row r="270" spans="1: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411134</v>
      </c>
      <c r="F270" s="22">
        <v>0</v>
      </c>
      <c r="G270" s="22">
        <v>68522</v>
      </c>
      <c r="H270" s="22">
        <v>0</v>
      </c>
    </row>
    <row r="271" spans="1: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1072032</v>
      </c>
      <c r="F271" s="22">
        <v>0</v>
      </c>
      <c r="G271" s="22">
        <v>178672</v>
      </c>
      <c r="H271" s="22">
        <v>0</v>
      </c>
    </row>
    <row r="272" spans="1: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277262</v>
      </c>
      <c r="F272" s="22">
        <v>0</v>
      </c>
      <c r="G272" s="22">
        <v>46210</v>
      </c>
      <c r="H272" s="22">
        <v>0</v>
      </c>
    </row>
    <row r="273" spans="1: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77384</v>
      </c>
      <c r="F273" s="22">
        <v>0</v>
      </c>
      <c r="G273" s="22">
        <v>12897</v>
      </c>
      <c r="H273" s="22">
        <v>0</v>
      </c>
    </row>
    <row r="274" spans="1: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648240</v>
      </c>
      <c r="F274" s="22">
        <v>0</v>
      </c>
      <c r="G274" s="22">
        <v>108040</v>
      </c>
      <c r="H274" s="22">
        <v>0</v>
      </c>
    </row>
    <row r="275" spans="1: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828641</v>
      </c>
      <c r="F275" s="22">
        <v>83018</v>
      </c>
      <c r="G275" s="22">
        <v>138107</v>
      </c>
      <c r="H275" s="22">
        <v>6777</v>
      </c>
    </row>
    <row r="276" spans="1: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1731768</v>
      </c>
      <c r="F276" s="22">
        <v>543931</v>
      </c>
      <c r="G276" s="22">
        <v>288628</v>
      </c>
      <c r="H276" s="22">
        <v>18416</v>
      </c>
    </row>
    <row r="277" spans="1: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807420</v>
      </c>
      <c r="F277" s="22">
        <v>0</v>
      </c>
      <c r="G277" s="22">
        <v>134570</v>
      </c>
      <c r="H277" s="22">
        <v>0</v>
      </c>
    </row>
    <row r="278" spans="1: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405986</v>
      </c>
      <c r="F278" s="22">
        <v>0</v>
      </c>
      <c r="G278" s="22">
        <v>67664</v>
      </c>
      <c r="H278" s="22">
        <v>0</v>
      </c>
    </row>
    <row r="279" spans="1: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794615</v>
      </c>
      <c r="F279" s="22">
        <v>0</v>
      </c>
      <c r="G279" s="22">
        <v>132436</v>
      </c>
      <c r="H279" s="22">
        <v>0</v>
      </c>
    </row>
    <row r="280" spans="1: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213398</v>
      </c>
      <c r="F280" s="22">
        <v>0</v>
      </c>
      <c r="G280" s="22">
        <v>35566</v>
      </c>
      <c r="H280" s="22">
        <v>0</v>
      </c>
    </row>
    <row r="281" spans="1: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453357</v>
      </c>
      <c r="F281" s="22">
        <v>0</v>
      </c>
      <c r="G281" s="22">
        <v>75560</v>
      </c>
      <c r="H281" s="22">
        <v>0</v>
      </c>
    </row>
    <row r="282" spans="1: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923226</v>
      </c>
      <c r="F282" s="22">
        <v>669130</v>
      </c>
      <c r="G282" s="22">
        <v>153871</v>
      </c>
      <c r="H282" s="22">
        <v>28949</v>
      </c>
    </row>
    <row r="283" spans="1: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429282</v>
      </c>
      <c r="F283" s="22">
        <v>0</v>
      </c>
      <c r="G283" s="22">
        <v>71547</v>
      </c>
      <c r="H283" s="22">
        <v>0</v>
      </c>
    </row>
    <row r="284" spans="1: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616997</v>
      </c>
      <c r="F284" s="22">
        <v>75858</v>
      </c>
      <c r="G284" s="22">
        <v>102833</v>
      </c>
      <c r="H284" s="22">
        <v>17172</v>
      </c>
    </row>
    <row r="285" spans="1: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217355</v>
      </c>
      <c r="F285" s="22">
        <v>0</v>
      </c>
      <c r="G285" s="22">
        <v>36226</v>
      </c>
      <c r="H285" s="22">
        <v>0</v>
      </c>
    </row>
    <row r="286" spans="1: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879359</v>
      </c>
      <c r="F286" s="22">
        <v>0</v>
      </c>
      <c r="G286" s="22">
        <v>146560</v>
      </c>
      <c r="H286" s="22">
        <v>0</v>
      </c>
    </row>
    <row r="287" spans="1: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385121</v>
      </c>
      <c r="F287" s="22">
        <v>0</v>
      </c>
      <c r="G287" s="22">
        <v>64187</v>
      </c>
      <c r="H287" s="22">
        <v>0</v>
      </c>
    </row>
    <row r="288" spans="1: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230078</v>
      </c>
      <c r="F288" s="22">
        <v>0</v>
      </c>
      <c r="G288" s="22">
        <v>38346</v>
      </c>
      <c r="H288" s="22">
        <v>0</v>
      </c>
    </row>
    <row r="289" spans="1: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223071</v>
      </c>
      <c r="F289" s="22">
        <v>0</v>
      </c>
      <c r="G289" s="22">
        <v>37179</v>
      </c>
      <c r="H289" s="22">
        <v>0</v>
      </c>
    </row>
    <row r="290" spans="1: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816785</v>
      </c>
      <c r="F290" s="22">
        <v>0</v>
      </c>
      <c r="G290" s="22">
        <v>136131</v>
      </c>
      <c r="H290" s="22">
        <v>0</v>
      </c>
    </row>
    <row r="291" spans="1: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964122</v>
      </c>
      <c r="F291" s="22">
        <v>50316</v>
      </c>
      <c r="G291" s="22">
        <v>160687</v>
      </c>
      <c r="H291" s="22">
        <v>4406</v>
      </c>
    </row>
    <row r="292" spans="1: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674192</v>
      </c>
      <c r="F292" s="22">
        <v>0</v>
      </c>
      <c r="G292" s="22">
        <v>112365</v>
      </c>
      <c r="H292" s="22">
        <v>0</v>
      </c>
    </row>
    <row r="293" spans="1: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6117148</v>
      </c>
      <c r="F293" s="22">
        <v>0</v>
      </c>
      <c r="G293" s="22">
        <v>1019525</v>
      </c>
      <c r="H293" s="22">
        <v>0</v>
      </c>
    </row>
    <row r="294" spans="1: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692708</v>
      </c>
      <c r="F294" s="22">
        <v>0</v>
      </c>
      <c r="G294" s="22">
        <v>115451</v>
      </c>
      <c r="H294" s="22">
        <v>0</v>
      </c>
    </row>
    <row r="295" spans="1: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43791</v>
      </c>
      <c r="F295" s="22">
        <v>0</v>
      </c>
      <c r="G295" s="22">
        <v>7299</v>
      </c>
      <c r="H295" s="22">
        <v>0</v>
      </c>
    </row>
    <row r="296" spans="1: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58467</v>
      </c>
      <c r="F296" s="22">
        <v>0</v>
      </c>
      <c r="G296" s="22">
        <v>9745</v>
      </c>
      <c r="H296" s="22">
        <v>0</v>
      </c>
    </row>
    <row r="297" spans="1: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126700865</v>
      </c>
      <c r="F297" s="22">
        <v>0</v>
      </c>
      <c r="G297" s="22">
        <v>21116811</v>
      </c>
      <c r="H297" s="22">
        <v>0</v>
      </c>
    </row>
    <row r="298" spans="1: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F1A56-94C3-414D-80A9-1894B72F1EFC}">
  <dimension ref="A1:S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733</v>
      </c>
      <c r="D1" s="20" t="s">
        <v>734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735</v>
      </c>
      <c r="F2" s="21" t="s">
        <v>736</v>
      </c>
      <c r="G2" s="21" t="s">
        <v>737</v>
      </c>
      <c r="H2" s="21" t="s">
        <v>738</v>
      </c>
      <c r="I2" s="21" t="s">
        <v>739</v>
      </c>
      <c r="J2" s="21" t="s">
        <v>740</v>
      </c>
      <c r="K2" s="21" t="s">
        <v>741</v>
      </c>
      <c r="L2" s="21" t="s">
        <v>742</v>
      </c>
      <c r="M2" s="21" t="s">
        <v>743</v>
      </c>
      <c r="N2" s="21" t="s">
        <v>16</v>
      </c>
      <c r="O2" s="21" t="s">
        <v>744</v>
      </c>
      <c r="P2" s="21" t="s">
        <v>745</v>
      </c>
      <c r="Q2" s="21" t="s">
        <v>746</v>
      </c>
      <c r="R2" s="21" t="s">
        <v>747</v>
      </c>
      <c r="S2" s="21" t="s">
        <v>748</v>
      </c>
    </row>
    <row r="3" spans="1:19" x14ac:dyDescent="0.25">
      <c r="A3" s="21"/>
      <c r="B3" s="21"/>
      <c r="C3" s="21"/>
      <c r="D3" s="21" t="s">
        <v>89</v>
      </c>
      <c r="E3" s="21" t="s">
        <v>749</v>
      </c>
      <c r="F3" s="21" t="s">
        <v>750</v>
      </c>
      <c r="G3" s="21" t="s">
        <v>751</v>
      </c>
      <c r="H3" s="21" t="s">
        <v>752</v>
      </c>
      <c r="I3" s="21" t="s">
        <v>753</v>
      </c>
      <c r="J3" s="21" t="s">
        <v>754</v>
      </c>
      <c r="K3" s="21" t="s">
        <v>755</v>
      </c>
      <c r="L3" s="21" t="s">
        <v>756</v>
      </c>
      <c r="M3" s="21" t="s">
        <v>757</v>
      </c>
      <c r="N3" s="21" t="s">
        <v>758</v>
      </c>
      <c r="O3" s="21" t="s">
        <v>759</v>
      </c>
      <c r="P3" s="21" t="s">
        <v>760</v>
      </c>
      <c r="Q3" s="21" t="s">
        <v>761</v>
      </c>
      <c r="R3" s="21" t="s">
        <v>762</v>
      </c>
      <c r="S3" s="21" t="s">
        <v>763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1552890</v>
      </c>
      <c r="F4" s="22">
        <v>99576151</v>
      </c>
      <c r="G4" s="22">
        <v>-86060370</v>
      </c>
      <c r="H4" s="22">
        <v>9142355</v>
      </c>
      <c r="I4" s="22">
        <v>0</v>
      </c>
      <c r="J4" s="22">
        <v>-37228468</v>
      </c>
      <c r="K4" s="22">
        <v>0</v>
      </c>
      <c r="L4" s="22">
        <v>-32686403</v>
      </c>
      <c r="M4" s="22">
        <v>674772</v>
      </c>
      <c r="N4" s="22">
        <v>40758568</v>
      </c>
      <c r="O4" s="22">
        <v>0</v>
      </c>
      <c r="P4" s="22">
        <v>-7569758</v>
      </c>
      <c r="Q4" s="22">
        <v>0</v>
      </c>
      <c r="R4" s="22">
        <v>11840263</v>
      </c>
      <c r="S4" s="22">
        <v>0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-1899611</v>
      </c>
      <c r="F5" s="22">
        <v>4390864</v>
      </c>
      <c r="G5" s="22">
        <v>-5933286</v>
      </c>
      <c r="H5" s="22">
        <v>1798981</v>
      </c>
      <c r="I5" s="22">
        <v>0</v>
      </c>
      <c r="J5" s="22">
        <v>-4015847</v>
      </c>
      <c r="K5" s="22">
        <v>34008</v>
      </c>
      <c r="L5" s="22">
        <v>-158090</v>
      </c>
      <c r="M5" s="22">
        <v>611426</v>
      </c>
      <c r="N5" s="22">
        <v>11952652</v>
      </c>
      <c r="O5" s="22">
        <v>0</v>
      </c>
      <c r="P5" s="22">
        <v>-2372629</v>
      </c>
      <c r="Q5" s="22">
        <v>0</v>
      </c>
      <c r="R5" s="22">
        <v>0</v>
      </c>
      <c r="S5" s="22">
        <v>4408467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12705212</v>
      </c>
      <c r="F6" s="22">
        <v>1194487</v>
      </c>
      <c r="G6" s="22">
        <v>-5923293</v>
      </c>
      <c r="H6" s="22">
        <v>734898</v>
      </c>
      <c r="I6" s="22">
        <v>0</v>
      </c>
      <c r="J6" s="22">
        <v>-3366305</v>
      </c>
      <c r="K6" s="22">
        <v>108837</v>
      </c>
      <c r="L6" s="22">
        <v>0</v>
      </c>
      <c r="M6" s="22">
        <v>458216</v>
      </c>
      <c r="N6" s="22">
        <v>6576373</v>
      </c>
      <c r="O6" s="22">
        <v>0</v>
      </c>
      <c r="P6" s="22">
        <v>-278726</v>
      </c>
      <c r="Q6" s="22">
        <v>0</v>
      </c>
      <c r="R6" s="22">
        <v>75874</v>
      </c>
      <c r="S6" s="22">
        <v>12285573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276278000</v>
      </c>
      <c r="F7" s="22">
        <v>1908419000</v>
      </c>
      <c r="G7" s="22">
        <v>-1388309000</v>
      </c>
      <c r="H7" s="22">
        <v>342202000</v>
      </c>
      <c r="I7" s="22">
        <v>0</v>
      </c>
      <c r="J7" s="22">
        <v>-466731000</v>
      </c>
      <c r="K7" s="22">
        <v>11254000</v>
      </c>
      <c r="L7" s="22">
        <v>-583487000</v>
      </c>
      <c r="M7" s="22">
        <v>18296000</v>
      </c>
      <c r="N7" s="22">
        <v>760717000</v>
      </c>
      <c r="O7" s="22">
        <v>0</v>
      </c>
      <c r="P7" s="22">
        <v>-244556000</v>
      </c>
      <c r="Q7" s="22">
        <v>0</v>
      </c>
      <c r="R7" s="22">
        <v>-374775000</v>
      </c>
      <c r="S7" s="22">
        <v>259308000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7327470</v>
      </c>
      <c r="F8" s="22">
        <v>9881619</v>
      </c>
      <c r="G8" s="22">
        <v>-15272493</v>
      </c>
      <c r="H8" s="22">
        <v>1570442</v>
      </c>
      <c r="I8" s="22">
        <v>0</v>
      </c>
      <c r="J8" s="22">
        <v>-6122460</v>
      </c>
      <c r="K8" s="22">
        <v>25312</v>
      </c>
      <c r="L8" s="22">
        <v>0</v>
      </c>
      <c r="M8" s="22">
        <v>380587</v>
      </c>
      <c r="N8" s="22">
        <v>11786560</v>
      </c>
      <c r="O8" s="22">
        <v>0</v>
      </c>
      <c r="P8" s="22">
        <v>-1946273</v>
      </c>
      <c r="Q8" s="22">
        <v>0</v>
      </c>
      <c r="R8" s="22">
        <v>0</v>
      </c>
      <c r="S8" s="22">
        <v>7630764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77465105</v>
      </c>
      <c r="F9" s="22">
        <v>22268702</v>
      </c>
      <c r="G9" s="22">
        <v>-1547125</v>
      </c>
      <c r="H9" s="22">
        <v>0</v>
      </c>
      <c r="I9" s="22">
        <v>0</v>
      </c>
      <c r="J9" s="22">
        <v>-15940640</v>
      </c>
      <c r="K9" s="22">
        <v>0</v>
      </c>
      <c r="L9" s="22">
        <v>-10931603</v>
      </c>
      <c r="M9" s="22">
        <v>33925</v>
      </c>
      <c r="N9" s="22">
        <v>8599252</v>
      </c>
      <c r="O9" s="22">
        <v>0</v>
      </c>
      <c r="P9" s="22">
        <v>-103119</v>
      </c>
      <c r="Q9" s="22">
        <v>0</v>
      </c>
      <c r="R9" s="22">
        <v>0</v>
      </c>
      <c r="S9" s="22">
        <v>79844497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28110273</v>
      </c>
      <c r="F10" s="22">
        <v>6254928</v>
      </c>
      <c r="G10" s="22">
        <v>-36823600</v>
      </c>
      <c r="H10" s="22">
        <v>366263</v>
      </c>
      <c r="I10" s="22">
        <v>0</v>
      </c>
      <c r="J10" s="22">
        <v>0</v>
      </c>
      <c r="K10" s="22">
        <v>236327</v>
      </c>
      <c r="L10" s="22">
        <v>0</v>
      </c>
      <c r="M10" s="22">
        <v>444549</v>
      </c>
      <c r="N10" s="22">
        <v>12419087</v>
      </c>
      <c r="O10" s="22">
        <v>0</v>
      </c>
      <c r="P10" s="22">
        <v>-3429867</v>
      </c>
      <c r="Q10" s="22">
        <v>0</v>
      </c>
      <c r="R10" s="22">
        <v>21222738</v>
      </c>
      <c r="S10" s="22">
        <v>28800698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2057000</v>
      </c>
      <c r="F11" s="22">
        <v>36395000</v>
      </c>
      <c r="G11" s="22">
        <v>-26889000</v>
      </c>
      <c r="H11" s="22">
        <v>1978000</v>
      </c>
      <c r="I11" s="22">
        <v>0</v>
      </c>
      <c r="J11" s="22">
        <v>-6745000</v>
      </c>
      <c r="K11" s="22">
        <v>182000</v>
      </c>
      <c r="L11" s="22">
        <v>-17578000</v>
      </c>
      <c r="M11" s="22">
        <v>821000</v>
      </c>
      <c r="N11" s="22">
        <v>17412000</v>
      </c>
      <c r="O11" s="22">
        <v>0</v>
      </c>
      <c r="P11" s="22">
        <v>-2194000</v>
      </c>
      <c r="Q11" s="22">
        <v>0</v>
      </c>
      <c r="R11" s="22">
        <v>23</v>
      </c>
      <c r="S11" s="22">
        <v>5442000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22309127</v>
      </c>
      <c r="F12" s="22">
        <v>22094153</v>
      </c>
      <c r="G12" s="22">
        <v>-34675840</v>
      </c>
      <c r="H12" s="22">
        <v>6169146</v>
      </c>
      <c r="I12" s="22">
        <v>0</v>
      </c>
      <c r="J12" s="22">
        <v>-36630018</v>
      </c>
      <c r="K12" s="22">
        <v>290743</v>
      </c>
      <c r="L12" s="22">
        <v>-2309733</v>
      </c>
      <c r="M12" s="22">
        <v>639752</v>
      </c>
      <c r="N12" s="22">
        <v>37435661</v>
      </c>
      <c r="O12" s="22">
        <v>0</v>
      </c>
      <c r="P12" s="22">
        <v>-5313340</v>
      </c>
      <c r="Q12" s="22">
        <v>0</v>
      </c>
      <c r="R12" s="22">
        <v>10236053</v>
      </c>
      <c r="S12" s="22">
        <v>20245704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6548065</v>
      </c>
      <c r="F13" s="22">
        <v>-13721459</v>
      </c>
      <c r="G13" s="22">
        <v>-39683498</v>
      </c>
      <c r="H13" s="22">
        <v>5020280</v>
      </c>
      <c r="I13" s="22">
        <v>0</v>
      </c>
      <c r="J13" s="22">
        <v>-14610291</v>
      </c>
      <c r="K13" s="22">
        <v>32409</v>
      </c>
      <c r="L13" s="22">
        <v>-70693878</v>
      </c>
      <c r="M13" s="22">
        <v>104679386</v>
      </c>
      <c r="N13" s="22">
        <v>30354393</v>
      </c>
      <c r="O13" s="22">
        <v>0</v>
      </c>
      <c r="P13" s="22">
        <v>-5798904</v>
      </c>
      <c r="Q13" s="22">
        <v>0</v>
      </c>
      <c r="R13" s="22">
        <v>6528000</v>
      </c>
      <c r="S13" s="22">
        <v>8654503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68160000</v>
      </c>
      <c r="F14" s="22">
        <v>15502000</v>
      </c>
      <c r="G14" s="22">
        <v>-12817000</v>
      </c>
      <c r="H14" s="22">
        <v>-6141000</v>
      </c>
      <c r="I14" s="22">
        <v>0</v>
      </c>
      <c r="J14" s="22">
        <v>-69215000</v>
      </c>
      <c r="K14" s="22">
        <v>1559000</v>
      </c>
      <c r="L14" s="22">
        <v>-2883000</v>
      </c>
      <c r="M14" s="22">
        <v>3454000</v>
      </c>
      <c r="N14" s="22">
        <v>84401000</v>
      </c>
      <c r="O14" s="22">
        <v>0</v>
      </c>
      <c r="P14" s="22">
        <v>-26395000</v>
      </c>
      <c r="Q14" s="22">
        <v>0</v>
      </c>
      <c r="R14" s="22">
        <v>15647000</v>
      </c>
      <c r="S14" s="22">
        <v>71272000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24336467</v>
      </c>
      <c r="F15" s="22">
        <v>14905302</v>
      </c>
      <c r="G15" s="22">
        <v>-38677965</v>
      </c>
      <c r="H15" s="22">
        <v>3071044</v>
      </c>
      <c r="I15" s="22">
        <v>0</v>
      </c>
      <c r="J15" s="22">
        <v>-29172992</v>
      </c>
      <c r="K15" s="22">
        <v>246309</v>
      </c>
      <c r="L15" s="22">
        <v>-261645</v>
      </c>
      <c r="M15" s="22">
        <v>4212868</v>
      </c>
      <c r="N15" s="22">
        <v>25825366</v>
      </c>
      <c r="O15" s="22">
        <v>0</v>
      </c>
      <c r="P15" s="22">
        <v>-3738809</v>
      </c>
      <c r="Q15" s="22">
        <v>0</v>
      </c>
      <c r="R15" s="22">
        <v>127216</v>
      </c>
      <c r="S15" s="22">
        <v>873161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114534000</v>
      </c>
      <c r="F16" s="22">
        <v>39897000</v>
      </c>
      <c r="G16" s="22">
        <v>-152170000</v>
      </c>
      <c r="H16" s="22">
        <v>70160000</v>
      </c>
      <c r="I16" s="22">
        <v>0</v>
      </c>
      <c r="J16" s="22">
        <v>-15457000</v>
      </c>
      <c r="K16" s="22">
        <v>9531000</v>
      </c>
      <c r="L16" s="22">
        <v>-11537000</v>
      </c>
      <c r="M16" s="22">
        <v>2958000</v>
      </c>
      <c r="N16" s="22">
        <v>84574000</v>
      </c>
      <c r="O16" s="22">
        <v>0</v>
      </c>
      <c r="P16" s="22">
        <v>-25172000</v>
      </c>
      <c r="Q16" s="22">
        <v>0</v>
      </c>
      <c r="R16" s="22">
        <v>-5471000</v>
      </c>
      <c r="S16" s="22">
        <v>111847000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-52322759</v>
      </c>
      <c r="F17" s="22">
        <v>58510447</v>
      </c>
      <c r="G17" s="22">
        <v>-134611677</v>
      </c>
      <c r="H17" s="22">
        <v>62489315</v>
      </c>
      <c r="I17" s="22">
        <v>0</v>
      </c>
      <c r="J17" s="22">
        <v>-12627743</v>
      </c>
      <c r="K17" s="22">
        <v>296171</v>
      </c>
      <c r="L17" s="22">
        <v>-7698887</v>
      </c>
      <c r="M17" s="22">
        <v>3230933</v>
      </c>
      <c r="N17" s="22">
        <v>87413499</v>
      </c>
      <c r="O17" s="22">
        <v>0</v>
      </c>
      <c r="P17" s="22">
        <v>-15263920</v>
      </c>
      <c r="Q17" s="22">
        <v>0</v>
      </c>
      <c r="R17" s="22">
        <v>-3661387</v>
      </c>
      <c r="S17" s="22">
        <v>-14246008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9375000</v>
      </c>
      <c r="F18" s="22">
        <v>40494000</v>
      </c>
      <c r="G18" s="22">
        <v>-15536000</v>
      </c>
      <c r="H18" s="22">
        <v>17871000</v>
      </c>
      <c r="I18" s="22">
        <v>0</v>
      </c>
      <c r="J18" s="22">
        <v>-5025000</v>
      </c>
      <c r="K18" s="22">
        <v>32000</v>
      </c>
      <c r="L18" s="22">
        <v>-21326000</v>
      </c>
      <c r="M18" s="22">
        <v>462000</v>
      </c>
      <c r="N18" s="22">
        <v>23634000</v>
      </c>
      <c r="O18" s="22">
        <v>0</v>
      </c>
      <c r="P18" s="22">
        <v>-4690000</v>
      </c>
      <c r="Q18" s="22">
        <v>0</v>
      </c>
      <c r="R18" s="22">
        <v>-179000</v>
      </c>
      <c r="S18" s="22">
        <v>45112000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-871719</v>
      </c>
      <c r="F19" s="22">
        <v>62099369</v>
      </c>
      <c r="G19" s="22">
        <v>-60794900</v>
      </c>
      <c r="H19" s="22">
        <v>27089751</v>
      </c>
      <c r="I19" s="22">
        <v>0</v>
      </c>
      <c r="J19" s="22">
        <v>-50730714</v>
      </c>
      <c r="K19" s="22">
        <v>240091</v>
      </c>
      <c r="L19" s="22">
        <v>-15204249</v>
      </c>
      <c r="M19" s="22">
        <v>366040</v>
      </c>
      <c r="N19" s="22">
        <v>43063738</v>
      </c>
      <c r="O19" s="22">
        <v>0</v>
      </c>
      <c r="P19" s="22">
        <v>-9185815</v>
      </c>
      <c r="Q19" s="22">
        <v>0</v>
      </c>
      <c r="R19" s="22">
        <v>-994993</v>
      </c>
      <c r="S19" s="22">
        <v>-4923401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2969886</v>
      </c>
      <c r="F20" s="22">
        <v>3723367</v>
      </c>
      <c r="G20" s="22">
        <v>-4176673</v>
      </c>
      <c r="H20" s="22">
        <v>609274</v>
      </c>
      <c r="I20" s="22">
        <v>0</v>
      </c>
      <c r="J20" s="22">
        <v>-4490691</v>
      </c>
      <c r="K20" s="22">
        <v>188872</v>
      </c>
      <c r="L20" s="22">
        <v>0</v>
      </c>
      <c r="M20" s="22">
        <v>54720</v>
      </c>
      <c r="N20" s="22">
        <v>7259351</v>
      </c>
      <c r="O20" s="22">
        <v>0</v>
      </c>
      <c r="P20" s="22">
        <v>-918365</v>
      </c>
      <c r="Q20" s="22">
        <v>0</v>
      </c>
      <c r="R20" s="22">
        <v>-4143097</v>
      </c>
      <c r="S20" s="22">
        <v>1076644</v>
      </c>
    </row>
    <row r="21" spans="1:1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6420998</v>
      </c>
      <c r="F21" s="22">
        <v>-6062</v>
      </c>
      <c r="G21" s="22">
        <v>-1999442</v>
      </c>
      <c r="H21" s="22">
        <v>1788121</v>
      </c>
      <c r="I21" s="22">
        <v>0</v>
      </c>
      <c r="J21" s="22">
        <v>-3081332</v>
      </c>
      <c r="K21" s="22">
        <v>23315</v>
      </c>
      <c r="L21" s="22">
        <v>-1498010</v>
      </c>
      <c r="M21" s="22">
        <v>256515</v>
      </c>
      <c r="N21" s="22">
        <v>4620486</v>
      </c>
      <c r="O21" s="22">
        <v>0</v>
      </c>
      <c r="P21" s="22">
        <v>-778215</v>
      </c>
      <c r="Q21" s="22">
        <v>0</v>
      </c>
      <c r="R21" s="22">
        <v>0</v>
      </c>
      <c r="S21" s="22">
        <v>5746374</v>
      </c>
    </row>
    <row r="22" spans="1:1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27820142</v>
      </c>
      <c r="F22" s="22">
        <v>21710949</v>
      </c>
      <c r="G22" s="22">
        <v>-5074004</v>
      </c>
      <c r="H22" s="22">
        <v>2357383</v>
      </c>
      <c r="I22" s="22">
        <v>0</v>
      </c>
      <c r="J22" s="22">
        <v>-36769713</v>
      </c>
      <c r="K22" s="22">
        <v>573298</v>
      </c>
      <c r="L22" s="22">
        <v>-363898</v>
      </c>
      <c r="M22" s="22">
        <v>443180</v>
      </c>
      <c r="N22" s="22">
        <v>22042091</v>
      </c>
      <c r="O22" s="22">
        <v>0</v>
      </c>
      <c r="P22" s="22">
        <v>-6539121</v>
      </c>
      <c r="Q22" s="22">
        <v>0</v>
      </c>
      <c r="R22" s="22">
        <v>28177</v>
      </c>
      <c r="S22" s="22">
        <v>26228484</v>
      </c>
    </row>
    <row r="23" spans="1:1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10473790</v>
      </c>
      <c r="F23" s="22">
        <v>2206151</v>
      </c>
      <c r="G23" s="22">
        <v>-7130271</v>
      </c>
      <c r="H23" s="22">
        <v>2828859</v>
      </c>
      <c r="I23" s="22">
        <v>0</v>
      </c>
      <c r="J23" s="22">
        <v>-8085544</v>
      </c>
      <c r="K23" s="22">
        <v>46274</v>
      </c>
      <c r="L23" s="22">
        <v>0</v>
      </c>
      <c r="M23" s="22">
        <v>141720</v>
      </c>
      <c r="N23" s="22">
        <v>10654482</v>
      </c>
      <c r="O23" s="22">
        <v>0</v>
      </c>
      <c r="P23" s="22">
        <v>-1848450</v>
      </c>
      <c r="Q23" s="22">
        <v>0</v>
      </c>
      <c r="R23" s="22">
        <v>1111220</v>
      </c>
      <c r="S23" s="22">
        <v>10398231</v>
      </c>
    </row>
    <row r="24" spans="1:1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-84361539</v>
      </c>
      <c r="F24" s="22">
        <v>103557789</v>
      </c>
      <c r="G24" s="22">
        <v>-120986794</v>
      </c>
      <c r="H24" s="22">
        <v>149425047</v>
      </c>
      <c r="I24" s="22">
        <v>0</v>
      </c>
      <c r="J24" s="22">
        <v>-150969662</v>
      </c>
      <c r="K24" s="22">
        <v>424801</v>
      </c>
      <c r="L24" s="22">
        <v>-51443975</v>
      </c>
      <c r="M24" s="22">
        <v>4014309</v>
      </c>
      <c r="N24" s="22">
        <v>73297420</v>
      </c>
      <c r="O24" s="22">
        <v>0</v>
      </c>
      <c r="P24" s="22">
        <v>-11417639</v>
      </c>
      <c r="Q24" s="22">
        <v>0</v>
      </c>
      <c r="R24" s="22">
        <v>70894213</v>
      </c>
      <c r="S24" s="22">
        <v>-17566030</v>
      </c>
    </row>
    <row r="25" spans="1:1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105283357</v>
      </c>
      <c r="F25" s="22">
        <v>126641050</v>
      </c>
      <c r="G25" s="22">
        <v>-290865766</v>
      </c>
      <c r="H25" s="22">
        <v>37489384</v>
      </c>
      <c r="I25" s="22">
        <v>0</v>
      </c>
      <c r="J25" s="22">
        <v>13992986</v>
      </c>
      <c r="K25" s="22">
        <v>1110859</v>
      </c>
      <c r="L25" s="22">
        <v>-50849029</v>
      </c>
      <c r="M25" s="22">
        <v>15648138</v>
      </c>
      <c r="N25" s="22">
        <v>151703693</v>
      </c>
      <c r="O25" s="22">
        <v>0</v>
      </c>
      <c r="P25" s="22">
        <v>-2116528</v>
      </c>
      <c r="Q25" s="22">
        <v>0</v>
      </c>
      <c r="R25" s="22">
        <v>4414426</v>
      </c>
      <c r="S25" s="22">
        <v>112452570</v>
      </c>
    </row>
    <row r="26" spans="1:1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1112529</v>
      </c>
      <c r="F26" s="22">
        <v>1052764</v>
      </c>
      <c r="G26" s="22">
        <v>-174442</v>
      </c>
      <c r="H26" s="22">
        <v>0</v>
      </c>
      <c r="I26" s="22">
        <v>0</v>
      </c>
      <c r="J26" s="22">
        <v>-87848</v>
      </c>
      <c r="K26" s="22">
        <v>0</v>
      </c>
      <c r="L26" s="22">
        <v>0</v>
      </c>
      <c r="M26" s="22">
        <v>2004</v>
      </c>
      <c r="N26" s="22">
        <v>344883</v>
      </c>
      <c r="O26" s="22">
        <v>0</v>
      </c>
      <c r="P26" s="22">
        <v>0</v>
      </c>
      <c r="Q26" s="22">
        <v>0</v>
      </c>
      <c r="R26" s="22">
        <v>-9444</v>
      </c>
      <c r="S26" s="22">
        <v>2240446</v>
      </c>
    </row>
    <row r="27" spans="1:1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23228456</v>
      </c>
      <c r="F27" s="22">
        <v>5397365</v>
      </c>
      <c r="G27" s="22">
        <v>-2577510</v>
      </c>
      <c r="H27" s="22">
        <v>2314132</v>
      </c>
      <c r="I27" s="22">
        <v>0</v>
      </c>
      <c r="J27" s="22">
        <v>-6137427</v>
      </c>
      <c r="K27" s="22">
        <v>382256</v>
      </c>
      <c r="L27" s="22">
        <v>-33000</v>
      </c>
      <c r="M27" s="22">
        <v>0</v>
      </c>
      <c r="N27" s="22">
        <v>4538040</v>
      </c>
      <c r="O27" s="22">
        <v>0</v>
      </c>
      <c r="P27" s="22">
        <v>0</v>
      </c>
      <c r="Q27" s="22">
        <v>0</v>
      </c>
      <c r="R27" s="22">
        <v>-1986181</v>
      </c>
      <c r="S27" s="22">
        <v>25126131</v>
      </c>
    </row>
    <row r="28" spans="1:1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1872114</v>
      </c>
      <c r="F28" s="22">
        <v>1637746</v>
      </c>
      <c r="G28" s="22">
        <v>-3752194</v>
      </c>
      <c r="H28" s="22">
        <v>168736</v>
      </c>
      <c r="I28" s="22">
        <v>0</v>
      </c>
      <c r="J28" s="22">
        <v>-2515734</v>
      </c>
      <c r="K28" s="22">
        <v>27845</v>
      </c>
      <c r="L28" s="22">
        <v>-5085</v>
      </c>
      <c r="M28" s="22">
        <v>384787</v>
      </c>
      <c r="N28" s="22">
        <v>3954263</v>
      </c>
      <c r="O28" s="22">
        <v>0</v>
      </c>
      <c r="P28" s="22">
        <v>0</v>
      </c>
      <c r="Q28" s="22">
        <v>0</v>
      </c>
      <c r="R28" s="22">
        <v>0</v>
      </c>
      <c r="S28" s="22">
        <v>1772478</v>
      </c>
    </row>
    <row r="29" spans="1:1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5213999</v>
      </c>
      <c r="F29" s="22">
        <v>6548216</v>
      </c>
      <c r="G29" s="22">
        <v>-1201813</v>
      </c>
      <c r="H29" s="22">
        <v>2422234</v>
      </c>
      <c r="I29" s="22">
        <v>0</v>
      </c>
      <c r="J29" s="22">
        <v>-8547667</v>
      </c>
      <c r="K29" s="22">
        <v>609</v>
      </c>
      <c r="L29" s="22">
        <v>0</v>
      </c>
      <c r="M29" s="22">
        <v>365120</v>
      </c>
      <c r="N29" s="22">
        <v>4584299</v>
      </c>
      <c r="O29" s="22">
        <v>0</v>
      </c>
      <c r="P29" s="22">
        <v>0</v>
      </c>
      <c r="Q29" s="22">
        <v>0</v>
      </c>
      <c r="R29" s="22">
        <v>0</v>
      </c>
      <c r="S29" s="22">
        <v>9384997</v>
      </c>
    </row>
    <row r="30" spans="1:1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7194723</v>
      </c>
      <c r="F30" s="22">
        <v>1812915</v>
      </c>
      <c r="G30" s="22">
        <v>0</v>
      </c>
      <c r="H30" s="22">
        <v>229500</v>
      </c>
      <c r="I30" s="22">
        <v>0</v>
      </c>
      <c r="J30" s="22">
        <v>-6522062</v>
      </c>
      <c r="K30" s="22">
        <v>74668</v>
      </c>
      <c r="L30" s="22">
        <v>0</v>
      </c>
      <c r="M30" s="22">
        <v>553682</v>
      </c>
      <c r="N30" s="22">
        <v>9441662</v>
      </c>
      <c r="O30" s="22">
        <v>0</v>
      </c>
      <c r="P30" s="22">
        <v>-59108</v>
      </c>
      <c r="Q30" s="22">
        <v>0</v>
      </c>
      <c r="R30" s="22">
        <v>0</v>
      </c>
      <c r="S30" s="22">
        <v>12725980</v>
      </c>
    </row>
    <row r="31" spans="1:1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-2612439</v>
      </c>
      <c r="F31" s="22">
        <v>3439254</v>
      </c>
      <c r="G31" s="22">
        <v>-4884497</v>
      </c>
      <c r="H31" s="22">
        <v>758503</v>
      </c>
      <c r="I31" s="22">
        <v>0</v>
      </c>
      <c r="J31" s="22">
        <v>-8344807</v>
      </c>
      <c r="K31" s="22">
        <v>26812</v>
      </c>
      <c r="L31" s="22">
        <v>-538138</v>
      </c>
      <c r="M31" s="22">
        <v>288302</v>
      </c>
      <c r="N31" s="22">
        <v>2587345</v>
      </c>
      <c r="O31" s="22">
        <v>0</v>
      </c>
      <c r="P31" s="22">
        <v>-111180</v>
      </c>
      <c r="Q31" s="22">
        <v>0</v>
      </c>
      <c r="R31" s="22">
        <v>6976492</v>
      </c>
      <c r="S31" s="22">
        <v>-2414353</v>
      </c>
    </row>
    <row r="32" spans="1:1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78617895</v>
      </c>
      <c r="F32" s="22">
        <v>23981983</v>
      </c>
      <c r="G32" s="22">
        <v>-13452869</v>
      </c>
      <c r="H32" s="22">
        <v>0</v>
      </c>
      <c r="I32" s="22">
        <v>0</v>
      </c>
      <c r="J32" s="22">
        <v>-26055401</v>
      </c>
      <c r="K32" s="22">
        <v>366765</v>
      </c>
      <c r="L32" s="22">
        <v>-739527</v>
      </c>
      <c r="M32" s="22">
        <v>2419205</v>
      </c>
      <c r="N32" s="22">
        <v>24805646</v>
      </c>
      <c r="O32" s="22">
        <v>0</v>
      </c>
      <c r="P32" s="22">
        <v>-910073</v>
      </c>
      <c r="Q32" s="22">
        <v>0</v>
      </c>
      <c r="R32" s="22">
        <v>81602</v>
      </c>
      <c r="S32" s="22">
        <v>89115226</v>
      </c>
    </row>
    <row r="33" spans="1:1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31341258</v>
      </c>
      <c r="F33" s="22">
        <v>3455083</v>
      </c>
      <c r="G33" s="22">
        <v>-3649213</v>
      </c>
      <c r="H33" s="22">
        <v>0</v>
      </c>
      <c r="I33" s="22">
        <v>0</v>
      </c>
      <c r="J33" s="22">
        <v>-2845231</v>
      </c>
      <c r="K33" s="22">
        <v>0</v>
      </c>
      <c r="L33" s="22">
        <v>0</v>
      </c>
      <c r="M33" s="22">
        <v>22323</v>
      </c>
      <c r="N33" s="22">
        <v>10057969</v>
      </c>
      <c r="O33" s="22">
        <v>0</v>
      </c>
      <c r="P33" s="22">
        <v>-975853</v>
      </c>
      <c r="Q33" s="22">
        <v>0</v>
      </c>
      <c r="R33" s="22">
        <v>914</v>
      </c>
      <c r="S33" s="22">
        <v>37407250</v>
      </c>
    </row>
    <row r="34" spans="1:1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22294</v>
      </c>
      <c r="F34" s="22">
        <v>6514195</v>
      </c>
      <c r="G34" s="22">
        <v>-5181892</v>
      </c>
      <c r="H34" s="22">
        <v>374394</v>
      </c>
      <c r="I34" s="22">
        <v>0</v>
      </c>
      <c r="J34" s="22">
        <v>-7105648</v>
      </c>
      <c r="K34" s="22">
        <v>118116</v>
      </c>
      <c r="L34" s="22">
        <v>0</v>
      </c>
      <c r="M34" s="22">
        <v>495346</v>
      </c>
      <c r="N34" s="22">
        <v>6088623</v>
      </c>
      <c r="O34" s="22">
        <v>0</v>
      </c>
      <c r="P34" s="22">
        <v>-1261849</v>
      </c>
      <c r="Q34" s="22">
        <v>0</v>
      </c>
      <c r="R34" s="22">
        <v>-10174</v>
      </c>
      <c r="S34" s="22">
        <v>53405</v>
      </c>
    </row>
    <row r="35" spans="1:1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6067025</v>
      </c>
      <c r="F35" s="22">
        <v>1605272</v>
      </c>
      <c r="G35" s="22">
        <v>32710</v>
      </c>
      <c r="H35" s="22">
        <v>-256621</v>
      </c>
      <c r="I35" s="22">
        <v>0</v>
      </c>
      <c r="J35" s="22">
        <v>-3567008</v>
      </c>
      <c r="K35" s="22">
        <v>0</v>
      </c>
      <c r="L35" s="22">
        <v>0</v>
      </c>
      <c r="M35" s="22">
        <v>340086</v>
      </c>
      <c r="N35" s="22">
        <v>3087688</v>
      </c>
      <c r="O35" s="22">
        <v>0</v>
      </c>
      <c r="P35" s="22">
        <v>-231578</v>
      </c>
      <c r="Q35" s="22">
        <v>0</v>
      </c>
      <c r="R35" s="22">
        <v>254410</v>
      </c>
      <c r="S35" s="22">
        <v>7331984</v>
      </c>
    </row>
    <row r="36" spans="1:1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10121038</v>
      </c>
      <c r="F36" s="22">
        <v>4611945</v>
      </c>
      <c r="G36" s="22">
        <v>-8718155</v>
      </c>
      <c r="H36" s="22">
        <v>0</v>
      </c>
      <c r="I36" s="22">
        <v>0</v>
      </c>
      <c r="J36" s="22">
        <v>-117440</v>
      </c>
      <c r="K36" s="22">
        <v>0</v>
      </c>
      <c r="L36" s="22">
        <v>0</v>
      </c>
      <c r="M36" s="22">
        <v>156741</v>
      </c>
      <c r="N36" s="22">
        <v>4173866</v>
      </c>
      <c r="O36" s="22">
        <v>0</v>
      </c>
      <c r="P36" s="22">
        <v>0</v>
      </c>
      <c r="Q36" s="22">
        <v>0</v>
      </c>
      <c r="R36" s="22">
        <v>0</v>
      </c>
      <c r="S36" s="22">
        <v>10227995</v>
      </c>
    </row>
    <row r="37" spans="1:1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521352173</v>
      </c>
      <c r="G37" s="22">
        <v>-23372837</v>
      </c>
      <c r="H37" s="22">
        <v>0</v>
      </c>
      <c r="I37" s="22">
        <v>0</v>
      </c>
      <c r="J37" s="22">
        <v>-23905932</v>
      </c>
      <c r="K37" s="22">
        <v>934423</v>
      </c>
      <c r="L37" s="22">
        <v>0</v>
      </c>
      <c r="M37" s="22">
        <v>1874459</v>
      </c>
      <c r="N37" s="22">
        <v>22046058</v>
      </c>
      <c r="O37" s="22">
        <v>0</v>
      </c>
      <c r="P37" s="22">
        <v>-43014</v>
      </c>
      <c r="Q37" s="22">
        <v>0</v>
      </c>
      <c r="R37" s="22">
        <v>-498885330</v>
      </c>
      <c r="S37" s="22">
        <v>0</v>
      </c>
    </row>
    <row r="38" spans="1:1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21277925</v>
      </c>
      <c r="F38" s="22">
        <v>18621899</v>
      </c>
      <c r="G38" s="22">
        <v>-35748020</v>
      </c>
      <c r="H38" s="22">
        <v>2658096</v>
      </c>
      <c r="I38" s="22">
        <v>0</v>
      </c>
      <c r="J38" s="22">
        <v>-3558296</v>
      </c>
      <c r="K38" s="22">
        <v>187522</v>
      </c>
      <c r="L38" s="22">
        <v>0</v>
      </c>
      <c r="M38" s="22">
        <v>266609</v>
      </c>
      <c r="N38" s="22">
        <v>8211142</v>
      </c>
      <c r="O38" s="22">
        <v>0</v>
      </c>
      <c r="P38" s="22">
        <v>-863649</v>
      </c>
      <c r="Q38" s="22">
        <v>0</v>
      </c>
      <c r="R38" s="22">
        <v>-10248</v>
      </c>
      <c r="S38" s="22">
        <v>11042980</v>
      </c>
    </row>
    <row r="39" spans="1:1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-387987</v>
      </c>
      <c r="F39" s="22">
        <v>-206436</v>
      </c>
      <c r="G39" s="22">
        <v>0</v>
      </c>
      <c r="H39" s="22">
        <v>0</v>
      </c>
      <c r="I39" s="22">
        <v>0</v>
      </c>
      <c r="J39" s="22">
        <v>-149045</v>
      </c>
      <c r="K39" s="22">
        <v>1227</v>
      </c>
      <c r="L39" s="22">
        <v>0</v>
      </c>
      <c r="M39" s="22">
        <v>8490</v>
      </c>
      <c r="N39" s="22">
        <v>1407282</v>
      </c>
      <c r="O39" s="22">
        <v>0</v>
      </c>
      <c r="P39" s="22">
        <v>0</v>
      </c>
      <c r="Q39" s="22">
        <v>0</v>
      </c>
      <c r="R39" s="22">
        <v>319618</v>
      </c>
      <c r="S39" s="22">
        <v>993149</v>
      </c>
    </row>
    <row r="40" spans="1:1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21492620</v>
      </c>
      <c r="F40" s="22">
        <v>6609930</v>
      </c>
      <c r="G40" s="22">
        <v>-6038820</v>
      </c>
      <c r="H40" s="22">
        <v>32800</v>
      </c>
      <c r="I40" s="22">
        <v>0</v>
      </c>
      <c r="J40" s="22">
        <v>-5162254</v>
      </c>
      <c r="K40" s="22">
        <v>41409</v>
      </c>
      <c r="L40" s="22">
        <v>0</v>
      </c>
      <c r="M40" s="22">
        <v>-74792</v>
      </c>
      <c r="N40" s="22">
        <v>4487171</v>
      </c>
      <c r="O40" s="22">
        <v>0</v>
      </c>
      <c r="P40" s="22">
        <v>-56999</v>
      </c>
      <c r="Q40" s="22">
        <v>0</v>
      </c>
      <c r="R40" s="22">
        <v>0</v>
      </c>
      <c r="S40" s="22">
        <v>21331065</v>
      </c>
    </row>
    <row r="41" spans="1:1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2111020</v>
      </c>
      <c r="F41" s="22">
        <v>8984935</v>
      </c>
      <c r="G41" s="22">
        <v>-578897</v>
      </c>
      <c r="H41" s="22">
        <v>0</v>
      </c>
      <c r="I41" s="22">
        <v>0</v>
      </c>
      <c r="J41" s="22">
        <v>-24161379</v>
      </c>
      <c r="K41" s="22">
        <v>118317</v>
      </c>
      <c r="L41" s="22">
        <v>-666870</v>
      </c>
      <c r="M41" s="22">
        <v>1064324</v>
      </c>
      <c r="N41" s="22">
        <v>16595321</v>
      </c>
      <c r="O41" s="22">
        <v>0</v>
      </c>
      <c r="P41" s="22">
        <v>-1537275</v>
      </c>
      <c r="Q41" s="22">
        <v>0</v>
      </c>
      <c r="R41" s="22">
        <v>160904</v>
      </c>
      <c r="S41" s="22">
        <v>2090400</v>
      </c>
    </row>
    <row r="42" spans="1:1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2671338</v>
      </c>
      <c r="F42" s="22">
        <v>5995895</v>
      </c>
      <c r="G42" s="22">
        <v>-596664</v>
      </c>
      <c r="H42" s="22">
        <v>674584</v>
      </c>
      <c r="I42" s="22">
        <v>0</v>
      </c>
      <c r="J42" s="22">
        <v>-4521698</v>
      </c>
      <c r="K42" s="22">
        <v>0</v>
      </c>
      <c r="L42" s="22">
        <v>0</v>
      </c>
      <c r="M42" s="22">
        <v>181312</v>
      </c>
      <c r="N42" s="22">
        <v>2582763</v>
      </c>
      <c r="O42" s="22">
        <v>0</v>
      </c>
      <c r="P42" s="22">
        <v>-270334</v>
      </c>
      <c r="Q42" s="22">
        <v>0</v>
      </c>
      <c r="R42" s="22">
        <v>0</v>
      </c>
      <c r="S42" s="22">
        <v>6717196</v>
      </c>
    </row>
    <row r="43" spans="1:1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15215</v>
      </c>
      <c r="F43" s="22">
        <v>24682967</v>
      </c>
      <c r="G43" s="22">
        <v>-51606618</v>
      </c>
      <c r="H43" s="22">
        <v>10390417</v>
      </c>
      <c r="I43" s="22">
        <v>0</v>
      </c>
      <c r="J43" s="22">
        <v>-8244253</v>
      </c>
      <c r="K43" s="22">
        <v>89326</v>
      </c>
      <c r="L43" s="22">
        <v>-1003400</v>
      </c>
      <c r="M43" s="22">
        <v>2230561</v>
      </c>
      <c r="N43" s="22">
        <v>29528098</v>
      </c>
      <c r="O43" s="22">
        <v>0</v>
      </c>
      <c r="P43" s="22">
        <v>-5532659</v>
      </c>
      <c r="Q43" s="22">
        <v>0</v>
      </c>
      <c r="R43" s="22">
        <v>-533053</v>
      </c>
      <c r="S43" s="22">
        <v>16601</v>
      </c>
    </row>
    <row r="44" spans="1:1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30715371</v>
      </c>
      <c r="F44" s="22">
        <v>23843646</v>
      </c>
      <c r="G44" s="22">
        <v>-50783370</v>
      </c>
      <c r="H44" s="22">
        <v>15146912</v>
      </c>
      <c r="I44" s="22">
        <v>0</v>
      </c>
      <c r="J44" s="22">
        <v>-17959274</v>
      </c>
      <c r="K44" s="22">
        <v>642350</v>
      </c>
      <c r="L44" s="22">
        <v>0</v>
      </c>
      <c r="M44" s="22">
        <v>3867566</v>
      </c>
      <c r="N44" s="22">
        <v>23404109</v>
      </c>
      <c r="O44" s="22">
        <v>0</v>
      </c>
      <c r="P44" s="22">
        <v>-249989</v>
      </c>
      <c r="Q44" s="22">
        <v>0</v>
      </c>
      <c r="R44" s="22">
        <v>5226113</v>
      </c>
      <c r="S44" s="22">
        <v>33853434</v>
      </c>
    </row>
    <row r="45" spans="1:1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12377639</v>
      </c>
      <c r="F45" s="22">
        <v>5883568</v>
      </c>
      <c r="G45" s="22">
        <v>0</v>
      </c>
      <c r="H45" s="22">
        <v>-4802122</v>
      </c>
      <c r="I45" s="22">
        <v>0</v>
      </c>
      <c r="J45" s="22">
        <v>-6440972</v>
      </c>
      <c r="K45" s="22">
        <v>76754</v>
      </c>
      <c r="L45" s="22">
        <v>0</v>
      </c>
      <c r="M45" s="22">
        <v>1127682</v>
      </c>
      <c r="N45" s="22">
        <v>6122443</v>
      </c>
      <c r="O45" s="22">
        <v>0</v>
      </c>
      <c r="P45" s="22">
        <v>0</v>
      </c>
      <c r="Q45" s="22">
        <v>0</v>
      </c>
      <c r="R45" s="22">
        <v>-254602</v>
      </c>
      <c r="S45" s="22">
        <v>14090390</v>
      </c>
    </row>
    <row r="46" spans="1:1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-1482786</v>
      </c>
      <c r="F46" s="22">
        <v>5556475</v>
      </c>
      <c r="G46" s="22">
        <v>-2469941</v>
      </c>
      <c r="H46" s="22">
        <v>0</v>
      </c>
      <c r="I46" s="22">
        <v>0</v>
      </c>
      <c r="J46" s="22">
        <v>-6278170</v>
      </c>
      <c r="K46" s="22">
        <v>30616</v>
      </c>
      <c r="L46" s="22">
        <v>-281000</v>
      </c>
      <c r="M46" s="22">
        <v>724040</v>
      </c>
      <c r="N46" s="22">
        <v>5587717</v>
      </c>
      <c r="O46" s="22">
        <v>0</v>
      </c>
      <c r="P46" s="22">
        <v>-1002408</v>
      </c>
      <c r="Q46" s="22">
        <v>0</v>
      </c>
      <c r="R46" s="22">
        <v>0</v>
      </c>
      <c r="S46" s="22">
        <v>384543</v>
      </c>
    </row>
    <row r="47" spans="1:1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9813587</v>
      </c>
      <c r="F47" s="22">
        <v>2740160</v>
      </c>
      <c r="G47" s="22">
        <v>-20927952</v>
      </c>
      <c r="H47" s="22">
        <v>6734833</v>
      </c>
      <c r="I47" s="22">
        <v>0</v>
      </c>
      <c r="J47" s="22">
        <v>-11259003</v>
      </c>
      <c r="K47" s="22">
        <v>103490</v>
      </c>
      <c r="L47" s="22">
        <v>-403250</v>
      </c>
      <c r="M47" s="22">
        <v>1147787</v>
      </c>
      <c r="N47" s="22">
        <v>22146449</v>
      </c>
      <c r="O47" s="22">
        <v>0</v>
      </c>
      <c r="P47" s="22">
        <v>0</v>
      </c>
      <c r="Q47" s="22">
        <v>0</v>
      </c>
      <c r="R47" s="22">
        <v>72934</v>
      </c>
      <c r="S47" s="22">
        <v>10169035</v>
      </c>
    </row>
    <row r="48" spans="1:1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272494</v>
      </c>
      <c r="F48" s="22">
        <v>5149194</v>
      </c>
      <c r="G48" s="22">
        <v>-5400643</v>
      </c>
      <c r="H48" s="22">
        <v>282628</v>
      </c>
      <c r="I48" s="22">
        <v>0</v>
      </c>
      <c r="J48" s="22">
        <v>-4002256</v>
      </c>
      <c r="K48" s="22">
        <v>10430</v>
      </c>
      <c r="L48" s="22">
        <v>0</v>
      </c>
      <c r="M48" s="22">
        <v>999461</v>
      </c>
      <c r="N48" s="22">
        <v>3149476</v>
      </c>
      <c r="O48" s="22">
        <v>0</v>
      </c>
      <c r="P48" s="22">
        <v>-280873</v>
      </c>
      <c r="Q48" s="22">
        <v>0</v>
      </c>
      <c r="R48" s="22">
        <v>0</v>
      </c>
      <c r="S48" s="22">
        <v>179911</v>
      </c>
    </row>
    <row r="49" spans="1:1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2476111</v>
      </c>
      <c r="F49" s="22">
        <v>8024526</v>
      </c>
      <c r="G49" s="22">
        <v>-2604653</v>
      </c>
      <c r="H49" s="22">
        <v>0</v>
      </c>
      <c r="I49" s="22">
        <v>0</v>
      </c>
      <c r="J49" s="22">
        <v>-3775886</v>
      </c>
      <c r="K49" s="22">
        <v>104338</v>
      </c>
      <c r="L49" s="22">
        <v>0</v>
      </c>
      <c r="M49" s="22">
        <v>349846</v>
      </c>
      <c r="N49" s="22">
        <v>4981449</v>
      </c>
      <c r="O49" s="22">
        <v>0</v>
      </c>
      <c r="P49" s="22">
        <v>0</v>
      </c>
      <c r="Q49" s="22">
        <v>0</v>
      </c>
      <c r="R49" s="22">
        <v>25130</v>
      </c>
      <c r="S49" s="22">
        <v>9580861</v>
      </c>
    </row>
    <row r="50" spans="1:1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2742535</v>
      </c>
      <c r="F50" s="22">
        <v>7863301</v>
      </c>
      <c r="G50" s="22">
        <v>-8872636</v>
      </c>
      <c r="H50" s="22">
        <v>5000</v>
      </c>
      <c r="I50" s="22">
        <v>0</v>
      </c>
      <c r="J50" s="22">
        <v>-4183762</v>
      </c>
      <c r="K50" s="22">
        <v>43949</v>
      </c>
      <c r="L50" s="22">
        <v>-5521874</v>
      </c>
      <c r="M50" s="22">
        <v>645718</v>
      </c>
      <c r="N50" s="22">
        <v>8365121</v>
      </c>
      <c r="O50" s="22">
        <v>0</v>
      </c>
      <c r="P50" s="22">
        <v>-788358</v>
      </c>
      <c r="Q50" s="22">
        <v>0</v>
      </c>
      <c r="R50" s="22">
        <v>-298994</v>
      </c>
      <c r="S50" s="22">
        <v>0</v>
      </c>
    </row>
    <row r="51" spans="1:1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18606586</v>
      </c>
      <c r="F51" s="22">
        <v>7820106</v>
      </c>
      <c r="G51" s="22">
        <v>-6975784</v>
      </c>
      <c r="H51" s="22">
        <v>683592</v>
      </c>
      <c r="I51" s="22">
        <v>0</v>
      </c>
      <c r="J51" s="22">
        <v>-4390248</v>
      </c>
      <c r="K51" s="22">
        <v>135830</v>
      </c>
      <c r="L51" s="22">
        <v>0</v>
      </c>
      <c r="M51" s="22">
        <v>460409</v>
      </c>
      <c r="N51" s="22">
        <v>1932385</v>
      </c>
      <c r="O51" s="22">
        <v>0</v>
      </c>
      <c r="P51" s="22">
        <v>0</v>
      </c>
      <c r="Q51" s="22">
        <v>0</v>
      </c>
      <c r="R51" s="22">
        <v>372596</v>
      </c>
      <c r="S51" s="22">
        <v>18645472</v>
      </c>
    </row>
    <row r="52" spans="1:1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-654766</v>
      </c>
      <c r="G52" s="22">
        <v>-32098802</v>
      </c>
      <c r="H52" s="22">
        <v>38296029</v>
      </c>
      <c r="I52" s="22">
        <v>0</v>
      </c>
      <c r="J52" s="22">
        <v>-23524395</v>
      </c>
      <c r="K52" s="22">
        <v>121954</v>
      </c>
      <c r="L52" s="22">
        <v>0</v>
      </c>
      <c r="M52" s="22">
        <v>1065249</v>
      </c>
      <c r="N52" s="22">
        <v>15096999</v>
      </c>
      <c r="O52" s="22">
        <v>0</v>
      </c>
      <c r="P52" s="22">
        <v>-355708</v>
      </c>
      <c r="Q52" s="22">
        <v>0</v>
      </c>
      <c r="R52" s="22">
        <v>2053440</v>
      </c>
      <c r="S52" s="22">
        <v>0</v>
      </c>
    </row>
    <row r="53" spans="1:1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14008148</v>
      </c>
      <c r="F53" s="22">
        <v>15631002</v>
      </c>
      <c r="G53" s="22">
        <v>-18452188</v>
      </c>
      <c r="H53" s="22">
        <v>11712057</v>
      </c>
      <c r="I53" s="22">
        <v>0</v>
      </c>
      <c r="J53" s="22">
        <v>-14475170</v>
      </c>
      <c r="K53" s="22">
        <v>101270</v>
      </c>
      <c r="L53" s="22">
        <v>0</v>
      </c>
      <c r="M53" s="22">
        <v>274801</v>
      </c>
      <c r="N53" s="22">
        <v>8458508</v>
      </c>
      <c r="O53" s="22">
        <v>0</v>
      </c>
      <c r="P53" s="22">
        <v>-110774</v>
      </c>
      <c r="Q53" s="22">
        <v>0</v>
      </c>
      <c r="R53" s="22">
        <v>-312735</v>
      </c>
      <c r="S53" s="22">
        <v>16834919</v>
      </c>
    </row>
    <row r="54" spans="1:1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4061421</v>
      </c>
      <c r="F54" s="22">
        <v>2526085</v>
      </c>
      <c r="G54" s="22">
        <v>-6234815</v>
      </c>
      <c r="H54" s="22">
        <v>95697</v>
      </c>
      <c r="I54" s="22">
        <v>0</v>
      </c>
      <c r="J54" s="22">
        <v>-2607863</v>
      </c>
      <c r="K54" s="22">
        <v>0</v>
      </c>
      <c r="L54" s="22">
        <v>0</v>
      </c>
      <c r="M54" s="22">
        <v>315600</v>
      </c>
      <c r="N54" s="22">
        <v>4032088</v>
      </c>
      <c r="O54" s="22">
        <v>0</v>
      </c>
      <c r="P54" s="22">
        <v>-1456867</v>
      </c>
      <c r="Q54" s="22">
        <v>0</v>
      </c>
      <c r="R54" s="22">
        <v>279713</v>
      </c>
      <c r="S54" s="22">
        <v>1011059</v>
      </c>
    </row>
    <row r="55" spans="1:1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-1270815</v>
      </c>
      <c r="F55" s="22">
        <v>5263094</v>
      </c>
      <c r="G55" s="22">
        <v>-181153</v>
      </c>
      <c r="H55" s="22">
        <v>0</v>
      </c>
      <c r="I55" s="22">
        <v>0</v>
      </c>
      <c r="J55" s="22">
        <v>-6243095</v>
      </c>
      <c r="K55" s="22">
        <v>287597</v>
      </c>
      <c r="L55" s="22">
        <v>0</v>
      </c>
      <c r="M55" s="22">
        <v>22074</v>
      </c>
      <c r="N55" s="22">
        <v>11326663</v>
      </c>
      <c r="O55" s="22">
        <v>0</v>
      </c>
      <c r="P55" s="22">
        <v>-1284954</v>
      </c>
      <c r="Q55" s="22">
        <v>0</v>
      </c>
      <c r="R55" s="22">
        <v>-3175771</v>
      </c>
      <c r="S55" s="22">
        <v>4743640</v>
      </c>
    </row>
    <row r="56" spans="1:1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44557500</v>
      </c>
      <c r="F56" s="22">
        <v>-7383728</v>
      </c>
      <c r="G56" s="22">
        <v>-2965507</v>
      </c>
      <c r="H56" s="22">
        <v>0</v>
      </c>
      <c r="I56" s="22">
        <v>0</v>
      </c>
      <c r="J56" s="22">
        <v>-19452397</v>
      </c>
      <c r="K56" s="22">
        <v>109872</v>
      </c>
      <c r="L56" s="22">
        <v>0</v>
      </c>
      <c r="M56" s="22">
        <v>536069</v>
      </c>
      <c r="N56" s="22">
        <v>13416051</v>
      </c>
      <c r="O56" s="22">
        <v>0</v>
      </c>
      <c r="P56" s="22">
        <v>-1511023</v>
      </c>
      <c r="Q56" s="22">
        <v>0</v>
      </c>
      <c r="R56" s="22">
        <v>786041</v>
      </c>
      <c r="S56" s="22">
        <v>28092878</v>
      </c>
    </row>
    <row r="57" spans="1:1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10060743</v>
      </c>
      <c r="G57" s="22">
        <v>-7498885</v>
      </c>
      <c r="H57" s="22">
        <v>0</v>
      </c>
      <c r="I57" s="22">
        <v>0</v>
      </c>
      <c r="J57" s="22">
        <v>-4627126</v>
      </c>
      <c r="K57" s="22">
        <v>0</v>
      </c>
      <c r="L57" s="22">
        <v>0</v>
      </c>
      <c r="M57" s="22">
        <v>680524</v>
      </c>
      <c r="N57" s="22">
        <v>2391641</v>
      </c>
      <c r="O57" s="22">
        <v>0</v>
      </c>
      <c r="P57" s="22">
        <v>0</v>
      </c>
      <c r="Q57" s="22">
        <v>0</v>
      </c>
      <c r="R57" s="22">
        <v>-1006897</v>
      </c>
      <c r="S57" s="22">
        <v>0</v>
      </c>
    </row>
    <row r="58" spans="1:1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3890164</v>
      </c>
      <c r="F58" s="22">
        <v>19766249</v>
      </c>
      <c r="G58" s="22">
        <v>-32565454</v>
      </c>
      <c r="H58" s="22">
        <v>9018181</v>
      </c>
      <c r="I58" s="22">
        <v>0</v>
      </c>
      <c r="J58" s="22">
        <v>-14439539</v>
      </c>
      <c r="K58" s="22">
        <v>71500</v>
      </c>
      <c r="L58" s="22">
        <v>-550700</v>
      </c>
      <c r="M58" s="22">
        <v>1558730</v>
      </c>
      <c r="N58" s="22">
        <v>19846419</v>
      </c>
      <c r="O58" s="22">
        <v>0</v>
      </c>
      <c r="P58" s="22">
        <v>-2512793</v>
      </c>
      <c r="Q58" s="22">
        <v>0</v>
      </c>
      <c r="R58" s="22">
        <v>0</v>
      </c>
      <c r="S58" s="22">
        <v>4082757</v>
      </c>
    </row>
    <row r="59" spans="1:1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1029195</v>
      </c>
      <c r="F59" s="22">
        <v>64432</v>
      </c>
      <c r="G59" s="22">
        <v>-1000000</v>
      </c>
      <c r="H59" s="22">
        <v>-1832</v>
      </c>
      <c r="I59" s="22">
        <v>0</v>
      </c>
      <c r="J59" s="22">
        <v>-363737</v>
      </c>
      <c r="K59" s="22">
        <v>0</v>
      </c>
      <c r="L59" s="22">
        <v>0</v>
      </c>
      <c r="M59" s="22">
        <v>19553</v>
      </c>
      <c r="N59" s="22">
        <v>1000727</v>
      </c>
      <c r="O59" s="22">
        <v>0</v>
      </c>
      <c r="P59" s="22">
        <v>0</v>
      </c>
      <c r="Q59" s="22">
        <v>0</v>
      </c>
      <c r="R59" s="22">
        <v>0</v>
      </c>
      <c r="S59" s="22">
        <v>748338</v>
      </c>
    </row>
    <row r="60" spans="1:1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5146195</v>
      </c>
      <c r="F60" s="22">
        <v>2820599</v>
      </c>
      <c r="G60" s="22">
        <v>-4912645</v>
      </c>
      <c r="H60" s="22">
        <v>1842565</v>
      </c>
      <c r="I60" s="22">
        <v>0</v>
      </c>
      <c r="J60" s="22">
        <v>-2540032</v>
      </c>
      <c r="K60" s="22">
        <v>61150</v>
      </c>
      <c r="L60" s="22">
        <v>-531000</v>
      </c>
      <c r="M60" s="22">
        <v>4128</v>
      </c>
      <c r="N60" s="22">
        <v>3896385</v>
      </c>
      <c r="O60" s="22">
        <v>0</v>
      </c>
      <c r="P60" s="22">
        <v>-272864</v>
      </c>
      <c r="Q60" s="22">
        <v>0</v>
      </c>
      <c r="R60" s="22">
        <v>153553</v>
      </c>
      <c r="S60" s="22">
        <v>5668034</v>
      </c>
    </row>
    <row r="61" spans="1:1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2697861</v>
      </c>
      <c r="G61" s="22">
        <v>-2887315</v>
      </c>
      <c r="H61" s="22">
        <v>0</v>
      </c>
      <c r="I61" s="22">
        <v>0</v>
      </c>
      <c r="J61" s="22">
        <v>-6694981</v>
      </c>
      <c r="K61" s="22">
        <v>12817</v>
      </c>
      <c r="L61" s="22">
        <v>0</v>
      </c>
      <c r="M61" s="22">
        <v>1952458</v>
      </c>
      <c r="N61" s="22">
        <v>4919160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14346347</v>
      </c>
      <c r="F62" s="22">
        <v>8084062</v>
      </c>
      <c r="G62" s="22">
        <v>0</v>
      </c>
      <c r="H62" s="22">
        <v>0</v>
      </c>
      <c r="I62" s="22">
        <v>0</v>
      </c>
      <c r="J62" s="22">
        <v>-17224704</v>
      </c>
      <c r="K62" s="22">
        <v>277808</v>
      </c>
      <c r="L62" s="22">
        <v>0</v>
      </c>
      <c r="M62" s="22">
        <v>4747921</v>
      </c>
      <c r="N62" s="22">
        <v>10452273</v>
      </c>
      <c r="O62" s="22">
        <v>0</v>
      </c>
      <c r="P62" s="22">
        <v>0</v>
      </c>
      <c r="Q62" s="22">
        <v>0</v>
      </c>
      <c r="R62" s="22">
        <v>-5122007</v>
      </c>
      <c r="S62" s="22">
        <v>15561700</v>
      </c>
    </row>
    <row r="63" spans="1:1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954263</v>
      </c>
      <c r="F63" s="22">
        <v>633260</v>
      </c>
      <c r="G63" s="22">
        <v>-840122</v>
      </c>
      <c r="H63" s="22">
        <v>490895</v>
      </c>
      <c r="I63" s="22">
        <v>0</v>
      </c>
      <c r="J63" s="22">
        <v>-456777</v>
      </c>
      <c r="K63" s="22">
        <v>0</v>
      </c>
      <c r="L63" s="22">
        <v>0</v>
      </c>
      <c r="M63" s="22">
        <v>35821</v>
      </c>
      <c r="N63" s="22">
        <v>368578</v>
      </c>
      <c r="O63" s="22">
        <v>0</v>
      </c>
      <c r="P63" s="22">
        <v>0</v>
      </c>
      <c r="Q63" s="22">
        <v>0</v>
      </c>
      <c r="R63" s="22">
        <v>-708608</v>
      </c>
      <c r="S63" s="22">
        <v>477310</v>
      </c>
    </row>
    <row r="64" spans="1:1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-1735270</v>
      </c>
      <c r="G64" s="22">
        <v>0</v>
      </c>
      <c r="H64" s="22">
        <v>0</v>
      </c>
      <c r="I64" s="22">
        <v>0</v>
      </c>
      <c r="J64" s="22">
        <v>-39043603</v>
      </c>
      <c r="K64" s="22">
        <v>295583</v>
      </c>
      <c r="L64" s="22">
        <v>-3539154</v>
      </c>
      <c r="M64" s="22">
        <v>33571007</v>
      </c>
      <c r="N64" s="22">
        <v>35405792</v>
      </c>
      <c r="O64" s="22">
        <v>0</v>
      </c>
      <c r="P64" s="22">
        <v>-3099051</v>
      </c>
      <c r="Q64" s="22">
        <v>0</v>
      </c>
      <c r="R64" s="22">
        <v>-21855304</v>
      </c>
      <c r="S64" s="22">
        <v>0</v>
      </c>
    </row>
    <row r="65" spans="1:1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4946065</v>
      </c>
      <c r="F65" s="22">
        <v>43541342</v>
      </c>
      <c r="G65" s="22">
        <v>-46351736</v>
      </c>
      <c r="H65" s="22">
        <v>6171756</v>
      </c>
      <c r="I65" s="22">
        <v>0</v>
      </c>
      <c r="J65" s="22">
        <v>-20224742</v>
      </c>
      <c r="K65" s="22">
        <v>51669</v>
      </c>
      <c r="L65" s="22">
        <v>-9794967</v>
      </c>
      <c r="M65" s="22">
        <v>87387</v>
      </c>
      <c r="N65" s="22">
        <v>29125764</v>
      </c>
      <c r="O65" s="22">
        <v>0</v>
      </c>
      <c r="P65" s="22">
        <v>-5511282</v>
      </c>
      <c r="Q65" s="22">
        <v>0</v>
      </c>
      <c r="R65" s="22">
        <v>-10557</v>
      </c>
      <c r="S65" s="22">
        <v>2030699</v>
      </c>
    </row>
    <row r="66" spans="1:1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46502695</v>
      </c>
      <c r="G66" s="22">
        <v>2886178</v>
      </c>
      <c r="H66" s="22">
        <v>0</v>
      </c>
      <c r="I66" s="22">
        <v>0</v>
      </c>
      <c r="J66" s="22">
        <v>-58698027</v>
      </c>
      <c r="K66" s="22">
        <v>0</v>
      </c>
      <c r="L66" s="22">
        <v>0</v>
      </c>
      <c r="M66" s="22">
        <v>2501334</v>
      </c>
      <c r="N66" s="22">
        <v>6799153</v>
      </c>
      <c r="O66" s="22">
        <v>0</v>
      </c>
      <c r="P66" s="22">
        <v>0</v>
      </c>
      <c r="Q66" s="22">
        <v>0</v>
      </c>
      <c r="R66" s="22">
        <v>8667</v>
      </c>
      <c r="S66" s="22">
        <v>0</v>
      </c>
    </row>
    <row r="67" spans="1:1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7996139</v>
      </c>
      <c r="F67" s="22">
        <v>2748726</v>
      </c>
      <c r="G67" s="22">
        <v>-114825</v>
      </c>
      <c r="H67" s="22">
        <v>1117967</v>
      </c>
      <c r="I67" s="22">
        <v>0</v>
      </c>
      <c r="J67" s="22">
        <v>-7557675</v>
      </c>
      <c r="K67" s="22">
        <v>42464</v>
      </c>
      <c r="L67" s="22">
        <v>0</v>
      </c>
      <c r="M67" s="22">
        <v>859032</v>
      </c>
      <c r="N67" s="22">
        <v>2355313</v>
      </c>
      <c r="O67" s="22">
        <v>0</v>
      </c>
      <c r="P67" s="22">
        <v>0</v>
      </c>
      <c r="Q67" s="22">
        <v>0</v>
      </c>
      <c r="R67" s="22">
        <v>320000</v>
      </c>
      <c r="S67" s="22">
        <v>7767141</v>
      </c>
    </row>
    <row r="68" spans="1:1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-3238190</v>
      </c>
      <c r="F68" s="22">
        <v>2137327</v>
      </c>
      <c r="G68" s="22">
        <v>-408363</v>
      </c>
      <c r="H68" s="22">
        <v>2295921</v>
      </c>
      <c r="I68" s="22">
        <v>0</v>
      </c>
      <c r="J68" s="22">
        <v>-1796100</v>
      </c>
      <c r="K68" s="22">
        <v>84451</v>
      </c>
      <c r="L68" s="22">
        <v>0</v>
      </c>
      <c r="M68" s="22">
        <v>78180</v>
      </c>
      <c r="N68" s="22">
        <v>3065013</v>
      </c>
      <c r="O68" s="22">
        <v>0</v>
      </c>
      <c r="P68" s="22">
        <v>-264918</v>
      </c>
      <c r="Q68" s="22">
        <v>0</v>
      </c>
      <c r="R68" s="22">
        <v>-94316</v>
      </c>
      <c r="S68" s="22">
        <v>1859005</v>
      </c>
    </row>
    <row r="69" spans="1:1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1946721</v>
      </c>
      <c r="F69" s="22">
        <v>-759675</v>
      </c>
      <c r="G69" s="22">
        <v>94841</v>
      </c>
      <c r="H69" s="22">
        <v>0</v>
      </c>
      <c r="I69" s="22">
        <v>0</v>
      </c>
      <c r="J69" s="22">
        <v>-301854</v>
      </c>
      <c r="K69" s="22">
        <v>0</v>
      </c>
      <c r="L69" s="22">
        <v>0</v>
      </c>
      <c r="M69" s="22">
        <v>0</v>
      </c>
      <c r="N69" s="22">
        <v>1706366</v>
      </c>
      <c r="O69" s="22">
        <v>0</v>
      </c>
      <c r="P69" s="22">
        <v>0</v>
      </c>
      <c r="Q69" s="22">
        <v>0</v>
      </c>
      <c r="R69" s="22">
        <v>0</v>
      </c>
      <c r="S69" s="22">
        <v>2686399</v>
      </c>
    </row>
    <row r="70" spans="1:1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6997918</v>
      </c>
      <c r="F70" s="22">
        <v>3250535</v>
      </c>
      <c r="G70" s="22">
        <v>-4642926</v>
      </c>
      <c r="H70" s="22">
        <v>221500</v>
      </c>
      <c r="I70" s="22">
        <v>0</v>
      </c>
      <c r="J70" s="22">
        <v>-5141034</v>
      </c>
      <c r="K70" s="22">
        <v>24085</v>
      </c>
      <c r="L70" s="22">
        <v>0</v>
      </c>
      <c r="M70" s="22">
        <v>858809</v>
      </c>
      <c r="N70" s="22">
        <v>5880323</v>
      </c>
      <c r="O70" s="22">
        <v>0</v>
      </c>
      <c r="P70" s="22">
        <v>-729932</v>
      </c>
      <c r="Q70" s="22">
        <v>0</v>
      </c>
      <c r="R70" s="22">
        <v>278640</v>
      </c>
      <c r="S70" s="22">
        <v>6997918</v>
      </c>
    </row>
    <row r="71" spans="1:1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8077235</v>
      </c>
      <c r="F71" s="22">
        <v>6598353</v>
      </c>
      <c r="G71" s="22">
        <v>-100000</v>
      </c>
      <c r="H71" s="22">
        <v>0</v>
      </c>
      <c r="I71" s="22">
        <v>0</v>
      </c>
      <c r="J71" s="22">
        <v>-2222752</v>
      </c>
      <c r="K71" s="22">
        <v>33931</v>
      </c>
      <c r="L71" s="22">
        <v>110</v>
      </c>
      <c r="M71" s="22">
        <v>0</v>
      </c>
      <c r="N71" s="22">
        <v>2788235</v>
      </c>
      <c r="O71" s="22">
        <v>0</v>
      </c>
      <c r="P71" s="22">
        <v>-333375</v>
      </c>
      <c r="Q71" s="22">
        <v>0</v>
      </c>
      <c r="R71" s="22">
        <v>0</v>
      </c>
      <c r="S71" s="22">
        <v>14841737</v>
      </c>
    </row>
    <row r="72" spans="1:1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6788227</v>
      </c>
      <c r="F72" s="22">
        <v>-300631</v>
      </c>
      <c r="G72" s="22">
        <v>-1804563</v>
      </c>
      <c r="H72" s="22">
        <v>1847167</v>
      </c>
      <c r="I72" s="22">
        <v>0</v>
      </c>
      <c r="J72" s="22">
        <v>-3167490</v>
      </c>
      <c r="K72" s="22">
        <v>54978</v>
      </c>
      <c r="L72" s="22">
        <v>0</v>
      </c>
      <c r="M72" s="22">
        <v>122663</v>
      </c>
      <c r="N72" s="22">
        <v>3347872</v>
      </c>
      <c r="O72" s="22">
        <v>0</v>
      </c>
      <c r="P72" s="22">
        <v>-836524</v>
      </c>
      <c r="Q72" s="22">
        <v>0</v>
      </c>
      <c r="R72" s="22">
        <v>0</v>
      </c>
      <c r="S72" s="22">
        <v>6051699</v>
      </c>
    </row>
    <row r="73" spans="1:1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3331114</v>
      </c>
      <c r="F73" s="22">
        <v>32693160</v>
      </c>
      <c r="G73" s="22">
        <v>0</v>
      </c>
      <c r="H73" s="22">
        <v>-16230433</v>
      </c>
      <c r="I73" s="22">
        <v>0</v>
      </c>
      <c r="J73" s="22">
        <v>-26125185</v>
      </c>
      <c r="K73" s="22">
        <v>2679</v>
      </c>
      <c r="L73" s="22">
        <v>-254022</v>
      </c>
      <c r="M73" s="22">
        <v>-1401253</v>
      </c>
      <c r="N73" s="22">
        <v>16892375</v>
      </c>
      <c r="O73" s="22">
        <v>0</v>
      </c>
      <c r="P73" s="22">
        <v>-2649570</v>
      </c>
      <c r="Q73" s="22">
        <v>0</v>
      </c>
      <c r="R73" s="22">
        <v>0</v>
      </c>
      <c r="S73" s="22">
        <v>6258865</v>
      </c>
    </row>
    <row r="74" spans="1:1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21219571</v>
      </c>
      <c r="F74" s="22">
        <v>1640803</v>
      </c>
      <c r="G74" s="22">
        <v>-4347932</v>
      </c>
      <c r="H74" s="22">
        <v>1126898</v>
      </c>
      <c r="I74" s="22">
        <v>0</v>
      </c>
      <c r="J74" s="22">
        <v>-5202603</v>
      </c>
      <c r="K74" s="22">
        <v>518429</v>
      </c>
      <c r="L74" s="22">
        <v>0</v>
      </c>
      <c r="M74" s="22">
        <v>1654374</v>
      </c>
      <c r="N74" s="22">
        <v>6309694</v>
      </c>
      <c r="O74" s="22">
        <v>0</v>
      </c>
      <c r="P74" s="22">
        <v>-61518</v>
      </c>
      <c r="Q74" s="22">
        <v>0</v>
      </c>
      <c r="R74" s="22">
        <v>0</v>
      </c>
      <c r="S74" s="22">
        <v>22857716</v>
      </c>
    </row>
    <row r="75" spans="1:1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13702959</v>
      </c>
      <c r="F75" s="22">
        <v>4568245</v>
      </c>
      <c r="G75" s="22">
        <v>-4893687</v>
      </c>
      <c r="H75" s="22">
        <v>1200000</v>
      </c>
      <c r="I75" s="22">
        <v>0</v>
      </c>
      <c r="J75" s="22">
        <v>-1637151</v>
      </c>
      <c r="K75" s="22">
        <v>12685</v>
      </c>
      <c r="L75" s="22">
        <v>0</v>
      </c>
      <c r="M75" s="22">
        <v>436000</v>
      </c>
      <c r="N75" s="22">
        <v>3163890</v>
      </c>
      <c r="O75" s="22">
        <v>0</v>
      </c>
      <c r="P75" s="22">
        <v>0</v>
      </c>
      <c r="Q75" s="22">
        <v>0</v>
      </c>
      <c r="R75" s="22">
        <v>-45735</v>
      </c>
      <c r="S75" s="22">
        <v>16507206</v>
      </c>
    </row>
    <row r="76" spans="1:1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13216644</v>
      </c>
      <c r="F76" s="22">
        <v>-2504316</v>
      </c>
      <c r="G76" s="22">
        <v>0</v>
      </c>
      <c r="H76" s="22">
        <v>970596</v>
      </c>
      <c r="I76" s="22">
        <v>0</v>
      </c>
      <c r="J76" s="22">
        <v>-1369952</v>
      </c>
      <c r="K76" s="22">
        <v>11351</v>
      </c>
      <c r="L76" s="22">
        <v>0</v>
      </c>
      <c r="M76" s="22">
        <v>329</v>
      </c>
      <c r="N76" s="22">
        <v>2879808</v>
      </c>
      <c r="O76" s="22">
        <v>0</v>
      </c>
      <c r="P76" s="22">
        <v>0</v>
      </c>
      <c r="Q76" s="22">
        <v>0</v>
      </c>
      <c r="R76" s="22">
        <v>0</v>
      </c>
      <c r="S76" s="22">
        <v>13204460</v>
      </c>
    </row>
    <row r="77" spans="1:1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12503275</v>
      </c>
      <c r="F77" s="22">
        <v>14949163</v>
      </c>
      <c r="G77" s="22">
        <v>0</v>
      </c>
      <c r="H77" s="22">
        <v>-12809268</v>
      </c>
      <c r="I77" s="22">
        <v>0</v>
      </c>
      <c r="J77" s="22">
        <v>-16854093</v>
      </c>
      <c r="K77" s="22">
        <v>420924</v>
      </c>
      <c r="L77" s="22">
        <v>0</v>
      </c>
      <c r="M77" s="22">
        <v>1273754</v>
      </c>
      <c r="N77" s="22">
        <v>10288473</v>
      </c>
      <c r="O77" s="22">
        <v>0</v>
      </c>
      <c r="P77" s="22">
        <v>-473324</v>
      </c>
      <c r="Q77" s="22">
        <v>0</v>
      </c>
      <c r="R77" s="22">
        <v>-612735</v>
      </c>
      <c r="S77" s="22">
        <v>8686169</v>
      </c>
    </row>
    <row r="78" spans="1:1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904163</v>
      </c>
      <c r="F78" s="22">
        <v>3429647</v>
      </c>
      <c r="G78" s="22">
        <v>-9059241</v>
      </c>
      <c r="H78" s="22">
        <v>4855147</v>
      </c>
      <c r="I78" s="22">
        <v>0</v>
      </c>
      <c r="J78" s="22">
        <v>-5186403</v>
      </c>
      <c r="K78" s="22">
        <v>24656</v>
      </c>
      <c r="L78" s="22">
        <v>0</v>
      </c>
      <c r="M78" s="22">
        <v>499195</v>
      </c>
      <c r="N78" s="22">
        <v>5384383</v>
      </c>
      <c r="O78" s="22">
        <v>0</v>
      </c>
      <c r="P78" s="22">
        <v>0</v>
      </c>
      <c r="Q78" s="22">
        <v>0</v>
      </c>
      <c r="R78" s="22">
        <v>54026</v>
      </c>
      <c r="S78" s="22">
        <v>905573</v>
      </c>
    </row>
    <row r="79" spans="1:1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15114372</v>
      </c>
      <c r="F79" s="22">
        <v>11607252</v>
      </c>
      <c r="G79" s="22">
        <v>-1813433</v>
      </c>
      <c r="H79" s="22">
        <v>1125355</v>
      </c>
      <c r="I79" s="22">
        <v>0</v>
      </c>
      <c r="J79" s="22">
        <v>-23060705</v>
      </c>
      <c r="K79" s="22">
        <v>0</v>
      </c>
      <c r="L79" s="22">
        <v>0</v>
      </c>
      <c r="M79" s="22">
        <v>2450512</v>
      </c>
      <c r="N79" s="22">
        <v>9955189</v>
      </c>
      <c r="O79" s="22">
        <v>0</v>
      </c>
      <c r="P79" s="22">
        <v>0</v>
      </c>
      <c r="Q79" s="22">
        <v>0</v>
      </c>
      <c r="R79" s="22">
        <v>1295914</v>
      </c>
      <c r="S79" s="22">
        <v>16674456</v>
      </c>
    </row>
    <row r="80" spans="1:1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1129625</v>
      </c>
      <c r="F80" s="22">
        <v>980114</v>
      </c>
      <c r="G80" s="22">
        <v>0</v>
      </c>
      <c r="H80" s="22">
        <v>-700000</v>
      </c>
      <c r="I80" s="22">
        <v>0</v>
      </c>
      <c r="J80" s="22">
        <v>-2673274</v>
      </c>
      <c r="K80" s="22">
        <v>0</v>
      </c>
      <c r="L80" s="22">
        <v>-72199</v>
      </c>
      <c r="M80" s="22">
        <v>62953</v>
      </c>
      <c r="N80" s="22">
        <v>2481681</v>
      </c>
      <c r="O80" s="22">
        <v>0</v>
      </c>
      <c r="P80" s="22">
        <v>0</v>
      </c>
      <c r="Q80" s="22">
        <v>0</v>
      </c>
      <c r="R80" s="22">
        <v>1000000</v>
      </c>
      <c r="S80" s="22">
        <v>2208900</v>
      </c>
    </row>
    <row r="81" spans="1:1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958575</v>
      </c>
      <c r="F81" s="22">
        <v>1939862</v>
      </c>
      <c r="G81" s="22">
        <v>-1300581</v>
      </c>
      <c r="H81" s="22">
        <v>331721</v>
      </c>
      <c r="I81" s="22">
        <v>0</v>
      </c>
      <c r="J81" s="22">
        <v>-2348755</v>
      </c>
      <c r="K81" s="22">
        <v>10698</v>
      </c>
      <c r="L81" s="22">
        <v>0</v>
      </c>
      <c r="M81" s="22">
        <v>22271</v>
      </c>
      <c r="N81" s="22">
        <v>2030969</v>
      </c>
      <c r="O81" s="22">
        <v>0</v>
      </c>
      <c r="P81" s="22">
        <v>-1008876</v>
      </c>
      <c r="Q81" s="22">
        <v>0</v>
      </c>
      <c r="R81" s="22">
        <v>328082</v>
      </c>
      <c r="S81" s="22">
        <v>963966</v>
      </c>
    </row>
    <row r="82" spans="1:1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4254220</v>
      </c>
      <c r="F82" s="22">
        <v>10741339</v>
      </c>
      <c r="G82" s="22">
        <v>-7058939</v>
      </c>
      <c r="H82" s="22">
        <v>1156565</v>
      </c>
      <c r="I82" s="22">
        <v>0</v>
      </c>
      <c r="J82" s="22">
        <v>-10484898</v>
      </c>
      <c r="K82" s="22">
        <v>225736</v>
      </c>
      <c r="L82" s="22">
        <v>0</v>
      </c>
      <c r="M82" s="22">
        <v>203091</v>
      </c>
      <c r="N82" s="22">
        <v>7170284</v>
      </c>
      <c r="O82" s="22">
        <v>0</v>
      </c>
      <c r="P82" s="22">
        <v>0</v>
      </c>
      <c r="Q82" s="22">
        <v>0</v>
      </c>
      <c r="R82" s="22">
        <v>0</v>
      </c>
      <c r="S82" s="22">
        <v>6207398</v>
      </c>
    </row>
    <row r="83" spans="1:1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19961848</v>
      </c>
      <c r="F83" s="22">
        <v>-5778437</v>
      </c>
      <c r="G83" s="22">
        <v>0</v>
      </c>
      <c r="H83" s="22">
        <v>6468452</v>
      </c>
      <c r="I83" s="22">
        <v>0</v>
      </c>
      <c r="J83" s="22">
        <v>-29730174</v>
      </c>
      <c r="K83" s="22">
        <v>456</v>
      </c>
      <c r="L83" s="22">
        <v>-3348151</v>
      </c>
      <c r="M83" s="22">
        <v>29718</v>
      </c>
      <c r="N83" s="22">
        <v>16636256</v>
      </c>
      <c r="O83" s="22">
        <v>0</v>
      </c>
      <c r="P83" s="22">
        <v>-18182</v>
      </c>
      <c r="Q83" s="22">
        <v>0</v>
      </c>
      <c r="R83" s="22">
        <v>6384549</v>
      </c>
      <c r="S83" s="22">
        <v>10606335</v>
      </c>
    </row>
    <row r="84" spans="1:1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247127</v>
      </c>
      <c r="F84" s="22">
        <v>746504</v>
      </c>
      <c r="G84" s="22">
        <v>-2607669</v>
      </c>
      <c r="H84" s="22">
        <v>3468214</v>
      </c>
      <c r="I84" s="22">
        <v>0</v>
      </c>
      <c r="J84" s="22">
        <v>-7225245</v>
      </c>
      <c r="K84" s="22">
        <v>99898</v>
      </c>
      <c r="L84" s="22">
        <v>-84565</v>
      </c>
      <c r="M84" s="22">
        <v>349366</v>
      </c>
      <c r="N84" s="22">
        <v>5401508</v>
      </c>
      <c r="O84" s="22">
        <v>0</v>
      </c>
      <c r="P84" s="22">
        <v>-132200</v>
      </c>
      <c r="Q84" s="22">
        <v>0</v>
      </c>
      <c r="R84" s="22">
        <v>15000</v>
      </c>
      <c r="S84" s="22">
        <v>277938</v>
      </c>
    </row>
    <row r="85" spans="1:1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3146315</v>
      </c>
      <c r="F85" s="22">
        <v>4028242</v>
      </c>
      <c r="G85" s="22">
        <v>-8821993</v>
      </c>
      <c r="H85" s="22">
        <v>8082897</v>
      </c>
      <c r="I85" s="22">
        <v>0</v>
      </c>
      <c r="J85" s="22">
        <v>-2141830</v>
      </c>
      <c r="K85" s="22">
        <v>282364</v>
      </c>
      <c r="L85" s="22">
        <v>-48510</v>
      </c>
      <c r="M85" s="22">
        <v>0</v>
      </c>
      <c r="N85" s="22">
        <v>4294085</v>
      </c>
      <c r="O85" s="22">
        <v>0</v>
      </c>
      <c r="P85" s="22">
        <v>-930258</v>
      </c>
      <c r="Q85" s="22">
        <v>0</v>
      </c>
      <c r="R85" s="22">
        <v>0</v>
      </c>
      <c r="S85" s="22">
        <v>7891312</v>
      </c>
    </row>
    <row r="86" spans="1:1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18073463</v>
      </c>
      <c r="F86" s="22">
        <v>27409228</v>
      </c>
      <c r="G86" s="22">
        <v>-23395341</v>
      </c>
      <c r="H86" s="22">
        <v>32182781</v>
      </c>
      <c r="I86" s="22">
        <v>0</v>
      </c>
      <c r="J86" s="22">
        <v>-56712991</v>
      </c>
      <c r="K86" s="22">
        <v>278145</v>
      </c>
      <c r="L86" s="22">
        <v>-23000</v>
      </c>
      <c r="M86" s="22">
        <v>507792</v>
      </c>
      <c r="N86" s="22">
        <v>23811955</v>
      </c>
      <c r="O86" s="22">
        <v>0</v>
      </c>
      <c r="P86" s="22">
        <v>-244594</v>
      </c>
      <c r="Q86" s="22">
        <v>0</v>
      </c>
      <c r="R86" s="22">
        <v>129053</v>
      </c>
      <c r="S86" s="22">
        <v>22016491</v>
      </c>
    </row>
    <row r="87" spans="1:1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90337</v>
      </c>
      <c r="G87" s="22">
        <v>-555757</v>
      </c>
      <c r="H87" s="22">
        <v>68535</v>
      </c>
      <c r="I87" s="22">
        <v>0</v>
      </c>
      <c r="J87" s="22">
        <v>-1040942</v>
      </c>
      <c r="K87" s="22">
        <v>0</v>
      </c>
      <c r="L87" s="22">
        <v>30493</v>
      </c>
      <c r="M87" s="22">
        <v>0</v>
      </c>
      <c r="N87" s="22">
        <v>1486438</v>
      </c>
      <c r="O87" s="22">
        <v>0</v>
      </c>
      <c r="P87" s="22">
        <v>-406039</v>
      </c>
      <c r="Q87" s="22">
        <v>0</v>
      </c>
      <c r="R87" s="22">
        <v>0</v>
      </c>
      <c r="S87" s="22">
        <v>-326935</v>
      </c>
    </row>
    <row r="88" spans="1:1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8800303</v>
      </c>
      <c r="G88" s="22">
        <v>-25592258</v>
      </c>
      <c r="H88" s="22">
        <v>9041619</v>
      </c>
      <c r="I88" s="22">
        <v>0</v>
      </c>
      <c r="J88" s="22">
        <v>0</v>
      </c>
      <c r="K88" s="22">
        <v>74494</v>
      </c>
      <c r="L88" s="22">
        <v>0</v>
      </c>
      <c r="M88" s="22">
        <v>142935</v>
      </c>
      <c r="N88" s="22">
        <v>8023793</v>
      </c>
      <c r="O88" s="22">
        <v>0</v>
      </c>
      <c r="P88" s="22">
        <v>-490886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325726</v>
      </c>
      <c r="F89" s="22">
        <v>716520</v>
      </c>
      <c r="G89" s="22">
        <v>-2141484</v>
      </c>
      <c r="H89" s="22">
        <v>791</v>
      </c>
      <c r="I89" s="22">
        <v>0</v>
      </c>
      <c r="J89" s="22">
        <v>-720504</v>
      </c>
      <c r="K89" s="22">
        <v>18978</v>
      </c>
      <c r="L89" s="22">
        <v>0</v>
      </c>
      <c r="M89" s="22">
        <v>16209</v>
      </c>
      <c r="N89" s="22">
        <v>2304350</v>
      </c>
      <c r="O89" s="22">
        <v>0</v>
      </c>
      <c r="P89" s="22">
        <v>-174776</v>
      </c>
      <c r="Q89" s="22">
        <v>0</v>
      </c>
      <c r="R89" s="22">
        <v>0</v>
      </c>
      <c r="S89" s="22">
        <v>345810</v>
      </c>
    </row>
    <row r="90" spans="1:1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1512075</v>
      </c>
      <c r="F90" s="22">
        <v>-363531</v>
      </c>
      <c r="G90" s="22">
        <v>-9000</v>
      </c>
      <c r="H90" s="22">
        <v>0</v>
      </c>
      <c r="I90" s="22">
        <v>0</v>
      </c>
      <c r="J90" s="22">
        <v>-130972</v>
      </c>
      <c r="K90" s="22">
        <v>20784</v>
      </c>
      <c r="L90" s="22">
        <v>0</v>
      </c>
      <c r="M90" s="22">
        <v>5953</v>
      </c>
      <c r="N90" s="22">
        <v>440079</v>
      </c>
      <c r="O90" s="22">
        <v>0</v>
      </c>
      <c r="P90" s="22">
        <v>0</v>
      </c>
      <c r="Q90" s="22">
        <v>0</v>
      </c>
      <c r="R90" s="22">
        <v>0</v>
      </c>
      <c r="S90" s="22">
        <v>1475388</v>
      </c>
    </row>
    <row r="91" spans="1:1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2781210</v>
      </c>
      <c r="F91" s="22">
        <v>956017</v>
      </c>
      <c r="G91" s="22">
        <v>-1629684</v>
      </c>
      <c r="H91" s="22">
        <v>1084316</v>
      </c>
      <c r="I91" s="22">
        <v>0</v>
      </c>
      <c r="J91" s="22">
        <v>-135195</v>
      </c>
      <c r="K91" s="22">
        <v>0</v>
      </c>
      <c r="L91" s="22">
        <v>0</v>
      </c>
      <c r="M91" s="22">
        <v>0</v>
      </c>
      <c r="N91" s="22">
        <v>577201</v>
      </c>
      <c r="O91" s="22">
        <v>0</v>
      </c>
      <c r="P91" s="22">
        <v>0</v>
      </c>
      <c r="Q91" s="22">
        <v>0</v>
      </c>
      <c r="R91" s="22">
        <v>0</v>
      </c>
      <c r="S91" s="22">
        <v>3633865</v>
      </c>
    </row>
    <row r="92" spans="1:1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-381923</v>
      </c>
      <c r="F92" s="22">
        <v>174132</v>
      </c>
      <c r="G92" s="22">
        <v>-312390</v>
      </c>
      <c r="H92" s="22">
        <v>174120</v>
      </c>
      <c r="I92" s="22">
        <v>0</v>
      </c>
      <c r="J92" s="22">
        <v>-832272</v>
      </c>
      <c r="K92" s="22">
        <v>23710</v>
      </c>
      <c r="L92" s="22">
        <v>0</v>
      </c>
      <c r="M92" s="22">
        <v>3332</v>
      </c>
      <c r="N92" s="22">
        <v>1299481</v>
      </c>
      <c r="O92" s="22">
        <v>0</v>
      </c>
      <c r="P92" s="22">
        <v>-362197</v>
      </c>
      <c r="Q92" s="22">
        <v>0</v>
      </c>
      <c r="R92" s="22">
        <v>-119204</v>
      </c>
      <c r="S92" s="22">
        <v>-333211</v>
      </c>
    </row>
    <row r="93" spans="1:1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6749653</v>
      </c>
      <c r="F93" s="22">
        <v>9066333</v>
      </c>
      <c r="G93" s="22">
        <v>-7034780</v>
      </c>
      <c r="H93" s="22">
        <v>3747367</v>
      </c>
      <c r="I93" s="22">
        <v>0</v>
      </c>
      <c r="J93" s="22">
        <v>-11584305</v>
      </c>
      <c r="K93" s="22">
        <v>885</v>
      </c>
      <c r="L93" s="22">
        <v>-437000</v>
      </c>
      <c r="M93" s="22">
        <v>47920</v>
      </c>
      <c r="N93" s="22">
        <v>6412920</v>
      </c>
      <c r="O93" s="22">
        <v>0</v>
      </c>
      <c r="P93" s="22">
        <v>-677043</v>
      </c>
      <c r="Q93" s="22">
        <v>0</v>
      </c>
      <c r="R93" s="22">
        <v>0</v>
      </c>
      <c r="S93" s="22">
        <v>6291950</v>
      </c>
    </row>
    <row r="94" spans="1:1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1878507</v>
      </c>
      <c r="F94" s="22">
        <v>145962</v>
      </c>
      <c r="G94" s="22">
        <v>-615583</v>
      </c>
      <c r="H94" s="22">
        <v>0</v>
      </c>
      <c r="I94" s="22">
        <v>0</v>
      </c>
      <c r="J94" s="22">
        <v>-175289</v>
      </c>
      <c r="K94" s="22">
        <v>54400</v>
      </c>
      <c r="L94" s="22">
        <v>0</v>
      </c>
      <c r="M94" s="22">
        <v>0</v>
      </c>
      <c r="N94" s="22">
        <v>761811</v>
      </c>
      <c r="O94" s="22">
        <v>0</v>
      </c>
      <c r="P94" s="22">
        <v>-168354</v>
      </c>
      <c r="Q94" s="22">
        <v>0</v>
      </c>
      <c r="R94" s="22">
        <v>0</v>
      </c>
      <c r="S94" s="22">
        <v>1881454</v>
      </c>
    </row>
    <row r="95" spans="1:1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1807469</v>
      </c>
      <c r="F95" s="22">
        <v>2388834</v>
      </c>
      <c r="G95" s="22">
        <v>-2658551</v>
      </c>
      <c r="H95" s="22">
        <v>0</v>
      </c>
      <c r="I95" s="22">
        <v>0</v>
      </c>
      <c r="J95" s="22">
        <v>-7065472</v>
      </c>
      <c r="K95" s="22">
        <v>142958</v>
      </c>
      <c r="L95" s="22">
        <v>-427670</v>
      </c>
      <c r="M95" s="22">
        <v>4724</v>
      </c>
      <c r="N95" s="22">
        <v>6708593</v>
      </c>
      <c r="O95" s="22">
        <v>0</v>
      </c>
      <c r="P95" s="22">
        <v>-1041995</v>
      </c>
      <c r="Q95" s="22">
        <v>0</v>
      </c>
      <c r="R95" s="22">
        <v>296142</v>
      </c>
      <c r="S95" s="22">
        <v>155032</v>
      </c>
    </row>
    <row r="96" spans="1:1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1945025</v>
      </c>
      <c r="F96" s="22">
        <v>1209955</v>
      </c>
      <c r="G96" s="22">
        <v>-616548</v>
      </c>
      <c r="H96" s="22">
        <v>0</v>
      </c>
      <c r="I96" s="22">
        <v>0</v>
      </c>
      <c r="J96" s="22">
        <v>-1716479</v>
      </c>
      <c r="K96" s="22">
        <v>69002</v>
      </c>
      <c r="L96" s="22">
        <v>0</v>
      </c>
      <c r="M96" s="22">
        <v>318510</v>
      </c>
      <c r="N96" s="22">
        <v>1110830</v>
      </c>
      <c r="O96" s="22">
        <v>0</v>
      </c>
      <c r="P96" s="22">
        <v>-304748</v>
      </c>
      <c r="Q96" s="22">
        <v>0</v>
      </c>
      <c r="R96" s="22">
        <v>300000</v>
      </c>
      <c r="S96" s="22">
        <v>2315547</v>
      </c>
    </row>
    <row r="97" spans="1:1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1286846</v>
      </c>
      <c r="F97" s="22">
        <v>372124</v>
      </c>
      <c r="G97" s="22">
        <v>0</v>
      </c>
      <c r="H97" s="22">
        <v>74313</v>
      </c>
      <c r="I97" s="22">
        <v>0</v>
      </c>
      <c r="J97" s="22">
        <v>-862070</v>
      </c>
      <c r="K97" s="22">
        <v>58679</v>
      </c>
      <c r="L97" s="22">
        <v>0</v>
      </c>
      <c r="M97" s="22">
        <v>0</v>
      </c>
      <c r="N97" s="22">
        <v>577238</v>
      </c>
      <c r="O97" s="22">
        <v>0</v>
      </c>
      <c r="P97" s="22">
        <v>-52956</v>
      </c>
      <c r="Q97" s="22">
        <v>0</v>
      </c>
      <c r="R97" s="22">
        <v>0</v>
      </c>
      <c r="S97" s="22">
        <v>1454174</v>
      </c>
    </row>
    <row r="98" spans="1:1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527488</v>
      </c>
      <c r="F98" s="22">
        <v>-299907</v>
      </c>
      <c r="G98" s="22">
        <v>-199375</v>
      </c>
      <c r="H98" s="22">
        <v>0</v>
      </c>
      <c r="I98" s="22">
        <v>0</v>
      </c>
      <c r="J98" s="22">
        <v>-88629</v>
      </c>
      <c r="K98" s="22">
        <v>0</v>
      </c>
      <c r="L98" s="22">
        <v>0</v>
      </c>
      <c r="M98" s="22">
        <v>0</v>
      </c>
      <c r="N98" s="22">
        <v>604789</v>
      </c>
      <c r="O98" s="22">
        <v>0</v>
      </c>
      <c r="P98" s="22">
        <v>-56333</v>
      </c>
      <c r="Q98" s="22">
        <v>0</v>
      </c>
      <c r="R98" s="22">
        <v>1</v>
      </c>
      <c r="S98" s="22">
        <v>488034</v>
      </c>
    </row>
    <row r="99" spans="1:1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545953</v>
      </c>
      <c r="F99" s="22">
        <v>958962</v>
      </c>
      <c r="G99" s="22">
        <v>-1691213</v>
      </c>
      <c r="H99" s="22">
        <v>5543</v>
      </c>
      <c r="I99" s="22">
        <v>0</v>
      </c>
      <c r="J99" s="22">
        <v>-483896</v>
      </c>
      <c r="K99" s="22">
        <v>64552</v>
      </c>
      <c r="L99" s="22">
        <v>0</v>
      </c>
      <c r="M99" s="22">
        <v>0</v>
      </c>
      <c r="N99" s="22">
        <v>1267902</v>
      </c>
      <c r="O99" s="22">
        <v>0</v>
      </c>
      <c r="P99" s="22">
        <v>-275382</v>
      </c>
      <c r="Q99" s="22">
        <v>0</v>
      </c>
      <c r="R99" s="22">
        <v>-2</v>
      </c>
      <c r="S99" s="22">
        <v>392419</v>
      </c>
    </row>
    <row r="100" spans="1:1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9477977</v>
      </c>
      <c r="F100" s="22">
        <v>16575368</v>
      </c>
      <c r="G100" s="22">
        <v>-23531605</v>
      </c>
      <c r="H100" s="22">
        <v>2372766</v>
      </c>
      <c r="I100" s="22">
        <v>0</v>
      </c>
      <c r="J100" s="22">
        <v>-20392732</v>
      </c>
      <c r="K100" s="22">
        <v>212514</v>
      </c>
      <c r="L100" s="22">
        <v>-3210190</v>
      </c>
      <c r="M100" s="22">
        <v>131987</v>
      </c>
      <c r="N100" s="22">
        <v>12987060</v>
      </c>
      <c r="O100" s="22">
        <v>0</v>
      </c>
      <c r="P100" s="22">
        <v>-8545986</v>
      </c>
      <c r="Q100" s="22">
        <v>0</v>
      </c>
      <c r="R100" s="22">
        <v>15100000</v>
      </c>
      <c r="S100" s="22">
        <v>1177159</v>
      </c>
    </row>
    <row r="101" spans="1:1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2911374</v>
      </c>
      <c r="F101" s="22">
        <v>1629757</v>
      </c>
      <c r="G101" s="22">
        <v>-5095971</v>
      </c>
      <c r="H101" s="22">
        <v>1873459</v>
      </c>
      <c r="I101" s="22">
        <v>0</v>
      </c>
      <c r="J101" s="22">
        <v>-1879455</v>
      </c>
      <c r="K101" s="22">
        <v>0</v>
      </c>
      <c r="L101" s="22">
        <v>0</v>
      </c>
      <c r="M101" s="22">
        <v>15838</v>
      </c>
      <c r="N101" s="22">
        <v>2844704</v>
      </c>
      <c r="O101" s="22">
        <v>0</v>
      </c>
      <c r="P101" s="22">
        <v>-174871</v>
      </c>
      <c r="Q101" s="22">
        <v>0</v>
      </c>
      <c r="R101" s="22">
        <v>0</v>
      </c>
      <c r="S101" s="22">
        <v>2124835</v>
      </c>
    </row>
    <row r="102" spans="1:1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1100926</v>
      </c>
      <c r="F102" s="22">
        <v>8588149</v>
      </c>
      <c r="G102" s="22">
        <v>-4248307</v>
      </c>
      <c r="H102" s="22">
        <v>282242</v>
      </c>
      <c r="I102" s="22">
        <v>0</v>
      </c>
      <c r="J102" s="22">
        <v>-5385452</v>
      </c>
      <c r="K102" s="22">
        <v>0</v>
      </c>
      <c r="L102" s="22">
        <v>0</v>
      </c>
      <c r="M102" s="22">
        <v>198931</v>
      </c>
      <c r="N102" s="22">
        <v>2557509</v>
      </c>
      <c r="O102" s="22">
        <v>0</v>
      </c>
      <c r="P102" s="22">
        <v>-605538</v>
      </c>
      <c r="Q102" s="22">
        <v>0</v>
      </c>
      <c r="R102" s="22">
        <v>-16883</v>
      </c>
      <c r="S102" s="22">
        <v>2471577</v>
      </c>
    </row>
    <row r="103" spans="1:1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1588763</v>
      </c>
      <c r="F103" s="22">
        <v>301822</v>
      </c>
      <c r="G103" s="22">
        <v>-69400</v>
      </c>
      <c r="H103" s="22">
        <v>34322</v>
      </c>
      <c r="I103" s="22">
        <v>0</v>
      </c>
      <c r="J103" s="22">
        <v>-356458</v>
      </c>
      <c r="K103" s="22">
        <v>0</v>
      </c>
      <c r="L103" s="22">
        <v>0</v>
      </c>
      <c r="M103" s="22">
        <v>0</v>
      </c>
      <c r="N103" s="22">
        <v>593986</v>
      </c>
      <c r="O103" s="22">
        <v>0</v>
      </c>
      <c r="P103" s="22">
        <v>-118810</v>
      </c>
      <c r="Q103" s="22">
        <v>0</v>
      </c>
      <c r="R103" s="22">
        <v>0</v>
      </c>
      <c r="S103" s="22">
        <v>1974225</v>
      </c>
    </row>
    <row r="104" spans="1:1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1554855</v>
      </c>
      <c r="F104" s="22">
        <v>1143852</v>
      </c>
      <c r="G104" s="22">
        <v>-1611452</v>
      </c>
      <c r="H104" s="22">
        <v>128748</v>
      </c>
      <c r="I104" s="22">
        <v>0</v>
      </c>
      <c r="J104" s="22">
        <v>-1815995</v>
      </c>
      <c r="K104" s="22">
        <v>0</v>
      </c>
      <c r="L104" s="22">
        <v>0</v>
      </c>
      <c r="M104" s="22">
        <v>187632</v>
      </c>
      <c r="N104" s="22">
        <v>2067801</v>
      </c>
      <c r="O104" s="22">
        <v>0</v>
      </c>
      <c r="P104" s="22">
        <v>-100586</v>
      </c>
      <c r="Q104" s="22">
        <v>0</v>
      </c>
      <c r="R104" s="22">
        <v>0</v>
      </c>
      <c r="S104" s="22">
        <v>1554855</v>
      </c>
    </row>
    <row r="105" spans="1:1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1500000</v>
      </c>
      <c r="F105" s="22">
        <v>14830961</v>
      </c>
      <c r="G105" s="22">
        <v>-8621586</v>
      </c>
      <c r="H105" s="22">
        <v>712429</v>
      </c>
      <c r="I105" s="22">
        <v>0</v>
      </c>
      <c r="J105" s="22">
        <v>-14631081</v>
      </c>
      <c r="K105" s="22">
        <v>0</v>
      </c>
      <c r="L105" s="22">
        <v>-1314030</v>
      </c>
      <c r="M105" s="22">
        <v>319257</v>
      </c>
      <c r="N105" s="22">
        <v>4767879</v>
      </c>
      <c r="O105" s="22">
        <v>0</v>
      </c>
      <c r="P105" s="22">
        <v>-1338794</v>
      </c>
      <c r="Q105" s="22">
        <v>0</v>
      </c>
      <c r="R105" s="22">
        <v>5634000</v>
      </c>
      <c r="S105" s="22">
        <v>1859035</v>
      </c>
    </row>
    <row r="106" spans="1:1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3863877</v>
      </c>
      <c r="F106" s="22">
        <v>2887551</v>
      </c>
      <c r="G106" s="22">
        <v>0</v>
      </c>
      <c r="H106" s="22">
        <v>503556</v>
      </c>
      <c r="I106" s="22">
        <v>0</v>
      </c>
      <c r="J106" s="22">
        <v>-3813151</v>
      </c>
      <c r="K106" s="22">
        <v>1627</v>
      </c>
      <c r="L106" s="22">
        <v>0</v>
      </c>
      <c r="M106" s="22">
        <v>252515</v>
      </c>
      <c r="N106" s="22">
        <v>1271193</v>
      </c>
      <c r="O106" s="22">
        <v>0</v>
      </c>
      <c r="P106" s="22">
        <v>-85727</v>
      </c>
      <c r="Q106" s="22">
        <v>0</v>
      </c>
      <c r="R106" s="22">
        <v>0</v>
      </c>
      <c r="S106" s="22">
        <v>4881441</v>
      </c>
    </row>
    <row r="107" spans="1:1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50388072</v>
      </c>
      <c r="F107" s="22">
        <v>25070031</v>
      </c>
      <c r="G107" s="22">
        <v>5695870</v>
      </c>
      <c r="H107" s="22">
        <v>0</v>
      </c>
      <c r="I107" s="22">
        <v>0</v>
      </c>
      <c r="J107" s="22">
        <v>-51086008</v>
      </c>
      <c r="K107" s="22">
        <v>109484</v>
      </c>
      <c r="L107" s="22">
        <v>-10377689</v>
      </c>
      <c r="M107" s="22">
        <v>721643</v>
      </c>
      <c r="N107" s="22">
        <v>15925597</v>
      </c>
      <c r="O107" s="22">
        <v>0</v>
      </c>
      <c r="P107" s="22">
        <v>-2670208</v>
      </c>
      <c r="Q107" s="22">
        <v>0</v>
      </c>
      <c r="R107" s="22">
        <v>140281</v>
      </c>
      <c r="S107" s="22">
        <v>33917073</v>
      </c>
    </row>
    <row r="108" spans="1:1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780607</v>
      </c>
      <c r="F108" s="22">
        <v>1083952</v>
      </c>
      <c r="G108" s="22">
        <v>-116934</v>
      </c>
      <c r="H108" s="22">
        <v>0</v>
      </c>
      <c r="I108" s="22">
        <v>0</v>
      </c>
      <c r="J108" s="22">
        <v>-1467849</v>
      </c>
      <c r="K108" s="22">
        <v>47751</v>
      </c>
      <c r="L108" s="22">
        <v>0</v>
      </c>
      <c r="M108" s="22">
        <v>0</v>
      </c>
      <c r="N108" s="22">
        <v>509573</v>
      </c>
      <c r="O108" s="22">
        <v>0</v>
      </c>
      <c r="P108" s="22">
        <v>-80000</v>
      </c>
      <c r="Q108" s="22">
        <v>0</v>
      </c>
      <c r="R108" s="22">
        <v>0</v>
      </c>
      <c r="S108" s="22">
        <v>757100</v>
      </c>
    </row>
    <row r="109" spans="1:1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2959951</v>
      </c>
      <c r="F109" s="22">
        <v>549482</v>
      </c>
      <c r="G109" s="22">
        <v>310533</v>
      </c>
      <c r="H109" s="22">
        <v>0</v>
      </c>
      <c r="I109" s="22">
        <v>0</v>
      </c>
      <c r="J109" s="22">
        <v>-2372091</v>
      </c>
      <c r="K109" s="22">
        <v>75271</v>
      </c>
      <c r="L109" s="22">
        <v>-1017740</v>
      </c>
      <c r="M109" s="22">
        <v>53339</v>
      </c>
      <c r="N109" s="22">
        <v>2039836</v>
      </c>
      <c r="O109" s="22">
        <v>0</v>
      </c>
      <c r="P109" s="22">
        <v>-653205</v>
      </c>
      <c r="Q109" s="22">
        <v>0</v>
      </c>
      <c r="R109" s="22">
        <v>678631</v>
      </c>
      <c r="S109" s="22">
        <v>2624007</v>
      </c>
    </row>
    <row r="110" spans="1:1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1560832</v>
      </c>
      <c r="F110" s="22">
        <v>223483</v>
      </c>
      <c r="G110" s="22">
        <v>0</v>
      </c>
      <c r="H110" s="22">
        <v>0</v>
      </c>
      <c r="I110" s="22">
        <v>0</v>
      </c>
      <c r="J110" s="22">
        <v>-634532</v>
      </c>
      <c r="K110" s="22">
        <v>0</v>
      </c>
      <c r="L110" s="22">
        <v>0</v>
      </c>
      <c r="M110" s="22">
        <v>20716</v>
      </c>
      <c r="N110" s="22">
        <v>551778</v>
      </c>
      <c r="O110" s="22">
        <v>0</v>
      </c>
      <c r="P110" s="22">
        <v>-73020</v>
      </c>
      <c r="Q110" s="22">
        <v>0</v>
      </c>
      <c r="R110" s="22">
        <v>0</v>
      </c>
      <c r="S110" s="22">
        <v>1649257</v>
      </c>
    </row>
    <row r="111" spans="1:1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6559450</v>
      </c>
      <c r="F111" s="22">
        <v>995476</v>
      </c>
      <c r="G111" s="22">
        <v>-3283579</v>
      </c>
      <c r="H111" s="22">
        <v>5000</v>
      </c>
      <c r="I111" s="22">
        <v>0</v>
      </c>
      <c r="J111" s="22">
        <v>-1047443</v>
      </c>
      <c r="K111" s="22">
        <v>35622</v>
      </c>
      <c r="L111" s="22">
        <v>0</v>
      </c>
      <c r="M111" s="22">
        <v>172318</v>
      </c>
      <c r="N111" s="22">
        <v>3371589</v>
      </c>
      <c r="O111" s="22">
        <v>0</v>
      </c>
      <c r="P111" s="22">
        <v>-653381</v>
      </c>
      <c r="Q111" s="22">
        <v>0</v>
      </c>
      <c r="R111" s="22">
        <v>48587</v>
      </c>
      <c r="S111" s="22">
        <v>6203639</v>
      </c>
    </row>
    <row r="112" spans="1:1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1669868</v>
      </c>
      <c r="F112" s="22">
        <v>699404</v>
      </c>
      <c r="G112" s="22">
        <v>0</v>
      </c>
      <c r="H112" s="22">
        <v>-894975</v>
      </c>
      <c r="I112" s="22">
        <v>0</v>
      </c>
      <c r="J112" s="22">
        <v>-3080271</v>
      </c>
      <c r="K112" s="22">
        <v>0</v>
      </c>
      <c r="L112" s="22">
        <v>0</v>
      </c>
      <c r="M112" s="22">
        <v>95183</v>
      </c>
      <c r="N112" s="22">
        <v>3042099</v>
      </c>
      <c r="O112" s="22">
        <v>0</v>
      </c>
      <c r="P112" s="22">
        <v>-202926</v>
      </c>
      <c r="Q112" s="22">
        <v>0</v>
      </c>
      <c r="R112" s="22">
        <v>0</v>
      </c>
      <c r="S112" s="22">
        <v>1328382</v>
      </c>
    </row>
    <row r="113" spans="1:1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2016492</v>
      </c>
      <c r="F113" s="22">
        <v>2538585</v>
      </c>
      <c r="G113" s="22">
        <v>-2172687</v>
      </c>
      <c r="H113" s="22">
        <v>168920</v>
      </c>
      <c r="I113" s="22">
        <v>0</v>
      </c>
      <c r="J113" s="22">
        <v>-1604262</v>
      </c>
      <c r="K113" s="22">
        <v>0</v>
      </c>
      <c r="L113" s="22">
        <v>0</v>
      </c>
      <c r="M113" s="22">
        <v>36640</v>
      </c>
      <c r="N113" s="22">
        <v>2456548</v>
      </c>
      <c r="O113" s="22">
        <v>0</v>
      </c>
      <c r="P113" s="22">
        <v>-561797</v>
      </c>
      <c r="Q113" s="22">
        <v>0</v>
      </c>
      <c r="R113" s="22">
        <v>0</v>
      </c>
      <c r="S113" s="22">
        <v>2878439</v>
      </c>
    </row>
    <row r="114" spans="1:1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7208518</v>
      </c>
      <c r="F114" s="22">
        <v>-4298902</v>
      </c>
      <c r="G114" s="22">
        <v>-3701190</v>
      </c>
      <c r="H114" s="22">
        <v>0</v>
      </c>
      <c r="I114" s="22">
        <v>0</v>
      </c>
      <c r="J114" s="22">
        <v>-3241472</v>
      </c>
      <c r="K114" s="22">
        <v>210362</v>
      </c>
      <c r="L114" s="22">
        <v>0</v>
      </c>
      <c r="M114" s="22">
        <v>234814</v>
      </c>
      <c r="N114" s="22">
        <v>8939570</v>
      </c>
      <c r="O114" s="22">
        <v>0</v>
      </c>
      <c r="P114" s="22">
        <v>-1364069</v>
      </c>
      <c r="Q114" s="22">
        <v>0</v>
      </c>
      <c r="R114" s="22">
        <v>0</v>
      </c>
      <c r="S114" s="22">
        <v>3987631</v>
      </c>
    </row>
    <row r="115" spans="1:1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685590</v>
      </c>
      <c r="F115" s="22">
        <v>24861</v>
      </c>
      <c r="G115" s="22">
        <v>-10000</v>
      </c>
      <c r="H115" s="22">
        <v>0</v>
      </c>
      <c r="I115" s="22">
        <v>0</v>
      </c>
      <c r="J115" s="22">
        <v>-570997</v>
      </c>
      <c r="K115" s="22">
        <v>0</v>
      </c>
      <c r="L115" s="22">
        <v>0</v>
      </c>
      <c r="M115" s="22">
        <v>7837</v>
      </c>
      <c r="N115" s="22">
        <v>604901</v>
      </c>
      <c r="O115" s="22">
        <v>0</v>
      </c>
      <c r="P115" s="22">
        <v>-108376</v>
      </c>
      <c r="Q115" s="22">
        <v>0</v>
      </c>
      <c r="R115" s="22">
        <v>0</v>
      </c>
      <c r="S115" s="22">
        <v>633816</v>
      </c>
    </row>
    <row r="116" spans="1:1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-1446897</v>
      </c>
      <c r="F116" s="22">
        <v>19342113</v>
      </c>
      <c r="G116" s="22">
        <v>-1582872</v>
      </c>
      <c r="H116" s="22">
        <v>0</v>
      </c>
      <c r="I116" s="22">
        <v>0</v>
      </c>
      <c r="J116" s="22">
        <v>-23020843</v>
      </c>
      <c r="K116" s="22">
        <v>254616</v>
      </c>
      <c r="L116" s="22">
        <v>0</v>
      </c>
      <c r="M116" s="22">
        <v>38913</v>
      </c>
      <c r="N116" s="22">
        <v>5703726</v>
      </c>
      <c r="O116" s="22">
        <v>0</v>
      </c>
      <c r="P116" s="22">
        <v>-1018085</v>
      </c>
      <c r="Q116" s="22">
        <v>0</v>
      </c>
      <c r="R116" s="22">
        <v>242829</v>
      </c>
      <c r="S116" s="22">
        <v>-1486500</v>
      </c>
    </row>
    <row r="117" spans="1:1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3165783</v>
      </c>
      <c r="F117" s="22">
        <v>-15951</v>
      </c>
      <c r="G117" s="22">
        <v>-427955</v>
      </c>
      <c r="H117" s="22">
        <v>0</v>
      </c>
      <c r="I117" s="22">
        <v>0</v>
      </c>
      <c r="J117" s="22">
        <v>-185731</v>
      </c>
      <c r="K117" s="22">
        <v>19933</v>
      </c>
      <c r="L117" s="22">
        <v>0</v>
      </c>
      <c r="M117" s="22">
        <v>0</v>
      </c>
      <c r="N117" s="22">
        <v>891193</v>
      </c>
      <c r="O117" s="22">
        <v>0</v>
      </c>
      <c r="P117" s="22">
        <v>-366707</v>
      </c>
      <c r="Q117" s="22">
        <v>0</v>
      </c>
      <c r="R117" s="22">
        <v>0</v>
      </c>
      <c r="S117" s="22">
        <v>3080565</v>
      </c>
    </row>
    <row r="118" spans="1:1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923029</v>
      </c>
      <c r="G118" s="22">
        <v>-863064</v>
      </c>
      <c r="H118" s="22">
        <v>82253</v>
      </c>
      <c r="I118" s="22">
        <v>0</v>
      </c>
      <c r="J118" s="22">
        <v>-2228723</v>
      </c>
      <c r="K118" s="22">
        <v>0</v>
      </c>
      <c r="L118" s="22">
        <v>0</v>
      </c>
      <c r="M118" s="22">
        <v>0</v>
      </c>
      <c r="N118" s="22">
        <v>2086505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215000</v>
      </c>
      <c r="F119" s="22">
        <v>1443290</v>
      </c>
      <c r="G119" s="22">
        <v>-184148</v>
      </c>
      <c r="H119" s="22">
        <v>0</v>
      </c>
      <c r="I119" s="22">
        <v>0</v>
      </c>
      <c r="J119" s="22">
        <v>-1684374</v>
      </c>
      <c r="K119" s="22">
        <v>0</v>
      </c>
      <c r="L119" s="22">
        <v>-80000</v>
      </c>
      <c r="M119" s="22">
        <v>0</v>
      </c>
      <c r="N119" s="22">
        <v>542359</v>
      </c>
      <c r="O119" s="22">
        <v>0</v>
      </c>
      <c r="P119" s="22">
        <v>-37127</v>
      </c>
      <c r="Q119" s="22">
        <v>0</v>
      </c>
      <c r="R119" s="22">
        <v>0</v>
      </c>
      <c r="S119" s="22">
        <v>215000</v>
      </c>
    </row>
    <row r="120" spans="1:1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2733786</v>
      </c>
      <c r="F120" s="22">
        <v>4107972</v>
      </c>
      <c r="G120" s="22">
        <v>-3526021</v>
      </c>
      <c r="H120" s="22">
        <v>0</v>
      </c>
      <c r="I120" s="22">
        <v>0</v>
      </c>
      <c r="J120" s="22">
        <v>-3098705</v>
      </c>
      <c r="K120" s="22">
        <v>161088</v>
      </c>
      <c r="L120" s="22">
        <v>0</v>
      </c>
      <c r="M120" s="22">
        <v>-21162</v>
      </c>
      <c r="N120" s="22">
        <v>2163945</v>
      </c>
      <c r="O120" s="22">
        <v>0</v>
      </c>
      <c r="P120" s="22">
        <v>-420058</v>
      </c>
      <c r="Q120" s="22">
        <v>0</v>
      </c>
      <c r="R120" s="22">
        <v>689774</v>
      </c>
      <c r="S120" s="22">
        <v>2790619</v>
      </c>
    </row>
    <row r="121" spans="1:1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6482676</v>
      </c>
      <c r="F121" s="22">
        <v>-574317</v>
      </c>
      <c r="G121" s="22">
        <v>-523884</v>
      </c>
      <c r="H121" s="22">
        <v>0</v>
      </c>
      <c r="I121" s="22">
        <v>0</v>
      </c>
      <c r="J121" s="22">
        <v>-351069</v>
      </c>
      <c r="K121" s="22">
        <v>0</v>
      </c>
      <c r="L121" s="22">
        <v>0</v>
      </c>
      <c r="M121" s="22">
        <v>129894</v>
      </c>
      <c r="N121" s="22">
        <v>2793150</v>
      </c>
      <c r="O121" s="22">
        <v>0</v>
      </c>
      <c r="P121" s="22">
        <v>-569942</v>
      </c>
      <c r="Q121" s="22">
        <v>0</v>
      </c>
      <c r="R121" s="22">
        <v>0</v>
      </c>
      <c r="S121" s="22">
        <v>7386508</v>
      </c>
    </row>
    <row r="122" spans="1:1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-278596</v>
      </c>
      <c r="F122" s="22">
        <v>1290792</v>
      </c>
      <c r="G122" s="22">
        <v>-50000</v>
      </c>
      <c r="H122" s="22">
        <v>0</v>
      </c>
      <c r="I122" s="22">
        <v>0</v>
      </c>
      <c r="J122" s="22">
        <v>-1870064</v>
      </c>
      <c r="K122" s="22">
        <v>5190</v>
      </c>
      <c r="L122" s="22">
        <v>0</v>
      </c>
      <c r="M122" s="22">
        <v>331628</v>
      </c>
      <c r="N122" s="22">
        <v>1571533</v>
      </c>
      <c r="O122" s="22">
        <v>0</v>
      </c>
      <c r="P122" s="22">
        <v>-1094484</v>
      </c>
      <c r="Q122" s="22">
        <v>0</v>
      </c>
      <c r="R122" s="22">
        <v>1</v>
      </c>
      <c r="S122" s="22">
        <v>-94000</v>
      </c>
    </row>
    <row r="123" spans="1:1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3821025</v>
      </c>
      <c r="F123" s="22">
        <v>-27969</v>
      </c>
      <c r="G123" s="22">
        <v>-824380</v>
      </c>
      <c r="H123" s="22">
        <v>1188728</v>
      </c>
      <c r="I123" s="22">
        <v>0</v>
      </c>
      <c r="J123" s="22">
        <v>-1760687</v>
      </c>
      <c r="K123" s="22">
        <v>0</v>
      </c>
      <c r="L123" s="22">
        <v>0</v>
      </c>
      <c r="M123" s="22">
        <v>0</v>
      </c>
      <c r="N123" s="22">
        <v>1493499</v>
      </c>
      <c r="O123" s="22">
        <v>0</v>
      </c>
      <c r="P123" s="22">
        <v>-48152</v>
      </c>
      <c r="Q123" s="22">
        <v>0</v>
      </c>
      <c r="R123" s="22">
        <v>0</v>
      </c>
      <c r="S123" s="22">
        <v>3842064</v>
      </c>
    </row>
    <row r="124" spans="1:1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5515815</v>
      </c>
      <c r="F124" s="22">
        <v>395111</v>
      </c>
      <c r="G124" s="22">
        <v>-850630</v>
      </c>
      <c r="H124" s="22">
        <v>140079</v>
      </c>
      <c r="I124" s="22">
        <v>0</v>
      </c>
      <c r="J124" s="22">
        <v>-2256508</v>
      </c>
      <c r="K124" s="22">
        <v>62580</v>
      </c>
      <c r="L124" s="22">
        <v>0</v>
      </c>
      <c r="M124" s="22">
        <v>5</v>
      </c>
      <c r="N124" s="22">
        <v>1511760</v>
      </c>
      <c r="O124" s="22">
        <v>0</v>
      </c>
      <c r="P124" s="22">
        <v>0</v>
      </c>
      <c r="Q124" s="22">
        <v>0</v>
      </c>
      <c r="R124" s="22">
        <v>0</v>
      </c>
      <c r="S124" s="22">
        <v>4518212</v>
      </c>
    </row>
    <row r="125" spans="1:1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3508826</v>
      </c>
      <c r="F125" s="22">
        <v>1043266</v>
      </c>
      <c r="G125" s="22">
        <v>-362017</v>
      </c>
      <c r="H125" s="22">
        <v>58988</v>
      </c>
      <c r="I125" s="22">
        <v>0</v>
      </c>
      <c r="J125" s="22">
        <v>-674262</v>
      </c>
      <c r="K125" s="22">
        <v>0</v>
      </c>
      <c r="L125" s="22">
        <v>0</v>
      </c>
      <c r="M125" s="22">
        <v>0</v>
      </c>
      <c r="N125" s="22">
        <v>309680</v>
      </c>
      <c r="O125" s="22">
        <v>0</v>
      </c>
      <c r="P125" s="22">
        <v>0</v>
      </c>
      <c r="Q125" s="22">
        <v>0</v>
      </c>
      <c r="R125" s="22">
        <v>0</v>
      </c>
      <c r="S125" s="22">
        <v>3884481</v>
      </c>
    </row>
    <row r="126" spans="1:1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1425449</v>
      </c>
      <c r="F126" s="22">
        <v>-1101400</v>
      </c>
      <c r="G126" s="22">
        <v>-2041218</v>
      </c>
      <c r="H126" s="22">
        <v>0</v>
      </c>
      <c r="I126" s="22">
        <v>0</v>
      </c>
      <c r="J126" s="22">
        <v>-829905</v>
      </c>
      <c r="K126" s="22">
        <v>0</v>
      </c>
      <c r="L126" s="22">
        <v>0</v>
      </c>
      <c r="M126" s="22">
        <v>0</v>
      </c>
      <c r="N126" s="22">
        <v>5541956</v>
      </c>
      <c r="O126" s="22">
        <v>0</v>
      </c>
      <c r="P126" s="22">
        <v>-189884</v>
      </c>
      <c r="Q126" s="22">
        <v>0</v>
      </c>
      <c r="R126" s="22">
        <v>3</v>
      </c>
      <c r="S126" s="22">
        <v>2805001</v>
      </c>
    </row>
    <row r="127" spans="1:1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4128791</v>
      </c>
      <c r="F127" s="22">
        <v>3653708</v>
      </c>
      <c r="G127" s="22">
        <v>-1554844</v>
      </c>
      <c r="H127" s="22">
        <v>0</v>
      </c>
      <c r="I127" s="22">
        <v>0</v>
      </c>
      <c r="J127" s="22">
        <v>-2993223</v>
      </c>
      <c r="K127" s="22">
        <v>0</v>
      </c>
      <c r="L127" s="22">
        <v>0</v>
      </c>
      <c r="M127" s="22">
        <v>19217</v>
      </c>
      <c r="N127" s="22">
        <v>2213155</v>
      </c>
      <c r="O127" s="22">
        <v>0</v>
      </c>
      <c r="P127" s="22">
        <v>-199144</v>
      </c>
      <c r="Q127" s="22">
        <v>0</v>
      </c>
      <c r="R127" s="22">
        <v>0</v>
      </c>
      <c r="S127" s="22">
        <v>5267660</v>
      </c>
    </row>
    <row r="128" spans="1:1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3404205</v>
      </c>
      <c r="F128" s="22">
        <v>5460772</v>
      </c>
      <c r="G128" s="22">
        <v>-390213</v>
      </c>
      <c r="H128" s="22">
        <v>254715</v>
      </c>
      <c r="I128" s="22">
        <v>0</v>
      </c>
      <c r="J128" s="22">
        <v>-9523450</v>
      </c>
      <c r="K128" s="22">
        <v>0</v>
      </c>
      <c r="L128" s="22">
        <v>-2922555</v>
      </c>
      <c r="M128" s="22">
        <v>44270</v>
      </c>
      <c r="N128" s="22">
        <v>8575474</v>
      </c>
      <c r="O128" s="22">
        <v>0</v>
      </c>
      <c r="P128" s="22">
        <v>-959203</v>
      </c>
      <c r="Q128" s="22">
        <v>0</v>
      </c>
      <c r="R128" s="22">
        <v>0</v>
      </c>
      <c r="S128" s="22">
        <v>3944015</v>
      </c>
    </row>
    <row r="129" spans="1:1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-212992</v>
      </c>
      <c r="F129" s="22">
        <v>10159514</v>
      </c>
      <c r="G129" s="22">
        <v>-8285642</v>
      </c>
      <c r="H129" s="22">
        <v>182066</v>
      </c>
      <c r="I129" s="22">
        <v>0</v>
      </c>
      <c r="J129" s="22">
        <v>-5728680</v>
      </c>
      <c r="K129" s="22">
        <v>58329</v>
      </c>
      <c r="L129" s="22">
        <v>0</v>
      </c>
      <c r="M129" s="22">
        <v>206979</v>
      </c>
      <c r="N129" s="22">
        <v>5459321</v>
      </c>
      <c r="O129" s="22">
        <v>0</v>
      </c>
      <c r="P129" s="22">
        <v>-516926</v>
      </c>
      <c r="Q129" s="22">
        <v>0</v>
      </c>
      <c r="R129" s="22">
        <v>546</v>
      </c>
      <c r="S129" s="22">
        <v>1322515</v>
      </c>
    </row>
    <row r="130" spans="1:1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7673984</v>
      </c>
      <c r="F130" s="22">
        <v>-998432</v>
      </c>
      <c r="G130" s="22">
        <v>-2225321</v>
      </c>
      <c r="H130" s="22">
        <v>5313184</v>
      </c>
      <c r="I130" s="22">
        <v>0</v>
      </c>
      <c r="J130" s="22">
        <v>-13430640</v>
      </c>
      <c r="K130" s="22">
        <v>20700</v>
      </c>
      <c r="L130" s="22">
        <v>0</v>
      </c>
      <c r="M130" s="22">
        <v>672240</v>
      </c>
      <c r="N130" s="22">
        <v>4411099</v>
      </c>
      <c r="O130" s="22">
        <v>0</v>
      </c>
      <c r="P130" s="22">
        <v>-458423</v>
      </c>
      <c r="Q130" s="22">
        <v>0</v>
      </c>
      <c r="R130" s="22">
        <v>0</v>
      </c>
      <c r="S130" s="22">
        <v>978391</v>
      </c>
    </row>
    <row r="131" spans="1:1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399634</v>
      </c>
      <c r="F131" s="22">
        <v>669283</v>
      </c>
      <c r="G131" s="22">
        <v>-672594</v>
      </c>
      <c r="H131" s="22">
        <v>92031</v>
      </c>
      <c r="I131" s="22">
        <v>0</v>
      </c>
      <c r="J131" s="22">
        <v>-583094</v>
      </c>
      <c r="K131" s="22">
        <v>0</v>
      </c>
      <c r="L131" s="22">
        <v>0</v>
      </c>
      <c r="M131" s="22">
        <v>5036</v>
      </c>
      <c r="N131" s="22">
        <v>474431</v>
      </c>
      <c r="O131" s="22">
        <v>0</v>
      </c>
      <c r="P131" s="22">
        <v>-97939</v>
      </c>
      <c r="Q131" s="22">
        <v>0</v>
      </c>
      <c r="R131" s="22">
        <v>0</v>
      </c>
      <c r="S131" s="22">
        <v>286788</v>
      </c>
    </row>
    <row r="132" spans="1:1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2312727</v>
      </c>
      <c r="F132" s="22">
        <v>424488</v>
      </c>
      <c r="G132" s="22">
        <v>-262241</v>
      </c>
      <c r="H132" s="22">
        <v>0</v>
      </c>
      <c r="I132" s="22">
        <v>0</v>
      </c>
      <c r="J132" s="22">
        <v>-1982712</v>
      </c>
      <c r="K132" s="22">
        <v>2069</v>
      </c>
      <c r="L132" s="22">
        <v>0</v>
      </c>
      <c r="M132" s="22">
        <v>0</v>
      </c>
      <c r="N132" s="22">
        <v>1140688</v>
      </c>
      <c r="O132" s="22">
        <v>0</v>
      </c>
      <c r="P132" s="22">
        <v>-175263</v>
      </c>
      <c r="Q132" s="22">
        <v>0</v>
      </c>
      <c r="R132" s="22">
        <v>0</v>
      </c>
      <c r="S132" s="22">
        <v>1459756</v>
      </c>
    </row>
    <row r="133" spans="1:1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1993240</v>
      </c>
      <c r="F133" s="22">
        <v>4291312</v>
      </c>
      <c r="G133" s="22">
        <v>-1650951</v>
      </c>
      <c r="H133" s="22">
        <v>40133</v>
      </c>
      <c r="I133" s="22">
        <v>0</v>
      </c>
      <c r="J133" s="22">
        <v>-4609185</v>
      </c>
      <c r="K133" s="22">
        <v>13178</v>
      </c>
      <c r="L133" s="22">
        <v>0</v>
      </c>
      <c r="M133" s="22">
        <v>1081</v>
      </c>
      <c r="N133" s="22">
        <v>712049</v>
      </c>
      <c r="O133" s="22">
        <v>0</v>
      </c>
      <c r="P133" s="22">
        <v>0</v>
      </c>
      <c r="Q133" s="22">
        <v>0</v>
      </c>
      <c r="R133" s="22">
        <v>0</v>
      </c>
      <c r="S133" s="22">
        <v>790857</v>
      </c>
    </row>
    <row r="134" spans="1:1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1967363</v>
      </c>
      <c r="F134" s="22">
        <v>1242720</v>
      </c>
      <c r="G134" s="22">
        <v>-161017</v>
      </c>
      <c r="H134" s="22">
        <v>0</v>
      </c>
      <c r="I134" s="22">
        <v>0</v>
      </c>
      <c r="J134" s="22">
        <v>-1851957</v>
      </c>
      <c r="K134" s="22">
        <v>0</v>
      </c>
      <c r="L134" s="22">
        <v>0</v>
      </c>
      <c r="M134" s="22">
        <v>54130</v>
      </c>
      <c r="N134" s="22">
        <v>888201</v>
      </c>
      <c r="O134" s="22">
        <v>0</v>
      </c>
      <c r="P134" s="22">
        <v>-160019</v>
      </c>
      <c r="Q134" s="22">
        <v>0</v>
      </c>
      <c r="R134" s="22">
        <v>65000</v>
      </c>
      <c r="S134" s="22">
        <v>2044421</v>
      </c>
    </row>
    <row r="135" spans="1:1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3222494</v>
      </c>
      <c r="F135" s="22">
        <v>903816</v>
      </c>
      <c r="G135" s="22">
        <v>0</v>
      </c>
      <c r="H135" s="22">
        <v>0</v>
      </c>
      <c r="I135" s="22">
        <v>0</v>
      </c>
      <c r="J135" s="22">
        <v>-2153082</v>
      </c>
      <c r="K135" s="22">
        <v>86426</v>
      </c>
      <c r="L135" s="22">
        <v>0</v>
      </c>
      <c r="M135" s="22">
        <v>0</v>
      </c>
      <c r="N135" s="22">
        <v>1071578</v>
      </c>
      <c r="O135" s="22">
        <v>0</v>
      </c>
      <c r="P135" s="22">
        <v>-135201</v>
      </c>
      <c r="Q135" s="22">
        <v>0</v>
      </c>
      <c r="R135" s="22">
        <v>8860</v>
      </c>
      <c r="S135" s="22">
        <v>3004891</v>
      </c>
    </row>
    <row r="136" spans="1:1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769619</v>
      </c>
      <c r="F136" s="22">
        <v>-610108</v>
      </c>
      <c r="G136" s="22">
        <v>0</v>
      </c>
      <c r="H136" s="22">
        <v>437556</v>
      </c>
      <c r="I136" s="22">
        <v>0</v>
      </c>
      <c r="J136" s="22">
        <v>-853704</v>
      </c>
      <c r="K136" s="22">
        <v>0</v>
      </c>
      <c r="L136" s="22">
        <v>0</v>
      </c>
      <c r="M136" s="22">
        <v>0</v>
      </c>
      <c r="N136" s="22">
        <v>1060018</v>
      </c>
      <c r="O136" s="22">
        <v>0</v>
      </c>
      <c r="P136" s="22">
        <v>-203837</v>
      </c>
      <c r="Q136" s="22">
        <v>0</v>
      </c>
      <c r="R136" s="22">
        <v>59997</v>
      </c>
      <c r="S136" s="22">
        <v>659541</v>
      </c>
    </row>
    <row r="137" spans="1:1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1681846</v>
      </c>
      <c r="F137" s="22">
        <v>990062</v>
      </c>
      <c r="G137" s="22">
        <v>-139350</v>
      </c>
      <c r="H137" s="22">
        <v>50000</v>
      </c>
      <c r="I137" s="22">
        <v>0</v>
      </c>
      <c r="J137" s="22">
        <v>-1256016</v>
      </c>
      <c r="K137" s="22">
        <v>8207</v>
      </c>
      <c r="L137" s="22">
        <v>0</v>
      </c>
      <c r="M137" s="22">
        <v>375657</v>
      </c>
      <c r="N137" s="22">
        <v>342096</v>
      </c>
      <c r="O137" s="22">
        <v>0</v>
      </c>
      <c r="P137" s="22">
        <v>0</v>
      </c>
      <c r="Q137" s="22">
        <v>0</v>
      </c>
      <c r="R137" s="22">
        <v>0</v>
      </c>
      <c r="S137" s="22">
        <v>2052502</v>
      </c>
    </row>
    <row r="138" spans="1:1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922547</v>
      </c>
      <c r="F138" s="22">
        <v>1496747</v>
      </c>
      <c r="G138" s="22">
        <v>-12969</v>
      </c>
      <c r="H138" s="22">
        <v>0</v>
      </c>
      <c r="I138" s="22">
        <v>0</v>
      </c>
      <c r="J138" s="22">
        <v>-3162253</v>
      </c>
      <c r="K138" s="22">
        <v>10072</v>
      </c>
      <c r="L138" s="22">
        <v>0</v>
      </c>
      <c r="M138" s="22">
        <v>0</v>
      </c>
      <c r="N138" s="22">
        <v>734863</v>
      </c>
      <c r="O138" s="22">
        <v>0</v>
      </c>
      <c r="P138" s="22">
        <v>0</v>
      </c>
      <c r="Q138" s="22">
        <v>0</v>
      </c>
      <c r="R138" s="22">
        <v>-55600</v>
      </c>
      <c r="S138" s="22">
        <v>-66593</v>
      </c>
    </row>
    <row r="139" spans="1:1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3777848</v>
      </c>
      <c r="F139" s="22">
        <v>602802</v>
      </c>
      <c r="G139" s="22">
        <v>-1507609</v>
      </c>
      <c r="H139" s="22">
        <v>0</v>
      </c>
      <c r="I139" s="22">
        <v>0</v>
      </c>
      <c r="J139" s="22">
        <v>-3810369</v>
      </c>
      <c r="K139" s="22">
        <v>332632</v>
      </c>
      <c r="L139" s="22">
        <v>0</v>
      </c>
      <c r="M139" s="22">
        <v>85595</v>
      </c>
      <c r="N139" s="22">
        <v>1811606</v>
      </c>
      <c r="O139" s="22">
        <v>0</v>
      </c>
      <c r="P139" s="22">
        <v>-107085</v>
      </c>
      <c r="Q139" s="22">
        <v>0</v>
      </c>
      <c r="R139" s="22">
        <v>-1800</v>
      </c>
      <c r="S139" s="22">
        <v>1183620</v>
      </c>
    </row>
    <row r="140" spans="1:1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1817707</v>
      </c>
      <c r="G140" s="22">
        <v>-6375156</v>
      </c>
      <c r="H140" s="22">
        <v>0</v>
      </c>
      <c r="I140" s="22">
        <v>0</v>
      </c>
      <c r="J140" s="22">
        <v>0</v>
      </c>
      <c r="K140" s="22">
        <v>13192</v>
      </c>
      <c r="L140" s="22">
        <v>0</v>
      </c>
      <c r="M140" s="22">
        <v>56223</v>
      </c>
      <c r="N140" s="22">
        <v>5584961</v>
      </c>
      <c r="O140" s="22">
        <v>0</v>
      </c>
      <c r="P140" s="22">
        <v>-1096927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352139</v>
      </c>
      <c r="F141" s="22">
        <v>-147645</v>
      </c>
      <c r="G141" s="22">
        <v>-66209</v>
      </c>
      <c r="H141" s="22">
        <v>49000</v>
      </c>
      <c r="I141" s="22">
        <v>0</v>
      </c>
      <c r="J141" s="22">
        <v>-408363</v>
      </c>
      <c r="K141" s="22">
        <v>0</v>
      </c>
      <c r="L141" s="22">
        <v>0</v>
      </c>
      <c r="M141" s="22">
        <v>1576</v>
      </c>
      <c r="N141" s="22">
        <v>647582</v>
      </c>
      <c r="O141" s="22">
        <v>0</v>
      </c>
      <c r="P141" s="22">
        <v>-90195</v>
      </c>
      <c r="Q141" s="22">
        <v>0</v>
      </c>
      <c r="R141" s="22">
        <v>0</v>
      </c>
      <c r="S141" s="22">
        <v>337885</v>
      </c>
    </row>
    <row r="142" spans="1:1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705582</v>
      </c>
      <c r="F142" s="22">
        <v>893274</v>
      </c>
      <c r="G142" s="22">
        <v>-1745927</v>
      </c>
      <c r="H142" s="22">
        <v>1519173</v>
      </c>
      <c r="I142" s="22">
        <v>0</v>
      </c>
      <c r="J142" s="22">
        <v>-2082201</v>
      </c>
      <c r="K142" s="22">
        <v>43238</v>
      </c>
      <c r="L142" s="22">
        <v>0</v>
      </c>
      <c r="M142" s="22">
        <v>59562</v>
      </c>
      <c r="N142" s="22">
        <v>1448578</v>
      </c>
      <c r="O142" s="22">
        <v>0</v>
      </c>
      <c r="P142" s="22">
        <v>-17679</v>
      </c>
      <c r="Q142" s="22">
        <v>0</v>
      </c>
      <c r="R142" s="22">
        <v>0</v>
      </c>
      <c r="S142" s="22">
        <v>823600</v>
      </c>
    </row>
    <row r="143" spans="1:1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553645</v>
      </c>
      <c r="F143" s="22">
        <v>385771</v>
      </c>
      <c r="G143" s="22">
        <v>-862124</v>
      </c>
      <c r="H143" s="22">
        <v>0</v>
      </c>
      <c r="I143" s="22">
        <v>0</v>
      </c>
      <c r="J143" s="22">
        <v>-170520</v>
      </c>
      <c r="K143" s="22">
        <v>0</v>
      </c>
      <c r="L143" s="22">
        <v>-57100</v>
      </c>
      <c r="M143" s="22">
        <v>0</v>
      </c>
      <c r="N143" s="22">
        <v>629618</v>
      </c>
      <c r="O143" s="22">
        <v>0</v>
      </c>
      <c r="P143" s="22">
        <v>-39304</v>
      </c>
      <c r="Q143" s="22">
        <v>0</v>
      </c>
      <c r="R143" s="22">
        <v>170520</v>
      </c>
      <c r="S143" s="22">
        <v>610506</v>
      </c>
    </row>
    <row r="144" spans="1:1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24009606</v>
      </c>
      <c r="F144" s="22">
        <v>50038345</v>
      </c>
      <c r="G144" s="22">
        <v>-19546220</v>
      </c>
      <c r="H144" s="22">
        <v>1653821</v>
      </c>
      <c r="I144" s="22">
        <v>0</v>
      </c>
      <c r="J144" s="22">
        <v>-25877412</v>
      </c>
      <c r="K144" s="22">
        <v>39483</v>
      </c>
      <c r="L144" s="22">
        <v>-25800891</v>
      </c>
      <c r="M144" s="22">
        <v>943489</v>
      </c>
      <c r="N144" s="22">
        <v>19749299</v>
      </c>
      <c r="O144" s="22">
        <v>0</v>
      </c>
      <c r="P144" s="22">
        <v>-1295820</v>
      </c>
      <c r="Q144" s="22">
        <v>0</v>
      </c>
      <c r="R144" s="22">
        <v>24682653</v>
      </c>
      <c r="S144" s="22">
        <v>48596353</v>
      </c>
    </row>
    <row r="145" spans="1:1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-2607105</v>
      </c>
      <c r="F145" s="22">
        <v>1214612</v>
      </c>
      <c r="G145" s="22">
        <v>0</v>
      </c>
      <c r="H145" s="22">
        <v>-625267</v>
      </c>
      <c r="I145" s="22">
        <v>0</v>
      </c>
      <c r="J145" s="22">
        <v>-5875235</v>
      </c>
      <c r="K145" s="22">
        <v>4333</v>
      </c>
      <c r="L145" s="22">
        <v>0</v>
      </c>
      <c r="M145" s="22">
        <v>1110306</v>
      </c>
      <c r="N145" s="22">
        <v>4726233</v>
      </c>
      <c r="O145" s="22">
        <v>0</v>
      </c>
      <c r="P145" s="22">
        <v>-839913</v>
      </c>
      <c r="Q145" s="22">
        <v>0</v>
      </c>
      <c r="R145" s="22">
        <v>0</v>
      </c>
      <c r="S145" s="22">
        <v>-2892036</v>
      </c>
    </row>
    <row r="146" spans="1:1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288745</v>
      </c>
      <c r="F146" s="22">
        <v>-164085</v>
      </c>
      <c r="G146" s="22">
        <v>-50466</v>
      </c>
      <c r="H146" s="22">
        <v>0</v>
      </c>
      <c r="I146" s="22">
        <v>0</v>
      </c>
      <c r="J146" s="22">
        <v>-205330</v>
      </c>
      <c r="K146" s="22">
        <v>51577</v>
      </c>
      <c r="L146" s="22">
        <v>0</v>
      </c>
      <c r="M146" s="22">
        <v>0</v>
      </c>
      <c r="N146" s="22">
        <v>451187</v>
      </c>
      <c r="O146" s="22">
        <v>0</v>
      </c>
      <c r="P146" s="22">
        <v>-102489</v>
      </c>
      <c r="Q146" s="22">
        <v>0</v>
      </c>
      <c r="R146" s="22">
        <v>0</v>
      </c>
      <c r="S146" s="22">
        <v>269139</v>
      </c>
    </row>
    <row r="147" spans="1:1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484715</v>
      </c>
      <c r="F147" s="22">
        <v>978989</v>
      </c>
      <c r="G147" s="22">
        <v>-338722</v>
      </c>
      <c r="H147" s="22">
        <v>110781</v>
      </c>
      <c r="I147" s="22">
        <v>0</v>
      </c>
      <c r="J147" s="22">
        <v>-1593301</v>
      </c>
      <c r="K147" s="22">
        <v>0</v>
      </c>
      <c r="L147" s="22">
        <v>0</v>
      </c>
      <c r="M147" s="22">
        <v>0</v>
      </c>
      <c r="N147" s="22">
        <v>1011144</v>
      </c>
      <c r="O147" s="22">
        <v>0</v>
      </c>
      <c r="P147" s="22">
        <v>-139811</v>
      </c>
      <c r="Q147" s="22">
        <v>0</v>
      </c>
      <c r="R147" s="22">
        <v>0</v>
      </c>
      <c r="S147" s="22">
        <v>513795</v>
      </c>
    </row>
    <row r="148" spans="1:1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2589847</v>
      </c>
      <c r="F148" s="22">
        <v>3644335</v>
      </c>
      <c r="G148" s="22">
        <v>-1790934</v>
      </c>
      <c r="H148" s="22">
        <v>437336</v>
      </c>
      <c r="I148" s="22">
        <v>0</v>
      </c>
      <c r="J148" s="22">
        <v>-4770773</v>
      </c>
      <c r="K148" s="22">
        <v>256773</v>
      </c>
      <c r="L148" s="22">
        <v>0</v>
      </c>
      <c r="M148" s="22">
        <v>10621</v>
      </c>
      <c r="N148" s="22">
        <v>7304650</v>
      </c>
      <c r="O148" s="22">
        <v>0</v>
      </c>
      <c r="P148" s="22">
        <v>-2087139</v>
      </c>
      <c r="Q148" s="22">
        <v>0</v>
      </c>
      <c r="R148" s="22">
        <v>-404695</v>
      </c>
      <c r="S148" s="22">
        <v>5190021</v>
      </c>
    </row>
    <row r="149" spans="1:1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498724</v>
      </c>
      <c r="F149" s="22">
        <v>-163328</v>
      </c>
      <c r="G149" s="22">
        <v>-910739</v>
      </c>
      <c r="H149" s="22">
        <v>5381923</v>
      </c>
      <c r="I149" s="22">
        <v>0</v>
      </c>
      <c r="J149" s="22">
        <v>-6621600</v>
      </c>
      <c r="K149" s="22">
        <v>0</v>
      </c>
      <c r="L149" s="22">
        <v>0</v>
      </c>
      <c r="M149" s="22">
        <v>0</v>
      </c>
      <c r="N149" s="22">
        <v>2573424</v>
      </c>
      <c r="O149" s="22">
        <v>0</v>
      </c>
      <c r="P149" s="22">
        <v>-270742</v>
      </c>
      <c r="Q149" s="22">
        <v>0</v>
      </c>
      <c r="R149" s="22">
        <v>0</v>
      </c>
      <c r="S149" s="22">
        <v>487662</v>
      </c>
    </row>
    <row r="150" spans="1:1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1850957</v>
      </c>
      <c r="F150" s="22">
        <v>216764</v>
      </c>
      <c r="G150" s="22">
        <v>-1682500</v>
      </c>
      <c r="H150" s="22">
        <v>285901</v>
      </c>
      <c r="I150" s="22">
        <v>0</v>
      </c>
      <c r="J150" s="22">
        <v>-326019</v>
      </c>
      <c r="K150" s="22">
        <v>49138</v>
      </c>
      <c r="L150" s="22">
        <v>0</v>
      </c>
      <c r="M150" s="22">
        <v>74620</v>
      </c>
      <c r="N150" s="22">
        <v>1408068</v>
      </c>
      <c r="O150" s="22">
        <v>0</v>
      </c>
      <c r="P150" s="22">
        <v>-47195</v>
      </c>
      <c r="Q150" s="22">
        <v>0</v>
      </c>
      <c r="R150" s="22">
        <v>0</v>
      </c>
      <c r="S150" s="22">
        <v>1829734</v>
      </c>
    </row>
    <row r="151" spans="1:1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644499</v>
      </c>
      <c r="F151" s="22">
        <v>14677</v>
      </c>
      <c r="G151" s="22">
        <v>-1930767</v>
      </c>
      <c r="H151" s="22">
        <v>961628</v>
      </c>
      <c r="I151" s="22">
        <v>0</v>
      </c>
      <c r="J151" s="22">
        <v>-807835</v>
      </c>
      <c r="K151" s="22">
        <v>52213</v>
      </c>
      <c r="L151" s="22">
        <v>0</v>
      </c>
      <c r="M151" s="22">
        <v>0</v>
      </c>
      <c r="N151" s="22">
        <v>1882249</v>
      </c>
      <c r="O151" s="22">
        <v>0</v>
      </c>
      <c r="P151" s="22">
        <v>-217595</v>
      </c>
      <c r="Q151" s="22">
        <v>0</v>
      </c>
      <c r="R151" s="22">
        <v>0</v>
      </c>
      <c r="S151" s="22">
        <v>599069</v>
      </c>
    </row>
    <row r="152" spans="1:1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2149579</v>
      </c>
      <c r="F152" s="22">
        <v>-2910671</v>
      </c>
      <c r="G152" s="22">
        <v>-1492961</v>
      </c>
      <c r="H152" s="22">
        <v>109227</v>
      </c>
      <c r="I152" s="22">
        <v>0</v>
      </c>
      <c r="J152" s="22">
        <v>-1625942</v>
      </c>
      <c r="K152" s="22">
        <v>944180</v>
      </c>
      <c r="L152" s="22">
        <v>0</v>
      </c>
      <c r="M152" s="22">
        <v>24840</v>
      </c>
      <c r="N152" s="22">
        <v>5455647</v>
      </c>
      <c r="O152" s="22">
        <v>0</v>
      </c>
      <c r="P152" s="22">
        <v>-665924</v>
      </c>
      <c r="Q152" s="22">
        <v>0</v>
      </c>
      <c r="R152" s="22">
        <v>0</v>
      </c>
      <c r="S152" s="22">
        <v>1987975</v>
      </c>
    </row>
    <row r="153" spans="1:1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3793012</v>
      </c>
      <c r="F153" s="22">
        <v>647062</v>
      </c>
      <c r="G153" s="22">
        <v>-2252258</v>
      </c>
      <c r="H153" s="22">
        <v>100000</v>
      </c>
      <c r="I153" s="22">
        <v>0</v>
      </c>
      <c r="J153" s="22">
        <v>-1130683</v>
      </c>
      <c r="K153" s="22">
        <v>0</v>
      </c>
      <c r="L153" s="22">
        <v>0</v>
      </c>
      <c r="M153" s="22">
        <v>183731</v>
      </c>
      <c r="N153" s="22">
        <v>1639142</v>
      </c>
      <c r="O153" s="22">
        <v>0</v>
      </c>
      <c r="P153" s="22">
        <v>-74172</v>
      </c>
      <c r="Q153" s="22">
        <v>0</v>
      </c>
      <c r="R153" s="22">
        <v>0</v>
      </c>
      <c r="S153" s="22">
        <v>2905834</v>
      </c>
    </row>
    <row r="154" spans="1:1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-336944</v>
      </c>
      <c r="F154" s="22">
        <v>-785703</v>
      </c>
      <c r="G154" s="22">
        <v>0</v>
      </c>
      <c r="H154" s="22">
        <v>0</v>
      </c>
      <c r="I154" s="22">
        <v>0</v>
      </c>
      <c r="J154" s="22">
        <v>-492050</v>
      </c>
      <c r="K154" s="22">
        <v>3331</v>
      </c>
      <c r="L154" s="22">
        <v>0</v>
      </c>
      <c r="M154" s="22">
        <v>0</v>
      </c>
      <c r="N154" s="22">
        <v>1364411</v>
      </c>
      <c r="O154" s="22">
        <v>0</v>
      </c>
      <c r="P154" s="22">
        <v>-188828</v>
      </c>
      <c r="Q154" s="22">
        <v>0</v>
      </c>
      <c r="R154" s="22">
        <v>0</v>
      </c>
      <c r="S154" s="22">
        <v>-435783</v>
      </c>
    </row>
    <row r="155" spans="1:1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985710</v>
      </c>
      <c r="F155" s="22">
        <v>3264314</v>
      </c>
      <c r="G155" s="22">
        <v>-556980</v>
      </c>
      <c r="H155" s="22">
        <v>143658</v>
      </c>
      <c r="I155" s="22">
        <v>0</v>
      </c>
      <c r="J155" s="22">
        <v>-3749991</v>
      </c>
      <c r="K155" s="22">
        <v>0</v>
      </c>
      <c r="L155" s="22">
        <v>0</v>
      </c>
      <c r="M155" s="22">
        <v>28574</v>
      </c>
      <c r="N155" s="22">
        <v>1640057</v>
      </c>
      <c r="O155" s="22">
        <v>0</v>
      </c>
      <c r="P155" s="22">
        <v>-650646</v>
      </c>
      <c r="Q155" s="22">
        <v>0</v>
      </c>
      <c r="R155" s="22">
        <v>0</v>
      </c>
      <c r="S155" s="22">
        <v>1104696</v>
      </c>
    </row>
    <row r="156" spans="1:1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14102494</v>
      </c>
      <c r="F156" s="22">
        <v>1856414</v>
      </c>
      <c r="G156" s="22">
        <v>-1942537</v>
      </c>
      <c r="H156" s="22">
        <v>0</v>
      </c>
      <c r="I156" s="22">
        <v>0</v>
      </c>
      <c r="J156" s="22">
        <v>-1967213</v>
      </c>
      <c r="K156" s="22">
        <v>52720</v>
      </c>
      <c r="L156" s="22">
        <v>0</v>
      </c>
      <c r="M156" s="22">
        <v>167332</v>
      </c>
      <c r="N156" s="22">
        <v>3394536</v>
      </c>
      <c r="O156" s="22">
        <v>0</v>
      </c>
      <c r="P156" s="22">
        <v>-364298</v>
      </c>
      <c r="Q156" s="22">
        <v>0</v>
      </c>
      <c r="R156" s="22">
        <v>0</v>
      </c>
      <c r="S156" s="22">
        <v>15299448</v>
      </c>
    </row>
    <row r="157" spans="1:1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2228617</v>
      </c>
      <c r="F157" s="22">
        <v>366303</v>
      </c>
      <c r="G157" s="22">
        <v>-720050</v>
      </c>
      <c r="H157" s="22">
        <v>78179</v>
      </c>
      <c r="I157" s="22">
        <v>0</v>
      </c>
      <c r="J157" s="22">
        <v>-1014113</v>
      </c>
      <c r="K157" s="22">
        <v>33592</v>
      </c>
      <c r="L157" s="22">
        <v>-40000</v>
      </c>
      <c r="M157" s="22">
        <v>0</v>
      </c>
      <c r="N157" s="22">
        <v>1344295</v>
      </c>
      <c r="O157" s="22">
        <v>0</v>
      </c>
      <c r="P157" s="22">
        <v>-448610</v>
      </c>
      <c r="Q157" s="22">
        <v>0</v>
      </c>
      <c r="R157" s="22">
        <v>465000</v>
      </c>
      <c r="S157" s="22">
        <v>2293213</v>
      </c>
    </row>
    <row r="158" spans="1:1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3736068</v>
      </c>
      <c r="F158" s="22">
        <v>1662705</v>
      </c>
      <c r="G158" s="22">
        <v>-31249</v>
      </c>
      <c r="H158" s="22">
        <v>147716</v>
      </c>
      <c r="I158" s="22">
        <v>0</v>
      </c>
      <c r="J158" s="22">
        <v>-1710005</v>
      </c>
      <c r="K158" s="22">
        <v>51804</v>
      </c>
      <c r="L158" s="22">
        <v>0</v>
      </c>
      <c r="M158" s="22">
        <v>258826</v>
      </c>
      <c r="N158" s="22">
        <v>1502531</v>
      </c>
      <c r="O158" s="22">
        <v>0</v>
      </c>
      <c r="P158" s="22">
        <v>-244529</v>
      </c>
      <c r="Q158" s="22">
        <v>0</v>
      </c>
      <c r="R158" s="22">
        <v>0</v>
      </c>
      <c r="S158" s="22">
        <v>5373867</v>
      </c>
    </row>
    <row r="159" spans="1:1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2193025</v>
      </c>
      <c r="F159" s="22">
        <v>12710417</v>
      </c>
      <c r="G159" s="22">
        <v>-3031393</v>
      </c>
      <c r="H159" s="22">
        <v>697631</v>
      </c>
      <c r="I159" s="22">
        <v>0</v>
      </c>
      <c r="J159" s="22">
        <v>-12161482</v>
      </c>
      <c r="K159" s="22">
        <v>142584</v>
      </c>
      <c r="L159" s="22">
        <v>-786000</v>
      </c>
      <c r="M159" s="22">
        <v>143692</v>
      </c>
      <c r="N159" s="22">
        <v>3732678</v>
      </c>
      <c r="O159" s="22">
        <v>0</v>
      </c>
      <c r="P159" s="22">
        <v>-525920</v>
      </c>
      <c r="Q159" s="22">
        <v>0</v>
      </c>
      <c r="R159" s="22">
        <v>0</v>
      </c>
      <c r="S159" s="22">
        <v>3115232</v>
      </c>
    </row>
    <row r="160" spans="1:1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1832413</v>
      </c>
      <c r="F160" s="22">
        <v>380423</v>
      </c>
      <c r="G160" s="22">
        <v>-685036</v>
      </c>
      <c r="H160" s="22">
        <v>0</v>
      </c>
      <c r="I160" s="22">
        <v>0</v>
      </c>
      <c r="J160" s="22">
        <v>-121966</v>
      </c>
      <c r="K160" s="22">
        <v>0</v>
      </c>
      <c r="L160" s="22">
        <v>0</v>
      </c>
      <c r="M160" s="22">
        <v>0</v>
      </c>
      <c r="N160" s="22">
        <v>522475</v>
      </c>
      <c r="O160" s="22">
        <v>0</v>
      </c>
      <c r="P160" s="22">
        <v>-95896</v>
      </c>
      <c r="Q160" s="22">
        <v>0</v>
      </c>
      <c r="R160" s="22">
        <v>0</v>
      </c>
      <c r="S160" s="22">
        <v>1832413</v>
      </c>
    </row>
    <row r="161" spans="1:1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1555140</v>
      </c>
      <c r="F161" s="22">
        <v>322638</v>
      </c>
      <c r="G161" s="22">
        <v>-406679</v>
      </c>
      <c r="H161" s="22">
        <v>318901</v>
      </c>
      <c r="I161" s="22">
        <v>0</v>
      </c>
      <c r="J161" s="22">
        <v>-482453</v>
      </c>
      <c r="K161" s="22">
        <v>41196</v>
      </c>
      <c r="L161" s="22">
        <v>0</v>
      </c>
      <c r="M161" s="22">
        <v>107864</v>
      </c>
      <c r="N161" s="22">
        <v>1885538</v>
      </c>
      <c r="O161" s="22">
        <v>0</v>
      </c>
      <c r="P161" s="22">
        <v>-210942</v>
      </c>
      <c r="Q161" s="22">
        <v>0</v>
      </c>
      <c r="R161" s="22">
        <v>-1704605</v>
      </c>
      <c r="S161" s="22">
        <v>1426598</v>
      </c>
    </row>
    <row r="162" spans="1:1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1159824</v>
      </c>
      <c r="F162" s="22">
        <v>831886</v>
      </c>
      <c r="G162" s="22">
        <v>-3209773</v>
      </c>
      <c r="H162" s="22">
        <v>365884</v>
      </c>
      <c r="I162" s="22">
        <v>0</v>
      </c>
      <c r="J162" s="22">
        <v>-2106740</v>
      </c>
      <c r="K162" s="22">
        <v>0</v>
      </c>
      <c r="L162" s="22">
        <v>0</v>
      </c>
      <c r="M162" s="22">
        <v>0</v>
      </c>
      <c r="N162" s="22">
        <v>6710120</v>
      </c>
      <c r="O162" s="22">
        <v>0</v>
      </c>
      <c r="P162" s="22">
        <v>-2591382</v>
      </c>
      <c r="Q162" s="22">
        <v>0</v>
      </c>
      <c r="R162" s="22">
        <v>0</v>
      </c>
      <c r="S162" s="22">
        <v>1159819</v>
      </c>
    </row>
    <row r="163" spans="1:1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542332</v>
      </c>
      <c r="F163" s="22">
        <v>585190</v>
      </c>
      <c r="G163" s="22">
        <v>-546502</v>
      </c>
      <c r="H163" s="22">
        <v>251839</v>
      </c>
      <c r="I163" s="22">
        <v>0</v>
      </c>
      <c r="J163" s="22">
        <v>-1176922</v>
      </c>
      <c r="K163" s="22">
        <v>7124</v>
      </c>
      <c r="L163" s="22">
        <v>0</v>
      </c>
      <c r="M163" s="22">
        <v>309773</v>
      </c>
      <c r="N163" s="22">
        <v>465790</v>
      </c>
      <c r="O163" s="22">
        <v>0</v>
      </c>
      <c r="P163" s="22">
        <v>-51435</v>
      </c>
      <c r="Q163" s="22">
        <v>0</v>
      </c>
      <c r="R163" s="22">
        <v>12628</v>
      </c>
      <c r="S163" s="22">
        <v>399817</v>
      </c>
    </row>
    <row r="164" spans="1:1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479920</v>
      </c>
      <c r="F164" s="22">
        <v>1052738</v>
      </c>
      <c r="G164" s="22">
        <v>0</v>
      </c>
      <c r="H164" s="22">
        <v>1000</v>
      </c>
      <c r="I164" s="22">
        <v>0</v>
      </c>
      <c r="J164" s="22">
        <v>-1250962</v>
      </c>
      <c r="K164" s="22">
        <v>0</v>
      </c>
      <c r="L164" s="22">
        <v>0</v>
      </c>
      <c r="M164" s="22">
        <v>0</v>
      </c>
      <c r="N164" s="22">
        <v>888059</v>
      </c>
      <c r="O164" s="22">
        <v>0</v>
      </c>
      <c r="P164" s="22">
        <v>-13754</v>
      </c>
      <c r="Q164" s="22">
        <v>0</v>
      </c>
      <c r="R164" s="22">
        <v>0</v>
      </c>
      <c r="S164" s="22">
        <v>1157001</v>
      </c>
    </row>
    <row r="165" spans="1:1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2932730</v>
      </c>
      <c r="F165" s="22">
        <v>2384866</v>
      </c>
      <c r="G165" s="22">
        <v>-2451846</v>
      </c>
      <c r="H165" s="22">
        <v>0</v>
      </c>
      <c r="I165" s="22">
        <v>0</v>
      </c>
      <c r="J165" s="22">
        <v>-2911448</v>
      </c>
      <c r="K165" s="22">
        <v>39491</v>
      </c>
      <c r="L165" s="22">
        <v>0</v>
      </c>
      <c r="M165" s="22">
        <v>113539</v>
      </c>
      <c r="N165" s="22">
        <v>3636076</v>
      </c>
      <c r="O165" s="22">
        <v>0</v>
      </c>
      <c r="P165" s="22">
        <v>-462433</v>
      </c>
      <c r="Q165" s="22">
        <v>0</v>
      </c>
      <c r="R165" s="22">
        <v>0</v>
      </c>
      <c r="S165" s="22">
        <v>3280975</v>
      </c>
    </row>
    <row r="166" spans="1:1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984763</v>
      </c>
      <c r="F166" s="22">
        <v>298133</v>
      </c>
      <c r="G166" s="22">
        <v>-71704</v>
      </c>
      <c r="H166" s="22">
        <v>0</v>
      </c>
      <c r="I166" s="22">
        <v>0</v>
      </c>
      <c r="J166" s="22">
        <v>-447062</v>
      </c>
      <c r="K166" s="22">
        <v>0</v>
      </c>
      <c r="L166" s="22">
        <v>0</v>
      </c>
      <c r="M166" s="22">
        <v>0</v>
      </c>
      <c r="N166" s="22">
        <v>336176</v>
      </c>
      <c r="O166" s="22">
        <v>0</v>
      </c>
      <c r="P166" s="22">
        <v>0</v>
      </c>
      <c r="Q166" s="22">
        <v>0</v>
      </c>
      <c r="R166" s="22">
        <v>0</v>
      </c>
      <c r="S166" s="22">
        <v>1100306</v>
      </c>
    </row>
    <row r="167" spans="1:1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2399075</v>
      </c>
      <c r="F167" s="22">
        <v>-805604</v>
      </c>
      <c r="G167" s="22">
        <v>-2498921</v>
      </c>
      <c r="H167" s="22">
        <v>871186</v>
      </c>
      <c r="I167" s="22">
        <v>0</v>
      </c>
      <c r="J167" s="22">
        <v>-2100931</v>
      </c>
      <c r="K167" s="22">
        <v>118884</v>
      </c>
      <c r="L167" s="22">
        <v>0</v>
      </c>
      <c r="M167" s="22">
        <v>188130</v>
      </c>
      <c r="N167" s="22">
        <v>4693761</v>
      </c>
      <c r="O167" s="22">
        <v>0</v>
      </c>
      <c r="P167" s="22">
        <v>-461768</v>
      </c>
      <c r="Q167" s="22">
        <v>0</v>
      </c>
      <c r="R167" s="22">
        <v>0</v>
      </c>
      <c r="S167" s="22">
        <v>2403812</v>
      </c>
    </row>
    <row r="168" spans="1:1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-1544674</v>
      </c>
      <c r="F168" s="22">
        <v>6690988</v>
      </c>
      <c r="G168" s="22">
        <v>-8775343</v>
      </c>
      <c r="H168" s="22">
        <v>2232967</v>
      </c>
      <c r="I168" s="22">
        <v>0</v>
      </c>
      <c r="J168" s="22">
        <v>-12093336</v>
      </c>
      <c r="K168" s="22">
        <v>17964</v>
      </c>
      <c r="L168" s="22">
        <v>-1087188</v>
      </c>
      <c r="M168" s="22">
        <v>1258995</v>
      </c>
      <c r="N168" s="22">
        <v>8578385</v>
      </c>
      <c r="O168" s="22">
        <v>0</v>
      </c>
      <c r="P168" s="22">
        <v>-2541153</v>
      </c>
      <c r="Q168" s="22">
        <v>0</v>
      </c>
      <c r="R168" s="22">
        <v>-89929</v>
      </c>
      <c r="S168" s="22">
        <v>-7352324</v>
      </c>
    </row>
    <row r="169" spans="1:1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14524</v>
      </c>
      <c r="F169" s="22">
        <v>7496458</v>
      </c>
      <c r="G169" s="22">
        <v>-8032756</v>
      </c>
      <c r="H169" s="22">
        <v>626440</v>
      </c>
      <c r="I169" s="22">
        <v>0</v>
      </c>
      <c r="J169" s="22">
        <v>-5938342</v>
      </c>
      <c r="K169" s="22">
        <v>3379</v>
      </c>
      <c r="L169" s="22">
        <v>-2046767</v>
      </c>
      <c r="M169" s="22">
        <v>75718</v>
      </c>
      <c r="N169" s="22">
        <v>6636705</v>
      </c>
      <c r="O169" s="22">
        <v>0</v>
      </c>
      <c r="P169" s="22">
        <v>-2221821</v>
      </c>
      <c r="Q169" s="22">
        <v>0</v>
      </c>
      <c r="R169" s="22">
        <v>3398321</v>
      </c>
      <c r="S169" s="22">
        <v>11859</v>
      </c>
    </row>
    <row r="170" spans="1:1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3924097</v>
      </c>
      <c r="F170" s="22">
        <v>-1060789</v>
      </c>
      <c r="G170" s="22">
        <v>-1601355</v>
      </c>
      <c r="H170" s="22">
        <v>262499</v>
      </c>
      <c r="I170" s="22">
        <v>0</v>
      </c>
      <c r="J170" s="22">
        <v>-306157</v>
      </c>
      <c r="K170" s="22">
        <v>0</v>
      </c>
      <c r="L170" s="22">
        <v>0</v>
      </c>
      <c r="M170" s="22">
        <v>0</v>
      </c>
      <c r="N170" s="22">
        <v>2279729</v>
      </c>
      <c r="O170" s="22">
        <v>0</v>
      </c>
      <c r="P170" s="22">
        <v>-368255</v>
      </c>
      <c r="Q170" s="22">
        <v>0</v>
      </c>
      <c r="R170" s="22">
        <v>0</v>
      </c>
      <c r="S170" s="22">
        <v>3129769</v>
      </c>
    </row>
    <row r="171" spans="1:1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456354</v>
      </c>
      <c r="F171" s="22">
        <v>131774</v>
      </c>
      <c r="G171" s="22">
        <v>0</v>
      </c>
      <c r="H171" s="22">
        <v>146638</v>
      </c>
      <c r="I171" s="22">
        <v>0</v>
      </c>
      <c r="J171" s="22">
        <v>-1428046</v>
      </c>
      <c r="K171" s="22">
        <v>12153</v>
      </c>
      <c r="L171" s="22">
        <v>0</v>
      </c>
      <c r="M171" s="22">
        <v>0</v>
      </c>
      <c r="N171" s="22">
        <v>1220921</v>
      </c>
      <c r="O171" s="22">
        <v>0</v>
      </c>
      <c r="P171" s="22">
        <v>-90785</v>
      </c>
      <c r="Q171" s="22">
        <v>0</v>
      </c>
      <c r="R171" s="22">
        <v>0</v>
      </c>
      <c r="S171" s="22">
        <v>449009</v>
      </c>
    </row>
    <row r="172" spans="1:1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9111577</v>
      </c>
      <c r="F172" s="22">
        <v>13377245</v>
      </c>
      <c r="G172" s="22">
        <v>-15406607</v>
      </c>
      <c r="H172" s="22">
        <v>1589754</v>
      </c>
      <c r="I172" s="22">
        <v>0</v>
      </c>
      <c r="J172" s="22">
        <v>-2836167</v>
      </c>
      <c r="K172" s="22">
        <v>0</v>
      </c>
      <c r="L172" s="22">
        <v>-5645467</v>
      </c>
      <c r="M172" s="22">
        <v>1540365</v>
      </c>
      <c r="N172" s="22">
        <v>9972614</v>
      </c>
      <c r="O172" s="22">
        <v>0</v>
      </c>
      <c r="P172" s="22">
        <v>-1709521</v>
      </c>
      <c r="Q172" s="22">
        <v>0</v>
      </c>
      <c r="R172" s="22">
        <v>2135100</v>
      </c>
      <c r="S172" s="22">
        <v>12128893</v>
      </c>
    </row>
    <row r="173" spans="1:1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935638</v>
      </c>
      <c r="F173" s="22">
        <v>656664</v>
      </c>
      <c r="G173" s="22">
        <v>0</v>
      </c>
      <c r="H173" s="22">
        <v>0</v>
      </c>
      <c r="I173" s="22">
        <v>0</v>
      </c>
      <c r="J173" s="22">
        <v>-840658</v>
      </c>
      <c r="K173" s="22">
        <v>0</v>
      </c>
      <c r="L173" s="22">
        <v>0</v>
      </c>
      <c r="M173" s="22">
        <v>0</v>
      </c>
      <c r="N173" s="22">
        <v>752767</v>
      </c>
      <c r="O173" s="22">
        <v>0</v>
      </c>
      <c r="P173" s="22">
        <v>-252328</v>
      </c>
      <c r="Q173" s="22">
        <v>0</v>
      </c>
      <c r="R173" s="22">
        <v>0</v>
      </c>
      <c r="S173" s="22">
        <v>1252083</v>
      </c>
    </row>
    <row r="174" spans="1:1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261307</v>
      </c>
      <c r="F174" s="22">
        <v>1062960</v>
      </c>
      <c r="G174" s="22">
        <v>-164625</v>
      </c>
      <c r="H174" s="22">
        <v>0</v>
      </c>
      <c r="I174" s="22">
        <v>0</v>
      </c>
      <c r="J174" s="22">
        <v>-1289262</v>
      </c>
      <c r="K174" s="22">
        <v>0</v>
      </c>
      <c r="L174" s="22">
        <v>0</v>
      </c>
      <c r="M174" s="22">
        <v>0</v>
      </c>
      <c r="N174" s="22">
        <v>440966</v>
      </c>
      <c r="O174" s="22">
        <v>0</v>
      </c>
      <c r="P174" s="22">
        <v>-17508</v>
      </c>
      <c r="Q174" s="22">
        <v>0</v>
      </c>
      <c r="R174" s="22">
        <v>0</v>
      </c>
      <c r="S174" s="22">
        <v>293838</v>
      </c>
    </row>
    <row r="175" spans="1:1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1235809</v>
      </c>
      <c r="F175" s="22">
        <v>2460742</v>
      </c>
      <c r="G175" s="22">
        <v>0</v>
      </c>
      <c r="H175" s="22">
        <v>0</v>
      </c>
      <c r="I175" s="22">
        <v>0</v>
      </c>
      <c r="J175" s="22">
        <v>-3063563</v>
      </c>
      <c r="K175" s="22">
        <v>0</v>
      </c>
      <c r="L175" s="22">
        <v>0</v>
      </c>
      <c r="M175" s="22">
        <v>0</v>
      </c>
      <c r="N175" s="22">
        <v>596957</v>
      </c>
      <c r="O175" s="22">
        <v>0</v>
      </c>
      <c r="P175" s="22">
        <v>-149978</v>
      </c>
      <c r="Q175" s="22">
        <v>0</v>
      </c>
      <c r="R175" s="22">
        <v>0</v>
      </c>
      <c r="S175" s="22">
        <v>1079967</v>
      </c>
    </row>
    <row r="176" spans="1:1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1858156</v>
      </c>
      <c r="F176" s="22">
        <v>3100413</v>
      </c>
      <c r="G176" s="22">
        <v>0</v>
      </c>
      <c r="H176" s="22">
        <v>0</v>
      </c>
      <c r="I176" s="22">
        <v>0</v>
      </c>
      <c r="J176" s="22">
        <v>-3911096</v>
      </c>
      <c r="K176" s="22">
        <v>2087</v>
      </c>
      <c r="L176" s="22">
        <v>0</v>
      </c>
      <c r="M176" s="22">
        <v>0</v>
      </c>
      <c r="N176" s="22">
        <v>634979</v>
      </c>
      <c r="O176" s="22">
        <v>0</v>
      </c>
      <c r="P176" s="22">
        <v>-58625</v>
      </c>
      <c r="Q176" s="22">
        <v>0</v>
      </c>
      <c r="R176" s="22">
        <v>0</v>
      </c>
      <c r="S176" s="22">
        <v>1625914</v>
      </c>
    </row>
    <row r="177" spans="1:1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-601265</v>
      </c>
      <c r="F177" s="22">
        <v>646422</v>
      </c>
      <c r="G177" s="22">
        <v>-1275553</v>
      </c>
      <c r="H177" s="22">
        <v>188591</v>
      </c>
      <c r="I177" s="22">
        <v>0</v>
      </c>
      <c r="J177" s="22">
        <v>-3046001</v>
      </c>
      <c r="K177" s="22">
        <v>0</v>
      </c>
      <c r="L177" s="22">
        <v>-29819</v>
      </c>
      <c r="M177" s="22">
        <v>3910643</v>
      </c>
      <c r="N177" s="22">
        <v>3101541</v>
      </c>
      <c r="O177" s="22">
        <v>0</v>
      </c>
      <c r="P177" s="22">
        <v>-685509</v>
      </c>
      <c r="Q177" s="22">
        <v>0</v>
      </c>
      <c r="R177" s="22">
        <v>-756727</v>
      </c>
      <c r="S177" s="22">
        <v>1452323</v>
      </c>
    </row>
    <row r="178" spans="1:1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7549966</v>
      </c>
      <c r="F178" s="22">
        <v>798390</v>
      </c>
      <c r="G178" s="22">
        <v>-1566295</v>
      </c>
      <c r="H178" s="22">
        <v>417481</v>
      </c>
      <c r="I178" s="22">
        <v>0</v>
      </c>
      <c r="J178" s="22">
        <v>-1003465</v>
      </c>
      <c r="K178" s="22">
        <v>12345</v>
      </c>
      <c r="L178" s="22">
        <v>0</v>
      </c>
      <c r="M178" s="22">
        <v>0</v>
      </c>
      <c r="N178" s="22">
        <v>2817698</v>
      </c>
      <c r="O178" s="22">
        <v>0</v>
      </c>
      <c r="P178" s="22">
        <v>-764798</v>
      </c>
      <c r="Q178" s="22">
        <v>0</v>
      </c>
      <c r="R178" s="22">
        <v>0</v>
      </c>
      <c r="S178" s="22">
        <v>8261322</v>
      </c>
    </row>
    <row r="179" spans="1:1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2112238</v>
      </c>
      <c r="F179" s="22">
        <v>896865</v>
      </c>
      <c r="G179" s="22">
        <v>0</v>
      </c>
      <c r="H179" s="22">
        <v>0</v>
      </c>
      <c r="I179" s="22">
        <v>0</v>
      </c>
      <c r="J179" s="22">
        <v>-916989</v>
      </c>
      <c r="K179" s="22">
        <v>0</v>
      </c>
      <c r="L179" s="22">
        <v>0</v>
      </c>
      <c r="M179" s="22">
        <v>0</v>
      </c>
      <c r="N179" s="22">
        <v>765572</v>
      </c>
      <c r="O179" s="22">
        <v>0</v>
      </c>
      <c r="P179" s="22">
        <v>-218562</v>
      </c>
      <c r="Q179" s="22">
        <v>0</v>
      </c>
      <c r="R179" s="22">
        <v>0</v>
      </c>
      <c r="S179" s="22">
        <v>2639124</v>
      </c>
    </row>
    <row r="180" spans="1:1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2117589</v>
      </c>
      <c r="F180" s="22">
        <v>572164</v>
      </c>
      <c r="G180" s="22">
        <v>-766752</v>
      </c>
      <c r="H180" s="22">
        <v>113944</v>
      </c>
      <c r="I180" s="22">
        <v>0</v>
      </c>
      <c r="J180" s="22">
        <v>-138284</v>
      </c>
      <c r="K180" s="22">
        <v>18022</v>
      </c>
      <c r="L180" s="22">
        <v>0</v>
      </c>
      <c r="M180" s="22">
        <v>0</v>
      </c>
      <c r="N180" s="22">
        <v>842393</v>
      </c>
      <c r="O180" s="22">
        <v>0</v>
      </c>
      <c r="P180" s="22">
        <v>-236175</v>
      </c>
      <c r="Q180" s="22">
        <v>0</v>
      </c>
      <c r="R180" s="22">
        <v>0</v>
      </c>
      <c r="S180" s="22">
        <v>2522901</v>
      </c>
    </row>
    <row r="181" spans="1:1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5549615</v>
      </c>
      <c r="F181" s="22">
        <v>2448546</v>
      </c>
      <c r="G181" s="22">
        <v>-2572025</v>
      </c>
      <c r="H181" s="22">
        <v>366262</v>
      </c>
      <c r="I181" s="22">
        <v>0</v>
      </c>
      <c r="J181" s="22">
        <v>-2239978</v>
      </c>
      <c r="K181" s="22">
        <v>16126</v>
      </c>
      <c r="L181" s="22">
        <v>0</v>
      </c>
      <c r="M181" s="22">
        <v>134079</v>
      </c>
      <c r="N181" s="22">
        <v>3119027</v>
      </c>
      <c r="O181" s="22">
        <v>0</v>
      </c>
      <c r="P181" s="22">
        <v>-771538</v>
      </c>
      <c r="Q181" s="22">
        <v>0</v>
      </c>
      <c r="R181" s="22">
        <v>0</v>
      </c>
      <c r="S181" s="22">
        <v>6050114</v>
      </c>
    </row>
    <row r="182" spans="1:1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493140</v>
      </c>
      <c r="G182" s="22">
        <v>-47066</v>
      </c>
      <c r="H182" s="22">
        <v>209309</v>
      </c>
      <c r="I182" s="22">
        <v>0</v>
      </c>
      <c r="J182" s="22">
        <v>-1072283</v>
      </c>
      <c r="K182" s="22">
        <v>0</v>
      </c>
      <c r="L182" s="22">
        <v>-122589</v>
      </c>
      <c r="M182" s="22">
        <v>18587</v>
      </c>
      <c r="N182" s="22">
        <v>759314</v>
      </c>
      <c r="O182" s="22">
        <v>0</v>
      </c>
      <c r="P182" s="22">
        <v>-44724</v>
      </c>
      <c r="Q182" s="22">
        <v>0</v>
      </c>
      <c r="R182" s="22">
        <v>-193688</v>
      </c>
      <c r="S182" s="22">
        <v>0</v>
      </c>
    </row>
    <row r="183" spans="1:1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2655061</v>
      </c>
      <c r="F183" s="22">
        <v>498675</v>
      </c>
      <c r="G183" s="22">
        <v>-1592282</v>
      </c>
      <c r="H183" s="22">
        <v>251926</v>
      </c>
      <c r="I183" s="22">
        <v>0</v>
      </c>
      <c r="J183" s="22">
        <v>-1240332</v>
      </c>
      <c r="K183" s="22">
        <v>2400</v>
      </c>
      <c r="L183" s="22">
        <v>0</v>
      </c>
      <c r="M183" s="22">
        <v>0</v>
      </c>
      <c r="N183" s="22">
        <v>3261277</v>
      </c>
      <c r="O183" s="22">
        <v>0</v>
      </c>
      <c r="P183" s="22">
        <v>-967330</v>
      </c>
      <c r="Q183" s="22">
        <v>0</v>
      </c>
      <c r="R183" s="22">
        <v>0</v>
      </c>
      <c r="S183" s="22">
        <v>2869395</v>
      </c>
    </row>
    <row r="184" spans="1:1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18907486</v>
      </c>
      <c r="G184" s="22">
        <v>-19422302</v>
      </c>
      <c r="H184" s="22">
        <v>0</v>
      </c>
      <c r="I184" s="22">
        <v>0</v>
      </c>
      <c r="J184" s="22">
        <v>-5182316</v>
      </c>
      <c r="K184" s="22">
        <v>2594</v>
      </c>
      <c r="L184" s="22">
        <v>0</v>
      </c>
      <c r="M184" s="22">
        <v>49801</v>
      </c>
      <c r="N184" s="22">
        <v>6159748</v>
      </c>
      <c r="O184" s="22">
        <v>0</v>
      </c>
      <c r="P184" s="22">
        <v>-540401</v>
      </c>
      <c r="Q184" s="22">
        <v>0</v>
      </c>
      <c r="R184" s="22">
        <v>25390</v>
      </c>
      <c r="S184" s="22">
        <v>0</v>
      </c>
    </row>
    <row r="185" spans="1:1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681838</v>
      </c>
      <c r="F185" s="22">
        <v>37954</v>
      </c>
      <c r="G185" s="22">
        <v>-27500</v>
      </c>
      <c r="H185" s="22">
        <v>0</v>
      </c>
      <c r="I185" s="22">
        <v>0</v>
      </c>
      <c r="J185" s="22">
        <v>-291258</v>
      </c>
      <c r="K185" s="22">
        <v>12917</v>
      </c>
      <c r="L185" s="22">
        <v>0</v>
      </c>
      <c r="M185" s="22">
        <v>58500</v>
      </c>
      <c r="N185" s="22">
        <v>408525</v>
      </c>
      <c r="O185" s="22">
        <v>0</v>
      </c>
      <c r="P185" s="22">
        <v>0</v>
      </c>
      <c r="Q185" s="22">
        <v>0</v>
      </c>
      <c r="R185" s="22">
        <v>-58500</v>
      </c>
      <c r="S185" s="22">
        <v>822476</v>
      </c>
    </row>
    <row r="186" spans="1:1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1272415</v>
      </c>
      <c r="F186" s="22">
        <v>194550</v>
      </c>
      <c r="G186" s="22">
        <v>-132140</v>
      </c>
      <c r="H186" s="22">
        <v>0</v>
      </c>
      <c r="I186" s="22">
        <v>0</v>
      </c>
      <c r="J186" s="22">
        <v>-201657</v>
      </c>
      <c r="K186" s="22">
        <v>4445</v>
      </c>
      <c r="L186" s="22">
        <v>0</v>
      </c>
      <c r="M186" s="22">
        <v>0</v>
      </c>
      <c r="N186" s="22">
        <v>483583</v>
      </c>
      <c r="O186" s="22">
        <v>0</v>
      </c>
      <c r="P186" s="22">
        <v>-159748</v>
      </c>
      <c r="Q186" s="22">
        <v>0</v>
      </c>
      <c r="R186" s="22">
        <v>0</v>
      </c>
      <c r="S186" s="22">
        <v>1461448</v>
      </c>
    </row>
    <row r="187" spans="1:1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126220</v>
      </c>
      <c r="F187" s="22">
        <v>57768</v>
      </c>
      <c r="G187" s="22">
        <v>-10000</v>
      </c>
      <c r="H187" s="22">
        <v>0</v>
      </c>
      <c r="I187" s="22">
        <v>0</v>
      </c>
      <c r="J187" s="22">
        <v>-228462</v>
      </c>
      <c r="K187" s="22">
        <v>10580</v>
      </c>
      <c r="L187" s="22">
        <v>0</v>
      </c>
      <c r="M187" s="22">
        <v>0</v>
      </c>
      <c r="N187" s="22">
        <v>252174</v>
      </c>
      <c r="O187" s="22">
        <v>0</v>
      </c>
      <c r="P187" s="22">
        <v>0</v>
      </c>
      <c r="Q187" s="22">
        <v>0</v>
      </c>
      <c r="R187" s="22">
        <v>-2</v>
      </c>
      <c r="S187" s="22">
        <v>208278</v>
      </c>
    </row>
    <row r="188" spans="1:1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555899</v>
      </c>
      <c r="F188" s="22">
        <v>305148</v>
      </c>
      <c r="G188" s="22">
        <v>-17490</v>
      </c>
      <c r="H188" s="22">
        <v>0</v>
      </c>
      <c r="I188" s="22">
        <v>0</v>
      </c>
      <c r="J188" s="22">
        <v>-399510</v>
      </c>
      <c r="K188" s="22">
        <v>0</v>
      </c>
      <c r="L188" s="22">
        <v>0</v>
      </c>
      <c r="M188" s="22">
        <v>0</v>
      </c>
      <c r="N188" s="22">
        <v>117769</v>
      </c>
      <c r="O188" s="22">
        <v>0</v>
      </c>
      <c r="P188" s="22">
        <v>0</v>
      </c>
      <c r="Q188" s="22">
        <v>0</v>
      </c>
      <c r="R188" s="22">
        <v>0</v>
      </c>
      <c r="S188" s="22">
        <v>561816</v>
      </c>
    </row>
    <row r="189" spans="1:1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115125</v>
      </c>
      <c r="F189" s="22">
        <v>-303550</v>
      </c>
      <c r="G189" s="22">
        <v>-24181</v>
      </c>
      <c r="H189" s="22">
        <v>250000</v>
      </c>
      <c r="I189" s="22">
        <v>0</v>
      </c>
      <c r="J189" s="22">
        <v>-343513</v>
      </c>
      <c r="K189" s="22">
        <v>0</v>
      </c>
      <c r="L189" s="22">
        <v>0</v>
      </c>
      <c r="M189" s="22">
        <v>79069</v>
      </c>
      <c r="N189" s="22">
        <v>234457</v>
      </c>
      <c r="O189" s="22">
        <v>0</v>
      </c>
      <c r="P189" s="22">
        <v>0</v>
      </c>
      <c r="Q189" s="22">
        <v>0</v>
      </c>
      <c r="R189" s="22">
        <v>0</v>
      </c>
      <c r="S189" s="22">
        <v>7407</v>
      </c>
    </row>
    <row r="190" spans="1:1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1367355</v>
      </c>
      <c r="F190" s="22">
        <v>927599</v>
      </c>
      <c r="G190" s="22">
        <v>-211500</v>
      </c>
      <c r="H190" s="22">
        <v>0</v>
      </c>
      <c r="I190" s="22">
        <v>0</v>
      </c>
      <c r="J190" s="22">
        <v>-1041783</v>
      </c>
      <c r="K190" s="22">
        <v>0</v>
      </c>
      <c r="L190" s="22">
        <v>0</v>
      </c>
      <c r="M190" s="22">
        <v>149698</v>
      </c>
      <c r="N190" s="22">
        <v>359297</v>
      </c>
      <c r="O190" s="22">
        <v>0</v>
      </c>
      <c r="P190" s="22">
        <v>-28960</v>
      </c>
      <c r="Q190" s="22">
        <v>0</v>
      </c>
      <c r="R190" s="22">
        <v>0</v>
      </c>
      <c r="S190" s="22">
        <v>1521706</v>
      </c>
    </row>
    <row r="191" spans="1:1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205781</v>
      </c>
      <c r="F191" s="22">
        <v>333100</v>
      </c>
      <c r="G191" s="22">
        <v>0</v>
      </c>
      <c r="H191" s="22">
        <v>0</v>
      </c>
      <c r="I191" s="22">
        <v>0</v>
      </c>
      <c r="J191" s="22">
        <v>-638371</v>
      </c>
      <c r="K191" s="22">
        <v>0</v>
      </c>
      <c r="L191" s="22">
        <v>0</v>
      </c>
      <c r="M191" s="22">
        <v>0</v>
      </c>
      <c r="N191" s="22">
        <v>195333</v>
      </c>
      <c r="O191" s="22">
        <v>0</v>
      </c>
      <c r="P191" s="22">
        <v>-13693</v>
      </c>
      <c r="Q191" s="22">
        <v>0</v>
      </c>
      <c r="R191" s="22">
        <v>0</v>
      </c>
      <c r="S191" s="22">
        <v>82150</v>
      </c>
    </row>
    <row r="192" spans="1:1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1213674</v>
      </c>
      <c r="F192" s="22">
        <v>-276769</v>
      </c>
      <c r="G192" s="22">
        <v>-600000</v>
      </c>
      <c r="H192" s="22">
        <v>0</v>
      </c>
      <c r="I192" s="22">
        <v>0</v>
      </c>
      <c r="J192" s="22">
        <v>-28996</v>
      </c>
      <c r="K192" s="22">
        <v>6698</v>
      </c>
      <c r="L192" s="22">
        <v>0</v>
      </c>
      <c r="M192" s="22">
        <v>2766</v>
      </c>
      <c r="N192" s="22">
        <v>208256</v>
      </c>
      <c r="O192" s="22">
        <v>0</v>
      </c>
      <c r="P192" s="22">
        <v>0</v>
      </c>
      <c r="Q192" s="22">
        <v>0</v>
      </c>
      <c r="R192" s="22">
        <v>-771</v>
      </c>
      <c r="S192" s="22">
        <v>524858</v>
      </c>
    </row>
    <row r="193" spans="1:1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137008</v>
      </c>
      <c r="F193" s="22">
        <v>-162885</v>
      </c>
      <c r="G193" s="22">
        <v>-13609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175185</v>
      </c>
      <c r="O193" s="22">
        <v>0</v>
      </c>
      <c r="P193" s="22">
        <v>0</v>
      </c>
      <c r="Q193" s="22">
        <v>0</v>
      </c>
      <c r="R193" s="22">
        <v>0</v>
      </c>
      <c r="S193" s="22">
        <v>135699</v>
      </c>
    </row>
    <row r="194" spans="1:1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4465182</v>
      </c>
      <c r="F194" s="22">
        <v>-246176</v>
      </c>
      <c r="G194" s="22">
        <v>-41643</v>
      </c>
      <c r="H194" s="22">
        <v>0</v>
      </c>
      <c r="I194" s="22">
        <v>0</v>
      </c>
      <c r="J194" s="22">
        <v>-1482629</v>
      </c>
      <c r="K194" s="22">
        <v>25362</v>
      </c>
      <c r="L194" s="22">
        <v>-339507</v>
      </c>
      <c r="M194" s="22">
        <v>0</v>
      </c>
      <c r="N194" s="22">
        <v>765461</v>
      </c>
      <c r="O194" s="22">
        <v>0</v>
      </c>
      <c r="P194" s="22">
        <v>-271023</v>
      </c>
      <c r="Q194" s="22">
        <v>0</v>
      </c>
      <c r="R194" s="22">
        <v>71552</v>
      </c>
      <c r="S194" s="22">
        <v>2946579</v>
      </c>
    </row>
    <row r="195" spans="1:1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420047</v>
      </c>
      <c r="F195" s="22">
        <v>-78672</v>
      </c>
      <c r="G195" s="22">
        <v>0</v>
      </c>
      <c r="H195" s="22">
        <v>-35091</v>
      </c>
      <c r="I195" s="22">
        <v>0</v>
      </c>
      <c r="J195" s="22">
        <v>-60710</v>
      </c>
      <c r="K195" s="22">
        <v>76679</v>
      </c>
      <c r="L195" s="22">
        <v>0</v>
      </c>
      <c r="M195" s="22">
        <v>0</v>
      </c>
      <c r="N195" s="22">
        <v>154611</v>
      </c>
      <c r="O195" s="22">
        <v>0</v>
      </c>
      <c r="P195" s="22">
        <v>-12459</v>
      </c>
      <c r="Q195" s="22">
        <v>0</v>
      </c>
      <c r="R195" s="22">
        <v>0</v>
      </c>
      <c r="S195" s="22">
        <v>464405</v>
      </c>
    </row>
    <row r="196" spans="1:1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864266</v>
      </c>
      <c r="F196" s="22">
        <v>257380</v>
      </c>
      <c r="G196" s="22">
        <v>-111369</v>
      </c>
      <c r="H196" s="22">
        <v>0</v>
      </c>
      <c r="I196" s="22">
        <v>0</v>
      </c>
      <c r="J196" s="22">
        <v>-621751</v>
      </c>
      <c r="K196" s="22">
        <v>0</v>
      </c>
      <c r="L196" s="22">
        <v>0</v>
      </c>
      <c r="M196" s="22">
        <v>47962</v>
      </c>
      <c r="N196" s="22">
        <v>279352</v>
      </c>
      <c r="O196" s="22">
        <v>0</v>
      </c>
      <c r="P196" s="22">
        <v>0</v>
      </c>
      <c r="Q196" s="22">
        <v>0</v>
      </c>
      <c r="R196" s="22">
        <v>0</v>
      </c>
      <c r="S196" s="22">
        <v>715840</v>
      </c>
    </row>
    <row r="197" spans="1:1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515034</v>
      </c>
      <c r="F197" s="22">
        <v>1111338</v>
      </c>
      <c r="G197" s="22">
        <v>0</v>
      </c>
      <c r="H197" s="22">
        <v>0</v>
      </c>
      <c r="I197" s="22">
        <v>0</v>
      </c>
      <c r="J197" s="22">
        <v>-1094081</v>
      </c>
      <c r="K197" s="22">
        <v>3120</v>
      </c>
      <c r="L197" s="22">
        <v>0</v>
      </c>
      <c r="M197" s="22">
        <v>2321</v>
      </c>
      <c r="N197" s="22">
        <v>195034</v>
      </c>
      <c r="O197" s="22">
        <v>0</v>
      </c>
      <c r="P197" s="22">
        <v>-48937</v>
      </c>
      <c r="Q197" s="22">
        <v>0</v>
      </c>
      <c r="R197" s="22">
        <v>-161930</v>
      </c>
      <c r="S197" s="22">
        <v>521899</v>
      </c>
    </row>
    <row r="198" spans="1:1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274463</v>
      </c>
      <c r="F198" s="22">
        <v>344070</v>
      </c>
      <c r="G198" s="22">
        <v>-225850</v>
      </c>
      <c r="H198" s="22">
        <v>0</v>
      </c>
      <c r="I198" s="22">
        <v>0</v>
      </c>
      <c r="J198" s="22">
        <v>-597944</v>
      </c>
      <c r="K198" s="22">
        <v>25231</v>
      </c>
      <c r="L198" s="22">
        <v>0</v>
      </c>
      <c r="M198" s="22">
        <v>2094</v>
      </c>
      <c r="N198" s="22">
        <v>362894</v>
      </c>
      <c r="O198" s="22">
        <v>0</v>
      </c>
      <c r="P198" s="22">
        <v>0</v>
      </c>
      <c r="Q198" s="22">
        <v>0</v>
      </c>
      <c r="R198" s="22">
        <v>0</v>
      </c>
      <c r="S198" s="22">
        <v>184958</v>
      </c>
    </row>
    <row r="199" spans="1:1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122976</v>
      </c>
      <c r="F199" s="22">
        <v>-71585</v>
      </c>
      <c r="G199" s="22">
        <v>-7340</v>
      </c>
      <c r="H199" s="22">
        <v>590</v>
      </c>
      <c r="I199" s="22">
        <v>0</v>
      </c>
      <c r="J199" s="22">
        <v>-192267</v>
      </c>
      <c r="K199" s="22">
        <v>0</v>
      </c>
      <c r="L199" s="22">
        <v>0</v>
      </c>
      <c r="M199" s="22">
        <v>13087</v>
      </c>
      <c r="N199" s="22">
        <v>265661</v>
      </c>
      <c r="O199" s="22">
        <v>0</v>
      </c>
      <c r="P199" s="22">
        <v>0</v>
      </c>
      <c r="Q199" s="22">
        <v>0</v>
      </c>
      <c r="R199" s="22">
        <v>0</v>
      </c>
      <c r="S199" s="22">
        <v>131122</v>
      </c>
    </row>
    <row r="200" spans="1:1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858184</v>
      </c>
      <c r="F200" s="22">
        <v>-90291</v>
      </c>
      <c r="G200" s="22">
        <v>0</v>
      </c>
      <c r="H200" s="22">
        <v>0</v>
      </c>
      <c r="I200" s="22">
        <v>0</v>
      </c>
      <c r="J200" s="22">
        <v>-123380</v>
      </c>
      <c r="K200" s="22">
        <v>1242</v>
      </c>
      <c r="L200" s="22">
        <v>-25000</v>
      </c>
      <c r="M200" s="22">
        <v>10452</v>
      </c>
      <c r="N200" s="22">
        <v>231369</v>
      </c>
      <c r="O200" s="22">
        <v>0</v>
      </c>
      <c r="P200" s="22">
        <v>0</v>
      </c>
      <c r="Q200" s="22">
        <v>0</v>
      </c>
      <c r="R200" s="22">
        <v>0</v>
      </c>
      <c r="S200" s="22">
        <v>862576</v>
      </c>
    </row>
    <row r="201" spans="1:1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753058</v>
      </c>
      <c r="F201" s="22">
        <v>-229337</v>
      </c>
      <c r="G201" s="22">
        <v>0</v>
      </c>
      <c r="H201" s="22">
        <v>0</v>
      </c>
      <c r="I201" s="22">
        <v>0</v>
      </c>
      <c r="J201" s="22">
        <v>-17028</v>
      </c>
      <c r="K201" s="22">
        <v>0</v>
      </c>
      <c r="L201" s="22">
        <v>0</v>
      </c>
      <c r="M201" s="22">
        <v>0</v>
      </c>
      <c r="N201" s="22">
        <v>166703</v>
      </c>
      <c r="O201" s="22">
        <v>0</v>
      </c>
      <c r="P201" s="22">
        <v>0</v>
      </c>
      <c r="Q201" s="22">
        <v>0</v>
      </c>
      <c r="R201" s="22">
        <v>0</v>
      </c>
      <c r="S201" s="22">
        <v>673396</v>
      </c>
    </row>
    <row r="202" spans="1:1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-350999</v>
      </c>
      <c r="F202" s="22">
        <v>138112</v>
      </c>
      <c r="G202" s="22">
        <v>0</v>
      </c>
      <c r="H202" s="22">
        <v>351002</v>
      </c>
      <c r="I202" s="22">
        <v>0</v>
      </c>
      <c r="J202" s="22">
        <v>-183495</v>
      </c>
      <c r="K202" s="22">
        <v>0</v>
      </c>
      <c r="L202" s="22">
        <v>0</v>
      </c>
      <c r="M202" s="22">
        <v>2800</v>
      </c>
      <c r="N202" s="22">
        <v>229401</v>
      </c>
      <c r="O202" s="22">
        <v>0</v>
      </c>
      <c r="P202" s="22">
        <v>-61849</v>
      </c>
      <c r="Q202" s="22">
        <v>0</v>
      </c>
      <c r="R202" s="22">
        <v>0</v>
      </c>
      <c r="S202" s="22">
        <v>124972</v>
      </c>
    </row>
    <row r="203" spans="1:1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493127</v>
      </c>
      <c r="F203" s="22">
        <v>-91201</v>
      </c>
      <c r="G203" s="22">
        <v>0</v>
      </c>
      <c r="H203" s="22">
        <v>0</v>
      </c>
      <c r="I203" s="22">
        <v>0</v>
      </c>
      <c r="J203" s="22">
        <v>-59533</v>
      </c>
      <c r="K203" s="22">
        <v>0</v>
      </c>
      <c r="L203" s="22">
        <v>0</v>
      </c>
      <c r="M203" s="22">
        <v>0</v>
      </c>
      <c r="N203" s="22">
        <v>173715</v>
      </c>
      <c r="O203" s="22">
        <v>0</v>
      </c>
      <c r="P203" s="22">
        <v>0</v>
      </c>
      <c r="Q203" s="22">
        <v>0</v>
      </c>
      <c r="R203" s="22">
        <v>0</v>
      </c>
      <c r="S203" s="22">
        <v>516108</v>
      </c>
    </row>
    <row r="204" spans="1:1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1061187</v>
      </c>
      <c r="F204" s="22">
        <v>343858</v>
      </c>
      <c r="G204" s="22">
        <v>-37593</v>
      </c>
      <c r="H204" s="22">
        <v>177861</v>
      </c>
      <c r="I204" s="22">
        <v>0</v>
      </c>
      <c r="J204" s="22">
        <v>-245858</v>
      </c>
      <c r="K204" s="22">
        <v>0</v>
      </c>
      <c r="L204" s="22">
        <v>0</v>
      </c>
      <c r="M204" s="22">
        <v>1159978</v>
      </c>
      <c r="N204" s="22">
        <v>349144</v>
      </c>
      <c r="O204" s="22">
        <v>0</v>
      </c>
      <c r="P204" s="22">
        <v>-161750</v>
      </c>
      <c r="Q204" s="22">
        <v>0</v>
      </c>
      <c r="R204" s="22">
        <v>0</v>
      </c>
      <c r="S204" s="22">
        <v>2646827</v>
      </c>
    </row>
    <row r="205" spans="1:1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235375</v>
      </c>
      <c r="F205" s="22">
        <v>129056</v>
      </c>
      <c r="G205" s="22">
        <v>-9195</v>
      </c>
      <c r="H205" s="22">
        <v>0</v>
      </c>
      <c r="I205" s="22">
        <v>0</v>
      </c>
      <c r="J205" s="22">
        <v>-275128</v>
      </c>
      <c r="K205" s="22">
        <v>919</v>
      </c>
      <c r="L205" s="22">
        <v>0</v>
      </c>
      <c r="M205" s="22">
        <v>63</v>
      </c>
      <c r="N205" s="22">
        <v>148225</v>
      </c>
      <c r="O205" s="22">
        <v>0</v>
      </c>
      <c r="P205" s="22">
        <v>-29692</v>
      </c>
      <c r="Q205" s="22">
        <v>0</v>
      </c>
      <c r="R205" s="22">
        <v>0</v>
      </c>
      <c r="S205" s="22">
        <v>199623</v>
      </c>
    </row>
    <row r="206" spans="1:1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1164657</v>
      </c>
      <c r="F206" s="22">
        <v>-135013</v>
      </c>
      <c r="G206" s="22">
        <v>-42906</v>
      </c>
      <c r="H206" s="22">
        <v>0</v>
      </c>
      <c r="I206" s="22">
        <v>0</v>
      </c>
      <c r="J206" s="22">
        <v>-517989</v>
      </c>
      <c r="K206" s="22">
        <v>0</v>
      </c>
      <c r="L206" s="22">
        <v>0</v>
      </c>
      <c r="M206" s="22">
        <v>0</v>
      </c>
      <c r="N206" s="22">
        <v>678589</v>
      </c>
      <c r="O206" s="22">
        <v>0</v>
      </c>
      <c r="P206" s="22">
        <v>0</v>
      </c>
      <c r="Q206" s="22">
        <v>0</v>
      </c>
      <c r="R206" s="22">
        <v>0</v>
      </c>
      <c r="S206" s="22">
        <v>1147338</v>
      </c>
    </row>
    <row r="207" spans="1:1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291332</v>
      </c>
      <c r="F207" s="22">
        <v>-46136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102166</v>
      </c>
      <c r="O207" s="22">
        <v>0</v>
      </c>
      <c r="P207" s="22">
        <v>0</v>
      </c>
      <c r="Q207" s="22">
        <v>0</v>
      </c>
      <c r="R207" s="22">
        <v>0</v>
      </c>
      <c r="S207" s="22">
        <v>347362</v>
      </c>
    </row>
    <row r="208" spans="1:1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543538</v>
      </c>
      <c r="F208" s="22">
        <v>3190453</v>
      </c>
      <c r="G208" s="22">
        <v>-193683</v>
      </c>
      <c r="H208" s="22">
        <v>0</v>
      </c>
      <c r="I208" s="22">
        <v>0</v>
      </c>
      <c r="J208" s="22">
        <v>-3330228</v>
      </c>
      <c r="K208" s="22">
        <v>0</v>
      </c>
      <c r="L208" s="22">
        <v>0</v>
      </c>
      <c r="M208" s="22">
        <v>0</v>
      </c>
      <c r="N208" s="22">
        <v>308959</v>
      </c>
      <c r="O208" s="22">
        <v>0</v>
      </c>
      <c r="P208" s="22">
        <v>-10000</v>
      </c>
      <c r="Q208" s="22">
        <v>0</v>
      </c>
      <c r="R208" s="22">
        <v>0</v>
      </c>
      <c r="S208" s="22">
        <v>509039</v>
      </c>
    </row>
    <row r="209" spans="1:1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117433</v>
      </c>
      <c r="F209" s="22">
        <v>534403</v>
      </c>
      <c r="G209" s="22">
        <v>0</v>
      </c>
      <c r="H209" s="22">
        <v>0</v>
      </c>
      <c r="I209" s="22">
        <v>0</v>
      </c>
      <c r="J209" s="22">
        <v>-693994</v>
      </c>
      <c r="K209" s="22">
        <v>1337</v>
      </c>
      <c r="L209" s="22">
        <v>-16500</v>
      </c>
      <c r="M209" s="22">
        <v>0</v>
      </c>
      <c r="N209" s="22">
        <v>153528</v>
      </c>
      <c r="O209" s="22">
        <v>0</v>
      </c>
      <c r="P209" s="22">
        <v>0</v>
      </c>
      <c r="Q209" s="22">
        <v>0</v>
      </c>
      <c r="R209" s="22">
        <v>0</v>
      </c>
      <c r="S209" s="22">
        <v>96207</v>
      </c>
    </row>
    <row r="210" spans="1:1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500983</v>
      </c>
      <c r="F210" s="22">
        <v>3123348</v>
      </c>
      <c r="G210" s="22">
        <v>0</v>
      </c>
      <c r="H210" s="22">
        <v>0</v>
      </c>
      <c r="I210" s="22">
        <v>0</v>
      </c>
      <c r="J210" s="22">
        <v>-2647920</v>
      </c>
      <c r="K210" s="22">
        <v>0</v>
      </c>
      <c r="L210" s="22">
        <v>0</v>
      </c>
      <c r="M210" s="22">
        <v>2706</v>
      </c>
      <c r="N210" s="22">
        <v>210326</v>
      </c>
      <c r="O210" s="22">
        <v>0</v>
      </c>
      <c r="P210" s="22">
        <v>0</v>
      </c>
      <c r="Q210" s="22">
        <v>0</v>
      </c>
      <c r="R210" s="22">
        <v>4697</v>
      </c>
      <c r="S210" s="22">
        <v>1194140</v>
      </c>
    </row>
    <row r="211" spans="1:1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826283</v>
      </c>
      <c r="F211" s="22">
        <v>-277408</v>
      </c>
      <c r="G211" s="22">
        <v>-258226</v>
      </c>
      <c r="H211" s="22">
        <v>0</v>
      </c>
      <c r="I211" s="22">
        <v>0</v>
      </c>
      <c r="J211" s="22">
        <v>-156689</v>
      </c>
      <c r="K211" s="22">
        <v>0</v>
      </c>
      <c r="L211" s="22">
        <v>0</v>
      </c>
      <c r="M211" s="22">
        <v>0</v>
      </c>
      <c r="N211" s="22">
        <v>458743</v>
      </c>
      <c r="O211" s="22">
        <v>0</v>
      </c>
      <c r="P211" s="22">
        <v>-41725</v>
      </c>
      <c r="Q211" s="22">
        <v>0</v>
      </c>
      <c r="R211" s="22">
        <v>0</v>
      </c>
      <c r="S211" s="22">
        <v>550978</v>
      </c>
    </row>
    <row r="212" spans="1:1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1007227</v>
      </c>
      <c r="F212" s="22">
        <v>1858494</v>
      </c>
      <c r="G212" s="22">
        <v>-50960</v>
      </c>
      <c r="H212" s="22">
        <v>5600</v>
      </c>
      <c r="I212" s="22">
        <v>0</v>
      </c>
      <c r="J212" s="22">
        <v>-1941830</v>
      </c>
      <c r="K212" s="22">
        <v>0</v>
      </c>
      <c r="L212" s="22">
        <v>0</v>
      </c>
      <c r="M212" s="22">
        <v>0</v>
      </c>
      <c r="N212" s="22">
        <v>693582</v>
      </c>
      <c r="O212" s="22">
        <v>0</v>
      </c>
      <c r="P212" s="22">
        <v>-78483</v>
      </c>
      <c r="Q212" s="22">
        <v>0</v>
      </c>
      <c r="R212" s="22">
        <v>0</v>
      </c>
      <c r="S212" s="22">
        <v>1493630</v>
      </c>
    </row>
    <row r="213" spans="1:1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297887</v>
      </c>
      <c r="F213" s="22">
        <v>425586</v>
      </c>
      <c r="G213" s="22">
        <v>-6340</v>
      </c>
      <c r="H213" s="22">
        <v>0</v>
      </c>
      <c r="I213" s="22">
        <v>0</v>
      </c>
      <c r="J213" s="22">
        <v>-556363</v>
      </c>
      <c r="K213" s="22">
        <v>0</v>
      </c>
      <c r="L213" s="22">
        <v>0</v>
      </c>
      <c r="M213" s="22">
        <v>0</v>
      </c>
      <c r="N213" s="22">
        <v>269067</v>
      </c>
      <c r="O213" s="22">
        <v>0</v>
      </c>
      <c r="P213" s="22">
        <v>-13024</v>
      </c>
      <c r="Q213" s="22">
        <v>0</v>
      </c>
      <c r="R213" s="22">
        <v>0</v>
      </c>
      <c r="S213" s="22">
        <v>416813</v>
      </c>
    </row>
    <row r="214" spans="1:1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2204281</v>
      </c>
      <c r="F214" s="22">
        <v>698818</v>
      </c>
      <c r="G214" s="22">
        <v>-130000</v>
      </c>
      <c r="H214" s="22">
        <v>0</v>
      </c>
      <c r="I214" s="22">
        <v>0</v>
      </c>
      <c r="J214" s="22">
        <v>-1183759</v>
      </c>
      <c r="K214" s="22">
        <v>0</v>
      </c>
      <c r="L214" s="22">
        <v>0</v>
      </c>
      <c r="M214" s="22">
        <v>0</v>
      </c>
      <c r="N214" s="22">
        <v>697600</v>
      </c>
      <c r="O214" s="22">
        <v>0</v>
      </c>
      <c r="P214" s="22">
        <v>0</v>
      </c>
      <c r="Q214" s="22">
        <v>0</v>
      </c>
      <c r="R214" s="22">
        <v>0</v>
      </c>
      <c r="S214" s="22">
        <v>2286940</v>
      </c>
    </row>
    <row r="215" spans="1:1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262992</v>
      </c>
      <c r="F215" s="22">
        <v>-426243</v>
      </c>
      <c r="G215" s="22">
        <v>-200000</v>
      </c>
      <c r="H215" s="22">
        <v>0</v>
      </c>
      <c r="I215" s="22">
        <v>0</v>
      </c>
      <c r="J215" s="22">
        <v>-189176</v>
      </c>
      <c r="K215" s="22">
        <v>0</v>
      </c>
      <c r="L215" s="22">
        <v>0</v>
      </c>
      <c r="M215" s="22">
        <v>577075</v>
      </c>
      <c r="N215" s="22">
        <v>232588</v>
      </c>
      <c r="O215" s="22">
        <v>0</v>
      </c>
      <c r="P215" s="22">
        <v>0</v>
      </c>
      <c r="Q215" s="22">
        <v>0</v>
      </c>
      <c r="R215" s="22">
        <v>0</v>
      </c>
      <c r="S215" s="22">
        <v>257236</v>
      </c>
    </row>
    <row r="216" spans="1:1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566858</v>
      </c>
      <c r="F216" s="22">
        <v>15664</v>
      </c>
      <c r="G216" s="22">
        <v>-531640</v>
      </c>
      <c r="H216" s="22">
        <v>0</v>
      </c>
      <c r="I216" s="22">
        <v>0</v>
      </c>
      <c r="J216" s="22">
        <v>-320639</v>
      </c>
      <c r="K216" s="22">
        <v>1166</v>
      </c>
      <c r="L216" s="22">
        <v>0</v>
      </c>
      <c r="M216" s="22">
        <v>89788</v>
      </c>
      <c r="N216" s="22">
        <v>258258</v>
      </c>
      <c r="O216" s="22">
        <v>0</v>
      </c>
      <c r="P216" s="22">
        <v>-24368</v>
      </c>
      <c r="Q216" s="22">
        <v>0</v>
      </c>
      <c r="R216" s="22">
        <v>0</v>
      </c>
      <c r="S216" s="22">
        <v>55087</v>
      </c>
    </row>
    <row r="217" spans="1:1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386413</v>
      </c>
      <c r="F217" s="22">
        <v>67235</v>
      </c>
      <c r="G217" s="22">
        <v>-5000</v>
      </c>
      <c r="H217" s="22">
        <v>0</v>
      </c>
      <c r="I217" s="22">
        <v>0</v>
      </c>
      <c r="J217" s="22">
        <v>-132330</v>
      </c>
      <c r="K217" s="22">
        <v>0</v>
      </c>
      <c r="L217" s="22">
        <v>0</v>
      </c>
      <c r="M217" s="22">
        <v>0</v>
      </c>
      <c r="N217" s="22">
        <v>109476</v>
      </c>
      <c r="O217" s="22">
        <v>0</v>
      </c>
      <c r="P217" s="22">
        <v>0</v>
      </c>
      <c r="Q217" s="22">
        <v>0</v>
      </c>
      <c r="R217" s="22">
        <v>0</v>
      </c>
      <c r="S217" s="22">
        <v>425794</v>
      </c>
    </row>
    <row r="218" spans="1:1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1520463</v>
      </c>
      <c r="F218" s="22">
        <v>42913</v>
      </c>
      <c r="G218" s="22">
        <v>-102000</v>
      </c>
      <c r="H218" s="22">
        <v>0</v>
      </c>
      <c r="I218" s="22">
        <v>0</v>
      </c>
      <c r="J218" s="22">
        <v>-181608</v>
      </c>
      <c r="K218" s="22">
        <v>0</v>
      </c>
      <c r="L218" s="22">
        <v>0</v>
      </c>
      <c r="M218" s="22">
        <v>0</v>
      </c>
      <c r="N218" s="22">
        <v>388159</v>
      </c>
      <c r="O218" s="22">
        <v>0</v>
      </c>
      <c r="P218" s="22">
        <v>-52721</v>
      </c>
      <c r="Q218" s="22">
        <v>0</v>
      </c>
      <c r="R218" s="22">
        <v>0</v>
      </c>
      <c r="S218" s="22">
        <v>1615206</v>
      </c>
    </row>
    <row r="219" spans="1:1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929187</v>
      </c>
      <c r="F219" s="22">
        <v>426379</v>
      </c>
      <c r="G219" s="22">
        <v>-100000</v>
      </c>
      <c r="H219" s="22">
        <v>62811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178476</v>
      </c>
      <c r="O219" s="22">
        <v>0</v>
      </c>
      <c r="P219" s="22">
        <v>-61778</v>
      </c>
      <c r="Q219" s="22">
        <v>0</v>
      </c>
      <c r="R219" s="22">
        <v>-506303</v>
      </c>
      <c r="S219" s="22">
        <v>928772</v>
      </c>
    </row>
    <row r="220" spans="1:1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293109</v>
      </c>
      <c r="F220" s="22">
        <v>261849</v>
      </c>
      <c r="G220" s="22">
        <v>-4050</v>
      </c>
      <c r="H220" s="22">
        <v>0</v>
      </c>
      <c r="I220" s="22">
        <v>0</v>
      </c>
      <c r="J220" s="22">
        <v>-408729</v>
      </c>
      <c r="K220" s="22">
        <v>0</v>
      </c>
      <c r="L220" s="22">
        <v>0</v>
      </c>
      <c r="M220" s="22">
        <v>0</v>
      </c>
      <c r="N220" s="22">
        <v>185999</v>
      </c>
      <c r="O220" s="22">
        <v>0</v>
      </c>
      <c r="P220" s="22">
        <v>0</v>
      </c>
      <c r="Q220" s="22">
        <v>0</v>
      </c>
      <c r="R220" s="22">
        <v>0</v>
      </c>
      <c r="S220" s="22">
        <v>328178</v>
      </c>
    </row>
    <row r="221" spans="1:1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365420</v>
      </c>
      <c r="F221" s="22">
        <v>3409927</v>
      </c>
      <c r="G221" s="22">
        <v>0</v>
      </c>
      <c r="H221" s="22">
        <v>0</v>
      </c>
      <c r="I221" s="22">
        <v>0</v>
      </c>
      <c r="J221" s="22">
        <v>-3493838</v>
      </c>
      <c r="K221" s="22">
        <v>0</v>
      </c>
      <c r="L221" s="22">
        <v>0</v>
      </c>
      <c r="M221" s="22">
        <v>0</v>
      </c>
      <c r="N221" s="22">
        <v>340838</v>
      </c>
      <c r="O221" s="22">
        <v>0</v>
      </c>
      <c r="P221" s="22">
        <v>-1301</v>
      </c>
      <c r="Q221" s="22">
        <v>0</v>
      </c>
      <c r="R221" s="22">
        <v>39469</v>
      </c>
      <c r="S221" s="22">
        <v>660515</v>
      </c>
    </row>
    <row r="222" spans="1:1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2169366</v>
      </c>
      <c r="F222" s="22">
        <v>559060</v>
      </c>
      <c r="G222" s="22">
        <v>-218341</v>
      </c>
      <c r="H222" s="22">
        <v>2450</v>
      </c>
      <c r="I222" s="22">
        <v>0</v>
      </c>
      <c r="J222" s="22">
        <v>-706194</v>
      </c>
      <c r="K222" s="22">
        <v>8301</v>
      </c>
      <c r="L222" s="22">
        <v>0</v>
      </c>
      <c r="M222" s="22">
        <v>206315</v>
      </c>
      <c r="N222" s="22">
        <v>502738</v>
      </c>
      <c r="O222" s="22">
        <v>0</v>
      </c>
      <c r="P222" s="22">
        <v>0</v>
      </c>
      <c r="Q222" s="22">
        <v>0</v>
      </c>
      <c r="R222" s="22">
        <v>0</v>
      </c>
      <c r="S222" s="22">
        <v>2523695</v>
      </c>
    </row>
    <row r="223" spans="1:1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1796032</v>
      </c>
      <c r="F223" s="22">
        <v>1267145</v>
      </c>
      <c r="G223" s="22">
        <v>-160241</v>
      </c>
      <c r="H223" s="22">
        <v>0</v>
      </c>
      <c r="I223" s="22">
        <v>0</v>
      </c>
      <c r="J223" s="22">
        <v>-1371750</v>
      </c>
      <c r="K223" s="22">
        <v>0</v>
      </c>
      <c r="L223" s="22">
        <v>0</v>
      </c>
      <c r="M223" s="22">
        <v>9589</v>
      </c>
      <c r="N223" s="22">
        <v>348017</v>
      </c>
      <c r="O223" s="22">
        <v>0</v>
      </c>
      <c r="P223" s="22">
        <v>-55208</v>
      </c>
      <c r="Q223" s="22">
        <v>0</v>
      </c>
      <c r="R223" s="22">
        <v>0</v>
      </c>
      <c r="S223" s="22">
        <v>1833584</v>
      </c>
    </row>
    <row r="224" spans="1:1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1163420</v>
      </c>
      <c r="F224" s="22">
        <v>-59005</v>
      </c>
      <c r="G224" s="22">
        <v>-174740</v>
      </c>
      <c r="H224" s="22">
        <v>0</v>
      </c>
      <c r="I224" s="22">
        <v>0</v>
      </c>
      <c r="J224" s="22">
        <v>-218635</v>
      </c>
      <c r="K224" s="22">
        <v>0</v>
      </c>
      <c r="L224" s="22">
        <v>0</v>
      </c>
      <c r="M224" s="22">
        <v>259</v>
      </c>
      <c r="N224" s="22">
        <v>361077</v>
      </c>
      <c r="O224" s="22">
        <v>0</v>
      </c>
      <c r="P224" s="22">
        <v>-30567</v>
      </c>
      <c r="Q224" s="22">
        <v>0</v>
      </c>
      <c r="R224" s="22">
        <v>0</v>
      </c>
      <c r="S224" s="22">
        <v>1041809</v>
      </c>
    </row>
    <row r="225" spans="1:1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724914</v>
      </c>
      <c r="F225" s="22">
        <v>322795</v>
      </c>
      <c r="G225" s="22">
        <v>0</v>
      </c>
      <c r="H225" s="22">
        <v>0</v>
      </c>
      <c r="I225" s="22">
        <v>0</v>
      </c>
      <c r="J225" s="22">
        <v>-531163</v>
      </c>
      <c r="K225" s="22">
        <v>0</v>
      </c>
      <c r="L225" s="22">
        <v>0</v>
      </c>
      <c r="M225" s="22">
        <v>0</v>
      </c>
      <c r="N225" s="22">
        <v>141780</v>
      </c>
      <c r="O225" s="22">
        <v>0</v>
      </c>
      <c r="P225" s="22">
        <v>0</v>
      </c>
      <c r="Q225" s="22">
        <v>0</v>
      </c>
      <c r="R225" s="22">
        <v>0</v>
      </c>
      <c r="S225" s="22">
        <v>658326</v>
      </c>
    </row>
    <row r="226" spans="1:1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797776</v>
      </c>
      <c r="F226" s="22">
        <v>452383</v>
      </c>
      <c r="G226" s="22">
        <v>-214315</v>
      </c>
      <c r="H226" s="22">
        <v>121775</v>
      </c>
      <c r="I226" s="22">
        <v>0</v>
      </c>
      <c r="J226" s="22">
        <v>-315171</v>
      </c>
      <c r="K226" s="22">
        <v>0</v>
      </c>
      <c r="L226" s="22">
        <v>0</v>
      </c>
      <c r="M226" s="22">
        <v>0</v>
      </c>
      <c r="N226" s="22">
        <v>489749</v>
      </c>
      <c r="O226" s="22">
        <v>0</v>
      </c>
      <c r="P226" s="22">
        <v>-85453</v>
      </c>
      <c r="Q226" s="22">
        <v>0</v>
      </c>
      <c r="R226" s="22">
        <v>0</v>
      </c>
      <c r="S226" s="22">
        <v>1246744</v>
      </c>
    </row>
    <row r="227" spans="1:1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1056231</v>
      </c>
      <c r="F227" s="22">
        <v>987653</v>
      </c>
      <c r="G227" s="22">
        <v>0</v>
      </c>
      <c r="H227" s="22">
        <v>0</v>
      </c>
      <c r="I227" s="22">
        <v>0</v>
      </c>
      <c r="J227" s="22">
        <v>-1276786</v>
      </c>
      <c r="K227" s="22">
        <v>16627</v>
      </c>
      <c r="L227" s="22">
        <v>0</v>
      </c>
      <c r="M227" s="22">
        <v>0</v>
      </c>
      <c r="N227" s="22">
        <v>176043</v>
      </c>
      <c r="O227" s="22">
        <v>0</v>
      </c>
      <c r="P227" s="22">
        <v>-8059</v>
      </c>
      <c r="Q227" s="22">
        <v>0</v>
      </c>
      <c r="R227" s="22">
        <v>123432</v>
      </c>
      <c r="S227" s="22">
        <v>1075141</v>
      </c>
    </row>
    <row r="228" spans="1:1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15741</v>
      </c>
      <c r="F228" s="22">
        <v>142928</v>
      </c>
      <c r="G228" s="22">
        <v>-42512</v>
      </c>
      <c r="H228" s="22">
        <v>0</v>
      </c>
      <c r="I228" s="22">
        <v>0</v>
      </c>
      <c r="J228" s="22">
        <v>-199999</v>
      </c>
      <c r="K228" s="22">
        <v>6925</v>
      </c>
      <c r="L228" s="22">
        <v>0</v>
      </c>
      <c r="M228" s="22">
        <v>0</v>
      </c>
      <c r="N228" s="22">
        <v>122467</v>
      </c>
      <c r="O228" s="22">
        <v>0</v>
      </c>
      <c r="P228" s="22">
        <v>0</v>
      </c>
      <c r="Q228" s="22">
        <v>0</v>
      </c>
      <c r="R228" s="22">
        <v>0</v>
      </c>
      <c r="S228" s="22">
        <v>45550</v>
      </c>
    </row>
    <row r="229" spans="1:1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220099</v>
      </c>
      <c r="F229" s="22">
        <v>233369</v>
      </c>
      <c r="G229" s="22">
        <v>-435</v>
      </c>
      <c r="H229" s="22">
        <v>0</v>
      </c>
      <c r="I229" s="22">
        <v>0</v>
      </c>
      <c r="J229" s="22">
        <v>-356795</v>
      </c>
      <c r="K229" s="22">
        <v>0</v>
      </c>
      <c r="L229" s="22">
        <v>0</v>
      </c>
      <c r="M229" s="22">
        <v>0</v>
      </c>
      <c r="N229" s="22">
        <v>218111</v>
      </c>
      <c r="O229" s="22">
        <v>0</v>
      </c>
      <c r="P229" s="22">
        <v>-19709</v>
      </c>
      <c r="Q229" s="22">
        <v>0</v>
      </c>
      <c r="R229" s="22">
        <v>0</v>
      </c>
      <c r="S229" s="22">
        <v>294640</v>
      </c>
    </row>
    <row r="230" spans="1:1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3158725</v>
      </c>
      <c r="F230" s="22">
        <v>1226836</v>
      </c>
      <c r="G230" s="22">
        <v>-47110</v>
      </c>
      <c r="H230" s="22">
        <v>0</v>
      </c>
      <c r="I230" s="22">
        <v>0</v>
      </c>
      <c r="J230" s="22">
        <v>-1133063</v>
      </c>
      <c r="K230" s="22">
        <v>35211</v>
      </c>
      <c r="L230" s="22">
        <v>0</v>
      </c>
      <c r="M230" s="22">
        <v>3541</v>
      </c>
      <c r="N230" s="22">
        <v>681470</v>
      </c>
      <c r="O230" s="22">
        <v>0</v>
      </c>
      <c r="P230" s="22">
        <v>-139320</v>
      </c>
      <c r="Q230" s="22">
        <v>0</v>
      </c>
      <c r="R230" s="22">
        <v>-214417</v>
      </c>
      <c r="S230" s="22">
        <v>3571873</v>
      </c>
    </row>
    <row r="231" spans="1:1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-4445</v>
      </c>
      <c r="F231" s="22">
        <v>104799</v>
      </c>
      <c r="G231" s="22">
        <v>-9287</v>
      </c>
      <c r="H231" s="22">
        <v>0</v>
      </c>
      <c r="I231" s="22">
        <v>0</v>
      </c>
      <c r="J231" s="22">
        <v>-282637</v>
      </c>
      <c r="K231" s="22">
        <v>0</v>
      </c>
      <c r="L231" s="22">
        <v>0</v>
      </c>
      <c r="M231" s="22">
        <v>0</v>
      </c>
      <c r="N231" s="22">
        <v>215418</v>
      </c>
      <c r="O231" s="22">
        <v>0</v>
      </c>
      <c r="P231" s="22">
        <v>0</v>
      </c>
      <c r="Q231" s="22">
        <v>0</v>
      </c>
      <c r="R231" s="22">
        <v>0</v>
      </c>
      <c r="S231" s="22">
        <v>23848</v>
      </c>
    </row>
    <row r="232" spans="1:1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935011</v>
      </c>
      <c r="F232" s="22">
        <v>-10902836</v>
      </c>
      <c r="G232" s="22">
        <v>0</v>
      </c>
      <c r="H232" s="22">
        <v>2394</v>
      </c>
      <c r="I232" s="22">
        <v>0</v>
      </c>
      <c r="J232" s="22">
        <v>-81863</v>
      </c>
      <c r="K232" s="22">
        <v>0</v>
      </c>
      <c r="L232" s="22">
        <v>0</v>
      </c>
      <c r="M232" s="22">
        <v>10373413</v>
      </c>
      <c r="N232" s="22">
        <v>553860</v>
      </c>
      <c r="O232" s="22">
        <v>0</v>
      </c>
      <c r="P232" s="22">
        <v>-43876</v>
      </c>
      <c r="Q232" s="22">
        <v>0</v>
      </c>
      <c r="R232" s="22">
        <v>-17745</v>
      </c>
      <c r="S232" s="22">
        <v>818358</v>
      </c>
    </row>
    <row r="233" spans="1:1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1516820</v>
      </c>
      <c r="F233" s="22">
        <v>144665</v>
      </c>
      <c r="G233" s="22">
        <v>0</v>
      </c>
      <c r="H233" s="22">
        <v>585</v>
      </c>
      <c r="I233" s="22">
        <v>0</v>
      </c>
      <c r="J233" s="22">
        <v>-134986</v>
      </c>
      <c r="K233" s="22">
        <v>0</v>
      </c>
      <c r="L233" s="22">
        <v>0</v>
      </c>
      <c r="M233" s="22">
        <v>0</v>
      </c>
      <c r="N233" s="22">
        <v>134925</v>
      </c>
      <c r="O233" s="22">
        <v>0</v>
      </c>
      <c r="P233" s="22">
        <v>0</v>
      </c>
      <c r="Q233" s="22">
        <v>0</v>
      </c>
      <c r="R233" s="22">
        <v>0</v>
      </c>
      <c r="S233" s="22">
        <v>1662009</v>
      </c>
    </row>
    <row r="234" spans="1:1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219647</v>
      </c>
      <c r="F234" s="22">
        <v>337923</v>
      </c>
      <c r="G234" s="22">
        <v>0</v>
      </c>
      <c r="H234" s="22">
        <v>0</v>
      </c>
      <c r="I234" s="22">
        <v>0</v>
      </c>
      <c r="J234" s="22">
        <v>-623142</v>
      </c>
      <c r="K234" s="22">
        <v>0</v>
      </c>
      <c r="L234" s="22">
        <v>0</v>
      </c>
      <c r="M234" s="22">
        <v>36410</v>
      </c>
      <c r="N234" s="22">
        <v>239332</v>
      </c>
      <c r="O234" s="22">
        <v>0</v>
      </c>
      <c r="P234" s="22">
        <v>-6567</v>
      </c>
      <c r="Q234" s="22">
        <v>0</v>
      </c>
      <c r="R234" s="22">
        <v>0</v>
      </c>
      <c r="S234" s="22">
        <v>203603</v>
      </c>
    </row>
    <row r="235" spans="1:1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209160</v>
      </c>
      <c r="F235" s="22">
        <v>528824</v>
      </c>
      <c r="G235" s="22">
        <v>-60096</v>
      </c>
      <c r="H235" s="22">
        <v>100000</v>
      </c>
      <c r="I235" s="22">
        <v>0</v>
      </c>
      <c r="J235" s="22">
        <v>-132194</v>
      </c>
      <c r="K235" s="22">
        <v>2464</v>
      </c>
      <c r="L235" s="22">
        <v>0</v>
      </c>
      <c r="M235" s="22">
        <v>0</v>
      </c>
      <c r="N235" s="22">
        <v>536292</v>
      </c>
      <c r="O235" s="22">
        <v>0</v>
      </c>
      <c r="P235" s="22">
        <v>-79217</v>
      </c>
      <c r="Q235" s="22">
        <v>0</v>
      </c>
      <c r="R235" s="22">
        <v>0</v>
      </c>
      <c r="S235" s="22">
        <v>1105233</v>
      </c>
    </row>
    <row r="236" spans="1:1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1579831</v>
      </c>
      <c r="F236" s="22">
        <v>3318026</v>
      </c>
      <c r="G236" s="22">
        <v>0</v>
      </c>
      <c r="H236" s="22">
        <v>18592</v>
      </c>
      <c r="I236" s="22">
        <v>0</v>
      </c>
      <c r="J236" s="22">
        <v>-3745969</v>
      </c>
      <c r="K236" s="22">
        <v>0</v>
      </c>
      <c r="L236" s="22">
        <v>0</v>
      </c>
      <c r="M236" s="22">
        <v>8599</v>
      </c>
      <c r="N236" s="22">
        <v>411762</v>
      </c>
      <c r="O236" s="22">
        <v>0</v>
      </c>
      <c r="P236" s="22">
        <v>-23642</v>
      </c>
      <c r="Q236" s="22">
        <v>0</v>
      </c>
      <c r="R236" s="22">
        <v>0</v>
      </c>
      <c r="S236" s="22">
        <v>1567199</v>
      </c>
    </row>
    <row r="237" spans="1:1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256756</v>
      </c>
      <c r="F237" s="22">
        <v>163364</v>
      </c>
      <c r="G237" s="22">
        <v>-44038</v>
      </c>
      <c r="H237" s="22">
        <v>0</v>
      </c>
      <c r="I237" s="22">
        <v>0</v>
      </c>
      <c r="J237" s="22">
        <v>-1058888</v>
      </c>
      <c r="K237" s="22">
        <v>0</v>
      </c>
      <c r="L237" s="22">
        <v>0</v>
      </c>
      <c r="M237" s="22">
        <v>0</v>
      </c>
      <c r="N237" s="22">
        <v>750591</v>
      </c>
      <c r="O237" s="22">
        <v>0</v>
      </c>
      <c r="P237" s="22">
        <v>-101493</v>
      </c>
      <c r="Q237" s="22">
        <v>0</v>
      </c>
      <c r="R237" s="22">
        <v>600000</v>
      </c>
      <c r="S237" s="22">
        <v>566292</v>
      </c>
    </row>
    <row r="238" spans="1:1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2247710</v>
      </c>
      <c r="F238" s="22">
        <v>475783</v>
      </c>
      <c r="G238" s="22">
        <v>0</v>
      </c>
      <c r="H238" s="22">
        <v>0</v>
      </c>
      <c r="I238" s="22">
        <v>0</v>
      </c>
      <c r="J238" s="22">
        <v>-492220</v>
      </c>
      <c r="K238" s="22">
        <v>0</v>
      </c>
      <c r="L238" s="22">
        <v>0</v>
      </c>
      <c r="M238" s="22">
        <v>0</v>
      </c>
      <c r="N238" s="22">
        <v>169817</v>
      </c>
      <c r="O238" s="22">
        <v>0</v>
      </c>
      <c r="P238" s="22">
        <v>0</v>
      </c>
      <c r="Q238" s="22">
        <v>0</v>
      </c>
      <c r="R238" s="22">
        <v>0</v>
      </c>
      <c r="S238" s="22">
        <v>2401090</v>
      </c>
    </row>
    <row r="239" spans="1:1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499828</v>
      </c>
      <c r="F239" s="22">
        <v>1669246</v>
      </c>
      <c r="G239" s="22">
        <v>0</v>
      </c>
      <c r="H239" s="22">
        <v>0</v>
      </c>
      <c r="I239" s="22">
        <v>0</v>
      </c>
      <c r="J239" s="22">
        <v>-1769055</v>
      </c>
      <c r="K239" s="22">
        <v>1350</v>
      </c>
      <c r="L239" s="22">
        <v>0</v>
      </c>
      <c r="M239" s="22">
        <v>0</v>
      </c>
      <c r="N239" s="22">
        <v>178170</v>
      </c>
      <c r="O239" s="22">
        <v>0</v>
      </c>
      <c r="P239" s="22">
        <v>-14598</v>
      </c>
      <c r="Q239" s="22">
        <v>0</v>
      </c>
      <c r="R239" s="22">
        <v>0</v>
      </c>
      <c r="S239" s="22">
        <v>564941</v>
      </c>
    </row>
    <row r="240" spans="1:1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4779386</v>
      </c>
      <c r="F240" s="22">
        <v>3196294</v>
      </c>
      <c r="G240" s="22">
        <v>4138</v>
      </c>
      <c r="H240" s="22">
        <v>0</v>
      </c>
      <c r="I240" s="22">
        <v>0</v>
      </c>
      <c r="J240" s="22">
        <v>-1553366</v>
      </c>
      <c r="K240" s="22">
        <v>0</v>
      </c>
      <c r="L240" s="22">
        <v>-2843720</v>
      </c>
      <c r="M240" s="22">
        <v>0</v>
      </c>
      <c r="N240" s="22">
        <v>643673</v>
      </c>
      <c r="O240" s="22">
        <v>0</v>
      </c>
      <c r="P240" s="22">
        <v>0</v>
      </c>
      <c r="Q240" s="22">
        <v>0</v>
      </c>
      <c r="R240" s="22">
        <v>0</v>
      </c>
      <c r="S240" s="22">
        <v>4226405</v>
      </c>
    </row>
    <row r="241" spans="1:1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767343</v>
      </c>
      <c r="F241" s="22">
        <v>195913</v>
      </c>
      <c r="G241" s="22">
        <v>0</v>
      </c>
      <c r="H241" s="22">
        <v>0</v>
      </c>
      <c r="I241" s="22">
        <v>0</v>
      </c>
      <c r="J241" s="22">
        <v>-238724</v>
      </c>
      <c r="K241" s="22">
        <v>10543</v>
      </c>
      <c r="L241" s="22">
        <v>-20000</v>
      </c>
      <c r="M241" s="22">
        <v>0</v>
      </c>
      <c r="N241" s="22">
        <v>228790</v>
      </c>
      <c r="O241" s="22">
        <v>0</v>
      </c>
      <c r="P241" s="22">
        <v>-45528</v>
      </c>
      <c r="Q241" s="22">
        <v>0</v>
      </c>
      <c r="R241" s="22">
        <v>0</v>
      </c>
      <c r="S241" s="22">
        <v>898337</v>
      </c>
    </row>
    <row r="242" spans="1:1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179572</v>
      </c>
      <c r="F242" s="22">
        <v>116831</v>
      </c>
      <c r="G242" s="22">
        <v>0</v>
      </c>
      <c r="H242" s="22">
        <v>0</v>
      </c>
      <c r="I242" s="22">
        <v>0</v>
      </c>
      <c r="J242" s="22">
        <v>-356946</v>
      </c>
      <c r="K242" s="22">
        <v>29116</v>
      </c>
      <c r="L242" s="22">
        <v>0</v>
      </c>
      <c r="M242" s="22">
        <v>25090</v>
      </c>
      <c r="N242" s="22">
        <v>181732</v>
      </c>
      <c r="O242" s="22">
        <v>0</v>
      </c>
      <c r="P242" s="22">
        <v>0</v>
      </c>
      <c r="Q242" s="22">
        <v>0</v>
      </c>
      <c r="R242" s="22">
        <v>1919</v>
      </c>
      <c r="S242" s="22">
        <v>177314</v>
      </c>
    </row>
    <row r="243" spans="1:1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861302</v>
      </c>
      <c r="F243" s="22">
        <v>406483</v>
      </c>
      <c r="G243" s="22">
        <v>-16887</v>
      </c>
      <c r="H243" s="22">
        <v>0</v>
      </c>
      <c r="I243" s="22">
        <v>0</v>
      </c>
      <c r="J243" s="22">
        <v>-535656</v>
      </c>
      <c r="K243" s="22">
        <v>0</v>
      </c>
      <c r="L243" s="22">
        <v>0</v>
      </c>
      <c r="M243" s="22">
        <v>0</v>
      </c>
      <c r="N243" s="22">
        <v>183497</v>
      </c>
      <c r="O243" s="22">
        <v>0</v>
      </c>
      <c r="P243" s="22">
        <v>0</v>
      </c>
      <c r="Q243" s="22">
        <v>0</v>
      </c>
      <c r="R243" s="22">
        <v>0</v>
      </c>
      <c r="S243" s="22">
        <v>898739</v>
      </c>
    </row>
    <row r="244" spans="1:1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11908</v>
      </c>
      <c r="F244" s="22">
        <v>-14843</v>
      </c>
      <c r="G244" s="22">
        <v>0</v>
      </c>
      <c r="H244" s="22">
        <v>0</v>
      </c>
      <c r="I244" s="22">
        <v>0</v>
      </c>
      <c r="J244" s="22">
        <v>-61485</v>
      </c>
      <c r="K244" s="22">
        <v>0</v>
      </c>
      <c r="L244" s="22">
        <v>0</v>
      </c>
      <c r="M244" s="22">
        <v>0</v>
      </c>
      <c r="N244" s="22">
        <v>78513</v>
      </c>
      <c r="O244" s="22">
        <v>0</v>
      </c>
      <c r="P244" s="22">
        <v>0</v>
      </c>
      <c r="Q244" s="22">
        <v>0</v>
      </c>
      <c r="R244" s="22">
        <v>0</v>
      </c>
      <c r="S244" s="22">
        <v>14093</v>
      </c>
    </row>
    <row r="245" spans="1:1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164481</v>
      </c>
      <c r="F245" s="22">
        <v>-1608</v>
      </c>
      <c r="G245" s="22">
        <v>0</v>
      </c>
      <c r="H245" s="22">
        <v>0</v>
      </c>
      <c r="I245" s="22">
        <v>0</v>
      </c>
      <c r="J245" s="22">
        <v>-43652</v>
      </c>
      <c r="K245" s="22">
        <v>0</v>
      </c>
      <c r="L245" s="22">
        <v>0</v>
      </c>
      <c r="M245" s="22">
        <v>0</v>
      </c>
      <c r="N245" s="22">
        <v>47446</v>
      </c>
      <c r="O245" s="22">
        <v>0</v>
      </c>
      <c r="P245" s="22">
        <v>0</v>
      </c>
      <c r="Q245" s="22">
        <v>0</v>
      </c>
      <c r="R245" s="22">
        <v>0</v>
      </c>
      <c r="S245" s="22">
        <v>166667</v>
      </c>
    </row>
    <row r="246" spans="1:1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155214</v>
      </c>
      <c r="F246" s="22">
        <v>-52109</v>
      </c>
      <c r="G246" s="22">
        <v>0</v>
      </c>
      <c r="H246" s="22">
        <v>5766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61799</v>
      </c>
      <c r="O246" s="22">
        <v>0</v>
      </c>
      <c r="P246" s="22">
        <v>0</v>
      </c>
      <c r="Q246" s="22">
        <v>0</v>
      </c>
      <c r="R246" s="22">
        <v>0</v>
      </c>
      <c r="S246" s="22">
        <v>170670</v>
      </c>
    </row>
    <row r="247" spans="1:1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21211</v>
      </c>
      <c r="F247" s="22">
        <v>17486</v>
      </c>
      <c r="G247" s="22">
        <v>0</v>
      </c>
      <c r="H247" s="22">
        <v>16801</v>
      </c>
      <c r="I247" s="22">
        <v>0</v>
      </c>
      <c r="J247" s="22">
        <v>-216450</v>
      </c>
      <c r="K247" s="22">
        <v>0</v>
      </c>
      <c r="L247" s="22">
        <v>0</v>
      </c>
      <c r="M247" s="22">
        <v>0</v>
      </c>
      <c r="N247" s="22">
        <v>139618</v>
      </c>
      <c r="O247" s="22">
        <v>0</v>
      </c>
      <c r="P247" s="22">
        <v>0</v>
      </c>
      <c r="Q247" s="22">
        <v>0</v>
      </c>
      <c r="R247" s="22">
        <v>0</v>
      </c>
      <c r="S247" s="22">
        <v>-21334</v>
      </c>
    </row>
    <row r="248" spans="1:1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854306</v>
      </c>
      <c r="F248" s="22">
        <v>204242</v>
      </c>
      <c r="G248" s="22">
        <v>-10000</v>
      </c>
      <c r="H248" s="22">
        <v>0</v>
      </c>
      <c r="I248" s="22">
        <v>0</v>
      </c>
      <c r="J248" s="22">
        <v>-242636</v>
      </c>
      <c r="K248" s="22">
        <v>0</v>
      </c>
      <c r="L248" s="22">
        <v>0</v>
      </c>
      <c r="M248" s="22">
        <v>0</v>
      </c>
      <c r="N248" s="22">
        <v>112174</v>
      </c>
      <c r="O248" s="22">
        <v>0</v>
      </c>
      <c r="P248" s="22">
        <v>0</v>
      </c>
      <c r="Q248" s="22">
        <v>0</v>
      </c>
      <c r="R248" s="22">
        <v>0</v>
      </c>
      <c r="S248" s="22">
        <v>918086</v>
      </c>
    </row>
    <row r="249" spans="1:1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273469</v>
      </c>
      <c r="F249" s="22">
        <v>193865</v>
      </c>
      <c r="G249" s="22">
        <v>0</v>
      </c>
      <c r="H249" s="22">
        <v>0</v>
      </c>
      <c r="I249" s="22">
        <v>0</v>
      </c>
      <c r="J249" s="22">
        <v>-286949</v>
      </c>
      <c r="K249" s="22">
        <v>0</v>
      </c>
      <c r="L249" s="22">
        <v>0</v>
      </c>
      <c r="M249" s="22">
        <v>0</v>
      </c>
      <c r="N249" s="22">
        <v>34036</v>
      </c>
      <c r="O249" s="22">
        <v>0</v>
      </c>
      <c r="P249" s="22">
        <v>0</v>
      </c>
      <c r="Q249" s="22">
        <v>0</v>
      </c>
      <c r="R249" s="22">
        <v>0</v>
      </c>
      <c r="S249" s="22">
        <v>214421</v>
      </c>
    </row>
    <row r="250" spans="1:1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61482</v>
      </c>
      <c r="F250" s="22">
        <v>-31702</v>
      </c>
      <c r="G250" s="22">
        <v>0</v>
      </c>
      <c r="H250" s="22">
        <v>0</v>
      </c>
      <c r="I250" s="22">
        <v>0</v>
      </c>
      <c r="J250" s="22">
        <v>-8184</v>
      </c>
      <c r="K250" s="22">
        <v>0</v>
      </c>
      <c r="L250" s="22">
        <v>0</v>
      </c>
      <c r="M250" s="22">
        <v>0</v>
      </c>
      <c r="N250" s="22">
        <v>53473</v>
      </c>
      <c r="O250" s="22">
        <v>0</v>
      </c>
      <c r="P250" s="22">
        <v>0</v>
      </c>
      <c r="Q250" s="22">
        <v>0</v>
      </c>
      <c r="R250" s="22">
        <v>0</v>
      </c>
      <c r="S250" s="22">
        <v>75069</v>
      </c>
    </row>
    <row r="251" spans="1:1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32642</v>
      </c>
      <c r="F251" s="22">
        <v>-21837</v>
      </c>
      <c r="G251" s="22">
        <v>0</v>
      </c>
      <c r="H251" s="22">
        <v>847</v>
      </c>
      <c r="I251" s="22">
        <v>0</v>
      </c>
      <c r="J251" s="22">
        <v>-5100</v>
      </c>
      <c r="K251" s="22">
        <v>0</v>
      </c>
      <c r="L251" s="22">
        <v>0</v>
      </c>
      <c r="M251" s="22">
        <v>0</v>
      </c>
      <c r="N251" s="22">
        <v>31778</v>
      </c>
      <c r="O251" s="22">
        <v>0</v>
      </c>
      <c r="P251" s="22">
        <v>0</v>
      </c>
      <c r="Q251" s="22">
        <v>0</v>
      </c>
      <c r="R251" s="22">
        <v>0</v>
      </c>
      <c r="S251" s="22">
        <v>38330</v>
      </c>
    </row>
    <row r="252" spans="1:1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10867</v>
      </c>
      <c r="F252" s="22">
        <v>-93227</v>
      </c>
      <c r="G252" s="22">
        <v>-88000</v>
      </c>
      <c r="H252" s="22">
        <v>14323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165882</v>
      </c>
      <c r="O252" s="22">
        <v>0</v>
      </c>
      <c r="P252" s="22">
        <v>0</v>
      </c>
      <c r="Q252" s="22">
        <v>0</v>
      </c>
      <c r="R252" s="22">
        <v>0</v>
      </c>
      <c r="S252" s="22">
        <v>9845</v>
      </c>
    </row>
    <row r="253" spans="1:1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109982</v>
      </c>
      <c r="F253" s="22">
        <v>222428</v>
      </c>
      <c r="G253" s="22">
        <v>-3000</v>
      </c>
      <c r="H253" s="22">
        <v>0</v>
      </c>
      <c r="I253" s="22">
        <v>0</v>
      </c>
      <c r="J253" s="22">
        <v>-270763</v>
      </c>
      <c r="K253" s="22">
        <v>0</v>
      </c>
      <c r="L253" s="22">
        <v>0</v>
      </c>
      <c r="M253" s="22">
        <v>0</v>
      </c>
      <c r="N253" s="22">
        <v>61487</v>
      </c>
      <c r="O253" s="22">
        <v>0</v>
      </c>
      <c r="P253" s="22">
        <v>0</v>
      </c>
      <c r="Q253" s="22">
        <v>0</v>
      </c>
      <c r="R253" s="22">
        <v>0</v>
      </c>
      <c r="S253" s="22">
        <v>120134</v>
      </c>
    </row>
    <row r="254" spans="1:1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6124</v>
      </c>
      <c r="F254" s="22">
        <v>-223194</v>
      </c>
      <c r="G254" s="22">
        <v>0</v>
      </c>
      <c r="H254" s="22">
        <v>130352</v>
      </c>
      <c r="I254" s="22">
        <v>0</v>
      </c>
      <c r="J254" s="22">
        <v>-24536</v>
      </c>
      <c r="K254" s="22">
        <v>0</v>
      </c>
      <c r="L254" s="22">
        <v>0</v>
      </c>
      <c r="M254" s="22">
        <v>0</v>
      </c>
      <c r="N254" s="22">
        <v>183538</v>
      </c>
      <c r="O254" s="22">
        <v>0</v>
      </c>
      <c r="P254" s="22">
        <v>0</v>
      </c>
      <c r="Q254" s="22">
        <v>0</v>
      </c>
      <c r="R254" s="22">
        <v>0</v>
      </c>
      <c r="S254" s="22">
        <v>72284</v>
      </c>
    </row>
    <row r="255" spans="1:1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17984</v>
      </c>
      <c r="F255" s="22">
        <v>-163154</v>
      </c>
      <c r="G255" s="22">
        <v>0</v>
      </c>
      <c r="H255" s="22">
        <v>0</v>
      </c>
      <c r="I255" s="22">
        <v>0</v>
      </c>
      <c r="J255" s="22">
        <v>-4218</v>
      </c>
      <c r="K255" s="22">
        <v>0</v>
      </c>
      <c r="L255" s="22">
        <v>0</v>
      </c>
      <c r="M255" s="22">
        <v>0</v>
      </c>
      <c r="N255" s="22">
        <v>169513</v>
      </c>
      <c r="O255" s="22">
        <v>0</v>
      </c>
      <c r="P255" s="22">
        <v>0</v>
      </c>
      <c r="Q255" s="22">
        <v>0</v>
      </c>
      <c r="R255" s="22">
        <v>0</v>
      </c>
      <c r="S255" s="22">
        <v>20125</v>
      </c>
    </row>
    <row r="256" spans="1:1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448363</v>
      </c>
      <c r="F256" s="22">
        <v>14841</v>
      </c>
      <c r="G256" s="22">
        <v>0</v>
      </c>
      <c r="H256" s="22">
        <v>0</v>
      </c>
      <c r="I256" s="22">
        <v>0</v>
      </c>
      <c r="J256" s="22">
        <v>-158672</v>
      </c>
      <c r="K256" s="22">
        <v>0</v>
      </c>
      <c r="L256" s="22">
        <v>0</v>
      </c>
      <c r="M256" s="22">
        <v>20250</v>
      </c>
      <c r="N256" s="22">
        <v>148316</v>
      </c>
      <c r="O256" s="22">
        <v>0</v>
      </c>
      <c r="P256" s="22">
        <v>0</v>
      </c>
      <c r="Q256" s="22">
        <v>0</v>
      </c>
      <c r="R256" s="22">
        <v>0</v>
      </c>
      <c r="S256" s="22">
        <v>473098</v>
      </c>
    </row>
    <row r="257" spans="1:1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57702</v>
      </c>
      <c r="F257" s="22">
        <v>-63666</v>
      </c>
      <c r="G257" s="22">
        <v>-67684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71655</v>
      </c>
      <c r="O257" s="22">
        <v>0</v>
      </c>
      <c r="P257" s="22">
        <v>0</v>
      </c>
      <c r="Q257" s="22">
        <v>0</v>
      </c>
      <c r="R257" s="22">
        <v>0</v>
      </c>
      <c r="S257" s="22">
        <v>-1993</v>
      </c>
    </row>
    <row r="258" spans="1:1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61587</v>
      </c>
      <c r="F258" s="22">
        <v>-48497</v>
      </c>
      <c r="G258" s="22">
        <v>0</v>
      </c>
      <c r="H258" s="22">
        <v>0</v>
      </c>
      <c r="I258" s="22">
        <v>0</v>
      </c>
      <c r="J258" s="22">
        <v>-10050</v>
      </c>
      <c r="K258" s="22">
        <v>0</v>
      </c>
      <c r="L258" s="22">
        <v>0</v>
      </c>
      <c r="M258" s="22">
        <v>0</v>
      </c>
      <c r="N258" s="22">
        <v>79696</v>
      </c>
      <c r="O258" s="22">
        <v>0</v>
      </c>
      <c r="P258" s="22">
        <v>0</v>
      </c>
      <c r="Q258" s="22">
        <v>0</v>
      </c>
      <c r="R258" s="22">
        <v>0</v>
      </c>
      <c r="S258" s="22">
        <v>82736</v>
      </c>
    </row>
    <row r="259" spans="1:1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259374</v>
      </c>
      <c r="F259" s="22">
        <v>-107071</v>
      </c>
      <c r="G259" s="22">
        <v>0</v>
      </c>
      <c r="H259" s="22">
        <v>0</v>
      </c>
      <c r="I259" s="22">
        <v>0</v>
      </c>
      <c r="J259" s="22">
        <v>-115456</v>
      </c>
      <c r="K259" s="22">
        <v>0</v>
      </c>
      <c r="L259" s="22">
        <v>0</v>
      </c>
      <c r="M259" s="22">
        <v>0</v>
      </c>
      <c r="N259" s="22">
        <v>198089</v>
      </c>
      <c r="O259" s="22">
        <v>0</v>
      </c>
      <c r="P259" s="22">
        <v>0</v>
      </c>
      <c r="Q259" s="22">
        <v>0</v>
      </c>
      <c r="R259" s="22">
        <v>0</v>
      </c>
      <c r="S259" s="22">
        <v>234936</v>
      </c>
    </row>
    <row r="260" spans="1:1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268676</v>
      </c>
      <c r="F260" s="22">
        <v>-36643</v>
      </c>
      <c r="G260" s="22">
        <v>0</v>
      </c>
      <c r="H260" s="22">
        <v>0</v>
      </c>
      <c r="I260" s="22">
        <v>0</v>
      </c>
      <c r="J260" s="22">
        <v>-2210</v>
      </c>
      <c r="K260" s="22">
        <v>0</v>
      </c>
      <c r="L260" s="22">
        <v>0</v>
      </c>
      <c r="M260" s="22">
        <v>0</v>
      </c>
      <c r="N260" s="22">
        <v>59901</v>
      </c>
      <c r="O260" s="22">
        <v>0</v>
      </c>
      <c r="P260" s="22">
        <v>0</v>
      </c>
      <c r="Q260" s="22">
        <v>0</v>
      </c>
      <c r="R260" s="22">
        <v>0</v>
      </c>
      <c r="S260" s="22">
        <v>289724</v>
      </c>
    </row>
    <row r="261" spans="1:1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394578</v>
      </c>
      <c r="F261" s="22">
        <v>23919</v>
      </c>
      <c r="G261" s="22">
        <v>0</v>
      </c>
      <c r="H261" s="22">
        <v>0</v>
      </c>
      <c r="I261" s="22">
        <v>0</v>
      </c>
      <c r="J261" s="22">
        <v>-53234</v>
      </c>
      <c r="K261" s="22">
        <v>0</v>
      </c>
      <c r="L261" s="22">
        <v>0</v>
      </c>
      <c r="M261" s="22">
        <v>0</v>
      </c>
      <c r="N261" s="22">
        <v>48638</v>
      </c>
      <c r="O261" s="22">
        <v>0</v>
      </c>
      <c r="P261" s="22">
        <v>0</v>
      </c>
      <c r="Q261" s="22">
        <v>0</v>
      </c>
      <c r="R261" s="22">
        <v>0</v>
      </c>
      <c r="S261" s="22">
        <v>413901</v>
      </c>
    </row>
    <row r="262" spans="1:1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146760</v>
      </c>
      <c r="F262" s="22">
        <v>51156</v>
      </c>
      <c r="G262" s="22">
        <v>-139526</v>
      </c>
      <c r="H262" s="22">
        <v>0</v>
      </c>
      <c r="I262" s="22">
        <v>0</v>
      </c>
      <c r="J262" s="22">
        <v>-105752</v>
      </c>
      <c r="K262" s="22">
        <v>0</v>
      </c>
      <c r="L262" s="22">
        <v>0</v>
      </c>
      <c r="M262" s="22">
        <v>0</v>
      </c>
      <c r="N262" s="22">
        <v>102525</v>
      </c>
      <c r="O262" s="22">
        <v>0</v>
      </c>
      <c r="P262" s="22">
        <v>0</v>
      </c>
      <c r="Q262" s="22">
        <v>0</v>
      </c>
      <c r="R262" s="22">
        <v>0</v>
      </c>
      <c r="S262" s="22">
        <v>55163</v>
      </c>
    </row>
    <row r="263" spans="1:1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158727</v>
      </c>
      <c r="F263" s="22">
        <v>-12495</v>
      </c>
      <c r="G263" s="22">
        <v>0</v>
      </c>
      <c r="H263" s="22">
        <v>0</v>
      </c>
      <c r="I263" s="22">
        <v>0</v>
      </c>
      <c r="J263" s="22">
        <v>-26182</v>
      </c>
      <c r="K263" s="22">
        <v>0</v>
      </c>
      <c r="L263" s="22">
        <v>0</v>
      </c>
      <c r="M263" s="22">
        <v>0</v>
      </c>
      <c r="N263" s="22">
        <v>35437</v>
      </c>
      <c r="O263" s="22">
        <v>0</v>
      </c>
      <c r="P263" s="22">
        <v>0</v>
      </c>
      <c r="Q263" s="22">
        <v>0</v>
      </c>
      <c r="R263" s="22">
        <v>0</v>
      </c>
      <c r="S263" s="22">
        <v>155487</v>
      </c>
    </row>
    <row r="264" spans="1:1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237797</v>
      </c>
      <c r="F264" s="22">
        <v>38485</v>
      </c>
      <c r="G264" s="22">
        <v>0</v>
      </c>
      <c r="H264" s="22">
        <v>0</v>
      </c>
      <c r="I264" s="22">
        <v>0</v>
      </c>
      <c r="J264" s="22">
        <v>-69809</v>
      </c>
      <c r="K264" s="22">
        <v>0</v>
      </c>
      <c r="L264" s="22">
        <v>0</v>
      </c>
      <c r="M264" s="22">
        <v>0</v>
      </c>
      <c r="N264" s="22">
        <v>31964</v>
      </c>
      <c r="O264" s="22">
        <v>0</v>
      </c>
      <c r="P264" s="22">
        <v>0</v>
      </c>
      <c r="Q264" s="22">
        <v>0</v>
      </c>
      <c r="R264" s="22">
        <v>0</v>
      </c>
      <c r="S264" s="22">
        <v>238437</v>
      </c>
    </row>
    <row r="265" spans="1:1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298460</v>
      </c>
      <c r="F265" s="22">
        <v>9349</v>
      </c>
      <c r="G265" s="22">
        <v>0</v>
      </c>
      <c r="H265" s="22">
        <v>0</v>
      </c>
      <c r="I265" s="22">
        <v>0</v>
      </c>
      <c r="J265" s="22">
        <v>-21093</v>
      </c>
      <c r="K265" s="22">
        <v>0</v>
      </c>
      <c r="L265" s="22">
        <v>0</v>
      </c>
      <c r="M265" s="22">
        <v>0</v>
      </c>
      <c r="N265" s="22">
        <v>38333</v>
      </c>
      <c r="O265" s="22">
        <v>0</v>
      </c>
      <c r="P265" s="22">
        <v>0</v>
      </c>
      <c r="Q265" s="22">
        <v>0</v>
      </c>
      <c r="R265" s="22">
        <v>0</v>
      </c>
      <c r="S265" s="22">
        <v>325049</v>
      </c>
    </row>
    <row r="266" spans="1:1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13693</v>
      </c>
      <c r="F266" s="22">
        <v>-2720396</v>
      </c>
      <c r="G266" s="22">
        <v>19100</v>
      </c>
      <c r="H266" s="22">
        <v>154286</v>
      </c>
      <c r="I266" s="22">
        <v>0</v>
      </c>
      <c r="J266" s="22">
        <v>-46078</v>
      </c>
      <c r="K266" s="22">
        <v>0</v>
      </c>
      <c r="L266" s="22">
        <v>0</v>
      </c>
      <c r="M266" s="22">
        <v>2649568</v>
      </c>
      <c r="N266" s="22">
        <v>84317</v>
      </c>
      <c r="O266" s="22">
        <v>0</v>
      </c>
      <c r="P266" s="22">
        <v>-154286</v>
      </c>
      <c r="Q266" s="22">
        <v>0</v>
      </c>
      <c r="R266" s="22">
        <v>0</v>
      </c>
      <c r="S266" s="22">
        <v>204</v>
      </c>
    </row>
    <row r="267" spans="1:1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382658</v>
      </c>
      <c r="F267" s="22">
        <v>192204</v>
      </c>
      <c r="G267" s="22">
        <v>0</v>
      </c>
      <c r="H267" s="22">
        <v>0</v>
      </c>
      <c r="I267" s="22">
        <v>0</v>
      </c>
      <c r="J267" s="22">
        <v>-231683</v>
      </c>
      <c r="K267" s="22">
        <v>0</v>
      </c>
      <c r="L267" s="22">
        <v>0</v>
      </c>
      <c r="M267" s="22">
        <v>0</v>
      </c>
      <c r="N267" s="22">
        <v>76435</v>
      </c>
      <c r="O267" s="22">
        <v>0</v>
      </c>
      <c r="P267" s="22">
        <v>0</v>
      </c>
      <c r="Q267" s="22">
        <v>0</v>
      </c>
      <c r="R267" s="22">
        <v>0</v>
      </c>
      <c r="S267" s="22">
        <v>419614</v>
      </c>
    </row>
    <row r="268" spans="1:1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1788</v>
      </c>
      <c r="F268" s="22">
        <v>92725</v>
      </c>
      <c r="G268" s="22">
        <v>0</v>
      </c>
      <c r="H268" s="22">
        <v>-15731</v>
      </c>
      <c r="I268" s="22">
        <v>0</v>
      </c>
      <c r="J268" s="22">
        <v>-25231</v>
      </c>
      <c r="K268" s="22">
        <v>0</v>
      </c>
      <c r="L268" s="22">
        <v>0</v>
      </c>
      <c r="M268" s="22">
        <v>0</v>
      </c>
      <c r="N268" s="22">
        <v>35448</v>
      </c>
      <c r="O268" s="22">
        <v>0</v>
      </c>
      <c r="P268" s="22">
        <v>-88108</v>
      </c>
      <c r="Q268" s="22">
        <v>0</v>
      </c>
      <c r="R268" s="22">
        <v>0</v>
      </c>
      <c r="S268" s="22">
        <v>891</v>
      </c>
    </row>
    <row r="269" spans="1:1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98219</v>
      </c>
      <c r="F269" s="22">
        <v>-85222</v>
      </c>
      <c r="G269" s="22">
        <v>-68241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111055</v>
      </c>
      <c r="O269" s="22">
        <v>0</v>
      </c>
      <c r="P269" s="22">
        <v>0</v>
      </c>
      <c r="Q269" s="22">
        <v>0</v>
      </c>
      <c r="R269" s="22">
        <v>0</v>
      </c>
      <c r="S269" s="22">
        <v>55811</v>
      </c>
    </row>
    <row r="270" spans="1:1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9551</v>
      </c>
      <c r="F270" s="22">
        <v>-24708</v>
      </c>
      <c r="G270" s="22">
        <v>-125000</v>
      </c>
      <c r="H270" s="22">
        <v>63856</v>
      </c>
      <c r="I270" s="22">
        <v>0</v>
      </c>
      <c r="J270" s="22">
        <v>-23567</v>
      </c>
      <c r="K270" s="22">
        <v>0</v>
      </c>
      <c r="L270" s="22">
        <v>0</v>
      </c>
      <c r="M270" s="22">
        <v>0</v>
      </c>
      <c r="N270" s="22">
        <v>109741</v>
      </c>
      <c r="O270" s="22">
        <v>0</v>
      </c>
      <c r="P270" s="22">
        <v>0</v>
      </c>
      <c r="Q270" s="22">
        <v>0</v>
      </c>
      <c r="R270" s="22">
        <v>0</v>
      </c>
      <c r="S270" s="22">
        <v>9873</v>
      </c>
    </row>
    <row r="271" spans="1:1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30946</v>
      </c>
      <c r="F271" s="22">
        <v>405987</v>
      </c>
      <c r="G271" s="22">
        <v>0</v>
      </c>
      <c r="H271" s="22">
        <v>0</v>
      </c>
      <c r="I271" s="22">
        <v>0</v>
      </c>
      <c r="J271" s="22">
        <v>-183147</v>
      </c>
      <c r="K271" s="22">
        <v>0</v>
      </c>
      <c r="L271" s="22">
        <v>0</v>
      </c>
      <c r="M271" s="22">
        <v>10508</v>
      </c>
      <c r="N271" s="22">
        <v>95639</v>
      </c>
      <c r="O271" s="22">
        <v>0</v>
      </c>
      <c r="P271" s="22">
        <v>0</v>
      </c>
      <c r="Q271" s="22">
        <v>0</v>
      </c>
      <c r="R271" s="22">
        <v>0</v>
      </c>
      <c r="S271" s="22">
        <v>359933</v>
      </c>
    </row>
    <row r="272" spans="1:1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546723</v>
      </c>
      <c r="F272" s="22">
        <v>-82032</v>
      </c>
      <c r="G272" s="22">
        <v>0</v>
      </c>
      <c r="H272" s="22">
        <v>-95189</v>
      </c>
      <c r="I272" s="22">
        <v>0</v>
      </c>
      <c r="J272" s="22">
        <v>0</v>
      </c>
      <c r="K272" s="22">
        <v>0</v>
      </c>
      <c r="L272" s="22">
        <v>-701</v>
      </c>
      <c r="M272" s="22">
        <v>0</v>
      </c>
      <c r="N272" s="22">
        <v>210541</v>
      </c>
      <c r="O272" s="22">
        <v>0</v>
      </c>
      <c r="P272" s="22">
        <v>0</v>
      </c>
      <c r="Q272" s="22">
        <v>0</v>
      </c>
      <c r="R272" s="22">
        <v>-5379</v>
      </c>
      <c r="S272" s="22">
        <v>573963</v>
      </c>
    </row>
    <row r="273" spans="1:1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81161</v>
      </c>
      <c r="F273" s="22">
        <v>-76391</v>
      </c>
      <c r="G273" s="22">
        <v>0</v>
      </c>
      <c r="H273" s="22">
        <v>0</v>
      </c>
      <c r="I273" s="22">
        <v>0</v>
      </c>
      <c r="J273" s="22">
        <v>-77048</v>
      </c>
      <c r="K273" s="22">
        <v>0</v>
      </c>
      <c r="L273" s="22">
        <v>0</v>
      </c>
      <c r="M273" s="22">
        <v>0</v>
      </c>
      <c r="N273" s="22">
        <v>134355</v>
      </c>
      <c r="O273" s="22">
        <v>0</v>
      </c>
      <c r="P273" s="22">
        <v>0</v>
      </c>
      <c r="Q273" s="22">
        <v>0</v>
      </c>
      <c r="R273" s="22">
        <v>0</v>
      </c>
      <c r="S273" s="22">
        <v>62077</v>
      </c>
    </row>
    <row r="274" spans="1:1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10194</v>
      </c>
      <c r="F274" s="22">
        <v>124585</v>
      </c>
      <c r="G274" s="22">
        <v>-77213</v>
      </c>
      <c r="H274" s="22">
        <v>0</v>
      </c>
      <c r="I274" s="22">
        <v>0</v>
      </c>
      <c r="J274" s="22">
        <v>-189940</v>
      </c>
      <c r="K274" s="22">
        <v>0</v>
      </c>
      <c r="L274" s="22">
        <v>0</v>
      </c>
      <c r="M274" s="22">
        <v>0</v>
      </c>
      <c r="N274" s="22">
        <v>142212</v>
      </c>
      <c r="O274" s="22">
        <v>0</v>
      </c>
      <c r="P274" s="22">
        <v>0</v>
      </c>
      <c r="Q274" s="22">
        <v>0</v>
      </c>
      <c r="R274" s="22">
        <v>0</v>
      </c>
      <c r="S274" s="22">
        <v>9838</v>
      </c>
    </row>
    <row r="275" spans="1:1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370465</v>
      </c>
      <c r="F275" s="22">
        <v>2751</v>
      </c>
      <c r="G275" s="22">
        <v>-5800</v>
      </c>
      <c r="H275" s="22">
        <v>15173</v>
      </c>
      <c r="I275" s="22">
        <v>0</v>
      </c>
      <c r="J275" s="22">
        <v>-82698</v>
      </c>
      <c r="K275" s="22">
        <v>5127</v>
      </c>
      <c r="L275" s="22">
        <v>0</v>
      </c>
      <c r="M275" s="22">
        <v>0</v>
      </c>
      <c r="N275" s="22">
        <v>87041</v>
      </c>
      <c r="O275" s="22">
        <v>0</v>
      </c>
      <c r="P275" s="22">
        <v>0</v>
      </c>
      <c r="Q275" s="22">
        <v>0</v>
      </c>
      <c r="R275" s="22">
        <v>0</v>
      </c>
      <c r="S275" s="22">
        <v>392059</v>
      </c>
    </row>
    <row r="276" spans="1:1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21174</v>
      </c>
      <c r="F276" s="22">
        <v>943912</v>
      </c>
      <c r="G276" s="22">
        <v>0</v>
      </c>
      <c r="H276" s="22">
        <v>0</v>
      </c>
      <c r="I276" s="22">
        <v>0</v>
      </c>
      <c r="J276" s="22">
        <v>-925448</v>
      </c>
      <c r="K276" s="22">
        <v>0</v>
      </c>
      <c r="L276" s="22">
        <v>0</v>
      </c>
      <c r="M276" s="22">
        <v>0</v>
      </c>
      <c r="N276" s="22">
        <v>69508</v>
      </c>
      <c r="O276" s="22">
        <v>0</v>
      </c>
      <c r="P276" s="22">
        <v>-6069</v>
      </c>
      <c r="Q276" s="22">
        <v>0</v>
      </c>
      <c r="R276" s="22">
        <v>14826</v>
      </c>
      <c r="S276" s="22">
        <v>117903</v>
      </c>
    </row>
    <row r="277" spans="1:1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330716</v>
      </c>
      <c r="F277" s="22">
        <v>15744</v>
      </c>
      <c r="G277" s="22">
        <v>-19352</v>
      </c>
      <c r="H277" s="22">
        <v>0</v>
      </c>
      <c r="I277" s="22">
        <v>0</v>
      </c>
      <c r="J277" s="22">
        <v>-97803</v>
      </c>
      <c r="K277" s="22">
        <v>0</v>
      </c>
      <c r="L277" s="22">
        <v>0</v>
      </c>
      <c r="M277" s="22">
        <v>0</v>
      </c>
      <c r="N277" s="22">
        <v>81080</v>
      </c>
      <c r="O277" s="22">
        <v>0</v>
      </c>
      <c r="P277" s="22">
        <v>0</v>
      </c>
      <c r="Q277" s="22">
        <v>0</v>
      </c>
      <c r="R277" s="22">
        <v>-1</v>
      </c>
      <c r="S277" s="22">
        <v>310384</v>
      </c>
    </row>
    <row r="278" spans="1:1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380988</v>
      </c>
      <c r="F278" s="22">
        <v>-77195</v>
      </c>
      <c r="G278" s="22">
        <v>0</v>
      </c>
      <c r="H278" s="22">
        <v>0</v>
      </c>
      <c r="I278" s="22">
        <v>0</v>
      </c>
      <c r="J278" s="22">
        <v>-4448</v>
      </c>
      <c r="K278" s="22">
        <v>0</v>
      </c>
      <c r="L278" s="22">
        <v>0</v>
      </c>
      <c r="M278" s="22">
        <v>0</v>
      </c>
      <c r="N278" s="22">
        <v>62655</v>
      </c>
      <c r="O278" s="22">
        <v>0</v>
      </c>
      <c r="P278" s="22">
        <v>0</v>
      </c>
      <c r="Q278" s="22">
        <v>0</v>
      </c>
      <c r="R278" s="22">
        <v>0</v>
      </c>
      <c r="S278" s="22">
        <v>362000</v>
      </c>
    </row>
    <row r="279" spans="1:1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109521</v>
      </c>
      <c r="F279" s="22">
        <v>-28342</v>
      </c>
      <c r="G279" s="22">
        <v>0</v>
      </c>
      <c r="H279" s="22">
        <v>0</v>
      </c>
      <c r="I279" s="22">
        <v>0</v>
      </c>
      <c r="J279" s="22">
        <v>-64671</v>
      </c>
      <c r="K279" s="22">
        <v>0</v>
      </c>
      <c r="L279" s="22">
        <v>0</v>
      </c>
      <c r="M279" s="22">
        <v>0</v>
      </c>
      <c r="N279" s="22">
        <v>107356</v>
      </c>
      <c r="O279" s="22">
        <v>0</v>
      </c>
      <c r="P279" s="22">
        <v>0</v>
      </c>
      <c r="Q279" s="22">
        <v>0</v>
      </c>
      <c r="R279" s="22">
        <v>14032</v>
      </c>
      <c r="S279" s="22">
        <v>137896</v>
      </c>
    </row>
    <row r="280" spans="1:1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403914</v>
      </c>
      <c r="F280" s="22">
        <v>72545</v>
      </c>
      <c r="G280" s="22">
        <v>0</v>
      </c>
      <c r="H280" s="22">
        <v>0</v>
      </c>
      <c r="I280" s="22">
        <v>0</v>
      </c>
      <c r="J280" s="22">
        <v>-82412</v>
      </c>
      <c r="K280" s="22">
        <v>0</v>
      </c>
      <c r="L280" s="22">
        <v>0</v>
      </c>
      <c r="M280" s="22">
        <v>0</v>
      </c>
      <c r="N280" s="22">
        <v>25142</v>
      </c>
      <c r="O280" s="22">
        <v>0</v>
      </c>
      <c r="P280" s="22">
        <v>0</v>
      </c>
      <c r="Q280" s="22">
        <v>0</v>
      </c>
      <c r="R280" s="22">
        <v>0</v>
      </c>
      <c r="S280" s="22">
        <v>419189</v>
      </c>
    </row>
    <row r="281" spans="1:1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762</v>
      </c>
      <c r="F281" s="22">
        <v>-51562</v>
      </c>
      <c r="G281" s="22">
        <v>0</v>
      </c>
      <c r="H281" s="22">
        <v>0</v>
      </c>
      <c r="I281" s="22">
        <v>0</v>
      </c>
      <c r="J281" s="22">
        <v>-3055</v>
      </c>
      <c r="K281" s="22">
        <v>0</v>
      </c>
      <c r="L281" s="22">
        <v>0</v>
      </c>
      <c r="M281" s="22">
        <v>104</v>
      </c>
      <c r="N281" s="22">
        <v>58618</v>
      </c>
      <c r="O281" s="22">
        <v>0</v>
      </c>
      <c r="P281" s="22">
        <v>0</v>
      </c>
      <c r="Q281" s="22">
        <v>0</v>
      </c>
      <c r="R281" s="22">
        <v>4525</v>
      </c>
      <c r="S281" s="22">
        <v>9392</v>
      </c>
    </row>
    <row r="282" spans="1:1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82066</v>
      </c>
      <c r="F282" s="22">
        <v>3899</v>
      </c>
      <c r="G282" s="22">
        <v>-78355</v>
      </c>
      <c r="H282" s="22">
        <v>0</v>
      </c>
      <c r="I282" s="22">
        <v>0</v>
      </c>
      <c r="J282" s="22">
        <v>-60000</v>
      </c>
      <c r="K282" s="22">
        <v>0</v>
      </c>
      <c r="L282" s="22">
        <v>0</v>
      </c>
      <c r="M282" s="22">
        <v>0</v>
      </c>
      <c r="N282" s="22">
        <v>134270</v>
      </c>
      <c r="O282" s="22">
        <v>0</v>
      </c>
      <c r="P282" s="22">
        <v>-15096</v>
      </c>
      <c r="Q282" s="22">
        <v>0</v>
      </c>
      <c r="R282" s="22">
        <v>0</v>
      </c>
      <c r="S282" s="22">
        <v>66784</v>
      </c>
    </row>
    <row r="283" spans="1:1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203125</v>
      </c>
      <c r="F283" s="22">
        <v>-38371</v>
      </c>
      <c r="G283" s="22">
        <v>0</v>
      </c>
      <c r="H283" s="22">
        <v>0</v>
      </c>
      <c r="I283" s="22">
        <v>0</v>
      </c>
      <c r="J283" s="22">
        <v>-32211</v>
      </c>
      <c r="K283" s="22">
        <v>0</v>
      </c>
      <c r="L283" s="22">
        <v>0</v>
      </c>
      <c r="M283" s="22">
        <v>0</v>
      </c>
      <c r="N283" s="22">
        <v>89551</v>
      </c>
      <c r="O283" s="22">
        <v>0</v>
      </c>
      <c r="P283" s="22">
        <v>0</v>
      </c>
      <c r="Q283" s="22">
        <v>0</v>
      </c>
      <c r="R283" s="22">
        <v>0</v>
      </c>
      <c r="S283" s="22">
        <v>222094</v>
      </c>
    </row>
    <row r="284" spans="1:1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111221</v>
      </c>
      <c r="F284" s="22">
        <v>20868</v>
      </c>
      <c r="G284" s="22">
        <v>-16246</v>
      </c>
      <c r="H284" s="22">
        <v>0</v>
      </c>
      <c r="I284" s="22">
        <v>0</v>
      </c>
      <c r="J284" s="22">
        <v>-94900</v>
      </c>
      <c r="K284" s="22">
        <v>0</v>
      </c>
      <c r="L284" s="22">
        <v>0</v>
      </c>
      <c r="M284" s="22">
        <v>1820</v>
      </c>
      <c r="N284" s="22">
        <v>45597</v>
      </c>
      <c r="O284" s="22">
        <v>0</v>
      </c>
      <c r="P284" s="22">
        <v>-2741</v>
      </c>
      <c r="Q284" s="22">
        <v>0</v>
      </c>
      <c r="R284" s="22">
        <v>78599</v>
      </c>
      <c r="S284" s="22">
        <v>144218</v>
      </c>
    </row>
    <row r="285" spans="1:1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156956</v>
      </c>
      <c r="F285" s="22">
        <v>48247</v>
      </c>
      <c r="G285" s="22">
        <v>0</v>
      </c>
      <c r="H285" s="22">
        <v>0</v>
      </c>
      <c r="I285" s="22">
        <v>0</v>
      </c>
      <c r="J285" s="22">
        <v>-78035</v>
      </c>
      <c r="K285" s="22">
        <v>0</v>
      </c>
      <c r="L285" s="22">
        <v>0</v>
      </c>
      <c r="M285" s="22">
        <v>0</v>
      </c>
      <c r="N285" s="22">
        <v>42508</v>
      </c>
      <c r="O285" s="22">
        <v>0</v>
      </c>
      <c r="P285" s="22">
        <v>0</v>
      </c>
      <c r="Q285" s="22">
        <v>0</v>
      </c>
      <c r="R285" s="22">
        <v>0</v>
      </c>
      <c r="S285" s="22">
        <v>169676</v>
      </c>
    </row>
    <row r="286" spans="1:1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287626</v>
      </c>
      <c r="F286" s="22">
        <v>-70372</v>
      </c>
      <c r="G286" s="22">
        <v>0</v>
      </c>
      <c r="H286" s="22">
        <v>0</v>
      </c>
      <c r="I286" s="22">
        <v>0</v>
      </c>
      <c r="J286" s="22">
        <v>-56098</v>
      </c>
      <c r="K286" s="22">
        <v>0</v>
      </c>
      <c r="L286" s="22">
        <v>0</v>
      </c>
      <c r="M286" s="22">
        <v>0</v>
      </c>
      <c r="N286" s="22">
        <v>98047</v>
      </c>
      <c r="O286" s="22">
        <v>0</v>
      </c>
      <c r="P286" s="22">
        <v>0</v>
      </c>
      <c r="Q286" s="22">
        <v>0</v>
      </c>
      <c r="R286" s="22">
        <v>0</v>
      </c>
      <c r="S286" s="22">
        <v>259203</v>
      </c>
    </row>
    <row r="287" spans="1:1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55387</v>
      </c>
      <c r="F287" s="22">
        <v>58370</v>
      </c>
      <c r="G287" s="22">
        <v>-9295</v>
      </c>
      <c r="H287" s="22">
        <v>0</v>
      </c>
      <c r="I287" s="22">
        <v>0</v>
      </c>
      <c r="J287" s="22">
        <v>-85303</v>
      </c>
      <c r="K287" s="22">
        <v>0</v>
      </c>
      <c r="L287" s="22">
        <v>0</v>
      </c>
      <c r="M287" s="22">
        <v>0</v>
      </c>
      <c r="N287" s="22">
        <v>56718</v>
      </c>
      <c r="O287" s="22">
        <v>0</v>
      </c>
      <c r="P287" s="22">
        <v>0</v>
      </c>
      <c r="Q287" s="22">
        <v>0</v>
      </c>
      <c r="R287" s="22">
        <v>0</v>
      </c>
      <c r="S287" s="22">
        <v>75877</v>
      </c>
    </row>
    <row r="288" spans="1:1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157912</v>
      </c>
      <c r="F288" s="22">
        <v>-38641</v>
      </c>
      <c r="G288" s="22">
        <v>0</v>
      </c>
      <c r="H288" s="22">
        <v>0</v>
      </c>
      <c r="I288" s="22">
        <v>0</v>
      </c>
      <c r="J288" s="22">
        <v>-15275</v>
      </c>
      <c r="K288" s="22">
        <v>0</v>
      </c>
      <c r="L288" s="22">
        <v>0</v>
      </c>
      <c r="M288" s="22">
        <v>0</v>
      </c>
      <c r="N288" s="22">
        <v>58548</v>
      </c>
      <c r="O288" s="22">
        <v>0</v>
      </c>
      <c r="P288" s="22">
        <v>0</v>
      </c>
      <c r="Q288" s="22">
        <v>0</v>
      </c>
      <c r="R288" s="22">
        <v>0</v>
      </c>
      <c r="S288" s="22">
        <v>162544</v>
      </c>
    </row>
    <row r="289" spans="1:1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155214</v>
      </c>
      <c r="F289" s="22">
        <v>-52109</v>
      </c>
      <c r="G289" s="22">
        <v>0</v>
      </c>
      <c r="H289" s="22">
        <v>5766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61799</v>
      </c>
      <c r="O289" s="22">
        <v>0</v>
      </c>
      <c r="P289" s="22">
        <v>0</v>
      </c>
      <c r="Q289" s="22">
        <v>0</v>
      </c>
      <c r="R289" s="22">
        <v>0</v>
      </c>
      <c r="S289" s="22">
        <v>170670</v>
      </c>
    </row>
    <row r="290" spans="1:1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1070749</v>
      </c>
      <c r="F290" s="22">
        <v>230677</v>
      </c>
      <c r="G290" s="22">
        <v>0</v>
      </c>
      <c r="H290" s="22">
        <v>0</v>
      </c>
      <c r="I290" s="22">
        <v>0</v>
      </c>
      <c r="J290" s="22">
        <v>-1539</v>
      </c>
      <c r="K290" s="22">
        <v>0</v>
      </c>
      <c r="L290" s="22">
        <v>0</v>
      </c>
      <c r="M290" s="22">
        <v>0</v>
      </c>
      <c r="N290" s="22">
        <v>86795</v>
      </c>
      <c r="O290" s="22">
        <v>0</v>
      </c>
      <c r="P290" s="22">
        <v>0</v>
      </c>
      <c r="Q290" s="22">
        <v>0</v>
      </c>
      <c r="R290" s="22">
        <v>0</v>
      </c>
      <c r="S290" s="22">
        <v>1386682</v>
      </c>
    </row>
    <row r="291" spans="1:1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75950</v>
      </c>
      <c r="F291" s="22">
        <v>34083</v>
      </c>
      <c r="G291" s="22">
        <v>0</v>
      </c>
      <c r="H291" s="22">
        <v>1840</v>
      </c>
      <c r="I291" s="22">
        <v>0</v>
      </c>
      <c r="J291" s="22">
        <v>-91968</v>
      </c>
      <c r="K291" s="22">
        <v>0</v>
      </c>
      <c r="L291" s="22">
        <v>0</v>
      </c>
      <c r="M291" s="22">
        <v>0</v>
      </c>
      <c r="N291" s="22">
        <v>80660</v>
      </c>
      <c r="O291" s="22">
        <v>0</v>
      </c>
      <c r="P291" s="22">
        <v>0</v>
      </c>
      <c r="Q291" s="22">
        <v>0</v>
      </c>
      <c r="R291" s="22">
        <v>0</v>
      </c>
      <c r="S291" s="22">
        <v>100565</v>
      </c>
    </row>
    <row r="292" spans="1:1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144210</v>
      </c>
      <c r="F292" s="22">
        <v>166713</v>
      </c>
      <c r="G292" s="22">
        <v>-8700</v>
      </c>
      <c r="H292" s="22">
        <v>0</v>
      </c>
      <c r="I292" s="22">
        <v>0</v>
      </c>
      <c r="J292" s="22">
        <v>-114306</v>
      </c>
      <c r="K292" s="22">
        <v>443</v>
      </c>
      <c r="L292" s="22">
        <v>0</v>
      </c>
      <c r="M292" s="22">
        <v>0</v>
      </c>
      <c r="N292" s="22">
        <v>44757</v>
      </c>
      <c r="O292" s="22">
        <v>0</v>
      </c>
      <c r="P292" s="22">
        <v>0</v>
      </c>
      <c r="Q292" s="22">
        <v>0</v>
      </c>
      <c r="R292" s="22">
        <v>0</v>
      </c>
      <c r="S292" s="22">
        <v>233117</v>
      </c>
    </row>
    <row r="293" spans="1:1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6066135</v>
      </c>
      <c r="F293" s="22">
        <v>-10736</v>
      </c>
      <c r="G293" s="22">
        <v>0</v>
      </c>
      <c r="H293" s="22">
        <v>0</v>
      </c>
      <c r="I293" s="22">
        <v>0</v>
      </c>
      <c r="J293" s="22">
        <v>-1193081</v>
      </c>
      <c r="K293" s="22">
        <v>0</v>
      </c>
      <c r="L293" s="22">
        <v>0</v>
      </c>
      <c r="M293" s="22">
        <v>48805</v>
      </c>
      <c r="N293" s="22">
        <v>300729</v>
      </c>
      <c r="O293" s="22">
        <v>0</v>
      </c>
      <c r="P293" s="22">
        <v>0</v>
      </c>
      <c r="Q293" s="22">
        <v>0</v>
      </c>
      <c r="R293" s="22">
        <v>-19268</v>
      </c>
      <c r="S293" s="22">
        <v>5192584</v>
      </c>
    </row>
    <row r="294" spans="1:1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974757</v>
      </c>
      <c r="F294" s="22">
        <v>94701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1069458</v>
      </c>
    </row>
    <row r="295" spans="1:1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317524</v>
      </c>
      <c r="F295" s="22">
        <v>14305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331829</v>
      </c>
    </row>
    <row r="296" spans="1:1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53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53</v>
      </c>
    </row>
    <row r="297" spans="1:1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32891066</v>
      </c>
      <c r="F297" s="22">
        <v>34048646</v>
      </c>
      <c r="G297" s="22">
        <v>-22629884</v>
      </c>
      <c r="H297" s="22">
        <v>0</v>
      </c>
      <c r="I297" s="22">
        <v>0</v>
      </c>
      <c r="J297" s="22">
        <v>-26134867</v>
      </c>
      <c r="K297" s="22">
        <v>0</v>
      </c>
      <c r="L297" s="22">
        <v>0</v>
      </c>
      <c r="M297" s="22">
        <v>1294978</v>
      </c>
      <c r="N297" s="22">
        <v>9576241</v>
      </c>
      <c r="O297" s="22">
        <v>0</v>
      </c>
      <c r="P297" s="22">
        <v>0</v>
      </c>
      <c r="Q297" s="22">
        <v>0</v>
      </c>
      <c r="R297" s="22">
        <v>-3101</v>
      </c>
      <c r="S297" s="22">
        <v>29043079</v>
      </c>
    </row>
    <row r="298" spans="1:1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5DC14-8CF3-40D0-8C0A-0ABFFD3CFB9F}">
  <dimension ref="A1:S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733</v>
      </c>
      <c r="D1" s="20" t="s">
        <v>764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735</v>
      </c>
      <c r="F2" s="21" t="s">
        <v>736</v>
      </c>
      <c r="G2" s="21" t="s">
        <v>737</v>
      </c>
      <c r="H2" s="21" t="s">
        <v>738</v>
      </c>
      <c r="I2" s="21" t="s">
        <v>739</v>
      </c>
      <c r="J2" s="21" t="s">
        <v>740</v>
      </c>
      <c r="K2" s="21" t="s">
        <v>741</v>
      </c>
      <c r="L2" s="21" t="s">
        <v>742</v>
      </c>
      <c r="M2" s="21" t="s">
        <v>743</v>
      </c>
      <c r="N2" s="21" t="s">
        <v>16</v>
      </c>
      <c r="O2" s="21" t="s">
        <v>744</v>
      </c>
      <c r="P2" s="21" t="s">
        <v>745</v>
      </c>
      <c r="Q2" s="21" t="s">
        <v>746</v>
      </c>
      <c r="R2" s="21" t="s">
        <v>747</v>
      </c>
      <c r="S2" s="21" t="s">
        <v>748</v>
      </c>
    </row>
    <row r="3" spans="1:19" x14ac:dyDescent="0.25">
      <c r="A3" s="21"/>
      <c r="B3" s="21"/>
      <c r="C3" s="21"/>
      <c r="D3" s="21" t="s">
        <v>89</v>
      </c>
      <c r="E3" s="21" t="s">
        <v>749</v>
      </c>
      <c r="F3" s="21" t="s">
        <v>750</v>
      </c>
      <c r="G3" s="21" t="s">
        <v>751</v>
      </c>
      <c r="H3" s="21" t="s">
        <v>752</v>
      </c>
      <c r="I3" s="21" t="s">
        <v>753</v>
      </c>
      <c r="J3" s="21" t="s">
        <v>754</v>
      </c>
      <c r="K3" s="21" t="s">
        <v>755</v>
      </c>
      <c r="L3" s="21" t="s">
        <v>756</v>
      </c>
      <c r="M3" s="21" t="s">
        <v>757</v>
      </c>
      <c r="N3" s="21" t="s">
        <v>758</v>
      </c>
      <c r="O3" s="21" t="s">
        <v>759</v>
      </c>
      <c r="P3" s="21" t="s">
        <v>760</v>
      </c>
      <c r="Q3" s="21" t="s">
        <v>761</v>
      </c>
      <c r="R3" s="21" t="s">
        <v>762</v>
      </c>
      <c r="S3" s="21" t="s">
        <v>763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226429705</v>
      </c>
      <c r="F4" s="22">
        <v>0</v>
      </c>
      <c r="G4" s="22">
        <v>86060370</v>
      </c>
      <c r="H4" s="22">
        <v>-9142355</v>
      </c>
      <c r="I4" s="22">
        <v>-56329427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-4978161</v>
      </c>
      <c r="S4" s="22">
        <v>242040132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18278531</v>
      </c>
      <c r="F5" s="22">
        <v>0</v>
      </c>
      <c r="G5" s="22">
        <v>5933286</v>
      </c>
      <c r="H5" s="22">
        <v>-1798981</v>
      </c>
      <c r="I5" s="22">
        <v>-5693749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16719087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13270305</v>
      </c>
      <c r="F6" s="22">
        <v>0</v>
      </c>
      <c r="G6" s="22">
        <v>5923293</v>
      </c>
      <c r="H6" s="22">
        <v>-734898</v>
      </c>
      <c r="I6" s="22">
        <v>-3193519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15265181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7672554000</v>
      </c>
      <c r="F7" s="22">
        <v>0</v>
      </c>
      <c r="G7" s="22">
        <v>1388309000</v>
      </c>
      <c r="H7" s="22">
        <v>-342202000</v>
      </c>
      <c r="I7" s="22">
        <v>-1061258000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369653000</v>
      </c>
      <c r="S7" s="22">
        <v>8027056000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76400772</v>
      </c>
      <c r="F8" s="22">
        <v>0</v>
      </c>
      <c r="G8" s="22">
        <v>15272493</v>
      </c>
      <c r="H8" s="22">
        <v>-1570442</v>
      </c>
      <c r="I8" s="22">
        <v>-8751316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81351507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25763416</v>
      </c>
      <c r="F9" s="22">
        <v>0</v>
      </c>
      <c r="G9" s="22">
        <v>1547125</v>
      </c>
      <c r="H9" s="22">
        <v>0</v>
      </c>
      <c r="I9" s="22">
        <v>-13916665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13393876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44610887</v>
      </c>
      <c r="F10" s="22">
        <v>0</v>
      </c>
      <c r="G10" s="22">
        <v>36823600</v>
      </c>
      <c r="H10" s="22">
        <v>-366263</v>
      </c>
      <c r="I10" s="22">
        <v>-4567933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-19250000</v>
      </c>
      <c r="S10" s="22">
        <v>57250291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66104000</v>
      </c>
      <c r="F11" s="22">
        <v>0</v>
      </c>
      <c r="G11" s="22">
        <v>26889000</v>
      </c>
      <c r="H11" s="22">
        <v>-1978000</v>
      </c>
      <c r="I11" s="22">
        <v>-13360000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3000</v>
      </c>
      <c r="S11" s="22">
        <v>77652000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264351285</v>
      </c>
      <c r="F12" s="22">
        <v>0</v>
      </c>
      <c r="G12" s="22">
        <v>34675840</v>
      </c>
      <c r="H12" s="22">
        <v>-6169146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-11788855</v>
      </c>
      <c r="S12" s="22">
        <v>281069124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44799666</v>
      </c>
      <c r="F13" s="22">
        <v>0</v>
      </c>
      <c r="G13" s="22">
        <v>39683498</v>
      </c>
      <c r="H13" s="22">
        <v>-5020280</v>
      </c>
      <c r="I13" s="22">
        <v>-33013367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46449517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239099000</v>
      </c>
      <c r="F14" s="22">
        <v>0</v>
      </c>
      <c r="G14" s="22">
        <v>12817000</v>
      </c>
      <c r="H14" s="22">
        <v>6141000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258057000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59341822</v>
      </c>
      <c r="F15" s="22">
        <v>0</v>
      </c>
      <c r="G15" s="22">
        <v>38677965</v>
      </c>
      <c r="H15" s="22">
        <v>-3071044</v>
      </c>
      <c r="I15" s="22">
        <v>-21210703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73738040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604086000</v>
      </c>
      <c r="F16" s="22">
        <v>0</v>
      </c>
      <c r="G16" s="22">
        <v>152170000</v>
      </c>
      <c r="H16" s="22">
        <v>-70160000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686096000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159290452</v>
      </c>
      <c r="F17" s="22">
        <v>0</v>
      </c>
      <c r="G17" s="22">
        <v>134611677</v>
      </c>
      <c r="H17" s="22">
        <v>-62489315</v>
      </c>
      <c r="I17" s="22">
        <v>-55409672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176003142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25881000</v>
      </c>
      <c r="F18" s="22">
        <v>0</v>
      </c>
      <c r="G18" s="22">
        <v>15536000</v>
      </c>
      <c r="H18" s="22">
        <v>-17871000</v>
      </c>
      <c r="I18" s="22">
        <v>-10115000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13431000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187746327</v>
      </c>
      <c r="F19" s="22">
        <v>0</v>
      </c>
      <c r="G19" s="22">
        <v>60794900</v>
      </c>
      <c r="H19" s="22">
        <v>-27089751</v>
      </c>
      <c r="I19" s="22">
        <v>-34155167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804736</v>
      </c>
      <c r="S19" s="22">
        <v>188101045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36425489</v>
      </c>
      <c r="F20" s="22">
        <v>0</v>
      </c>
      <c r="G20" s="22">
        <v>4176673</v>
      </c>
      <c r="H20" s="22">
        <v>-609274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2028646</v>
      </c>
      <c r="S20" s="22">
        <v>42021534</v>
      </c>
    </row>
    <row r="21" spans="1:1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10702277</v>
      </c>
      <c r="F21" s="22">
        <v>0</v>
      </c>
      <c r="G21" s="22">
        <v>1999442</v>
      </c>
      <c r="H21" s="22">
        <v>-1788121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10913598</v>
      </c>
    </row>
    <row r="22" spans="1:1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65601767</v>
      </c>
      <c r="F22" s="22">
        <v>0</v>
      </c>
      <c r="G22" s="22">
        <v>5074004</v>
      </c>
      <c r="H22" s="22">
        <v>-2357383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68318388</v>
      </c>
    </row>
    <row r="23" spans="1:1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35837613</v>
      </c>
      <c r="F23" s="22">
        <v>0</v>
      </c>
      <c r="G23" s="22">
        <v>7130271</v>
      </c>
      <c r="H23" s="22">
        <v>-2828859</v>
      </c>
      <c r="I23" s="22">
        <v>-2580294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37558731</v>
      </c>
    </row>
    <row r="24" spans="1:1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303650064</v>
      </c>
      <c r="F24" s="22">
        <v>0</v>
      </c>
      <c r="G24" s="22">
        <v>120986794</v>
      </c>
      <c r="H24" s="22">
        <v>-149425047</v>
      </c>
      <c r="I24" s="22">
        <v>51073053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326284864</v>
      </c>
    </row>
    <row r="25" spans="1:1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1078265769</v>
      </c>
      <c r="F25" s="22">
        <v>0</v>
      </c>
      <c r="G25" s="22">
        <v>290865766</v>
      </c>
      <c r="H25" s="22">
        <v>-37489384</v>
      </c>
      <c r="I25" s="22">
        <v>-140870051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1190772100</v>
      </c>
    </row>
    <row r="26" spans="1:1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2866620</v>
      </c>
      <c r="F26" s="22">
        <v>0</v>
      </c>
      <c r="G26" s="22">
        <v>174442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3041062</v>
      </c>
    </row>
    <row r="27" spans="1:1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24048584</v>
      </c>
      <c r="F27" s="22">
        <v>0</v>
      </c>
      <c r="G27" s="22">
        <v>2577510</v>
      </c>
      <c r="H27" s="22">
        <v>-2314132</v>
      </c>
      <c r="I27" s="22">
        <v>-417825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23894137</v>
      </c>
    </row>
    <row r="28" spans="1:1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14482254</v>
      </c>
      <c r="F28" s="22">
        <v>0</v>
      </c>
      <c r="G28" s="22">
        <v>3752194</v>
      </c>
      <c r="H28" s="22">
        <v>-168736</v>
      </c>
      <c r="I28" s="22">
        <v>-2165241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15900471</v>
      </c>
    </row>
    <row r="29" spans="1:1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47426103</v>
      </c>
      <c r="F29" s="22">
        <v>0</v>
      </c>
      <c r="G29" s="22">
        <v>1201813</v>
      </c>
      <c r="H29" s="22">
        <v>-2422234</v>
      </c>
      <c r="I29" s="22">
        <v>-609165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45596517</v>
      </c>
    </row>
    <row r="30" spans="1:1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49240075</v>
      </c>
      <c r="F30" s="22">
        <v>0</v>
      </c>
      <c r="G30" s="22">
        <v>0</v>
      </c>
      <c r="H30" s="22">
        <v>-229500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49010575</v>
      </c>
    </row>
    <row r="31" spans="1:1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16423739</v>
      </c>
      <c r="F31" s="22">
        <v>0</v>
      </c>
      <c r="G31" s="22">
        <v>4884497</v>
      </c>
      <c r="H31" s="22">
        <v>-758503</v>
      </c>
      <c r="I31" s="22">
        <v>-4567488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15982245</v>
      </c>
    </row>
    <row r="32" spans="1:1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97986534</v>
      </c>
      <c r="F32" s="22">
        <v>0</v>
      </c>
      <c r="G32" s="22">
        <v>13452869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111439403</v>
      </c>
    </row>
    <row r="33" spans="1:1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21181736</v>
      </c>
      <c r="F33" s="22">
        <v>0</v>
      </c>
      <c r="G33" s="22">
        <v>3649213</v>
      </c>
      <c r="H33" s="22">
        <v>0</v>
      </c>
      <c r="I33" s="22">
        <v>-4675752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20155197</v>
      </c>
    </row>
    <row r="34" spans="1:1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24764086</v>
      </c>
      <c r="F34" s="22">
        <v>0</v>
      </c>
      <c r="G34" s="22">
        <v>5181892</v>
      </c>
      <c r="H34" s="22">
        <v>-374394</v>
      </c>
      <c r="I34" s="22">
        <v>-1223158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28348426</v>
      </c>
    </row>
    <row r="35" spans="1:1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7249941</v>
      </c>
      <c r="F35" s="22">
        <v>0</v>
      </c>
      <c r="G35" s="22">
        <v>-32710</v>
      </c>
      <c r="H35" s="22">
        <v>256621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7473852</v>
      </c>
    </row>
    <row r="36" spans="1:1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55050390</v>
      </c>
      <c r="F36" s="22">
        <v>0</v>
      </c>
      <c r="G36" s="22">
        <v>8718155</v>
      </c>
      <c r="H36" s="22">
        <v>0</v>
      </c>
      <c r="I36" s="22">
        <v>-4935103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58833442</v>
      </c>
    </row>
    <row r="37" spans="1:1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23372837</v>
      </c>
      <c r="H37" s="22">
        <v>0</v>
      </c>
      <c r="I37" s="22">
        <v>-32687597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111457800</v>
      </c>
      <c r="S37" s="22">
        <v>102143040</v>
      </c>
    </row>
    <row r="38" spans="1:1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116580534</v>
      </c>
      <c r="F38" s="22">
        <v>0</v>
      </c>
      <c r="G38" s="22">
        <v>35748020</v>
      </c>
      <c r="H38" s="22">
        <v>-2658096</v>
      </c>
      <c r="I38" s="22">
        <v>-10056626</v>
      </c>
      <c r="J38" s="22">
        <v>0</v>
      </c>
      <c r="K38" s="22">
        <v>0</v>
      </c>
      <c r="L38" s="22">
        <v>0</v>
      </c>
      <c r="M38" s="22">
        <v>-143886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139469946</v>
      </c>
    </row>
    <row r="39" spans="1:1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7813757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7813757</v>
      </c>
    </row>
    <row r="40" spans="1:1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71744889</v>
      </c>
      <c r="F40" s="22">
        <v>0</v>
      </c>
      <c r="G40" s="22">
        <v>6038820</v>
      </c>
      <c r="H40" s="22">
        <v>-32800</v>
      </c>
      <c r="I40" s="22">
        <v>-1120923</v>
      </c>
      <c r="J40" s="22">
        <v>0</v>
      </c>
      <c r="K40" s="22">
        <v>0</v>
      </c>
      <c r="L40" s="22">
        <v>0</v>
      </c>
      <c r="M40" s="22">
        <v>894923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77524909</v>
      </c>
    </row>
    <row r="41" spans="1:1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38817557</v>
      </c>
      <c r="F41" s="22">
        <v>0</v>
      </c>
      <c r="G41" s="22">
        <v>578897</v>
      </c>
      <c r="H41" s="22">
        <v>0</v>
      </c>
      <c r="I41" s="22">
        <v>-18481398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110061</v>
      </c>
      <c r="S41" s="22">
        <v>21025117</v>
      </c>
    </row>
    <row r="42" spans="1:1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13546796</v>
      </c>
      <c r="F42" s="22">
        <v>0</v>
      </c>
      <c r="G42" s="22">
        <v>596664</v>
      </c>
      <c r="H42" s="22">
        <v>-674584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13468876</v>
      </c>
    </row>
    <row r="43" spans="1:1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142730507</v>
      </c>
      <c r="F43" s="22">
        <v>0</v>
      </c>
      <c r="G43" s="22">
        <v>51606618</v>
      </c>
      <c r="H43" s="22">
        <v>-10390417</v>
      </c>
      <c r="I43" s="22">
        <v>-47802487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4813639</v>
      </c>
      <c r="S43" s="22">
        <v>140957860</v>
      </c>
    </row>
    <row r="44" spans="1:1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186787563</v>
      </c>
      <c r="F44" s="22">
        <v>0</v>
      </c>
      <c r="G44" s="22">
        <v>50783370</v>
      </c>
      <c r="H44" s="22">
        <v>-15146912</v>
      </c>
      <c r="I44" s="22">
        <v>-28934977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193489044</v>
      </c>
    </row>
    <row r="45" spans="1:1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73370346</v>
      </c>
      <c r="F45" s="22">
        <v>0</v>
      </c>
      <c r="G45" s="22">
        <v>0</v>
      </c>
      <c r="H45" s="22">
        <v>4802122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78172468</v>
      </c>
    </row>
    <row r="46" spans="1:1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17282621</v>
      </c>
      <c r="F46" s="22">
        <v>0</v>
      </c>
      <c r="G46" s="22">
        <v>2469941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19752562</v>
      </c>
    </row>
    <row r="47" spans="1:1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97227815</v>
      </c>
      <c r="F47" s="22">
        <v>0</v>
      </c>
      <c r="G47" s="22">
        <v>20927952</v>
      </c>
      <c r="H47" s="22">
        <v>-6734833</v>
      </c>
      <c r="I47" s="22">
        <v>-10649253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100771681</v>
      </c>
    </row>
    <row r="48" spans="1:1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27997594</v>
      </c>
      <c r="F48" s="22">
        <v>0</v>
      </c>
      <c r="G48" s="22">
        <v>5400643</v>
      </c>
      <c r="H48" s="22">
        <v>-282628</v>
      </c>
      <c r="I48" s="22">
        <v>-2483127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30632482</v>
      </c>
    </row>
    <row r="49" spans="1:1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24921969</v>
      </c>
      <c r="F49" s="22">
        <v>0</v>
      </c>
      <c r="G49" s="22">
        <v>2604653</v>
      </c>
      <c r="H49" s="22">
        <v>0</v>
      </c>
      <c r="I49" s="22">
        <v>-2734720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24791902</v>
      </c>
    </row>
    <row r="50" spans="1:1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38310345</v>
      </c>
      <c r="F50" s="22">
        <v>0</v>
      </c>
      <c r="G50" s="22">
        <v>8872636</v>
      </c>
      <c r="H50" s="22">
        <v>-5000</v>
      </c>
      <c r="I50" s="22">
        <v>-6634766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40543215</v>
      </c>
    </row>
    <row r="51" spans="1:1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21001278</v>
      </c>
      <c r="F51" s="22">
        <v>0</v>
      </c>
      <c r="G51" s="22">
        <v>6975784</v>
      </c>
      <c r="H51" s="22">
        <v>-683592</v>
      </c>
      <c r="I51" s="22">
        <v>-1096777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26196693</v>
      </c>
    </row>
    <row r="52" spans="1:1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69999694</v>
      </c>
      <c r="F52" s="22">
        <v>0</v>
      </c>
      <c r="G52" s="22">
        <v>32098802</v>
      </c>
      <c r="H52" s="22">
        <v>-38296029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-2053440</v>
      </c>
      <c r="S52" s="22">
        <v>61749027</v>
      </c>
    </row>
    <row r="53" spans="1:1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141662271</v>
      </c>
      <c r="F53" s="22">
        <v>0</v>
      </c>
      <c r="G53" s="22">
        <v>18452188</v>
      </c>
      <c r="H53" s="22">
        <v>-11712057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148402402</v>
      </c>
    </row>
    <row r="54" spans="1:1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44613555</v>
      </c>
      <c r="F54" s="22">
        <v>0</v>
      </c>
      <c r="G54" s="22">
        <v>6234815</v>
      </c>
      <c r="H54" s="22">
        <v>-95697</v>
      </c>
      <c r="I54" s="22">
        <v>279713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-559426</v>
      </c>
      <c r="S54" s="22">
        <v>50472960</v>
      </c>
    </row>
    <row r="55" spans="1:1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78704497</v>
      </c>
      <c r="F55" s="22">
        <v>0</v>
      </c>
      <c r="G55" s="22">
        <v>181153</v>
      </c>
      <c r="H55" s="22">
        <v>0</v>
      </c>
      <c r="I55" s="22">
        <v>-5548529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73337121</v>
      </c>
    </row>
    <row r="56" spans="1:1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24458049</v>
      </c>
      <c r="F56" s="22">
        <v>0</v>
      </c>
      <c r="G56" s="22">
        <v>2965507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27423556</v>
      </c>
    </row>
    <row r="57" spans="1:1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52615983</v>
      </c>
      <c r="F57" s="22">
        <v>0</v>
      </c>
      <c r="G57" s="22">
        <v>7498885</v>
      </c>
      <c r="H57" s="22">
        <v>0</v>
      </c>
      <c r="I57" s="22">
        <v>-4356345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180743</v>
      </c>
      <c r="S57" s="22">
        <v>55939266</v>
      </c>
    </row>
    <row r="58" spans="1:1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168889861</v>
      </c>
      <c r="F58" s="22">
        <v>0</v>
      </c>
      <c r="G58" s="22">
        <v>32565454</v>
      </c>
      <c r="H58" s="22">
        <v>-9018181</v>
      </c>
      <c r="I58" s="22">
        <v>-8328405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184108729</v>
      </c>
    </row>
    <row r="59" spans="1:1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8039524</v>
      </c>
      <c r="F59" s="22">
        <v>0</v>
      </c>
      <c r="G59" s="22">
        <v>1000000</v>
      </c>
      <c r="H59" s="22">
        <v>1832</v>
      </c>
      <c r="I59" s="22">
        <v>-227280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8814076</v>
      </c>
    </row>
    <row r="60" spans="1:1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17701323</v>
      </c>
      <c r="F60" s="22">
        <v>0</v>
      </c>
      <c r="G60" s="22">
        <v>4912645</v>
      </c>
      <c r="H60" s="22">
        <v>-1842565</v>
      </c>
      <c r="I60" s="22">
        <v>-1367427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19403976</v>
      </c>
    </row>
    <row r="61" spans="1:1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28459693</v>
      </c>
      <c r="F61" s="22">
        <v>0</v>
      </c>
      <c r="G61" s="22">
        <v>2887315</v>
      </c>
      <c r="H61" s="22">
        <v>0</v>
      </c>
      <c r="I61" s="22">
        <v>-2400000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28947008</v>
      </c>
    </row>
    <row r="62" spans="1:1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31988336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699823</v>
      </c>
      <c r="S62" s="22">
        <v>32688159</v>
      </c>
    </row>
    <row r="63" spans="1:1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6966670</v>
      </c>
      <c r="F63" s="22">
        <v>0</v>
      </c>
      <c r="G63" s="22">
        <v>840122</v>
      </c>
      <c r="H63" s="22">
        <v>-490895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7315897</v>
      </c>
    </row>
    <row r="64" spans="1:1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17177326</v>
      </c>
      <c r="F64" s="22">
        <v>0</v>
      </c>
      <c r="G64" s="22">
        <v>0</v>
      </c>
      <c r="H64" s="22">
        <v>0</v>
      </c>
      <c r="I64" s="22">
        <v>4989023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21855304</v>
      </c>
      <c r="S64" s="22">
        <v>44021653</v>
      </c>
    </row>
    <row r="65" spans="1:1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112683315</v>
      </c>
      <c r="F65" s="22">
        <v>0</v>
      </c>
      <c r="G65" s="22">
        <v>46351736</v>
      </c>
      <c r="H65" s="22">
        <v>-6171756</v>
      </c>
      <c r="I65" s="22">
        <v>-6499933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146363362</v>
      </c>
    </row>
    <row r="66" spans="1:1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94318583</v>
      </c>
      <c r="F66" s="22">
        <v>0</v>
      </c>
      <c r="G66" s="22">
        <v>-2886178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91432405</v>
      </c>
    </row>
    <row r="67" spans="1:1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14713378</v>
      </c>
      <c r="F67" s="22">
        <v>0</v>
      </c>
      <c r="G67" s="22">
        <v>114825</v>
      </c>
      <c r="H67" s="22">
        <v>-1117967</v>
      </c>
      <c r="I67" s="22">
        <v>-19000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13691236</v>
      </c>
    </row>
    <row r="68" spans="1:1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15670036</v>
      </c>
      <c r="F68" s="22">
        <v>0</v>
      </c>
      <c r="G68" s="22">
        <v>408363</v>
      </c>
      <c r="H68" s="22">
        <v>-2295921</v>
      </c>
      <c r="I68" s="22">
        <v>-993820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12788658</v>
      </c>
    </row>
    <row r="69" spans="1:1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8053061</v>
      </c>
      <c r="F69" s="22">
        <v>0</v>
      </c>
      <c r="G69" s="22">
        <v>-94841</v>
      </c>
      <c r="H69" s="22">
        <v>0</v>
      </c>
      <c r="I69" s="22">
        <v>-658207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7300013</v>
      </c>
    </row>
    <row r="70" spans="1:1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17562284</v>
      </c>
      <c r="F70" s="22">
        <v>0</v>
      </c>
      <c r="G70" s="22">
        <v>4642926</v>
      </c>
      <c r="H70" s="22">
        <v>-221500</v>
      </c>
      <c r="I70" s="22">
        <v>-1801091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20182619</v>
      </c>
    </row>
    <row r="71" spans="1:1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7017126</v>
      </c>
      <c r="F71" s="22">
        <v>0</v>
      </c>
      <c r="G71" s="22">
        <v>100000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7117126</v>
      </c>
    </row>
    <row r="72" spans="1:1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15141674</v>
      </c>
      <c r="F72" s="22">
        <v>0</v>
      </c>
      <c r="G72" s="22">
        <v>1804563</v>
      </c>
      <c r="H72" s="22">
        <v>-1847167</v>
      </c>
      <c r="I72" s="22">
        <v>-143613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14955457</v>
      </c>
    </row>
    <row r="73" spans="1:1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83918908</v>
      </c>
      <c r="F73" s="22">
        <v>0</v>
      </c>
      <c r="G73" s="22">
        <v>0</v>
      </c>
      <c r="H73" s="22">
        <v>16230433</v>
      </c>
      <c r="I73" s="22">
        <v>-5283472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94865869</v>
      </c>
    </row>
    <row r="74" spans="1:1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20839623</v>
      </c>
      <c r="F74" s="22">
        <v>0</v>
      </c>
      <c r="G74" s="22">
        <v>4347932</v>
      </c>
      <c r="H74" s="22">
        <v>-1126898</v>
      </c>
      <c r="I74" s="22">
        <v>-8134791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15925866</v>
      </c>
    </row>
    <row r="75" spans="1:1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30584696</v>
      </c>
      <c r="F75" s="22">
        <v>0</v>
      </c>
      <c r="G75" s="22">
        <v>4893687</v>
      </c>
      <c r="H75" s="22">
        <v>-1200000</v>
      </c>
      <c r="I75" s="22">
        <v>-1166452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33111931</v>
      </c>
    </row>
    <row r="76" spans="1:1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6710066</v>
      </c>
      <c r="F76" s="22">
        <v>0</v>
      </c>
      <c r="G76" s="22">
        <v>0</v>
      </c>
      <c r="H76" s="22">
        <v>-970596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5739470</v>
      </c>
    </row>
    <row r="77" spans="1:1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76814886</v>
      </c>
      <c r="F77" s="22">
        <v>0</v>
      </c>
      <c r="G77" s="22">
        <v>0</v>
      </c>
      <c r="H77" s="22">
        <v>12809268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89624154</v>
      </c>
    </row>
    <row r="78" spans="1:1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55656819</v>
      </c>
      <c r="F78" s="22">
        <v>0</v>
      </c>
      <c r="G78" s="22">
        <v>9059241</v>
      </c>
      <c r="H78" s="22">
        <v>-4855147</v>
      </c>
      <c r="I78" s="22">
        <v>-2202683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57658230</v>
      </c>
    </row>
    <row r="79" spans="1:1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62732034</v>
      </c>
      <c r="F79" s="22">
        <v>0</v>
      </c>
      <c r="G79" s="22">
        <v>1813433</v>
      </c>
      <c r="H79" s="22">
        <v>-1125355</v>
      </c>
      <c r="I79" s="22">
        <v>-259992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63160120</v>
      </c>
    </row>
    <row r="80" spans="1:1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7294599</v>
      </c>
      <c r="F80" s="22">
        <v>0</v>
      </c>
      <c r="G80" s="22">
        <v>0</v>
      </c>
      <c r="H80" s="22">
        <v>700000</v>
      </c>
      <c r="I80" s="22">
        <v>-871033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7123566</v>
      </c>
    </row>
    <row r="81" spans="1:1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17111329</v>
      </c>
      <c r="F81" s="22">
        <v>0</v>
      </c>
      <c r="G81" s="22">
        <v>1300581</v>
      </c>
      <c r="H81" s="22">
        <v>-331721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18080189</v>
      </c>
    </row>
    <row r="82" spans="1:1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41278954</v>
      </c>
      <c r="F82" s="22">
        <v>0</v>
      </c>
      <c r="G82" s="22">
        <v>7058939</v>
      </c>
      <c r="H82" s="22">
        <v>-1156565</v>
      </c>
      <c r="I82" s="22">
        <v>-4913060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140818</v>
      </c>
      <c r="S82" s="22">
        <v>42409086</v>
      </c>
    </row>
    <row r="83" spans="1:1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35909404</v>
      </c>
      <c r="F83" s="22">
        <v>0</v>
      </c>
      <c r="G83" s="22">
        <v>0</v>
      </c>
      <c r="H83" s="22">
        <v>-6468452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29440952</v>
      </c>
    </row>
    <row r="84" spans="1:1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13146001</v>
      </c>
      <c r="F84" s="22">
        <v>0</v>
      </c>
      <c r="G84" s="22">
        <v>2607669</v>
      </c>
      <c r="H84" s="22">
        <v>-3468214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12285456</v>
      </c>
    </row>
    <row r="85" spans="1:1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26093649</v>
      </c>
      <c r="F85" s="22">
        <v>0</v>
      </c>
      <c r="G85" s="22">
        <v>8821993</v>
      </c>
      <c r="H85" s="22">
        <v>-8082897</v>
      </c>
      <c r="I85" s="22">
        <v>-1478192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25354553</v>
      </c>
    </row>
    <row r="86" spans="1:1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137906311</v>
      </c>
      <c r="F86" s="22">
        <v>0</v>
      </c>
      <c r="G86" s="22">
        <v>23395341</v>
      </c>
      <c r="H86" s="22">
        <v>-32182781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129118871</v>
      </c>
    </row>
    <row r="87" spans="1:1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4217081</v>
      </c>
      <c r="F87" s="22">
        <v>0</v>
      </c>
      <c r="G87" s="22">
        <v>555757</v>
      </c>
      <c r="H87" s="22">
        <v>-68535</v>
      </c>
      <c r="I87" s="22">
        <v>-460058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4244245</v>
      </c>
    </row>
    <row r="88" spans="1:1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26062457</v>
      </c>
      <c r="F88" s="22">
        <v>0</v>
      </c>
      <c r="G88" s="22">
        <v>25592258</v>
      </c>
      <c r="H88" s="22">
        <v>-9041619</v>
      </c>
      <c r="I88" s="22">
        <v>-11864608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30748488</v>
      </c>
    </row>
    <row r="89" spans="1:1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9353112</v>
      </c>
      <c r="F89" s="22">
        <v>0</v>
      </c>
      <c r="G89" s="22">
        <v>2141484</v>
      </c>
      <c r="H89" s="22">
        <v>-791</v>
      </c>
      <c r="I89" s="22">
        <v>-1466661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10027144</v>
      </c>
    </row>
    <row r="90" spans="1:1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604550</v>
      </c>
      <c r="F90" s="22">
        <v>0</v>
      </c>
      <c r="G90" s="22">
        <v>9000</v>
      </c>
      <c r="H90" s="22">
        <v>0</v>
      </c>
      <c r="I90" s="22">
        <v>-70000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543550</v>
      </c>
    </row>
    <row r="91" spans="1:1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7383747</v>
      </c>
      <c r="F91" s="22">
        <v>0</v>
      </c>
      <c r="G91" s="22">
        <v>1629684</v>
      </c>
      <c r="H91" s="22">
        <v>-1084316</v>
      </c>
      <c r="I91" s="22">
        <v>-103403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7825712</v>
      </c>
    </row>
    <row r="92" spans="1:1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2620705</v>
      </c>
      <c r="F92" s="22">
        <v>0</v>
      </c>
      <c r="G92" s="22">
        <v>312390</v>
      </c>
      <c r="H92" s="22">
        <v>-174120</v>
      </c>
      <c r="I92" s="22">
        <v>-134402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2624573</v>
      </c>
    </row>
    <row r="93" spans="1:1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20199684</v>
      </c>
      <c r="F93" s="22">
        <v>0</v>
      </c>
      <c r="G93" s="22">
        <v>7034780</v>
      </c>
      <c r="H93" s="22">
        <v>-3747367</v>
      </c>
      <c r="I93" s="22">
        <v>253339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23740436</v>
      </c>
    </row>
    <row r="94" spans="1:1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2352868</v>
      </c>
      <c r="F94" s="22">
        <v>0</v>
      </c>
      <c r="G94" s="22">
        <v>615583</v>
      </c>
      <c r="H94" s="22">
        <v>0</v>
      </c>
      <c r="I94" s="22">
        <v>-88726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2879725</v>
      </c>
    </row>
    <row r="95" spans="1:1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36229313</v>
      </c>
      <c r="F95" s="22">
        <v>0</v>
      </c>
      <c r="G95" s="22">
        <v>2658551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38887864</v>
      </c>
    </row>
    <row r="96" spans="1:1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2743035</v>
      </c>
      <c r="F96" s="22">
        <v>0</v>
      </c>
      <c r="G96" s="22">
        <v>616548</v>
      </c>
      <c r="H96" s="22">
        <v>0</v>
      </c>
      <c r="I96" s="22">
        <v>-962181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2397402</v>
      </c>
    </row>
    <row r="97" spans="1:1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1043869</v>
      </c>
      <c r="F97" s="22">
        <v>0</v>
      </c>
      <c r="G97" s="22">
        <v>0</v>
      </c>
      <c r="H97" s="22">
        <v>-74313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969556</v>
      </c>
    </row>
    <row r="98" spans="1:1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980513</v>
      </c>
      <c r="F98" s="22">
        <v>0</v>
      </c>
      <c r="G98" s="22">
        <v>199375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1179888</v>
      </c>
    </row>
    <row r="99" spans="1:1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4116102</v>
      </c>
      <c r="F99" s="22">
        <v>0</v>
      </c>
      <c r="G99" s="22">
        <v>1691213</v>
      </c>
      <c r="H99" s="22">
        <v>-5543</v>
      </c>
      <c r="I99" s="22">
        <v>-236558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5565214</v>
      </c>
    </row>
    <row r="100" spans="1:1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82886618</v>
      </c>
      <c r="F100" s="22">
        <v>0</v>
      </c>
      <c r="G100" s="22">
        <v>23531605</v>
      </c>
      <c r="H100" s="22">
        <v>-2372766</v>
      </c>
      <c r="I100" s="22">
        <v>-13283962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90761495</v>
      </c>
    </row>
    <row r="101" spans="1:1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9219309</v>
      </c>
      <c r="F101" s="22">
        <v>0</v>
      </c>
      <c r="G101" s="22">
        <v>5095971</v>
      </c>
      <c r="H101" s="22">
        <v>-1873459</v>
      </c>
      <c r="I101" s="22">
        <v>-828755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11613066</v>
      </c>
    </row>
    <row r="102" spans="1:1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6044941</v>
      </c>
      <c r="F102" s="22">
        <v>0</v>
      </c>
      <c r="G102" s="22">
        <v>4248307</v>
      </c>
      <c r="H102" s="22">
        <v>-282242</v>
      </c>
      <c r="I102" s="22">
        <v>-576560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9434446</v>
      </c>
    </row>
    <row r="103" spans="1:1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636216</v>
      </c>
      <c r="F103" s="22">
        <v>0</v>
      </c>
      <c r="G103" s="22">
        <v>69400</v>
      </c>
      <c r="H103" s="22">
        <v>-34322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671294</v>
      </c>
    </row>
    <row r="104" spans="1:1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4247684</v>
      </c>
      <c r="F104" s="22">
        <v>0</v>
      </c>
      <c r="G104" s="22">
        <v>1611452</v>
      </c>
      <c r="H104" s="22">
        <v>-128748</v>
      </c>
      <c r="I104" s="22">
        <v>-1416822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4313566</v>
      </c>
    </row>
    <row r="105" spans="1:1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10821523</v>
      </c>
      <c r="F105" s="22">
        <v>0</v>
      </c>
      <c r="G105" s="22">
        <v>8621586</v>
      </c>
      <c r="H105" s="22">
        <v>-712429</v>
      </c>
      <c r="I105" s="22">
        <v>-2885610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15845070</v>
      </c>
    </row>
    <row r="106" spans="1:1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7639506</v>
      </c>
      <c r="F106" s="22">
        <v>0</v>
      </c>
      <c r="G106" s="22">
        <v>0</v>
      </c>
      <c r="H106" s="22">
        <v>-503556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7135950</v>
      </c>
    </row>
    <row r="107" spans="1:1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64305766</v>
      </c>
      <c r="F107" s="22">
        <v>0</v>
      </c>
      <c r="G107" s="22">
        <v>-5695870</v>
      </c>
      <c r="H107" s="22">
        <v>0</v>
      </c>
      <c r="I107" s="22">
        <v>10830000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69439896</v>
      </c>
    </row>
    <row r="108" spans="1:1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2212099</v>
      </c>
      <c r="F108" s="22">
        <v>0</v>
      </c>
      <c r="G108" s="22">
        <v>116934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2329033</v>
      </c>
    </row>
    <row r="109" spans="1:1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6770859</v>
      </c>
      <c r="F109" s="22">
        <v>0</v>
      </c>
      <c r="G109" s="22">
        <v>-310533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6460326</v>
      </c>
    </row>
    <row r="110" spans="1:1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991455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991455</v>
      </c>
    </row>
    <row r="111" spans="1:1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8803625</v>
      </c>
      <c r="F111" s="22">
        <v>0</v>
      </c>
      <c r="G111" s="22">
        <v>3283579</v>
      </c>
      <c r="H111" s="22">
        <v>-5000</v>
      </c>
      <c r="I111" s="22">
        <v>-1236626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10845578</v>
      </c>
    </row>
    <row r="112" spans="1:1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12388217</v>
      </c>
      <c r="F112" s="22">
        <v>0</v>
      </c>
      <c r="G112" s="22">
        <v>0</v>
      </c>
      <c r="H112" s="22">
        <v>894975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13283192</v>
      </c>
    </row>
    <row r="113" spans="1:1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9220206</v>
      </c>
      <c r="F113" s="22">
        <v>0</v>
      </c>
      <c r="G113" s="22">
        <v>2172687</v>
      </c>
      <c r="H113" s="22">
        <v>-168920</v>
      </c>
      <c r="I113" s="22">
        <v>-1243050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9980923</v>
      </c>
    </row>
    <row r="114" spans="1:1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7631220</v>
      </c>
      <c r="F114" s="22">
        <v>0</v>
      </c>
      <c r="G114" s="22">
        <v>3701190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11332410</v>
      </c>
    </row>
    <row r="115" spans="1:1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968795</v>
      </c>
      <c r="F115" s="22">
        <v>0</v>
      </c>
      <c r="G115" s="22">
        <v>10000</v>
      </c>
      <c r="H115" s="22">
        <v>0</v>
      </c>
      <c r="I115" s="22">
        <v>-119157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859638</v>
      </c>
    </row>
    <row r="116" spans="1:1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38433945</v>
      </c>
      <c r="F116" s="22">
        <v>0</v>
      </c>
      <c r="G116" s="22">
        <v>1582872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40016817</v>
      </c>
    </row>
    <row r="117" spans="1:1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1961111</v>
      </c>
      <c r="F117" s="22">
        <v>0</v>
      </c>
      <c r="G117" s="22">
        <v>427955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2389066</v>
      </c>
    </row>
    <row r="118" spans="1:1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5753786</v>
      </c>
      <c r="F118" s="22">
        <v>0</v>
      </c>
      <c r="G118" s="22">
        <v>863064</v>
      </c>
      <c r="H118" s="22">
        <v>-82253</v>
      </c>
      <c r="I118" s="22">
        <v>-1561598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4972999</v>
      </c>
    </row>
    <row r="119" spans="1:1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4117030</v>
      </c>
      <c r="F119" s="22">
        <v>0</v>
      </c>
      <c r="G119" s="22">
        <v>184148</v>
      </c>
      <c r="H119" s="22">
        <v>0</v>
      </c>
      <c r="I119" s="22">
        <v>-151746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4149432</v>
      </c>
    </row>
    <row r="120" spans="1:1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5986794</v>
      </c>
      <c r="F120" s="22">
        <v>0</v>
      </c>
      <c r="G120" s="22">
        <v>3526021</v>
      </c>
      <c r="H120" s="22">
        <v>0</v>
      </c>
      <c r="I120" s="22">
        <v>-1433302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8079513</v>
      </c>
    </row>
    <row r="121" spans="1:1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15993934</v>
      </c>
      <c r="F121" s="22">
        <v>0</v>
      </c>
      <c r="G121" s="22">
        <v>523884</v>
      </c>
      <c r="H121" s="22">
        <v>0</v>
      </c>
      <c r="I121" s="22">
        <v>-2197972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14319846</v>
      </c>
    </row>
    <row r="122" spans="1:1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150000</v>
      </c>
      <c r="F122" s="22">
        <v>0</v>
      </c>
      <c r="G122" s="22">
        <v>50000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200000</v>
      </c>
    </row>
    <row r="123" spans="1:1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4097246</v>
      </c>
      <c r="F123" s="22">
        <v>0</v>
      </c>
      <c r="G123" s="22">
        <v>824380</v>
      </c>
      <c r="H123" s="22">
        <v>-1188728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3732898</v>
      </c>
    </row>
    <row r="124" spans="1:1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3756640</v>
      </c>
      <c r="F124" s="22">
        <v>0</v>
      </c>
      <c r="G124" s="22">
        <v>850630</v>
      </c>
      <c r="H124" s="22">
        <v>-140079</v>
      </c>
      <c r="I124" s="22">
        <v>-752206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3714985</v>
      </c>
    </row>
    <row r="125" spans="1:1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2784355</v>
      </c>
      <c r="F125" s="22">
        <v>0</v>
      </c>
      <c r="G125" s="22">
        <v>362017</v>
      </c>
      <c r="H125" s="22">
        <v>-58988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3087384</v>
      </c>
    </row>
    <row r="126" spans="1:1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5661259</v>
      </c>
      <c r="F126" s="22">
        <v>0</v>
      </c>
      <c r="G126" s="22">
        <v>2041218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7702477</v>
      </c>
    </row>
    <row r="127" spans="1:1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8425255</v>
      </c>
      <c r="F127" s="22">
        <v>0</v>
      </c>
      <c r="G127" s="22">
        <v>1554844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9980099</v>
      </c>
    </row>
    <row r="128" spans="1:1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25614192</v>
      </c>
      <c r="F128" s="22">
        <v>0</v>
      </c>
      <c r="G128" s="22">
        <v>390213</v>
      </c>
      <c r="H128" s="22">
        <v>-254715</v>
      </c>
      <c r="I128" s="22">
        <v>-10254773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15494917</v>
      </c>
    </row>
    <row r="129" spans="1:1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22163530</v>
      </c>
      <c r="F129" s="22">
        <v>0</v>
      </c>
      <c r="G129" s="22">
        <v>8285642</v>
      </c>
      <c r="H129" s="22">
        <v>-182066</v>
      </c>
      <c r="I129" s="22">
        <v>-6367642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23899464</v>
      </c>
    </row>
    <row r="130" spans="1:1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17150767</v>
      </c>
      <c r="F130" s="22">
        <v>0</v>
      </c>
      <c r="G130" s="22">
        <v>2225321</v>
      </c>
      <c r="H130" s="22">
        <v>-5313184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14062904</v>
      </c>
    </row>
    <row r="131" spans="1:1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1889444</v>
      </c>
      <c r="F131" s="22">
        <v>0</v>
      </c>
      <c r="G131" s="22">
        <v>672594</v>
      </c>
      <c r="H131" s="22">
        <v>-92031</v>
      </c>
      <c r="I131" s="22">
        <v>-611385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1858622</v>
      </c>
    </row>
    <row r="132" spans="1:1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2934398</v>
      </c>
      <c r="F132" s="22">
        <v>0</v>
      </c>
      <c r="G132" s="22">
        <v>262241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3196639</v>
      </c>
    </row>
    <row r="133" spans="1:1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2620432</v>
      </c>
      <c r="F133" s="22">
        <v>0</v>
      </c>
      <c r="G133" s="22">
        <v>1650951</v>
      </c>
      <c r="H133" s="22">
        <v>-40133</v>
      </c>
      <c r="I133" s="22">
        <v>-709367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3521883</v>
      </c>
    </row>
    <row r="134" spans="1:1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315874</v>
      </c>
      <c r="F134" s="22">
        <v>0</v>
      </c>
      <c r="G134" s="22">
        <v>161017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476891</v>
      </c>
    </row>
    <row r="135" spans="1:1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97730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97730</v>
      </c>
    </row>
    <row r="136" spans="1:1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637556</v>
      </c>
      <c r="F136" s="22">
        <v>0</v>
      </c>
      <c r="G136" s="22">
        <v>0</v>
      </c>
      <c r="H136" s="22">
        <v>-437556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200000</v>
      </c>
    </row>
    <row r="137" spans="1:1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918879</v>
      </c>
      <c r="F137" s="22">
        <v>0</v>
      </c>
      <c r="G137" s="22">
        <v>139350</v>
      </c>
      <c r="H137" s="22">
        <v>-50000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1008229</v>
      </c>
    </row>
    <row r="138" spans="1:1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1001014</v>
      </c>
      <c r="F138" s="22">
        <v>0</v>
      </c>
      <c r="G138" s="22">
        <v>12969</v>
      </c>
      <c r="H138" s="22">
        <v>0</v>
      </c>
      <c r="I138" s="22">
        <v>-464815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549168</v>
      </c>
    </row>
    <row r="139" spans="1:1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6565460</v>
      </c>
      <c r="F139" s="22">
        <v>0</v>
      </c>
      <c r="G139" s="22">
        <v>1507609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8073069</v>
      </c>
    </row>
    <row r="140" spans="1:1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10788631</v>
      </c>
      <c r="F140" s="22">
        <v>0</v>
      </c>
      <c r="G140" s="22">
        <v>6375156</v>
      </c>
      <c r="H140" s="22">
        <v>0</v>
      </c>
      <c r="I140" s="22">
        <v>-3240297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13923490</v>
      </c>
    </row>
    <row r="141" spans="1:1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525841</v>
      </c>
      <c r="F141" s="22">
        <v>0</v>
      </c>
      <c r="G141" s="22">
        <v>66209</v>
      </c>
      <c r="H141" s="22">
        <v>-49000</v>
      </c>
      <c r="I141" s="22">
        <v>-92120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450930</v>
      </c>
    </row>
    <row r="142" spans="1:1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6905111</v>
      </c>
      <c r="F142" s="22">
        <v>0</v>
      </c>
      <c r="G142" s="22">
        <v>1745927</v>
      </c>
      <c r="H142" s="22">
        <v>-1519173</v>
      </c>
      <c r="I142" s="22">
        <v>-813902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6317963</v>
      </c>
    </row>
    <row r="143" spans="1:1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3460965</v>
      </c>
      <c r="F143" s="22">
        <v>0</v>
      </c>
      <c r="G143" s="22">
        <v>862124</v>
      </c>
      <c r="H143" s="22">
        <v>0</v>
      </c>
      <c r="I143" s="22">
        <v>-9720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4313369</v>
      </c>
    </row>
    <row r="144" spans="1:1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54452749</v>
      </c>
      <c r="F144" s="22">
        <v>0</v>
      </c>
      <c r="G144" s="22">
        <v>19546220</v>
      </c>
      <c r="H144" s="22">
        <v>-1653821</v>
      </c>
      <c r="I144" s="22">
        <v>-44097117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28248031</v>
      </c>
    </row>
    <row r="145" spans="1:1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4888158</v>
      </c>
      <c r="F145" s="22">
        <v>0</v>
      </c>
      <c r="G145" s="22">
        <v>0</v>
      </c>
      <c r="H145" s="22">
        <v>625267</v>
      </c>
      <c r="I145" s="22">
        <v>-65798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5447627</v>
      </c>
    </row>
    <row r="146" spans="1:1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758561</v>
      </c>
      <c r="F146" s="22">
        <v>0</v>
      </c>
      <c r="G146" s="22">
        <v>50466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809027</v>
      </c>
    </row>
    <row r="147" spans="1:1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341400</v>
      </c>
      <c r="F147" s="22">
        <v>0</v>
      </c>
      <c r="G147" s="22">
        <v>338722</v>
      </c>
      <c r="H147" s="22">
        <v>-110781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569341</v>
      </c>
    </row>
    <row r="148" spans="1:1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16673356</v>
      </c>
      <c r="F148" s="22">
        <v>0</v>
      </c>
      <c r="G148" s="22">
        <v>1790934</v>
      </c>
      <c r="H148" s="22">
        <v>-437336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18026954</v>
      </c>
    </row>
    <row r="149" spans="1:1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5775974</v>
      </c>
      <c r="F149" s="22">
        <v>0</v>
      </c>
      <c r="G149" s="22">
        <v>910739</v>
      </c>
      <c r="H149" s="22">
        <v>-5381923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1304790</v>
      </c>
    </row>
    <row r="150" spans="1:1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4168291</v>
      </c>
      <c r="F150" s="22">
        <v>0</v>
      </c>
      <c r="G150" s="22">
        <v>1682500</v>
      </c>
      <c r="H150" s="22">
        <v>-285901</v>
      </c>
      <c r="I150" s="22">
        <v>-375823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5189067</v>
      </c>
    </row>
    <row r="151" spans="1:1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10472877</v>
      </c>
      <c r="F151" s="22">
        <v>0</v>
      </c>
      <c r="G151" s="22">
        <v>1930767</v>
      </c>
      <c r="H151" s="22">
        <v>-961628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11442016</v>
      </c>
    </row>
    <row r="152" spans="1:1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21045426</v>
      </c>
      <c r="F152" s="22">
        <v>0</v>
      </c>
      <c r="G152" s="22">
        <v>1492961</v>
      </c>
      <c r="H152" s="22">
        <v>-109227</v>
      </c>
      <c r="I152" s="22">
        <v>-3471684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18957476</v>
      </c>
    </row>
    <row r="153" spans="1:1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6084961</v>
      </c>
      <c r="F153" s="22">
        <v>0</v>
      </c>
      <c r="G153" s="22">
        <v>2252258</v>
      </c>
      <c r="H153" s="22">
        <v>-100000</v>
      </c>
      <c r="I153" s="22">
        <v>-627931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7609288</v>
      </c>
    </row>
    <row r="154" spans="1:1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2543013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2543013</v>
      </c>
    </row>
    <row r="155" spans="1:1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1565191</v>
      </c>
      <c r="F155" s="22">
        <v>0</v>
      </c>
      <c r="G155" s="22">
        <v>556980</v>
      </c>
      <c r="H155" s="22">
        <v>-143658</v>
      </c>
      <c r="I155" s="22">
        <v>-177688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1800825</v>
      </c>
    </row>
    <row r="156" spans="1:1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20267374</v>
      </c>
      <c r="F156" s="22">
        <v>0</v>
      </c>
      <c r="G156" s="22">
        <v>1942537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22209911</v>
      </c>
    </row>
    <row r="157" spans="1:1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3168125</v>
      </c>
      <c r="F157" s="22">
        <v>0</v>
      </c>
      <c r="G157" s="22">
        <v>720050</v>
      </c>
      <c r="H157" s="22">
        <v>-78179</v>
      </c>
      <c r="I157" s="22">
        <v>-813778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2996218</v>
      </c>
    </row>
    <row r="158" spans="1:1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2356412</v>
      </c>
      <c r="F158" s="22">
        <v>0</v>
      </c>
      <c r="G158" s="22">
        <v>31249</v>
      </c>
      <c r="H158" s="22">
        <v>-147716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2239945</v>
      </c>
    </row>
    <row r="159" spans="1:1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29384994</v>
      </c>
      <c r="F159" s="22">
        <v>0</v>
      </c>
      <c r="G159" s="22">
        <v>3031393</v>
      </c>
      <c r="H159" s="22">
        <v>-697631</v>
      </c>
      <c r="I159" s="22">
        <v>-1434326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30284430</v>
      </c>
    </row>
    <row r="160" spans="1:1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2376890</v>
      </c>
      <c r="F160" s="22">
        <v>0</v>
      </c>
      <c r="G160" s="22">
        <v>685036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3061926</v>
      </c>
    </row>
    <row r="161" spans="1:1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21570886</v>
      </c>
      <c r="F161" s="22">
        <v>0</v>
      </c>
      <c r="G161" s="22">
        <v>406679</v>
      </c>
      <c r="H161" s="22">
        <v>-318901</v>
      </c>
      <c r="I161" s="22">
        <v>-475741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1585397</v>
      </c>
      <c r="S161" s="22">
        <v>22768320</v>
      </c>
    </row>
    <row r="162" spans="1:1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15887254</v>
      </c>
      <c r="F162" s="22">
        <v>0</v>
      </c>
      <c r="G162" s="22">
        <v>3209773</v>
      </c>
      <c r="H162" s="22">
        <v>-365884</v>
      </c>
      <c r="I162" s="22">
        <v>-4907459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13823684</v>
      </c>
    </row>
    <row r="163" spans="1:1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2099131</v>
      </c>
      <c r="F163" s="22">
        <v>0</v>
      </c>
      <c r="G163" s="22">
        <v>546502</v>
      </c>
      <c r="H163" s="22">
        <v>-251839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2393794</v>
      </c>
    </row>
    <row r="164" spans="1:1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5565815</v>
      </c>
      <c r="F164" s="22">
        <v>0</v>
      </c>
      <c r="G164" s="22">
        <v>0</v>
      </c>
      <c r="H164" s="22">
        <v>-1000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5564815</v>
      </c>
    </row>
    <row r="165" spans="1:1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1646054</v>
      </c>
      <c r="F165" s="22">
        <v>0</v>
      </c>
      <c r="G165" s="22">
        <v>2451846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4097900</v>
      </c>
    </row>
    <row r="166" spans="1:1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455694</v>
      </c>
      <c r="F166" s="22">
        <v>0</v>
      </c>
      <c r="G166" s="22">
        <v>71704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527398</v>
      </c>
    </row>
    <row r="167" spans="1:1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11920165</v>
      </c>
      <c r="F167" s="22">
        <v>0</v>
      </c>
      <c r="G167" s="22">
        <v>2498921</v>
      </c>
      <c r="H167" s="22">
        <v>-871186</v>
      </c>
      <c r="I167" s="22">
        <v>-401059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13146841</v>
      </c>
    </row>
    <row r="168" spans="1:1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20492216</v>
      </c>
      <c r="F168" s="22">
        <v>0</v>
      </c>
      <c r="G168" s="22">
        <v>8775343</v>
      </c>
      <c r="H168" s="22">
        <v>-2232967</v>
      </c>
      <c r="I168" s="22">
        <v>-2337323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24697269</v>
      </c>
    </row>
    <row r="169" spans="1:1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16929797</v>
      </c>
      <c r="F169" s="22">
        <v>0</v>
      </c>
      <c r="G169" s="22">
        <v>8032756</v>
      </c>
      <c r="H169" s="22">
        <v>-626440</v>
      </c>
      <c r="I169" s="22">
        <v>-2448897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21887216</v>
      </c>
    </row>
    <row r="170" spans="1:1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5833077</v>
      </c>
      <c r="F170" s="22">
        <v>0</v>
      </c>
      <c r="G170" s="22">
        <v>1601355</v>
      </c>
      <c r="H170" s="22">
        <v>-262499</v>
      </c>
      <c r="I170" s="22">
        <v>-417193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6754740</v>
      </c>
    </row>
    <row r="171" spans="1:1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4931730</v>
      </c>
      <c r="F171" s="22">
        <v>0</v>
      </c>
      <c r="G171" s="22">
        <v>0</v>
      </c>
      <c r="H171" s="22">
        <v>-146638</v>
      </c>
      <c r="I171" s="22">
        <v>-431526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4353566</v>
      </c>
    </row>
    <row r="172" spans="1:1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4466000</v>
      </c>
      <c r="F172" s="22">
        <v>0</v>
      </c>
      <c r="G172" s="22">
        <v>15406607</v>
      </c>
      <c r="H172" s="22">
        <v>-1589754</v>
      </c>
      <c r="I172" s="22">
        <v>-5723305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12559548</v>
      </c>
    </row>
    <row r="173" spans="1:1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1088748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1088748</v>
      </c>
    </row>
    <row r="174" spans="1:1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2344092</v>
      </c>
      <c r="F174" s="22">
        <v>0</v>
      </c>
      <c r="G174" s="22">
        <v>164625</v>
      </c>
      <c r="H174" s="22">
        <v>0</v>
      </c>
      <c r="I174" s="22">
        <v>-1159493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1349224</v>
      </c>
    </row>
    <row r="175" spans="1:1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712097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712097</v>
      </c>
    </row>
    <row r="176" spans="1:1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1719096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1719096</v>
      </c>
    </row>
    <row r="177" spans="1:1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406882</v>
      </c>
      <c r="F177" s="22">
        <v>0</v>
      </c>
      <c r="G177" s="22">
        <v>1275553</v>
      </c>
      <c r="H177" s="22">
        <v>-188591</v>
      </c>
      <c r="I177" s="22">
        <v>-523184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2161057</v>
      </c>
      <c r="S177" s="22">
        <v>3131717</v>
      </c>
    </row>
    <row r="178" spans="1:1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3353240</v>
      </c>
      <c r="F178" s="22">
        <v>0</v>
      </c>
      <c r="G178" s="22">
        <v>1566295</v>
      </c>
      <c r="H178" s="22">
        <v>-417481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4502054</v>
      </c>
    </row>
    <row r="179" spans="1:1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378780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378780</v>
      </c>
    </row>
    <row r="180" spans="1:1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2594301</v>
      </c>
      <c r="F180" s="22">
        <v>0</v>
      </c>
      <c r="G180" s="22">
        <v>766752</v>
      </c>
      <c r="H180" s="22">
        <v>-113944</v>
      </c>
      <c r="I180" s="22">
        <v>-823888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2423221</v>
      </c>
    </row>
    <row r="181" spans="1:1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21844847</v>
      </c>
      <c r="F181" s="22">
        <v>0</v>
      </c>
      <c r="G181" s="22">
        <v>2572025</v>
      </c>
      <c r="H181" s="22">
        <v>-366262</v>
      </c>
      <c r="I181" s="22">
        <v>-1425264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22625346</v>
      </c>
    </row>
    <row r="182" spans="1:1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3379043</v>
      </c>
      <c r="F182" s="22">
        <v>0</v>
      </c>
      <c r="G182" s="22">
        <v>47066</v>
      </c>
      <c r="H182" s="22">
        <v>-209309</v>
      </c>
      <c r="I182" s="22">
        <v>-68848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76601</v>
      </c>
      <c r="S182" s="22">
        <v>3224553</v>
      </c>
    </row>
    <row r="183" spans="1:1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3648519</v>
      </c>
      <c r="F183" s="22">
        <v>0</v>
      </c>
      <c r="G183" s="22">
        <v>1592282</v>
      </c>
      <c r="H183" s="22">
        <v>-251926</v>
      </c>
      <c r="I183" s="22">
        <v>-1857462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3131413</v>
      </c>
    </row>
    <row r="184" spans="1:1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44371080</v>
      </c>
      <c r="F184" s="22">
        <v>0</v>
      </c>
      <c r="G184" s="22">
        <v>19422302</v>
      </c>
      <c r="H184" s="22">
        <v>0</v>
      </c>
      <c r="I184" s="22">
        <v>-25692747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38100635</v>
      </c>
    </row>
    <row r="185" spans="1:1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1627349</v>
      </c>
      <c r="F185" s="22">
        <v>0</v>
      </c>
      <c r="G185" s="22">
        <v>27500</v>
      </c>
      <c r="H185" s="22">
        <v>0</v>
      </c>
      <c r="I185" s="22">
        <v>-60000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1594849</v>
      </c>
    </row>
    <row r="186" spans="1:1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982824</v>
      </c>
      <c r="F186" s="22">
        <v>0</v>
      </c>
      <c r="G186" s="22">
        <v>132140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1114964</v>
      </c>
    </row>
    <row r="187" spans="1:1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43000</v>
      </c>
      <c r="F187" s="22">
        <v>0</v>
      </c>
      <c r="G187" s="22">
        <v>10000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53000</v>
      </c>
    </row>
    <row r="188" spans="1:1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132020</v>
      </c>
      <c r="F188" s="22">
        <v>0</v>
      </c>
      <c r="G188" s="22">
        <v>17490</v>
      </c>
      <c r="H188" s="22">
        <v>0</v>
      </c>
      <c r="I188" s="22">
        <v>-12223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137287</v>
      </c>
    </row>
    <row r="189" spans="1:1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694708</v>
      </c>
      <c r="F189" s="22">
        <v>0</v>
      </c>
      <c r="G189" s="22">
        <v>24181</v>
      </c>
      <c r="H189" s="22">
        <v>-250000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468889</v>
      </c>
    </row>
    <row r="190" spans="1:1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1253571</v>
      </c>
      <c r="F190" s="22">
        <v>0</v>
      </c>
      <c r="G190" s="22">
        <v>211500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1465071</v>
      </c>
    </row>
    <row r="191" spans="1:1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81771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81771</v>
      </c>
    </row>
    <row r="192" spans="1:1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243359</v>
      </c>
      <c r="F192" s="22">
        <v>0</v>
      </c>
      <c r="G192" s="22">
        <v>600000</v>
      </c>
      <c r="H192" s="22">
        <v>0</v>
      </c>
      <c r="I192" s="22">
        <v>-95000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748359</v>
      </c>
    </row>
    <row r="193" spans="1:1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415429</v>
      </c>
      <c r="F193" s="22">
        <v>0</v>
      </c>
      <c r="G193" s="22">
        <v>13609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429038</v>
      </c>
    </row>
    <row r="194" spans="1:1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908207</v>
      </c>
      <c r="F194" s="22">
        <v>0</v>
      </c>
      <c r="G194" s="22">
        <v>41643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949850</v>
      </c>
    </row>
    <row r="195" spans="1:1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86499</v>
      </c>
      <c r="F195" s="22">
        <v>0</v>
      </c>
      <c r="G195" s="22">
        <v>0</v>
      </c>
      <c r="H195" s="22">
        <v>35091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121590</v>
      </c>
    </row>
    <row r="196" spans="1:1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1505292</v>
      </c>
      <c r="F196" s="22">
        <v>0</v>
      </c>
      <c r="G196" s="22">
        <v>111369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1616661</v>
      </c>
    </row>
    <row r="197" spans="1:1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475443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475443</v>
      </c>
    </row>
    <row r="198" spans="1:1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1003748</v>
      </c>
      <c r="F198" s="22">
        <v>0</v>
      </c>
      <c r="G198" s="22">
        <v>225850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1229598</v>
      </c>
    </row>
    <row r="199" spans="1:1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1162331</v>
      </c>
      <c r="F199" s="22">
        <v>0</v>
      </c>
      <c r="G199" s="22">
        <v>7340</v>
      </c>
      <c r="H199" s="22">
        <v>-590</v>
      </c>
      <c r="I199" s="22">
        <v>-36818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1132263</v>
      </c>
    </row>
    <row r="200" spans="1:1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200000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200000</v>
      </c>
    </row>
    <row r="202" spans="1:1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572264</v>
      </c>
      <c r="F202" s="22">
        <v>0</v>
      </c>
      <c r="G202" s="22">
        <v>0</v>
      </c>
      <c r="H202" s="22">
        <v>-351002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221262</v>
      </c>
    </row>
    <row r="203" spans="1:1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374174</v>
      </c>
      <c r="F204" s="22">
        <v>0</v>
      </c>
      <c r="G204" s="22">
        <v>37593</v>
      </c>
      <c r="H204" s="22">
        <v>-177861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233906</v>
      </c>
    </row>
    <row r="205" spans="1:1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133440</v>
      </c>
      <c r="F205" s="22">
        <v>0</v>
      </c>
      <c r="G205" s="22">
        <v>9195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142635</v>
      </c>
    </row>
    <row r="206" spans="1:1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1339049</v>
      </c>
      <c r="F206" s="22">
        <v>0</v>
      </c>
      <c r="G206" s="22">
        <v>42906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1381955</v>
      </c>
    </row>
    <row r="207" spans="1:1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313337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313337</v>
      </c>
    </row>
    <row r="208" spans="1:1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552115</v>
      </c>
      <c r="F208" s="22">
        <v>0</v>
      </c>
      <c r="G208" s="22">
        <v>193683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745798</v>
      </c>
    </row>
    <row r="209" spans="1:1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242115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242115</v>
      </c>
    </row>
    <row r="210" spans="1:1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424115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424115</v>
      </c>
    </row>
    <row r="211" spans="1:1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1680215</v>
      </c>
      <c r="F211" s="22">
        <v>0</v>
      </c>
      <c r="G211" s="22">
        <v>258226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1938441</v>
      </c>
    </row>
    <row r="212" spans="1:1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828768</v>
      </c>
      <c r="F212" s="22">
        <v>0</v>
      </c>
      <c r="G212" s="22">
        <v>50960</v>
      </c>
      <c r="H212" s="22">
        <v>-5600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874128</v>
      </c>
    </row>
    <row r="213" spans="1:1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509764</v>
      </c>
      <c r="F213" s="22">
        <v>0</v>
      </c>
      <c r="G213" s="22">
        <v>6340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516104</v>
      </c>
    </row>
    <row r="214" spans="1:1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1750046</v>
      </c>
      <c r="F214" s="22">
        <v>0</v>
      </c>
      <c r="G214" s="22">
        <v>130000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1880046</v>
      </c>
    </row>
    <row r="215" spans="1:1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346007</v>
      </c>
      <c r="F215" s="22">
        <v>0</v>
      </c>
      <c r="G215" s="22">
        <v>200000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546007</v>
      </c>
    </row>
    <row r="216" spans="1:1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227104</v>
      </c>
      <c r="F216" s="22">
        <v>0</v>
      </c>
      <c r="G216" s="22">
        <v>531640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758744</v>
      </c>
    </row>
    <row r="217" spans="1:1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215861</v>
      </c>
      <c r="F217" s="22">
        <v>0</v>
      </c>
      <c r="G217" s="22">
        <v>5000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220861</v>
      </c>
    </row>
    <row r="218" spans="1:1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1465843</v>
      </c>
      <c r="F218" s="22">
        <v>0</v>
      </c>
      <c r="G218" s="22">
        <v>102000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1567843</v>
      </c>
    </row>
    <row r="219" spans="1:1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1628237</v>
      </c>
      <c r="F219" s="22">
        <v>0</v>
      </c>
      <c r="G219" s="22">
        <v>100000</v>
      </c>
      <c r="H219" s="22">
        <v>-62811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547621</v>
      </c>
      <c r="S219" s="22">
        <v>2213047</v>
      </c>
    </row>
    <row r="220" spans="1:1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4050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4050</v>
      </c>
    </row>
    <row r="221" spans="1:1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290032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-39469</v>
      </c>
      <c r="S221" s="22">
        <v>250563</v>
      </c>
    </row>
    <row r="222" spans="1:1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1475059</v>
      </c>
      <c r="F222" s="22">
        <v>0</v>
      </c>
      <c r="G222" s="22">
        <v>218341</v>
      </c>
      <c r="H222" s="22">
        <v>-2450</v>
      </c>
      <c r="I222" s="22">
        <v>-300515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1390435</v>
      </c>
    </row>
    <row r="223" spans="1:1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2023385</v>
      </c>
      <c r="F223" s="22">
        <v>0</v>
      </c>
      <c r="G223" s="22">
        <v>160241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2183626</v>
      </c>
    </row>
    <row r="224" spans="1:1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826041</v>
      </c>
      <c r="F224" s="22">
        <v>0</v>
      </c>
      <c r="G224" s="22">
        <v>174740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1000781</v>
      </c>
    </row>
    <row r="225" spans="1:1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48915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48915</v>
      </c>
    </row>
    <row r="226" spans="1:1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1818264</v>
      </c>
      <c r="F226" s="22">
        <v>0</v>
      </c>
      <c r="G226" s="22">
        <v>214315</v>
      </c>
      <c r="H226" s="22">
        <v>-121775</v>
      </c>
      <c r="I226" s="22">
        <v>-75000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1835804</v>
      </c>
    </row>
    <row r="227" spans="1:1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540766</v>
      </c>
      <c r="F228" s="22">
        <v>0</v>
      </c>
      <c r="G228" s="22">
        <v>42512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583278</v>
      </c>
    </row>
    <row r="229" spans="1:1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3447</v>
      </c>
      <c r="F229" s="22">
        <v>0</v>
      </c>
      <c r="G229" s="22">
        <v>435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3882</v>
      </c>
    </row>
    <row r="230" spans="1:1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1001210</v>
      </c>
      <c r="F230" s="22">
        <v>0</v>
      </c>
      <c r="G230" s="22">
        <v>47110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1048320</v>
      </c>
    </row>
    <row r="231" spans="1:1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92456</v>
      </c>
      <c r="F231" s="22">
        <v>0</v>
      </c>
      <c r="G231" s="22">
        <v>9287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101743</v>
      </c>
    </row>
    <row r="232" spans="1:1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86393</v>
      </c>
      <c r="F232" s="22">
        <v>0</v>
      </c>
      <c r="G232" s="22">
        <v>0</v>
      </c>
      <c r="H232" s="22">
        <v>-2394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83999</v>
      </c>
    </row>
    <row r="233" spans="1:1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190145</v>
      </c>
      <c r="F233" s="22">
        <v>0</v>
      </c>
      <c r="G233" s="22">
        <v>0</v>
      </c>
      <c r="H233" s="22">
        <v>-585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189560</v>
      </c>
    </row>
    <row r="234" spans="1:1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127136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127136</v>
      </c>
    </row>
    <row r="235" spans="1:1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1764918</v>
      </c>
      <c r="F235" s="22">
        <v>0</v>
      </c>
      <c r="G235" s="22">
        <v>60096</v>
      </c>
      <c r="H235" s="22">
        <v>-100000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1725014</v>
      </c>
    </row>
    <row r="236" spans="1:1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242085</v>
      </c>
      <c r="F236" s="22">
        <v>0</v>
      </c>
      <c r="G236" s="22">
        <v>0</v>
      </c>
      <c r="H236" s="22">
        <v>-18592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223493</v>
      </c>
    </row>
    <row r="237" spans="1:1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477770</v>
      </c>
      <c r="F237" s="22">
        <v>0</v>
      </c>
      <c r="G237" s="22">
        <v>44038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521808</v>
      </c>
    </row>
    <row r="238" spans="1:1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4138</v>
      </c>
      <c r="F240" s="22">
        <v>0</v>
      </c>
      <c r="G240" s="22">
        <v>-4138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139088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139088</v>
      </c>
    </row>
    <row r="242" spans="1:1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551594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551594</v>
      </c>
    </row>
    <row r="243" spans="1:1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92097</v>
      </c>
      <c r="F243" s="22">
        <v>0</v>
      </c>
      <c r="G243" s="22">
        <v>16887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108984</v>
      </c>
    </row>
    <row r="244" spans="1:1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812560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812560</v>
      </c>
    </row>
    <row r="245" spans="1:1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352000</v>
      </c>
      <c r="F246" s="22">
        <v>0</v>
      </c>
      <c r="G246" s="22">
        <v>0</v>
      </c>
      <c r="H246" s="22">
        <v>-5766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346234</v>
      </c>
    </row>
    <row r="247" spans="1:1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1457843</v>
      </c>
      <c r="F247" s="22">
        <v>0</v>
      </c>
      <c r="G247" s="22">
        <v>0</v>
      </c>
      <c r="H247" s="22">
        <v>-16801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1441042</v>
      </c>
    </row>
    <row r="248" spans="1:1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177896</v>
      </c>
      <c r="F248" s="22">
        <v>0</v>
      </c>
      <c r="G248" s="22">
        <v>10000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187896</v>
      </c>
    </row>
    <row r="249" spans="1:1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24322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24322</v>
      </c>
    </row>
    <row r="250" spans="1:1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120000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120000</v>
      </c>
    </row>
    <row r="251" spans="1:1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45660</v>
      </c>
      <c r="F251" s="22">
        <v>0</v>
      </c>
      <c r="G251" s="22">
        <v>0</v>
      </c>
      <c r="H251" s="22">
        <v>-847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44813</v>
      </c>
    </row>
    <row r="252" spans="1:1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685531</v>
      </c>
      <c r="F252" s="22">
        <v>0</v>
      </c>
      <c r="G252" s="22">
        <v>88000</v>
      </c>
      <c r="H252" s="22">
        <v>-14323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759208</v>
      </c>
    </row>
    <row r="253" spans="1:1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296534</v>
      </c>
      <c r="F253" s="22">
        <v>0</v>
      </c>
      <c r="G253" s="22">
        <v>3000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299534</v>
      </c>
    </row>
    <row r="254" spans="1:1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754278</v>
      </c>
      <c r="F254" s="22">
        <v>0</v>
      </c>
      <c r="G254" s="22">
        <v>0</v>
      </c>
      <c r="H254" s="22">
        <v>-130352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623926</v>
      </c>
    </row>
    <row r="255" spans="1:1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1559877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1559877</v>
      </c>
    </row>
    <row r="256" spans="1:1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1600000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1600000</v>
      </c>
    </row>
    <row r="257" spans="1:1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878480</v>
      </c>
      <c r="F257" s="22">
        <v>0</v>
      </c>
      <c r="G257" s="22">
        <v>67684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946164</v>
      </c>
    </row>
    <row r="258" spans="1:1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75000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75000</v>
      </c>
    </row>
    <row r="259" spans="1:1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100178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100178</v>
      </c>
    </row>
    <row r="260" spans="1:1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269343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269343</v>
      </c>
    </row>
    <row r="262" spans="1:1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1997988</v>
      </c>
      <c r="F262" s="22">
        <v>0</v>
      </c>
      <c r="G262" s="22">
        <v>139526</v>
      </c>
      <c r="H262" s="22">
        <v>0</v>
      </c>
      <c r="I262" s="22">
        <v>-326700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1810814</v>
      </c>
    </row>
    <row r="263" spans="1:1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305472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305472</v>
      </c>
    </row>
    <row r="265" spans="1:1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237924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237924</v>
      </c>
    </row>
    <row r="266" spans="1:1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1122977</v>
      </c>
      <c r="F266" s="22">
        <v>0</v>
      </c>
      <c r="G266" s="22">
        <v>-19100</v>
      </c>
      <c r="H266" s="22">
        <v>-154286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949591</v>
      </c>
    </row>
    <row r="267" spans="1:1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159581</v>
      </c>
      <c r="F268" s="22">
        <v>0</v>
      </c>
      <c r="G268" s="22">
        <v>0</v>
      </c>
      <c r="H268" s="22">
        <v>15731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175312</v>
      </c>
    </row>
    <row r="269" spans="1:1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2347638</v>
      </c>
      <c r="F269" s="22">
        <v>0</v>
      </c>
      <c r="G269" s="22">
        <v>68241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2415879</v>
      </c>
    </row>
    <row r="270" spans="1:1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843006</v>
      </c>
      <c r="F270" s="22">
        <v>0</v>
      </c>
      <c r="G270" s="22">
        <v>125000</v>
      </c>
      <c r="H270" s="22">
        <v>-63856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904150</v>
      </c>
    </row>
    <row r="271" spans="1:1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329339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329339</v>
      </c>
    </row>
    <row r="272" spans="1:1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125729</v>
      </c>
      <c r="F272" s="22">
        <v>0</v>
      </c>
      <c r="G272" s="22">
        <v>0</v>
      </c>
      <c r="H272" s="22">
        <v>95189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5379</v>
      </c>
      <c r="S272" s="22">
        <v>226297</v>
      </c>
    </row>
    <row r="273" spans="1:1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128280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128280</v>
      </c>
    </row>
    <row r="274" spans="1:1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1524355</v>
      </c>
      <c r="F274" s="22">
        <v>0</v>
      </c>
      <c r="G274" s="22">
        <v>77213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1601568</v>
      </c>
    </row>
    <row r="275" spans="1:1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219846</v>
      </c>
      <c r="F275" s="22">
        <v>0</v>
      </c>
      <c r="G275" s="22">
        <v>5800</v>
      </c>
      <c r="H275" s="22">
        <v>-15173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210473</v>
      </c>
    </row>
    <row r="276" spans="1:1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314015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314015</v>
      </c>
    </row>
    <row r="277" spans="1:1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1297121</v>
      </c>
      <c r="F277" s="22">
        <v>0</v>
      </c>
      <c r="G277" s="22">
        <v>19352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1316473</v>
      </c>
    </row>
    <row r="278" spans="1:1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50000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50000</v>
      </c>
    </row>
    <row r="279" spans="1:1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380665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-14032</v>
      </c>
      <c r="S279" s="22">
        <v>366633</v>
      </c>
    </row>
    <row r="280" spans="1:1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86500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86500</v>
      </c>
    </row>
    <row r="281" spans="1:1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166330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-4525</v>
      </c>
      <c r="S281" s="22">
        <v>161805</v>
      </c>
    </row>
    <row r="282" spans="1:1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1350640</v>
      </c>
      <c r="F282" s="22">
        <v>0</v>
      </c>
      <c r="G282" s="22">
        <v>78355</v>
      </c>
      <c r="H282" s="22">
        <v>0</v>
      </c>
      <c r="I282" s="22">
        <v>-219959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1209036</v>
      </c>
    </row>
    <row r="283" spans="1:1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101162</v>
      </c>
      <c r="F284" s="22">
        <v>0</v>
      </c>
      <c r="G284" s="22">
        <v>16246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117408</v>
      </c>
    </row>
    <row r="285" spans="1:1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161650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161650</v>
      </c>
    </row>
    <row r="286" spans="1:1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345271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345271</v>
      </c>
    </row>
    <row r="287" spans="1:1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260807</v>
      </c>
      <c r="F287" s="22">
        <v>0</v>
      </c>
      <c r="G287" s="22">
        <v>9295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270102</v>
      </c>
    </row>
    <row r="288" spans="1:1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5500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5500</v>
      </c>
    </row>
    <row r="289" spans="1:1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352000</v>
      </c>
      <c r="F289" s="22">
        <v>0</v>
      </c>
      <c r="G289" s="22">
        <v>0</v>
      </c>
      <c r="H289" s="22">
        <v>-5766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346234</v>
      </c>
    </row>
    <row r="290" spans="1:1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430000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430000</v>
      </c>
    </row>
    <row r="291" spans="1:1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515761</v>
      </c>
      <c r="F291" s="22">
        <v>0</v>
      </c>
      <c r="G291" s="22">
        <v>0</v>
      </c>
      <c r="H291" s="22">
        <v>-1840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513921</v>
      </c>
    </row>
    <row r="292" spans="1:1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374381</v>
      </c>
      <c r="F292" s="22">
        <v>0</v>
      </c>
      <c r="G292" s="22">
        <v>8700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383081</v>
      </c>
    </row>
    <row r="293" spans="1:1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4148466</v>
      </c>
      <c r="F293" s="22">
        <v>0</v>
      </c>
      <c r="G293" s="22">
        <v>457094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4605560</v>
      </c>
    </row>
    <row r="294" spans="1:1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57879511</v>
      </c>
      <c r="F297" s="22">
        <v>0</v>
      </c>
      <c r="G297" s="22">
        <v>22629884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80509395</v>
      </c>
    </row>
    <row r="298" spans="1:1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EB082-52A8-4596-BA47-E8DD2DD787E4}">
  <dimension ref="A1:S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733</v>
      </c>
      <c r="D1" s="20" t="s">
        <v>765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735</v>
      </c>
      <c r="F2" s="21" t="s">
        <v>736</v>
      </c>
      <c r="G2" s="21" t="s">
        <v>737</v>
      </c>
      <c r="H2" s="21" t="s">
        <v>738</v>
      </c>
      <c r="I2" s="21" t="s">
        <v>739</v>
      </c>
      <c r="J2" s="21" t="s">
        <v>740</v>
      </c>
      <c r="K2" s="21" t="s">
        <v>741</v>
      </c>
      <c r="L2" s="21" t="s">
        <v>742</v>
      </c>
      <c r="M2" s="21" t="s">
        <v>743</v>
      </c>
      <c r="N2" s="21" t="s">
        <v>16</v>
      </c>
      <c r="O2" s="21" t="s">
        <v>744</v>
      </c>
      <c r="P2" s="21" t="s">
        <v>745</v>
      </c>
      <c r="Q2" s="21" t="s">
        <v>746</v>
      </c>
      <c r="R2" s="21" t="s">
        <v>747</v>
      </c>
      <c r="S2" s="21" t="s">
        <v>748</v>
      </c>
    </row>
    <row r="3" spans="1:19" x14ac:dyDescent="0.25">
      <c r="A3" s="21"/>
      <c r="B3" s="21"/>
      <c r="C3" s="21"/>
      <c r="D3" s="21" t="s">
        <v>89</v>
      </c>
      <c r="E3" s="21" t="s">
        <v>749</v>
      </c>
      <c r="F3" s="21" t="s">
        <v>750</v>
      </c>
      <c r="G3" s="21" t="s">
        <v>751</v>
      </c>
      <c r="H3" s="21" t="s">
        <v>752</v>
      </c>
      <c r="I3" s="21" t="s">
        <v>753</v>
      </c>
      <c r="J3" s="21" t="s">
        <v>754</v>
      </c>
      <c r="K3" s="21" t="s">
        <v>755</v>
      </c>
      <c r="L3" s="21" t="s">
        <v>756</v>
      </c>
      <c r="M3" s="21" t="s">
        <v>757</v>
      </c>
      <c r="N3" s="21" t="s">
        <v>758</v>
      </c>
      <c r="O3" s="21" t="s">
        <v>759</v>
      </c>
      <c r="P3" s="21" t="s">
        <v>760</v>
      </c>
      <c r="Q3" s="21" t="s">
        <v>761</v>
      </c>
      <c r="R3" s="21" t="s">
        <v>762</v>
      </c>
      <c r="S3" s="21" t="s">
        <v>763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950990123</v>
      </c>
      <c r="F4" s="22">
        <v>0</v>
      </c>
      <c r="G4" s="22">
        <v>0</v>
      </c>
      <c r="H4" s="22">
        <v>0</v>
      </c>
      <c r="I4" s="22">
        <v>56329427</v>
      </c>
      <c r="J4" s="22">
        <v>37228468</v>
      </c>
      <c r="K4" s="22">
        <v>0</v>
      </c>
      <c r="L4" s="22">
        <v>32686403</v>
      </c>
      <c r="M4" s="22">
        <v>-674772</v>
      </c>
      <c r="N4" s="22">
        <v>-40758568</v>
      </c>
      <c r="O4" s="22">
        <v>0</v>
      </c>
      <c r="P4" s="22">
        <v>7569758</v>
      </c>
      <c r="Q4" s="22">
        <v>0</v>
      </c>
      <c r="R4" s="22">
        <v>-6862102</v>
      </c>
      <c r="S4" s="22">
        <v>1036508737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359331886</v>
      </c>
      <c r="F5" s="22">
        <v>0</v>
      </c>
      <c r="G5" s="22">
        <v>0</v>
      </c>
      <c r="H5" s="22">
        <v>0</v>
      </c>
      <c r="I5" s="22">
        <v>5693749</v>
      </c>
      <c r="J5" s="22">
        <v>4015847</v>
      </c>
      <c r="K5" s="22">
        <v>-34008</v>
      </c>
      <c r="L5" s="22">
        <v>158090</v>
      </c>
      <c r="M5" s="22">
        <v>-611426</v>
      </c>
      <c r="N5" s="22">
        <v>-11952652</v>
      </c>
      <c r="O5" s="22">
        <v>0</v>
      </c>
      <c r="P5" s="22">
        <v>2372629</v>
      </c>
      <c r="Q5" s="22">
        <v>0</v>
      </c>
      <c r="R5" s="22">
        <v>0</v>
      </c>
      <c r="S5" s="22">
        <v>358974115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123042147</v>
      </c>
      <c r="F6" s="22">
        <v>0</v>
      </c>
      <c r="G6" s="22">
        <v>0</v>
      </c>
      <c r="H6" s="22">
        <v>0</v>
      </c>
      <c r="I6" s="22">
        <v>3193519</v>
      </c>
      <c r="J6" s="22">
        <v>3366305</v>
      </c>
      <c r="K6" s="22">
        <v>-108837</v>
      </c>
      <c r="L6" s="22">
        <v>0</v>
      </c>
      <c r="M6" s="22">
        <v>-458216</v>
      </c>
      <c r="N6" s="22">
        <v>-6576373</v>
      </c>
      <c r="O6" s="22">
        <v>0</v>
      </c>
      <c r="P6" s="22">
        <v>278726</v>
      </c>
      <c r="Q6" s="22">
        <v>0</v>
      </c>
      <c r="R6" s="22">
        <v>-75874</v>
      </c>
      <c r="S6" s="22">
        <v>122661397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18190647000</v>
      </c>
      <c r="F7" s="22">
        <v>0</v>
      </c>
      <c r="G7" s="22">
        <v>0</v>
      </c>
      <c r="H7" s="22">
        <v>0</v>
      </c>
      <c r="I7" s="22">
        <v>1061258000</v>
      </c>
      <c r="J7" s="22">
        <v>466731000</v>
      </c>
      <c r="K7" s="22">
        <v>-11254000</v>
      </c>
      <c r="L7" s="22">
        <v>583487000</v>
      </c>
      <c r="M7" s="22">
        <v>-18296000</v>
      </c>
      <c r="N7" s="22">
        <v>-760717000</v>
      </c>
      <c r="O7" s="22">
        <v>-331960000</v>
      </c>
      <c r="P7" s="22">
        <v>244556000</v>
      </c>
      <c r="Q7" s="22">
        <v>331960000</v>
      </c>
      <c r="R7" s="22">
        <v>5122000</v>
      </c>
      <c r="S7" s="22">
        <v>19761534000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266505393</v>
      </c>
      <c r="F8" s="22">
        <v>0</v>
      </c>
      <c r="G8" s="22">
        <v>0</v>
      </c>
      <c r="H8" s="22">
        <v>0</v>
      </c>
      <c r="I8" s="22">
        <v>8751316</v>
      </c>
      <c r="J8" s="22">
        <v>6122460</v>
      </c>
      <c r="K8" s="22">
        <v>-25312</v>
      </c>
      <c r="L8" s="22">
        <v>0</v>
      </c>
      <c r="M8" s="22">
        <v>-380587</v>
      </c>
      <c r="N8" s="22">
        <v>-11786560</v>
      </c>
      <c r="O8" s="22">
        <v>0</v>
      </c>
      <c r="P8" s="22">
        <v>1946273</v>
      </c>
      <c r="Q8" s="22">
        <v>0</v>
      </c>
      <c r="R8" s="22">
        <v>0</v>
      </c>
      <c r="S8" s="22">
        <v>271132983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130795440</v>
      </c>
      <c r="F9" s="22">
        <v>0</v>
      </c>
      <c r="G9" s="22">
        <v>0</v>
      </c>
      <c r="H9" s="22">
        <v>0</v>
      </c>
      <c r="I9" s="22">
        <v>13916665</v>
      </c>
      <c r="J9" s="22">
        <v>15940640</v>
      </c>
      <c r="K9" s="22">
        <v>0</v>
      </c>
      <c r="L9" s="22">
        <v>10931603</v>
      </c>
      <c r="M9" s="22">
        <v>-33925</v>
      </c>
      <c r="N9" s="22">
        <v>-8599252</v>
      </c>
      <c r="O9" s="22">
        <v>0</v>
      </c>
      <c r="P9" s="22">
        <v>103119</v>
      </c>
      <c r="Q9" s="22">
        <v>0</v>
      </c>
      <c r="R9" s="22">
        <v>0</v>
      </c>
      <c r="S9" s="22">
        <v>163054290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266122853</v>
      </c>
      <c r="F10" s="22">
        <v>0</v>
      </c>
      <c r="G10" s="22">
        <v>0</v>
      </c>
      <c r="H10" s="22">
        <v>0</v>
      </c>
      <c r="I10" s="22">
        <v>4567933</v>
      </c>
      <c r="J10" s="22">
        <v>0</v>
      </c>
      <c r="K10" s="22">
        <v>-236327</v>
      </c>
      <c r="L10" s="22">
        <v>0</v>
      </c>
      <c r="M10" s="22">
        <v>-444549</v>
      </c>
      <c r="N10" s="22">
        <v>-12419087</v>
      </c>
      <c r="O10" s="22">
        <v>-19250000</v>
      </c>
      <c r="P10" s="22">
        <v>3429867</v>
      </c>
      <c r="Q10" s="22">
        <v>19250000</v>
      </c>
      <c r="R10" s="22">
        <v>-36538</v>
      </c>
      <c r="S10" s="22">
        <v>260984152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524028000</v>
      </c>
      <c r="F11" s="22">
        <v>0</v>
      </c>
      <c r="G11" s="22">
        <v>0</v>
      </c>
      <c r="H11" s="22">
        <v>0</v>
      </c>
      <c r="I11" s="22">
        <v>13360000</v>
      </c>
      <c r="J11" s="22">
        <v>6745000</v>
      </c>
      <c r="K11" s="22">
        <v>-182000</v>
      </c>
      <c r="L11" s="22">
        <v>17578000</v>
      </c>
      <c r="M11" s="22">
        <v>-821000</v>
      </c>
      <c r="N11" s="22">
        <v>-17412000</v>
      </c>
      <c r="O11" s="22">
        <v>-34000</v>
      </c>
      <c r="P11" s="22">
        <v>2194000</v>
      </c>
      <c r="Q11" s="22">
        <v>34000</v>
      </c>
      <c r="R11" s="22">
        <v>0</v>
      </c>
      <c r="S11" s="22">
        <v>545490000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600357404</v>
      </c>
      <c r="F12" s="22">
        <v>0</v>
      </c>
      <c r="G12" s="22">
        <v>0</v>
      </c>
      <c r="H12" s="22">
        <v>0</v>
      </c>
      <c r="I12" s="22">
        <v>0</v>
      </c>
      <c r="J12" s="22">
        <v>36630018</v>
      </c>
      <c r="K12" s="22">
        <v>-290743</v>
      </c>
      <c r="L12" s="22">
        <v>2309733</v>
      </c>
      <c r="M12" s="22">
        <v>-639752</v>
      </c>
      <c r="N12" s="22">
        <v>-37435661</v>
      </c>
      <c r="O12" s="22">
        <v>0</v>
      </c>
      <c r="P12" s="22">
        <v>5313340</v>
      </c>
      <c r="Q12" s="22">
        <v>0</v>
      </c>
      <c r="R12" s="22">
        <v>1552802</v>
      </c>
      <c r="S12" s="22">
        <v>607797141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964355782</v>
      </c>
      <c r="F13" s="22">
        <v>0</v>
      </c>
      <c r="G13" s="22">
        <v>0</v>
      </c>
      <c r="H13" s="22">
        <v>0</v>
      </c>
      <c r="I13" s="22">
        <v>33013367</v>
      </c>
      <c r="J13" s="22">
        <v>14610291</v>
      </c>
      <c r="K13" s="22">
        <v>-32409</v>
      </c>
      <c r="L13" s="22">
        <v>70693878</v>
      </c>
      <c r="M13" s="22">
        <v>-104679386</v>
      </c>
      <c r="N13" s="22">
        <v>-30354393</v>
      </c>
      <c r="O13" s="22">
        <v>6528000</v>
      </c>
      <c r="P13" s="22">
        <v>5798904</v>
      </c>
      <c r="Q13" s="22">
        <v>-6528000</v>
      </c>
      <c r="R13" s="22">
        <v>-6528000</v>
      </c>
      <c r="S13" s="22">
        <v>946878034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1730745000</v>
      </c>
      <c r="F14" s="22">
        <v>0</v>
      </c>
      <c r="G14" s="22">
        <v>0</v>
      </c>
      <c r="H14" s="22">
        <v>0</v>
      </c>
      <c r="I14" s="22">
        <v>0</v>
      </c>
      <c r="J14" s="22">
        <v>69215000</v>
      </c>
      <c r="K14" s="22">
        <v>-1559000</v>
      </c>
      <c r="L14" s="22">
        <v>2883000</v>
      </c>
      <c r="M14" s="22">
        <v>-3454000</v>
      </c>
      <c r="N14" s="22">
        <v>-84401000</v>
      </c>
      <c r="O14" s="22">
        <v>-12177000</v>
      </c>
      <c r="P14" s="22">
        <v>26395000</v>
      </c>
      <c r="Q14" s="22">
        <v>12177000</v>
      </c>
      <c r="R14" s="22">
        <v>-15647000</v>
      </c>
      <c r="S14" s="22">
        <v>1724177000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562663417</v>
      </c>
      <c r="F15" s="22">
        <v>0</v>
      </c>
      <c r="G15" s="22">
        <v>0</v>
      </c>
      <c r="H15" s="22">
        <v>0</v>
      </c>
      <c r="I15" s="22">
        <v>21210703</v>
      </c>
      <c r="J15" s="22">
        <v>29172992</v>
      </c>
      <c r="K15" s="22">
        <v>-246309</v>
      </c>
      <c r="L15" s="22">
        <v>261645</v>
      </c>
      <c r="M15" s="22">
        <v>-4212868</v>
      </c>
      <c r="N15" s="22">
        <v>-25825366</v>
      </c>
      <c r="O15" s="22">
        <v>0</v>
      </c>
      <c r="P15" s="22">
        <v>3738809</v>
      </c>
      <c r="Q15" s="22">
        <v>0</v>
      </c>
      <c r="R15" s="22">
        <v>10458</v>
      </c>
      <c r="S15" s="22">
        <v>586773481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944129000</v>
      </c>
      <c r="F16" s="22">
        <v>0</v>
      </c>
      <c r="G16" s="22">
        <v>0</v>
      </c>
      <c r="H16" s="22">
        <v>0</v>
      </c>
      <c r="I16" s="22">
        <v>0</v>
      </c>
      <c r="J16" s="22">
        <v>15457000</v>
      </c>
      <c r="K16" s="22">
        <v>-9531000</v>
      </c>
      <c r="L16" s="22">
        <v>11537000</v>
      </c>
      <c r="M16" s="22">
        <v>-2958000</v>
      </c>
      <c r="N16" s="22">
        <v>-84574000</v>
      </c>
      <c r="O16" s="22">
        <v>0</v>
      </c>
      <c r="P16" s="22">
        <v>25172000</v>
      </c>
      <c r="Q16" s="22">
        <v>0</v>
      </c>
      <c r="R16" s="22">
        <v>5471000</v>
      </c>
      <c r="S16" s="22">
        <v>904703000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1967216080</v>
      </c>
      <c r="F17" s="22">
        <v>0</v>
      </c>
      <c r="G17" s="22">
        <v>0</v>
      </c>
      <c r="H17" s="22">
        <v>0</v>
      </c>
      <c r="I17" s="22">
        <v>55409672</v>
      </c>
      <c r="J17" s="22">
        <v>12627743</v>
      </c>
      <c r="K17" s="22">
        <v>-296171</v>
      </c>
      <c r="L17" s="22">
        <v>7698887</v>
      </c>
      <c r="M17" s="22">
        <v>-3230933</v>
      </c>
      <c r="N17" s="22">
        <v>-87413499</v>
      </c>
      <c r="O17" s="22">
        <v>-37527144</v>
      </c>
      <c r="P17" s="22">
        <v>15263920</v>
      </c>
      <c r="Q17" s="22">
        <v>37527144</v>
      </c>
      <c r="R17" s="22">
        <v>3661391</v>
      </c>
      <c r="S17" s="22">
        <v>1970937090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613892000</v>
      </c>
      <c r="F18" s="22">
        <v>0</v>
      </c>
      <c r="G18" s="22">
        <v>0</v>
      </c>
      <c r="H18" s="22">
        <v>0</v>
      </c>
      <c r="I18" s="22">
        <v>10115000</v>
      </c>
      <c r="J18" s="22">
        <v>5025000</v>
      </c>
      <c r="K18" s="22">
        <v>-32000</v>
      </c>
      <c r="L18" s="22">
        <v>21326000</v>
      </c>
      <c r="M18" s="22">
        <v>-462000</v>
      </c>
      <c r="N18" s="22">
        <v>-23634000</v>
      </c>
      <c r="O18" s="22">
        <v>20929000</v>
      </c>
      <c r="P18" s="22">
        <v>4690000</v>
      </c>
      <c r="Q18" s="22">
        <v>-20929000</v>
      </c>
      <c r="R18" s="22">
        <v>179000</v>
      </c>
      <c r="S18" s="22">
        <v>631099000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1262412249</v>
      </c>
      <c r="F19" s="22">
        <v>0</v>
      </c>
      <c r="G19" s="22">
        <v>0</v>
      </c>
      <c r="H19" s="22">
        <v>0</v>
      </c>
      <c r="I19" s="22">
        <v>34155167</v>
      </c>
      <c r="J19" s="22">
        <v>50730714</v>
      </c>
      <c r="K19" s="22">
        <v>-240091</v>
      </c>
      <c r="L19" s="22">
        <v>15204249</v>
      </c>
      <c r="M19" s="22">
        <v>-366040</v>
      </c>
      <c r="N19" s="22">
        <v>-43063738</v>
      </c>
      <c r="O19" s="22">
        <v>-18200000</v>
      </c>
      <c r="P19" s="22">
        <v>9185815</v>
      </c>
      <c r="Q19" s="22">
        <v>18200000</v>
      </c>
      <c r="R19" s="22">
        <v>189364</v>
      </c>
      <c r="S19" s="22">
        <v>1328207689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185169001</v>
      </c>
      <c r="F20" s="22">
        <v>0</v>
      </c>
      <c r="G20" s="22">
        <v>0</v>
      </c>
      <c r="H20" s="22">
        <v>0</v>
      </c>
      <c r="I20" s="22">
        <v>0</v>
      </c>
      <c r="J20" s="22">
        <v>4490691</v>
      </c>
      <c r="K20" s="22">
        <v>-188872</v>
      </c>
      <c r="L20" s="22">
        <v>0</v>
      </c>
      <c r="M20" s="22">
        <v>-54720</v>
      </c>
      <c r="N20" s="22">
        <v>-7259351</v>
      </c>
      <c r="O20" s="22">
        <v>0</v>
      </c>
      <c r="P20" s="22">
        <v>918365</v>
      </c>
      <c r="Q20" s="22">
        <v>0</v>
      </c>
      <c r="R20" s="22">
        <v>-47672047</v>
      </c>
      <c r="S20" s="22">
        <v>135403067</v>
      </c>
    </row>
    <row r="21" spans="1:1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106925774</v>
      </c>
      <c r="F21" s="22">
        <v>0</v>
      </c>
      <c r="G21" s="22">
        <v>0</v>
      </c>
      <c r="H21" s="22">
        <v>0</v>
      </c>
      <c r="I21" s="22">
        <v>0</v>
      </c>
      <c r="J21" s="22">
        <v>3081332</v>
      </c>
      <c r="K21" s="22">
        <v>-23315</v>
      </c>
      <c r="L21" s="22">
        <v>1498010</v>
      </c>
      <c r="M21" s="22">
        <v>-256515</v>
      </c>
      <c r="N21" s="22">
        <v>-4620486</v>
      </c>
      <c r="O21" s="22">
        <v>0</v>
      </c>
      <c r="P21" s="22">
        <v>778215</v>
      </c>
      <c r="Q21" s="22">
        <v>0</v>
      </c>
      <c r="R21" s="22">
        <v>0</v>
      </c>
      <c r="S21" s="22">
        <v>107383015</v>
      </c>
    </row>
    <row r="22" spans="1:1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440376341</v>
      </c>
      <c r="F22" s="22">
        <v>0</v>
      </c>
      <c r="G22" s="22">
        <v>0</v>
      </c>
      <c r="H22" s="22">
        <v>0</v>
      </c>
      <c r="I22" s="22">
        <v>0</v>
      </c>
      <c r="J22" s="22">
        <v>36769713</v>
      </c>
      <c r="K22" s="22">
        <v>-573298</v>
      </c>
      <c r="L22" s="22">
        <v>363898</v>
      </c>
      <c r="M22" s="22">
        <v>-443180</v>
      </c>
      <c r="N22" s="22">
        <v>-22042091</v>
      </c>
      <c r="O22" s="22">
        <v>32639135</v>
      </c>
      <c r="P22" s="22">
        <v>6539121</v>
      </c>
      <c r="Q22" s="22">
        <v>-32639135</v>
      </c>
      <c r="R22" s="22">
        <v>-28177</v>
      </c>
      <c r="S22" s="22">
        <v>460962327</v>
      </c>
    </row>
    <row r="23" spans="1:1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173004506</v>
      </c>
      <c r="F23" s="22">
        <v>0</v>
      </c>
      <c r="G23" s="22">
        <v>0</v>
      </c>
      <c r="H23" s="22">
        <v>0</v>
      </c>
      <c r="I23" s="22">
        <v>2580294</v>
      </c>
      <c r="J23" s="22">
        <v>8085544</v>
      </c>
      <c r="K23" s="22">
        <v>-46274</v>
      </c>
      <c r="L23" s="22">
        <v>0</v>
      </c>
      <c r="M23" s="22">
        <v>-141720</v>
      </c>
      <c r="N23" s="22">
        <v>-10654482</v>
      </c>
      <c r="O23" s="22">
        <v>0</v>
      </c>
      <c r="P23" s="22">
        <v>1848450</v>
      </c>
      <c r="Q23" s="22">
        <v>0</v>
      </c>
      <c r="R23" s="22">
        <v>-1111220</v>
      </c>
      <c r="S23" s="22">
        <v>173565098</v>
      </c>
    </row>
    <row r="24" spans="1:1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2070206552</v>
      </c>
      <c r="F24" s="22">
        <v>0</v>
      </c>
      <c r="G24" s="22">
        <v>0</v>
      </c>
      <c r="H24" s="22">
        <v>0</v>
      </c>
      <c r="I24" s="22">
        <v>-51073053</v>
      </c>
      <c r="J24" s="22">
        <v>150969662</v>
      </c>
      <c r="K24" s="22">
        <v>-424801</v>
      </c>
      <c r="L24" s="22">
        <v>51443975</v>
      </c>
      <c r="M24" s="22">
        <v>-4014309</v>
      </c>
      <c r="N24" s="22">
        <v>-73297420</v>
      </c>
      <c r="O24" s="22">
        <v>-70893399</v>
      </c>
      <c r="P24" s="22">
        <v>11417639</v>
      </c>
      <c r="Q24" s="22">
        <v>70893399</v>
      </c>
      <c r="R24" s="22">
        <v>-70893402</v>
      </c>
      <c r="S24" s="22">
        <v>2084334843</v>
      </c>
    </row>
    <row r="25" spans="1:1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4287195783</v>
      </c>
      <c r="F25" s="22">
        <v>0</v>
      </c>
      <c r="G25" s="22">
        <v>0</v>
      </c>
      <c r="H25" s="22">
        <v>0</v>
      </c>
      <c r="I25" s="22">
        <v>140870051</v>
      </c>
      <c r="J25" s="22">
        <v>-13992986</v>
      </c>
      <c r="K25" s="22">
        <v>-1110859</v>
      </c>
      <c r="L25" s="22">
        <v>50849029</v>
      </c>
      <c r="M25" s="22">
        <v>-15648138</v>
      </c>
      <c r="N25" s="22">
        <v>-151703693</v>
      </c>
      <c r="O25" s="22">
        <v>0</v>
      </c>
      <c r="P25" s="22">
        <v>2116528</v>
      </c>
      <c r="Q25" s="22">
        <v>0</v>
      </c>
      <c r="R25" s="22">
        <v>-4414426</v>
      </c>
      <c r="S25" s="22">
        <v>4294161289</v>
      </c>
    </row>
    <row r="26" spans="1:1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10034304</v>
      </c>
      <c r="F26" s="22">
        <v>0</v>
      </c>
      <c r="G26" s="22">
        <v>0</v>
      </c>
      <c r="H26" s="22">
        <v>0</v>
      </c>
      <c r="I26" s="22">
        <v>0</v>
      </c>
      <c r="J26" s="22">
        <v>87848</v>
      </c>
      <c r="K26" s="22">
        <v>0</v>
      </c>
      <c r="L26" s="22">
        <v>0</v>
      </c>
      <c r="M26" s="22">
        <v>-2004</v>
      </c>
      <c r="N26" s="22">
        <v>-344883</v>
      </c>
      <c r="O26" s="22">
        <v>0</v>
      </c>
      <c r="P26" s="22">
        <v>0</v>
      </c>
      <c r="Q26" s="22">
        <v>0</v>
      </c>
      <c r="R26" s="22">
        <v>0</v>
      </c>
      <c r="S26" s="22">
        <v>9775265</v>
      </c>
    </row>
    <row r="27" spans="1:1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73619917</v>
      </c>
      <c r="F27" s="22">
        <v>0</v>
      </c>
      <c r="G27" s="22">
        <v>0</v>
      </c>
      <c r="H27" s="22">
        <v>0</v>
      </c>
      <c r="I27" s="22">
        <v>417825</v>
      </c>
      <c r="J27" s="22">
        <v>6137427</v>
      </c>
      <c r="K27" s="22">
        <v>-382256</v>
      </c>
      <c r="L27" s="22">
        <v>33000</v>
      </c>
      <c r="M27" s="22">
        <v>0</v>
      </c>
      <c r="N27" s="22">
        <v>-4538040</v>
      </c>
      <c r="O27" s="22">
        <v>0</v>
      </c>
      <c r="P27" s="22">
        <v>0</v>
      </c>
      <c r="Q27" s="22">
        <v>0</v>
      </c>
      <c r="R27" s="22">
        <v>1986181</v>
      </c>
      <c r="S27" s="22">
        <v>77274054</v>
      </c>
    </row>
    <row r="28" spans="1:1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58177523</v>
      </c>
      <c r="F28" s="22">
        <v>0</v>
      </c>
      <c r="G28" s="22">
        <v>0</v>
      </c>
      <c r="H28" s="22">
        <v>0</v>
      </c>
      <c r="I28" s="22">
        <v>2165241</v>
      </c>
      <c r="J28" s="22">
        <v>2515734</v>
      </c>
      <c r="K28" s="22">
        <v>-27845</v>
      </c>
      <c r="L28" s="22">
        <v>5085</v>
      </c>
      <c r="M28" s="22">
        <v>-384787</v>
      </c>
      <c r="N28" s="22">
        <v>-3954263</v>
      </c>
      <c r="O28" s="22">
        <v>0</v>
      </c>
      <c r="P28" s="22">
        <v>0</v>
      </c>
      <c r="Q28" s="22">
        <v>0</v>
      </c>
      <c r="R28" s="22">
        <v>0</v>
      </c>
      <c r="S28" s="22">
        <v>58496688</v>
      </c>
    </row>
    <row r="29" spans="1:1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49128281</v>
      </c>
      <c r="F29" s="22">
        <v>0</v>
      </c>
      <c r="G29" s="22">
        <v>0</v>
      </c>
      <c r="H29" s="22">
        <v>0</v>
      </c>
      <c r="I29" s="22">
        <v>609165</v>
      </c>
      <c r="J29" s="22">
        <v>8547667</v>
      </c>
      <c r="K29" s="22">
        <v>-609</v>
      </c>
      <c r="L29" s="22">
        <v>0</v>
      </c>
      <c r="M29" s="22">
        <v>-365120</v>
      </c>
      <c r="N29" s="22">
        <v>-4584299</v>
      </c>
      <c r="O29" s="22">
        <v>0</v>
      </c>
      <c r="P29" s="22">
        <v>0</v>
      </c>
      <c r="Q29" s="22">
        <v>0</v>
      </c>
      <c r="R29" s="22">
        <v>0</v>
      </c>
      <c r="S29" s="22">
        <v>53335085</v>
      </c>
    </row>
    <row r="30" spans="1:1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279031141</v>
      </c>
      <c r="F30" s="22">
        <v>0</v>
      </c>
      <c r="G30" s="22">
        <v>0</v>
      </c>
      <c r="H30" s="22">
        <v>0</v>
      </c>
      <c r="I30" s="22">
        <v>0</v>
      </c>
      <c r="J30" s="22">
        <v>6522062</v>
      </c>
      <c r="K30" s="22">
        <v>-74668</v>
      </c>
      <c r="L30" s="22">
        <v>0</v>
      </c>
      <c r="M30" s="22">
        <v>-553682</v>
      </c>
      <c r="N30" s="22">
        <v>-9441662</v>
      </c>
      <c r="O30" s="22">
        <v>0</v>
      </c>
      <c r="P30" s="22">
        <v>59108</v>
      </c>
      <c r="Q30" s="22">
        <v>0</v>
      </c>
      <c r="R30" s="22">
        <v>0</v>
      </c>
      <c r="S30" s="22">
        <v>275542299</v>
      </c>
    </row>
    <row r="31" spans="1:1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82454153</v>
      </c>
      <c r="F31" s="22">
        <v>0</v>
      </c>
      <c r="G31" s="22">
        <v>0</v>
      </c>
      <c r="H31" s="22">
        <v>0</v>
      </c>
      <c r="I31" s="22">
        <v>4567488</v>
      </c>
      <c r="J31" s="22">
        <v>8344807</v>
      </c>
      <c r="K31" s="22">
        <v>-26812</v>
      </c>
      <c r="L31" s="22">
        <v>538138</v>
      </c>
      <c r="M31" s="22">
        <v>-288302</v>
      </c>
      <c r="N31" s="22">
        <v>-2587345</v>
      </c>
      <c r="O31" s="22">
        <v>6981320</v>
      </c>
      <c r="P31" s="22">
        <v>111180</v>
      </c>
      <c r="Q31" s="22">
        <v>-6981320</v>
      </c>
      <c r="R31" s="22">
        <v>-6976492</v>
      </c>
      <c r="S31" s="22">
        <v>86136815</v>
      </c>
    </row>
    <row r="32" spans="1:1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251772172</v>
      </c>
      <c r="F32" s="22">
        <v>0</v>
      </c>
      <c r="G32" s="22">
        <v>0</v>
      </c>
      <c r="H32" s="22">
        <v>0</v>
      </c>
      <c r="I32" s="22">
        <v>0</v>
      </c>
      <c r="J32" s="22">
        <v>26055401</v>
      </c>
      <c r="K32" s="22">
        <v>-366765</v>
      </c>
      <c r="L32" s="22">
        <v>739527</v>
      </c>
      <c r="M32" s="22">
        <v>-2419205</v>
      </c>
      <c r="N32" s="22">
        <v>-24805646</v>
      </c>
      <c r="O32" s="22">
        <v>0</v>
      </c>
      <c r="P32" s="22">
        <v>910073</v>
      </c>
      <c r="Q32" s="22">
        <v>0</v>
      </c>
      <c r="R32" s="22">
        <v>-81602</v>
      </c>
      <c r="S32" s="22">
        <v>251803955</v>
      </c>
    </row>
    <row r="33" spans="1:1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183893459</v>
      </c>
      <c r="F33" s="22">
        <v>0</v>
      </c>
      <c r="G33" s="22">
        <v>0</v>
      </c>
      <c r="H33" s="22">
        <v>0</v>
      </c>
      <c r="I33" s="22">
        <v>4675752</v>
      </c>
      <c r="J33" s="22">
        <v>2845231</v>
      </c>
      <c r="K33" s="22">
        <v>0</v>
      </c>
      <c r="L33" s="22">
        <v>0</v>
      </c>
      <c r="M33" s="22">
        <v>-22323</v>
      </c>
      <c r="N33" s="22">
        <v>-10057969</v>
      </c>
      <c r="O33" s="22">
        <v>0</v>
      </c>
      <c r="P33" s="22">
        <v>975853</v>
      </c>
      <c r="Q33" s="22">
        <v>0</v>
      </c>
      <c r="R33" s="22">
        <v>-914</v>
      </c>
      <c r="S33" s="22">
        <v>182309089</v>
      </c>
    </row>
    <row r="34" spans="1:1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85612854</v>
      </c>
      <c r="F34" s="22">
        <v>0</v>
      </c>
      <c r="G34" s="22">
        <v>0</v>
      </c>
      <c r="H34" s="22">
        <v>0</v>
      </c>
      <c r="I34" s="22">
        <v>1223158</v>
      </c>
      <c r="J34" s="22">
        <v>7105648</v>
      </c>
      <c r="K34" s="22">
        <v>-118116</v>
      </c>
      <c r="L34" s="22">
        <v>0</v>
      </c>
      <c r="M34" s="22">
        <v>-495346</v>
      </c>
      <c r="N34" s="22">
        <v>-6088623</v>
      </c>
      <c r="O34" s="22">
        <v>0</v>
      </c>
      <c r="P34" s="22">
        <v>1261849</v>
      </c>
      <c r="Q34" s="22">
        <v>0</v>
      </c>
      <c r="R34" s="22">
        <v>10174</v>
      </c>
      <c r="S34" s="22">
        <v>88511598</v>
      </c>
    </row>
    <row r="35" spans="1:1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37351175</v>
      </c>
      <c r="F35" s="22">
        <v>0</v>
      </c>
      <c r="G35" s="22">
        <v>0</v>
      </c>
      <c r="H35" s="22">
        <v>0</v>
      </c>
      <c r="I35" s="22">
        <v>0</v>
      </c>
      <c r="J35" s="22">
        <v>3567008</v>
      </c>
      <c r="K35" s="22">
        <v>0</v>
      </c>
      <c r="L35" s="22">
        <v>0</v>
      </c>
      <c r="M35" s="22">
        <v>-340086</v>
      </c>
      <c r="N35" s="22">
        <v>-3087688</v>
      </c>
      <c r="O35" s="22">
        <v>1400000</v>
      </c>
      <c r="P35" s="22">
        <v>231578</v>
      </c>
      <c r="Q35" s="22">
        <v>-1400000</v>
      </c>
      <c r="R35" s="22">
        <v>-254410</v>
      </c>
      <c r="S35" s="22">
        <v>37467577</v>
      </c>
    </row>
    <row r="36" spans="1:1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65998422</v>
      </c>
      <c r="F36" s="22">
        <v>0</v>
      </c>
      <c r="G36" s="22">
        <v>0</v>
      </c>
      <c r="H36" s="22">
        <v>0</v>
      </c>
      <c r="I36" s="22">
        <v>4935103</v>
      </c>
      <c r="J36" s="22">
        <v>117440</v>
      </c>
      <c r="K36" s="22">
        <v>0</v>
      </c>
      <c r="L36" s="22">
        <v>0</v>
      </c>
      <c r="M36" s="22">
        <v>-156741</v>
      </c>
      <c r="N36" s="22">
        <v>-4173866</v>
      </c>
      <c r="O36" s="22">
        <v>0</v>
      </c>
      <c r="P36" s="22">
        <v>0</v>
      </c>
      <c r="Q36" s="22">
        <v>0</v>
      </c>
      <c r="R36" s="22">
        <v>0</v>
      </c>
      <c r="S36" s="22">
        <v>66720358</v>
      </c>
    </row>
    <row r="37" spans="1:1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32687597</v>
      </c>
      <c r="J37" s="22">
        <v>23905932</v>
      </c>
      <c r="K37" s="22">
        <v>-934423</v>
      </c>
      <c r="L37" s="22">
        <v>0</v>
      </c>
      <c r="M37" s="22">
        <v>-1874459</v>
      </c>
      <c r="N37" s="22">
        <v>-22046058</v>
      </c>
      <c r="O37" s="22">
        <v>0</v>
      </c>
      <c r="P37" s="22">
        <v>43014</v>
      </c>
      <c r="Q37" s="22">
        <v>0</v>
      </c>
      <c r="R37" s="22">
        <v>387427530</v>
      </c>
      <c r="S37" s="22">
        <v>419209133</v>
      </c>
    </row>
    <row r="38" spans="1:1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167755500</v>
      </c>
      <c r="F38" s="22">
        <v>0</v>
      </c>
      <c r="G38" s="22">
        <v>0</v>
      </c>
      <c r="H38" s="22">
        <v>0</v>
      </c>
      <c r="I38" s="22">
        <v>10056626</v>
      </c>
      <c r="J38" s="22">
        <v>3558296</v>
      </c>
      <c r="K38" s="22">
        <v>-187522</v>
      </c>
      <c r="L38" s="22">
        <v>0</v>
      </c>
      <c r="M38" s="22">
        <v>-122723</v>
      </c>
      <c r="N38" s="22">
        <v>-8211142</v>
      </c>
      <c r="O38" s="22">
        <v>0</v>
      </c>
      <c r="P38" s="22">
        <v>863649</v>
      </c>
      <c r="Q38" s="22">
        <v>0</v>
      </c>
      <c r="R38" s="22">
        <v>10248</v>
      </c>
      <c r="S38" s="22">
        <v>173722932</v>
      </c>
    </row>
    <row r="39" spans="1:1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23542035</v>
      </c>
      <c r="F39" s="22">
        <v>0</v>
      </c>
      <c r="G39" s="22">
        <v>0</v>
      </c>
      <c r="H39" s="22">
        <v>0</v>
      </c>
      <c r="I39" s="22">
        <v>0</v>
      </c>
      <c r="J39" s="22">
        <v>149045</v>
      </c>
      <c r="K39" s="22">
        <v>-1227</v>
      </c>
      <c r="L39" s="22">
        <v>0</v>
      </c>
      <c r="M39" s="22">
        <v>-8490</v>
      </c>
      <c r="N39" s="22">
        <v>-1407282</v>
      </c>
      <c r="O39" s="22">
        <v>0</v>
      </c>
      <c r="P39" s="22">
        <v>0</v>
      </c>
      <c r="Q39" s="22">
        <v>0</v>
      </c>
      <c r="R39" s="22">
        <v>0</v>
      </c>
      <c r="S39" s="22">
        <v>22274081</v>
      </c>
    </row>
    <row r="40" spans="1:1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76642020</v>
      </c>
      <c r="F40" s="22">
        <v>0</v>
      </c>
      <c r="G40" s="22">
        <v>0</v>
      </c>
      <c r="H40" s="22">
        <v>0</v>
      </c>
      <c r="I40" s="22">
        <v>1120923</v>
      </c>
      <c r="J40" s="22">
        <v>5162254</v>
      </c>
      <c r="K40" s="22">
        <v>-41409</v>
      </c>
      <c r="L40" s="22">
        <v>0</v>
      </c>
      <c r="M40" s="22">
        <v>-820131</v>
      </c>
      <c r="N40" s="22">
        <v>-4487171</v>
      </c>
      <c r="O40" s="22">
        <v>148625</v>
      </c>
      <c r="P40" s="22">
        <v>56999</v>
      </c>
      <c r="Q40" s="22">
        <v>-148625</v>
      </c>
      <c r="R40" s="22">
        <v>0</v>
      </c>
      <c r="S40" s="22">
        <v>77633485</v>
      </c>
    </row>
    <row r="41" spans="1:1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227587029</v>
      </c>
      <c r="F41" s="22">
        <v>0</v>
      </c>
      <c r="G41" s="22">
        <v>0</v>
      </c>
      <c r="H41" s="22">
        <v>0</v>
      </c>
      <c r="I41" s="22">
        <v>18481398</v>
      </c>
      <c r="J41" s="22">
        <v>24161379</v>
      </c>
      <c r="K41" s="22">
        <v>-118317</v>
      </c>
      <c r="L41" s="22">
        <v>666870</v>
      </c>
      <c r="M41" s="22">
        <v>-1064324</v>
      </c>
      <c r="N41" s="22">
        <v>-16595321</v>
      </c>
      <c r="O41" s="22">
        <v>0</v>
      </c>
      <c r="P41" s="22">
        <v>1537275</v>
      </c>
      <c r="Q41" s="22">
        <v>0</v>
      </c>
      <c r="R41" s="22">
        <v>688497</v>
      </c>
      <c r="S41" s="22">
        <v>255344486</v>
      </c>
    </row>
    <row r="42" spans="1:1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86117566</v>
      </c>
      <c r="F42" s="22">
        <v>0</v>
      </c>
      <c r="G42" s="22">
        <v>0</v>
      </c>
      <c r="H42" s="22">
        <v>0</v>
      </c>
      <c r="I42" s="22">
        <v>0</v>
      </c>
      <c r="J42" s="22">
        <v>4521698</v>
      </c>
      <c r="K42" s="22">
        <v>0</v>
      </c>
      <c r="L42" s="22">
        <v>0</v>
      </c>
      <c r="M42" s="22">
        <v>-181312</v>
      </c>
      <c r="N42" s="22">
        <v>-2582763</v>
      </c>
      <c r="O42" s="22">
        <v>0</v>
      </c>
      <c r="P42" s="22">
        <v>270334</v>
      </c>
      <c r="Q42" s="22">
        <v>0</v>
      </c>
      <c r="R42" s="22">
        <v>0</v>
      </c>
      <c r="S42" s="22">
        <v>88145523</v>
      </c>
    </row>
    <row r="43" spans="1:1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481842293</v>
      </c>
      <c r="F43" s="22">
        <v>0</v>
      </c>
      <c r="G43" s="22">
        <v>0</v>
      </c>
      <c r="H43" s="22">
        <v>0</v>
      </c>
      <c r="I43" s="22">
        <v>47802487</v>
      </c>
      <c r="J43" s="22">
        <v>8244253</v>
      </c>
      <c r="K43" s="22">
        <v>-89326</v>
      </c>
      <c r="L43" s="22">
        <v>1003400</v>
      </c>
      <c r="M43" s="22">
        <v>-2230561</v>
      </c>
      <c r="N43" s="22">
        <v>-29528098</v>
      </c>
      <c r="O43" s="22">
        <v>-2873312</v>
      </c>
      <c r="P43" s="22">
        <v>5532659</v>
      </c>
      <c r="Q43" s="22">
        <v>2873312</v>
      </c>
      <c r="R43" s="22">
        <v>-4280586</v>
      </c>
      <c r="S43" s="22">
        <v>508296521</v>
      </c>
    </row>
    <row r="44" spans="1:1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398908175</v>
      </c>
      <c r="F44" s="22">
        <v>0</v>
      </c>
      <c r="G44" s="22">
        <v>0</v>
      </c>
      <c r="H44" s="22">
        <v>0</v>
      </c>
      <c r="I44" s="22">
        <v>28934977</v>
      </c>
      <c r="J44" s="22">
        <v>17959274</v>
      </c>
      <c r="K44" s="22">
        <v>-642350</v>
      </c>
      <c r="L44" s="22">
        <v>0</v>
      </c>
      <c r="M44" s="22">
        <v>-3867566</v>
      </c>
      <c r="N44" s="22">
        <v>-23404109</v>
      </c>
      <c r="O44" s="22">
        <v>0</v>
      </c>
      <c r="P44" s="22">
        <v>249989</v>
      </c>
      <c r="Q44" s="22">
        <v>0</v>
      </c>
      <c r="R44" s="22">
        <v>-5226113</v>
      </c>
      <c r="S44" s="22">
        <v>412912277</v>
      </c>
    </row>
    <row r="45" spans="1:1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106875715</v>
      </c>
      <c r="F45" s="22">
        <v>0</v>
      </c>
      <c r="G45" s="22">
        <v>0</v>
      </c>
      <c r="H45" s="22">
        <v>0</v>
      </c>
      <c r="I45" s="22">
        <v>0</v>
      </c>
      <c r="J45" s="22">
        <v>6440972</v>
      </c>
      <c r="K45" s="22">
        <v>-76754</v>
      </c>
      <c r="L45" s="22">
        <v>0</v>
      </c>
      <c r="M45" s="22">
        <v>-1127682</v>
      </c>
      <c r="N45" s="22">
        <v>-6122443</v>
      </c>
      <c r="O45" s="22">
        <v>0</v>
      </c>
      <c r="P45" s="22">
        <v>0</v>
      </c>
      <c r="Q45" s="22">
        <v>0</v>
      </c>
      <c r="R45" s="22">
        <v>254602</v>
      </c>
      <c r="S45" s="22">
        <v>106244410</v>
      </c>
    </row>
    <row r="46" spans="1:1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62665191</v>
      </c>
      <c r="F46" s="22">
        <v>0</v>
      </c>
      <c r="G46" s="22">
        <v>0</v>
      </c>
      <c r="H46" s="22">
        <v>0</v>
      </c>
      <c r="I46" s="22">
        <v>0</v>
      </c>
      <c r="J46" s="22">
        <v>6278170</v>
      </c>
      <c r="K46" s="22">
        <v>-30616</v>
      </c>
      <c r="L46" s="22">
        <v>281000</v>
      </c>
      <c r="M46" s="22">
        <v>-724040</v>
      </c>
      <c r="N46" s="22">
        <v>-5587717</v>
      </c>
      <c r="O46" s="22">
        <v>-2167507</v>
      </c>
      <c r="P46" s="22">
        <v>1002408</v>
      </c>
      <c r="Q46" s="22">
        <v>2167507</v>
      </c>
      <c r="R46" s="22">
        <v>0</v>
      </c>
      <c r="S46" s="22">
        <v>63884396</v>
      </c>
    </row>
    <row r="47" spans="1:1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281190384</v>
      </c>
      <c r="F47" s="22">
        <v>0</v>
      </c>
      <c r="G47" s="22">
        <v>0</v>
      </c>
      <c r="H47" s="22">
        <v>0</v>
      </c>
      <c r="I47" s="22">
        <v>10649253</v>
      </c>
      <c r="J47" s="22">
        <v>11259003</v>
      </c>
      <c r="K47" s="22">
        <v>-103490</v>
      </c>
      <c r="L47" s="22">
        <v>403250</v>
      </c>
      <c r="M47" s="22">
        <v>-1147787</v>
      </c>
      <c r="N47" s="22">
        <v>-22146449</v>
      </c>
      <c r="O47" s="22">
        <v>0</v>
      </c>
      <c r="P47" s="22">
        <v>0</v>
      </c>
      <c r="Q47" s="22">
        <v>0</v>
      </c>
      <c r="R47" s="22">
        <v>-72934</v>
      </c>
      <c r="S47" s="22">
        <v>280031230</v>
      </c>
    </row>
    <row r="48" spans="1:1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48282049</v>
      </c>
      <c r="F48" s="22">
        <v>0</v>
      </c>
      <c r="G48" s="22">
        <v>0</v>
      </c>
      <c r="H48" s="22">
        <v>0</v>
      </c>
      <c r="I48" s="22">
        <v>2483127</v>
      </c>
      <c r="J48" s="22">
        <v>4002256</v>
      </c>
      <c r="K48" s="22">
        <v>-10430</v>
      </c>
      <c r="L48" s="22">
        <v>0</v>
      </c>
      <c r="M48" s="22">
        <v>-999461</v>
      </c>
      <c r="N48" s="22">
        <v>-3149476</v>
      </c>
      <c r="O48" s="22">
        <v>0</v>
      </c>
      <c r="P48" s="22">
        <v>280873</v>
      </c>
      <c r="Q48" s="22">
        <v>0</v>
      </c>
      <c r="R48" s="22">
        <v>0</v>
      </c>
      <c r="S48" s="22">
        <v>50888938</v>
      </c>
    </row>
    <row r="49" spans="1:1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73861001</v>
      </c>
      <c r="F49" s="22">
        <v>0</v>
      </c>
      <c r="G49" s="22">
        <v>0</v>
      </c>
      <c r="H49" s="22">
        <v>0</v>
      </c>
      <c r="I49" s="22">
        <v>2734720</v>
      </c>
      <c r="J49" s="22">
        <v>3775886</v>
      </c>
      <c r="K49" s="22">
        <v>-104338</v>
      </c>
      <c r="L49" s="22">
        <v>0</v>
      </c>
      <c r="M49" s="22">
        <v>-349846</v>
      </c>
      <c r="N49" s="22">
        <v>-4981449</v>
      </c>
      <c r="O49" s="22">
        <v>0</v>
      </c>
      <c r="P49" s="22">
        <v>0</v>
      </c>
      <c r="Q49" s="22">
        <v>0</v>
      </c>
      <c r="R49" s="22">
        <v>-25130</v>
      </c>
      <c r="S49" s="22">
        <v>74910844</v>
      </c>
    </row>
    <row r="50" spans="1:1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118359512</v>
      </c>
      <c r="F50" s="22">
        <v>0</v>
      </c>
      <c r="G50" s="22">
        <v>0</v>
      </c>
      <c r="H50" s="22">
        <v>0</v>
      </c>
      <c r="I50" s="22">
        <v>6634766</v>
      </c>
      <c r="J50" s="22">
        <v>4183762</v>
      </c>
      <c r="K50" s="22">
        <v>-43949</v>
      </c>
      <c r="L50" s="22">
        <v>5521874</v>
      </c>
      <c r="M50" s="22">
        <v>-645718</v>
      </c>
      <c r="N50" s="22">
        <v>-8365121</v>
      </c>
      <c r="O50" s="22">
        <v>0</v>
      </c>
      <c r="P50" s="22">
        <v>788358</v>
      </c>
      <c r="Q50" s="22">
        <v>0</v>
      </c>
      <c r="R50" s="22">
        <v>298994</v>
      </c>
      <c r="S50" s="22">
        <v>126732478</v>
      </c>
    </row>
    <row r="51" spans="1:1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33500252</v>
      </c>
      <c r="F51" s="22">
        <v>0</v>
      </c>
      <c r="G51" s="22">
        <v>0</v>
      </c>
      <c r="H51" s="22">
        <v>0</v>
      </c>
      <c r="I51" s="22">
        <v>1096777</v>
      </c>
      <c r="J51" s="22">
        <v>4390248</v>
      </c>
      <c r="K51" s="22">
        <v>-135830</v>
      </c>
      <c r="L51" s="22">
        <v>0</v>
      </c>
      <c r="M51" s="22">
        <v>-460409</v>
      </c>
      <c r="N51" s="22">
        <v>-1932385</v>
      </c>
      <c r="O51" s="22">
        <v>0</v>
      </c>
      <c r="P51" s="22">
        <v>0</v>
      </c>
      <c r="Q51" s="22">
        <v>0</v>
      </c>
      <c r="R51" s="22">
        <v>-372596</v>
      </c>
      <c r="S51" s="22">
        <v>36086057</v>
      </c>
    </row>
    <row r="52" spans="1:1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154067223</v>
      </c>
      <c r="F52" s="22">
        <v>0</v>
      </c>
      <c r="G52" s="22">
        <v>0</v>
      </c>
      <c r="H52" s="22">
        <v>0</v>
      </c>
      <c r="I52" s="22">
        <v>0</v>
      </c>
      <c r="J52" s="22">
        <v>23524395</v>
      </c>
      <c r="K52" s="22">
        <v>-121954</v>
      </c>
      <c r="L52" s="22">
        <v>0</v>
      </c>
      <c r="M52" s="22">
        <v>-1065249</v>
      </c>
      <c r="N52" s="22">
        <v>-15096999</v>
      </c>
      <c r="O52" s="22">
        <v>0</v>
      </c>
      <c r="P52" s="22">
        <v>355708</v>
      </c>
      <c r="Q52" s="22">
        <v>0</v>
      </c>
      <c r="R52" s="22">
        <v>0</v>
      </c>
      <c r="S52" s="22">
        <v>161663124</v>
      </c>
    </row>
    <row r="53" spans="1:1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206090452</v>
      </c>
      <c r="F53" s="22">
        <v>0</v>
      </c>
      <c r="G53" s="22">
        <v>0</v>
      </c>
      <c r="H53" s="22">
        <v>0</v>
      </c>
      <c r="I53" s="22">
        <v>0</v>
      </c>
      <c r="J53" s="22">
        <v>14475170</v>
      </c>
      <c r="K53" s="22">
        <v>-101270</v>
      </c>
      <c r="L53" s="22">
        <v>0</v>
      </c>
      <c r="M53" s="22">
        <v>-274801</v>
      </c>
      <c r="N53" s="22">
        <v>-8458508</v>
      </c>
      <c r="O53" s="22">
        <v>-825000</v>
      </c>
      <c r="P53" s="22">
        <v>110774</v>
      </c>
      <c r="Q53" s="22">
        <v>825000</v>
      </c>
      <c r="R53" s="22">
        <v>312735</v>
      </c>
      <c r="S53" s="22">
        <v>212154552</v>
      </c>
    </row>
    <row r="54" spans="1:1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96461639</v>
      </c>
      <c r="F54" s="22">
        <v>0</v>
      </c>
      <c r="G54" s="22">
        <v>0</v>
      </c>
      <c r="H54" s="22">
        <v>0</v>
      </c>
      <c r="I54" s="22">
        <v>-279713</v>
      </c>
      <c r="J54" s="22">
        <v>2607863</v>
      </c>
      <c r="K54" s="22">
        <v>0</v>
      </c>
      <c r="L54" s="22">
        <v>0</v>
      </c>
      <c r="M54" s="22">
        <v>-315600</v>
      </c>
      <c r="N54" s="22">
        <v>-4032088</v>
      </c>
      <c r="O54" s="22">
        <v>0</v>
      </c>
      <c r="P54" s="22">
        <v>1456867</v>
      </c>
      <c r="Q54" s="22">
        <v>0</v>
      </c>
      <c r="R54" s="22">
        <v>279713</v>
      </c>
      <c r="S54" s="22">
        <v>96178681</v>
      </c>
    </row>
    <row r="55" spans="1:1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135846404</v>
      </c>
      <c r="F55" s="22">
        <v>0</v>
      </c>
      <c r="G55" s="22">
        <v>0</v>
      </c>
      <c r="H55" s="22">
        <v>0</v>
      </c>
      <c r="I55" s="22">
        <v>5548529</v>
      </c>
      <c r="J55" s="22">
        <v>6243095</v>
      </c>
      <c r="K55" s="22">
        <v>-287597</v>
      </c>
      <c r="L55" s="22">
        <v>0</v>
      </c>
      <c r="M55" s="22">
        <v>-22074</v>
      </c>
      <c r="N55" s="22">
        <v>-11326663</v>
      </c>
      <c r="O55" s="22">
        <v>0</v>
      </c>
      <c r="P55" s="22">
        <v>1284954</v>
      </c>
      <c r="Q55" s="22">
        <v>0</v>
      </c>
      <c r="R55" s="22">
        <v>3136250</v>
      </c>
      <c r="S55" s="22">
        <v>140422898</v>
      </c>
    </row>
    <row r="56" spans="1:1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255753213</v>
      </c>
      <c r="F56" s="22">
        <v>0</v>
      </c>
      <c r="G56" s="22">
        <v>0</v>
      </c>
      <c r="H56" s="22">
        <v>0</v>
      </c>
      <c r="I56" s="22">
        <v>0</v>
      </c>
      <c r="J56" s="22">
        <v>19452397</v>
      </c>
      <c r="K56" s="22">
        <v>-109872</v>
      </c>
      <c r="L56" s="22">
        <v>0</v>
      </c>
      <c r="M56" s="22">
        <v>-536069</v>
      </c>
      <c r="N56" s="22">
        <v>-13416051</v>
      </c>
      <c r="O56" s="22">
        <v>0</v>
      </c>
      <c r="P56" s="22">
        <v>1511023</v>
      </c>
      <c r="Q56" s="22">
        <v>0</v>
      </c>
      <c r="R56" s="22">
        <v>-786041</v>
      </c>
      <c r="S56" s="22">
        <v>261868600</v>
      </c>
    </row>
    <row r="57" spans="1:1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46291696</v>
      </c>
      <c r="F57" s="22">
        <v>0</v>
      </c>
      <c r="G57" s="22">
        <v>0</v>
      </c>
      <c r="H57" s="22">
        <v>0</v>
      </c>
      <c r="I57" s="22">
        <v>4356345</v>
      </c>
      <c r="J57" s="22">
        <v>4627126</v>
      </c>
      <c r="K57" s="22">
        <v>0</v>
      </c>
      <c r="L57" s="22">
        <v>0</v>
      </c>
      <c r="M57" s="22">
        <v>-680524</v>
      </c>
      <c r="N57" s="22">
        <v>-2391641</v>
      </c>
      <c r="O57" s="22">
        <v>0</v>
      </c>
      <c r="P57" s="22">
        <v>0</v>
      </c>
      <c r="Q57" s="22">
        <v>0</v>
      </c>
      <c r="R57" s="22">
        <v>826154</v>
      </c>
      <c r="S57" s="22">
        <v>53029156</v>
      </c>
    </row>
    <row r="58" spans="1:1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536465675</v>
      </c>
      <c r="F58" s="22">
        <v>0</v>
      </c>
      <c r="G58" s="22">
        <v>0</v>
      </c>
      <c r="H58" s="22">
        <v>0</v>
      </c>
      <c r="I58" s="22">
        <v>8328405</v>
      </c>
      <c r="J58" s="22">
        <v>14439539</v>
      </c>
      <c r="K58" s="22">
        <v>-71500</v>
      </c>
      <c r="L58" s="22">
        <v>550700</v>
      </c>
      <c r="M58" s="22">
        <v>-1558730</v>
      </c>
      <c r="N58" s="22">
        <v>-19846419</v>
      </c>
      <c r="O58" s="22">
        <v>6489312</v>
      </c>
      <c r="P58" s="22">
        <v>2512793</v>
      </c>
      <c r="Q58" s="22">
        <v>-6489312</v>
      </c>
      <c r="R58" s="22">
        <v>0</v>
      </c>
      <c r="S58" s="22">
        <v>540820463</v>
      </c>
    </row>
    <row r="59" spans="1:1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16663769</v>
      </c>
      <c r="F59" s="22">
        <v>0</v>
      </c>
      <c r="G59" s="22">
        <v>0</v>
      </c>
      <c r="H59" s="22">
        <v>0</v>
      </c>
      <c r="I59" s="22">
        <v>227280</v>
      </c>
      <c r="J59" s="22">
        <v>363737</v>
      </c>
      <c r="K59" s="22">
        <v>0</v>
      </c>
      <c r="L59" s="22">
        <v>0</v>
      </c>
      <c r="M59" s="22">
        <v>-19553</v>
      </c>
      <c r="N59" s="22">
        <v>-1000727</v>
      </c>
      <c r="O59" s="22">
        <v>0</v>
      </c>
      <c r="P59" s="22">
        <v>0</v>
      </c>
      <c r="Q59" s="22">
        <v>0</v>
      </c>
      <c r="R59" s="22">
        <v>0</v>
      </c>
      <c r="S59" s="22">
        <v>16234506</v>
      </c>
    </row>
    <row r="60" spans="1:1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78355236</v>
      </c>
      <c r="F60" s="22">
        <v>0</v>
      </c>
      <c r="G60" s="22">
        <v>0</v>
      </c>
      <c r="H60" s="22">
        <v>0</v>
      </c>
      <c r="I60" s="22">
        <v>1367427</v>
      </c>
      <c r="J60" s="22">
        <v>2540032</v>
      </c>
      <c r="K60" s="22">
        <v>-61150</v>
      </c>
      <c r="L60" s="22">
        <v>531000</v>
      </c>
      <c r="M60" s="22">
        <v>-4128</v>
      </c>
      <c r="N60" s="22">
        <v>-3896385</v>
      </c>
      <c r="O60" s="22">
        <v>0</v>
      </c>
      <c r="P60" s="22">
        <v>272864</v>
      </c>
      <c r="Q60" s="22">
        <v>0</v>
      </c>
      <c r="R60" s="22">
        <v>-153553</v>
      </c>
      <c r="S60" s="22">
        <v>78951343</v>
      </c>
    </row>
    <row r="61" spans="1:1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101290428</v>
      </c>
      <c r="F61" s="22">
        <v>0</v>
      </c>
      <c r="G61" s="22">
        <v>0</v>
      </c>
      <c r="H61" s="22">
        <v>0</v>
      </c>
      <c r="I61" s="22">
        <v>2400000</v>
      </c>
      <c r="J61" s="22">
        <v>6694981</v>
      </c>
      <c r="K61" s="22">
        <v>-12817</v>
      </c>
      <c r="L61" s="22">
        <v>0</v>
      </c>
      <c r="M61" s="22">
        <v>-1952458</v>
      </c>
      <c r="N61" s="22">
        <v>-4919160</v>
      </c>
      <c r="O61" s="22">
        <v>0</v>
      </c>
      <c r="P61" s="22">
        <v>0</v>
      </c>
      <c r="Q61" s="22">
        <v>0</v>
      </c>
      <c r="R61" s="22">
        <v>0</v>
      </c>
      <c r="S61" s="22">
        <v>103500974</v>
      </c>
    </row>
    <row r="62" spans="1:1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159900014</v>
      </c>
      <c r="F62" s="22">
        <v>0</v>
      </c>
      <c r="G62" s="22">
        <v>0</v>
      </c>
      <c r="H62" s="22">
        <v>0</v>
      </c>
      <c r="I62" s="22">
        <v>0</v>
      </c>
      <c r="J62" s="22">
        <v>17224704</v>
      </c>
      <c r="K62" s="22">
        <v>-277808</v>
      </c>
      <c r="L62" s="22">
        <v>0</v>
      </c>
      <c r="M62" s="22">
        <v>-4747921</v>
      </c>
      <c r="N62" s="22">
        <v>-10452273</v>
      </c>
      <c r="O62" s="22">
        <v>0</v>
      </c>
      <c r="P62" s="22">
        <v>0</v>
      </c>
      <c r="Q62" s="22">
        <v>0</v>
      </c>
      <c r="R62" s="22">
        <v>4422184</v>
      </c>
      <c r="S62" s="22">
        <v>166068900</v>
      </c>
    </row>
    <row r="63" spans="1:1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10695063</v>
      </c>
      <c r="F63" s="22">
        <v>0</v>
      </c>
      <c r="G63" s="22">
        <v>0</v>
      </c>
      <c r="H63" s="22">
        <v>0</v>
      </c>
      <c r="I63" s="22">
        <v>0</v>
      </c>
      <c r="J63" s="22">
        <v>456777</v>
      </c>
      <c r="K63" s="22">
        <v>0</v>
      </c>
      <c r="L63" s="22">
        <v>0</v>
      </c>
      <c r="M63" s="22">
        <v>-35821</v>
      </c>
      <c r="N63" s="22">
        <v>-368578</v>
      </c>
      <c r="O63" s="22">
        <v>0</v>
      </c>
      <c r="P63" s="22">
        <v>0</v>
      </c>
      <c r="Q63" s="22">
        <v>0</v>
      </c>
      <c r="R63" s="22">
        <v>0</v>
      </c>
      <c r="S63" s="22">
        <v>10747441</v>
      </c>
    </row>
    <row r="64" spans="1:1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558793254</v>
      </c>
      <c r="F64" s="22">
        <v>0</v>
      </c>
      <c r="G64" s="22">
        <v>0</v>
      </c>
      <c r="H64" s="22">
        <v>0</v>
      </c>
      <c r="I64" s="22">
        <v>-4989023</v>
      </c>
      <c r="J64" s="22">
        <v>39043603</v>
      </c>
      <c r="K64" s="22">
        <v>-295583</v>
      </c>
      <c r="L64" s="22">
        <v>3539154</v>
      </c>
      <c r="M64" s="22">
        <v>-33571007</v>
      </c>
      <c r="N64" s="22">
        <v>-35405792</v>
      </c>
      <c r="O64" s="22">
        <v>-5000000</v>
      </c>
      <c r="P64" s="22">
        <v>3099051</v>
      </c>
      <c r="Q64" s="22">
        <v>5000000</v>
      </c>
      <c r="R64" s="22">
        <v>0</v>
      </c>
      <c r="S64" s="22">
        <v>530213657</v>
      </c>
    </row>
    <row r="65" spans="1:1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718543469</v>
      </c>
      <c r="F65" s="22">
        <v>0</v>
      </c>
      <c r="G65" s="22">
        <v>0</v>
      </c>
      <c r="H65" s="22">
        <v>0</v>
      </c>
      <c r="I65" s="22">
        <v>6499933</v>
      </c>
      <c r="J65" s="22">
        <v>20224742</v>
      </c>
      <c r="K65" s="22">
        <v>-51669</v>
      </c>
      <c r="L65" s="22">
        <v>9794967</v>
      </c>
      <c r="M65" s="22">
        <v>-87387</v>
      </c>
      <c r="N65" s="22">
        <v>-29125764</v>
      </c>
      <c r="O65" s="22">
        <v>0</v>
      </c>
      <c r="P65" s="22">
        <v>5511282</v>
      </c>
      <c r="Q65" s="22">
        <v>0</v>
      </c>
      <c r="R65" s="22">
        <v>10557</v>
      </c>
      <c r="S65" s="22">
        <v>731320130</v>
      </c>
    </row>
    <row r="66" spans="1:1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205552087</v>
      </c>
      <c r="F66" s="22">
        <v>0</v>
      </c>
      <c r="G66" s="22">
        <v>0</v>
      </c>
      <c r="H66" s="22">
        <v>0</v>
      </c>
      <c r="I66" s="22">
        <v>0</v>
      </c>
      <c r="J66" s="22">
        <v>58698027</v>
      </c>
      <c r="K66" s="22">
        <v>0</v>
      </c>
      <c r="L66" s="22">
        <v>0</v>
      </c>
      <c r="M66" s="22">
        <v>-2501334</v>
      </c>
      <c r="N66" s="22">
        <v>-6799153</v>
      </c>
      <c r="O66" s="22">
        <v>0</v>
      </c>
      <c r="P66" s="22">
        <v>0</v>
      </c>
      <c r="Q66" s="22">
        <v>0</v>
      </c>
      <c r="R66" s="22">
        <v>-8667</v>
      </c>
      <c r="S66" s="22">
        <v>254940960</v>
      </c>
    </row>
    <row r="67" spans="1:1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37138760</v>
      </c>
      <c r="F67" s="22">
        <v>0</v>
      </c>
      <c r="G67" s="22">
        <v>0</v>
      </c>
      <c r="H67" s="22">
        <v>0</v>
      </c>
      <c r="I67" s="22">
        <v>19000</v>
      </c>
      <c r="J67" s="22">
        <v>7557675</v>
      </c>
      <c r="K67" s="22">
        <v>-42464</v>
      </c>
      <c r="L67" s="22">
        <v>0</v>
      </c>
      <c r="M67" s="22">
        <v>-859032</v>
      </c>
      <c r="N67" s="22">
        <v>-2355313</v>
      </c>
      <c r="O67" s="22">
        <v>0</v>
      </c>
      <c r="P67" s="22">
        <v>0</v>
      </c>
      <c r="Q67" s="22">
        <v>0</v>
      </c>
      <c r="R67" s="22">
        <v>-320000</v>
      </c>
      <c r="S67" s="22">
        <v>41138626</v>
      </c>
    </row>
    <row r="68" spans="1:1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49446981</v>
      </c>
      <c r="F68" s="22">
        <v>0</v>
      </c>
      <c r="G68" s="22">
        <v>0</v>
      </c>
      <c r="H68" s="22">
        <v>0</v>
      </c>
      <c r="I68" s="22">
        <v>993820</v>
      </c>
      <c r="J68" s="22">
        <v>1796100</v>
      </c>
      <c r="K68" s="22">
        <v>-84451</v>
      </c>
      <c r="L68" s="22">
        <v>0</v>
      </c>
      <c r="M68" s="22">
        <v>-78180</v>
      </c>
      <c r="N68" s="22">
        <v>-3065013</v>
      </c>
      <c r="O68" s="22">
        <v>0</v>
      </c>
      <c r="P68" s="22">
        <v>264918</v>
      </c>
      <c r="Q68" s="22">
        <v>0</v>
      </c>
      <c r="R68" s="22">
        <v>94316</v>
      </c>
      <c r="S68" s="22">
        <v>49368491</v>
      </c>
    </row>
    <row r="69" spans="1:1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24755797</v>
      </c>
      <c r="F69" s="22">
        <v>0</v>
      </c>
      <c r="G69" s="22">
        <v>0</v>
      </c>
      <c r="H69" s="22">
        <v>0</v>
      </c>
      <c r="I69" s="22">
        <v>658207</v>
      </c>
      <c r="J69" s="22">
        <v>301854</v>
      </c>
      <c r="K69" s="22">
        <v>0</v>
      </c>
      <c r="L69" s="22">
        <v>0</v>
      </c>
      <c r="M69" s="22">
        <v>0</v>
      </c>
      <c r="N69" s="22">
        <v>-1706366</v>
      </c>
      <c r="O69" s="22">
        <v>0</v>
      </c>
      <c r="P69" s="22">
        <v>0</v>
      </c>
      <c r="Q69" s="22">
        <v>0</v>
      </c>
      <c r="R69" s="22">
        <v>0</v>
      </c>
      <c r="S69" s="22">
        <v>24009492</v>
      </c>
    </row>
    <row r="70" spans="1:1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109498145</v>
      </c>
      <c r="F70" s="22">
        <v>0</v>
      </c>
      <c r="G70" s="22">
        <v>0</v>
      </c>
      <c r="H70" s="22">
        <v>0</v>
      </c>
      <c r="I70" s="22">
        <v>1801091</v>
      </c>
      <c r="J70" s="22">
        <v>5141034</v>
      </c>
      <c r="K70" s="22">
        <v>-24085</v>
      </c>
      <c r="L70" s="22">
        <v>0</v>
      </c>
      <c r="M70" s="22">
        <v>-858809</v>
      </c>
      <c r="N70" s="22">
        <v>-5880323</v>
      </c>
      <c r="O70" s="22">
        <v>0</v>
      </c>
      <c r="P70" s="22">
        <v>729932</v>
      </c>
      <c r="Q70" s="22">
        <v>0</v>
      </c>
      <c r="R70" s="22">
        <v>-278640</v>
      </c>
      <c r="S70" s="22">
        <v>110128345</v>
      </c>
    </row>
    <row r="71" spans="1:1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53434351</v>
      </c>
      <c r="F71" s="22">
        <v>0</v>
      </c>
      <c r="G71" s="22">
        <v>0</v>
      </c>
      <c r="H71" s="22">
        <v>0</v>
      </c>
      <c r="I71" s="22">
        <v>0</v>
      </c>
      <c r="J71" s="22">
        <v>2222752</v>
      </c>
      <c r="K71" s="22">
        <v>-33931</v>
      </c>
      <c r="L71" s="22">
        <v>-110</v>
      </c>
      <c r="M71" s="22">
        <v>0</v>
      </c>
      <c r="N71" s="22">
        <v>-2788235</v>
      </c>
      <c r="O71" s="22">
        <v>0</v>
      </c>
      <c r="P71" s="22">
        <v>333375</v>
      </c>
      <c r="Q71" s="22">
        <v>0</v>
      </c>
      <c r="R71" s="22">
        <v>0</v>
      </c>
      <c r="S71" s="22">
        <v>53168202</v>
      </c>
    </row>
    <row r="72" spans="1:1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91448270</v>
      </c>
      <c r="F72" s="22">
        <v>0</v>
      </c>
      <c r="G72" s="22">
        <v>0</v>
      </c>
      <c r="H72" s="22">
        <v>0</v>
      </c>
      <c r="I72" s="22">
        <v>143613</v>
      </c>
      <c r="J72" s="22">
        <v>3167490</v>
      </c>
      <c r="K72" s="22">
        <v>-54978</v>
      </c>
      <c r="L72" s="22">
        <v>0</v>
      </c>
      <c r="M72" s="22">
        <v>-122663</v>
      </c>
      <c r="N72" s="22">
        <v>-3347872</v>
      </c>
      <c r="O72" s="22">
        <v>0</v>
      </c>
      <c r="P72" s="22">
        <v>836524</v>
      </c>
      <c r="Q72" s="22">
        <v>0</v>
      </c>
      <c r="R72" s="22">
        <v>0</v>
      </c>
      <c r="S72" s="22">
        <v>92070384</v>
      </c>
    </row>
    <row r="73" spans="1:1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384333300</v>
      </c>
      <c r="F73" s="22">
        <v>0</v>
      </c>
      <c r="G73" s="22">
        <v>0</v>
      </c>
      <c r="H73" s="22">
        <v>0</v>
      </c>
      <c r="I73" s="22">
        <v>5283472</v>
      </c>
      <c r="J73" s="22">
        <v>26125185</v>
      </c>
      <c r="K73" s="22">
        <v>-2679</v>
      </c>
      <c r="L73" s="22">
        <v>254022</v>
      </c>
      <c r="M73" s="22">
        <v>1401253</v>
      </c>
      <c r="N73" s="22">
        <v>-16892375</v>
      </c>
      <c r="O73" s="22">
        <v>0</v>
      </c>
      <c r="P73" s="22">
        <v>2649570</v>
      </c>
      <c r="Q73" s="22">
        <v>0</v>
      </c>
      <c r="R73" s="22">
        <v>0</v>
      </c>
      <c r="S73" s="22">
        <v>403151748</v>
      </c>
    </row>
    <row r="74" spans="1:1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121624224</v>
      </c>
      <c r="F74" s="22">
        <v>0</v>
      </c>
      <c r="G74" s="22">
        <v>0</v>
      </c>
      <c r="H74" s="22">
        <v>0</v>
      </c>
      <c r="I74" s="22">
        <v>8134791</v>
      </c>
      <c r="J74" s="22">
        <v>5202603</v>
      </c>
      <c r="K74" s="22">
        <v>-518429</v>
      </c>
      <c r="L74" s="22">
        <v>0</v>
      </c>
      <c r="M74" s="22">
        <v>-1654374</v>
      </c>
      <c r="N74" s="22">
        <v>-6309694</v>
      </c>
      <c r="O74" s="22">
        <v>0</v>
      </c>
      <c r="P74" s="22">
        <v>61518</v>
      </c>
      <c r="Q74" s="22">
        <v>0</v>
      </c>
      <c r="R74" s="22">
        <v>0</v>
      </c>
      <c r="S74" s="22">
        <v>126540639</v>
      </c>
    </row>
    <row r="75" spans="1:1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55793037</v>
      </c>
      <c r="F75" s="22">
        <v>0</v>
      </c>
      <c r="G75" s="22">
        <v>0</v>
      </c>
      <c r="H75" s="22">
        <v>0</v>
      </c>
      <c r="I75" s="22">
        <v>1166452</v>
      </c>
      <c r="J75" s="22">
        <v>1637151</v>
      </c>
      <c r="K75" s="22">
        <v>-12685</v>
      </c>
      <c r="L75" s="22">
        <v>0</v>
      </c>
      <c r="M75" s="22">
        <v>-436000</v>
      </c>
      <c r="N75" s="22">
        <v>-3163890</v>
      </c>
      <c r="O75" s="22">
        <v>0</v>
      </c>
      <c r="P75" s="22">
        <v>0</v>
      </c>
      <c r="Q75" s="22">
        <v>0</v>
      </c>
      <c r="R75" s="22">
        <v>45735</v>
      </c>
      <c r="S75" s="22">
        <v>55029800</v>
      </c>
    </row>
    <row r="76" spans="1:1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47456238</v>
      </c>
      <c r="F76" s="22">
        <v>0</v>
      </c>
      <c r="G76" s="22">
        <v>0</v>
      </c>
      <c r="H76" s="22">
        <v>0</v>
      </c>
      <c r="I76" s="22">
        <v>0</v>
      </c>
      <c r="J76" s="22">
        <v>1369952</v>
      </c>
      <c r="K76" s="22">
        <v>-11351</v>
      </c>
      <c r="L76" s="22">
        <v>0</v>
      </c>
      <c r="M76" s="22">
        <v>-329</v>
      </c>
      <c r="N76" s="22">
        <v>-2879808</v>
      </c>
      <c r="O76" s="22">
        <v>0</v>
      </c>
      <c r="P76" s="22">
        <v>0</v>
      </c>
      <c r="Q76" s="22">
        <v>0</v>
      </c>
      <c r="R76" s="22">
        <v>0</v>
      </c>
      <c r="S76" s="22">
        <v>45934702</v>
      </c>
    </row>
    <row r="77" spans="1:1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231455986</v>
      </c>
      <c r="F77" s="22">
        <v>0</v>
      </c>
      <c r="G77" s="22">
        <v>0</v>
      </c>
      <c r="H77" s="22">
        <v>0</v>
      </c>
      <c r="I77" s="22">
        <v>0</v>
      </c>
      <c r="J77" s="22">
        <v>16854093</v>
      </c>
      <c r="K77" s="22">
        <v>-420924</v>
      </c>
      <c r="L77" s="22">
        <v>0</v>
      </c>
      <c r="M77" s="22">
        <v>-1273754</v>
      </c>
      <c r="N77" s="22">
        <v>-10288473</v>
      </c>
      <c r="O77" s="22">
        <v>0</v>
      </c>
      <c r="P77" s="22">
        <v>473324</v>
      </c>
      <c r="Q77" s="22">
        <v>0</v>
      </c>
      <c r="R77" s="22">
        <v>612735</v>
      </c>
      <c r="S77" s="22">
        <v>237412987</v>
      </c>
    </row>
    <row r="78" spans="1:1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107307236</v>
      </c>
      <c r="F78" s="22">
        <v>0</v>
      </c>
      <c r="G78" s="22">
        <v>0</v>
      </c>
      <c r="H78" s="22">
        <v>0</v>
      </c>
      <c r="I78" s="22">
        <v>2202683</v>
      </c>
      <c r="J78" s="22">
        <v>5186403</v>
      </c>
      <c r="K78" s="22">
        <v>-24656</v>
      </c>
      <c r="L78" s="22">
        <v>0</v>
      </c>
      <c r="M78" s="22">
        <v>-499195</v>
      </c>
      <c r="N78" s="22">
        <v>-5384383</v>
      </c>
      <c r="O78" s="22">
        <v>0</v>
      </c>
      <c r="P78" s="22">
        <v>0</v>
      </c>
      <c r="Q78" s="22">
        <v>0</v>
      </c>
      <c r="R78" s="22">
        <v>-54026</v>
      </c>
      <c r="S78" s="22">
        <v>108734062</v>
      </c>
    </row>
    <row r="79" spans="1:1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269273299</v>
      </c>
      <c r="F79" s="22">
        <v>0</v>
      </c>
      <c r="G79" s="22">
        <v>0</v>
      </c>
      <c r="H79" s="22">
        <v>0</v>
      </c>
      <c r="I79" s="22">
        <v>259992</v>
      </c>
      <c r="J79" s="22">
        <v>23060705</v>
      </c>
      <c r="K79" s="22">
        <v>0</v>
      </c>
      <c r="L79" s="22">
        <v>0</v>
      </c>
      <c r="M79" s="22">
        <v>-2450512</v>
      </c>
      <c r="N79" s="22">
        <v>-9955189</v>
      </c>
      <c r="O79" s="22">
        <v>0</v>
      </c>
      <c r="P79" s="22">
        <v>0</v>
      </c>
      <c r="Q79" s="22">
        <v>0</v>
      </c>
      <c r="R79" s="22">
        <v>-1295914</v>
      </c>
      <c r="S79" s="22">
        <v>278892381</v>
      </c>
    </row>
    <row r="80" spans="1:1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35308752</v>
      </c>
      <c r="F80" s="22">
        <v>0</v>
      </c>
      <c r="G80" s="22">
        <v>0</v>
      </c>
      <c r="H80" s="22">
        <v>0</v>
      </c>
      <c r="I80" s="22">
        <v>871033</v>
      </c>
      <c r="J80" s="22">
        <v>2673274</v>
      </c>
      <c r="K80" s="22">
        <v>0</v>
      </c>
      <c r="L80" s="22">
        <v>72199</v>
      </c>
      <c r="M80" s="22">
        <v>-62953</v>
      </c>
      <c r="N80" s="22">
        <v>-2481681</v>
      </c>
      <c r="O80" s="22">
        <v>0</v>
      </c>
      <c r="P80" s="22">
        <v>0</v>
      </c>
      <c r="Q80" s="22">
        <v>0</v>
      </c>
      <c r="R80" s="22">
        <v>-1000000</v>
      </c>
      <c r="S80" s="22">
        <v>35380624</v>
      </c>
    </row>
    <row r="81" spans="1:1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33134801</v>
      </c>
      <c r="F81" s="22">
        <v>0</v>
      </c>
      <c r="G81" s="22">
        <v>0</v>
      </c>
      <c r="H81" s="22">
        <v>0</v>
      </c>
      <c r="I81" s="22">
        <v>0</v>
      </c>
      <c r="J81" s="22">
        <v>2348755</v>
      </c>
      <c r="K81" s="22">
        <v>-10698</v>
      </c>
      <c r="L81" s="22">
        <v>0</v>
      </c>
      <c r="M81" s="22">
        <v>-22271</v>
      </c>
      <c r="N81" s="22">
        <v>-2030969</v>
      </c>
      <c r="O81" s="22">
        <v>0</v>
      </c>
      <c r="P81" s="22">
        <v>1008876</v>
      </c>
      <c r="Q81" s="22">
        <v>0</v>
      </c>
      <c r="R81" s="22">
        <v>-328082</v>
      </c>
      <c r="S81" s="22">
        <v>34100412</v>
      </c>
    </row>
    <row r="82" spans="1:1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99370883</v>
      </c>
      <c r="F82" s="22">
        <v>0</v>
      </c>
      <c r="G82" s="22">
        <v>0</v>
      </c>
      <c r="H82" s="22">
        <v>0</v>
      </c>
      <c r="I82" s="22">
        <v>4913060</v>
      </c>
      <c r="J82" s="22">
        <v>10484898</v>
      </c>
      <c r="K82" s="22">
        <v>-225736</v>
      </c>
      <c r="L82" s="22">
        <v>0</v>
      </c>
      <c r="M82" s="22">
        <v>-203091</v>
      </c>
      <c r="N82" s="22">
        <v>-7170284</v>
      </c>
      <c r="O82" s="22">
        <v>0</v>
      </c>
      <c r="P82" s="22">
        <v>0</v>
      </c>
      <c r="Q82" s="22">
        <v>0</v>
      </c>
      <c r="R82" s="22">
        <v>128423</v>
      </c>
      <c r="S82" s="22">
        <v>107298153</v>
      </c>
    </row>
    <row r="83" spans="1:1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231541673</v>
      </c>
      <c r="F83" s="22">
        <v>0</v>
      </c>
      <c r="G83" s="22">
        <v>0</v>
      </c>
      <c r="H83" s="22">
        <v>0</v>
      </c>
      <c r="I83" s="22">
        <v>0</v>
      </c>
      <c r="J83" s="22">
        <v>29730174</v>
      </c>
      <c r="K83" s="22">
        <v>-456</v>
      </c>
      <c r="L83" s="22">
        <v>3348151</v>
      </c>
      <c r="M83" s="22">
        <v>-29718</v>
      </c>
      <c r="N83" s="22">
        <v>-16636256</v>
      </c>
      <c r="O83" s="22">
        <v>0</v>
      </c>
      <c r="P83" s="22">
        <v>18182</v>
      </c>
      <c r="Q83" s="22">
        <v>0</v>
      </c>
      <c r="R83" s="22">
        <v>-6384549</v>
      </c>
      <c r="S83" s="22">
        <v>241587201</v>
      </c>
    </row>
    <row r="84" spans="1:1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80600269</v>
      </c>
      <c r="F84" s="22">
        <v>0</v>
      </c>
      <c r="G84" s="22">
        <v>0</v>
      </c>
      <c r="H84" s="22">
        <v>0</v>
      </c>
      <c r="I84" s="22">
        <v>0</v>
      </c>
      <c r="J84" s="22">
        <v>7225245</v>
      </c>
      <c r="K84" s="22">
        <v>-99898</v>
      </c>
      <c r="L84" s="22">
        <v>84565</v>
      </c>
      <c r="M84" s="22">
        <v>-349366</v>
      </c>
      <c r="N84" s="22">
        <v>-5401508</v>
      </c>
      <c r="O84" s="22">
        <v>0</v>
      </c>
      <c r="P84" s="22">
        <v>132200</v>
      </c>
      <c r="Q84" s="22">
        <v>0</v>
      </c>
      <c r="R84" s="22">
        <v>-15000</v>
      </c>
      <c r="S84" s="22">
        <v>82176507</v>
      </c>
    </row>
    <row r="85" spans="1:1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62025860</v>
      </c>
      <c r="F85" s="22">
        <v>0</v>
      </c>
      <c r="G85" s="22">
        <v>0</v>
      </c>
      <c r="H85" s="22">
        <v>0</v>
      </c>
      <c r="I85" s="22">
        <v>1478192</v>
      </c>
      <c r="J85" s="22">
        <v>2141830</v>
      </c>
      <c r="K85" s="22">
        <v>-282364</v>
      </c>
      <c r="L85" s="22">
        <v>48510</v>
      </c>
      <c r="M85" s="22">
        <v>0</v>
      </c>
      <c r="N85" s="22">
        <v>-4294085</v>
      </c>
      <c r="O85" s="22">
        <v>-4250000</v>
      </c>
      <c r="P85" s="22">
        <v>930258</v>
      </c>
      <c r="Q85" s="22">
        <v>4250000</v>
      </c>
      <c r="R85" s="22">
        <v>0</v>
      </c>
      <c r="S85" s="22">
        <v>62048201</v>
      </c>
    </row>
    <row r="86" spans="1:1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887288114</v>
      </c>
      <c r="F86" s="22">
        <v>0</v>
      </c>
      <c r="G86" s="22">
        <v>0</v>
      </c>
      <c r="H86" s="22">
        <v>0</v>
      </c>
      <c r="I86" s="22">
        <v>0</v>
      </c>
      <c r="J86" s="22">
        <v>56712991</v>
      </c>
      <c r="K86" s="22">
        <v>-278145</v>
      </c>
      <c r="L86" s="22">
        <v>23000</v>
      </c>
      <c r="M86" s="22">
        <v>-507792</v>
      </c>
      <c r="N86" s="22">
        <v>-23811955</v>
      </c>
      <c r="O86" s="22">
        <v>0</v>
      </c>
      <c r="P86" s="22">
        <v>244594</v>
      </c>
      <c r="Q86" s="22">
        <v>0</v>
      </c>
      <c r="R86" s="22">
        <v>-129053</v>
      </c>
      <c r="S86" s="22">
        <v>919541754</v>
      </c>
    </row>
    <row r="87" spans="1:1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30347460</v>
      </c>
      <c r="F87" s="22">
        <v>0</v>
      </c>
      <c r="G87" s="22">
        <v>0</v>
      </c>
      <c r="H87" s="22">
        <v>0</v>
      </c>
      <c r="I87" s="22">
        <v>460058</v>
      </c>
      <c r="J87" s="22">
        <v>1040942</v>
      </c>
      <c r="K87" s="22">
        <v>0</v>
      </c>
      <c r="L87" s="22">
        <v>-30493</v>
      </c>
      <c r="M87" s="22">
        <v>0</v>
      </c>
      <c r="N87" s="22">
        <v>-1486438</v>
      </c>
      <c r="O87" s="22">
        <v>0</v>
      </c>
      <c r="P87" s="22">
        <v>406039</v>
      </c>
      <c r="Q87" s="22">
        <v>0</v>
      </c>
      <c r="R87" s="22">
        <v>0</v>
      </c>
      <c r="S87" s="22">
        <v>30737568</v>
      </c>
    </row>
    <row r="88" spans="1:1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235937050</v>
      </c>
      <c r="F88" s="22">
        <v>0</v>
      </c>
      <c r="G88" s="22">
        <v>0</v>
      </c>
      <c r="H88" s="22">
        <v>0</v>
      </c>
      <c r="I88" s="22">
        <v>11864608</v>
      </c>
      <c r="J88" s="22">
        <v>0</v>
      </c>
      <c r="K88" s="22">
        <v>-74494</v>
      </c>
      <c r="L88" s="22">
        <v>0</v>
      </c>
      <c r="M88" s="22">
        <v>-142935</v>
      </c>
      <c r="N88" s="22">
        <v>-8023793</v>
      </c>
      <c r="O88" s="22">
        <v>0</v>
      </c>
      <c r="P88" s="22">
        <v>490886</v>
      </c>
      <c r="Q88" s="22">
        <v>0</v>
      </c>
      <c r="R88" s="22">
        <v>0</v>
      </c>
      <c r="S88" s="22">
        <v>240051322</v>
      </c>
    </row>
    <row r="89" spans="1:1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65777363</v>
      </c>
      <c r="F89" s="22">
        <v>0</v>
      </c>
      <c r="G89" s="22">
        <v>0</v>
      </c>
      <c r="H89" s="22">
        <v>0</v>
      </c>
      <c r="I89" s="22">
        <v>1466661</v>
      </c>
      <c r="J89" s="22">
        <v>720504</v>
      </c>
      <c r="K89" s="22">
        <v>-18978</v>
      </c>
      <c r="L89" s="22">
        <v>0</v>
      </c>
      <c r="M89" s="22">
        <v>-16209</v>
      </c>
      <c r="N89" s="22">
        <v>-2304350</v>
      </c>
      <c r="O89" s="22">
        <v>0</v>
      </c>
      <c r="P89" s="22">
        <v>174776</v>
      </c>
      <c r="Q89" s="22">
        <v>0</v>
      </c>
      <c r="R89" s="22">
        <v>0</v>
      </c>
      <c r="S89" s="22">
        <v>65799767</v>
      </c>
    </row>
    <row r="90" spans="1:1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10136131</v>
      </c>
      <c r="F90" s="22">
        <v>0</v>
      </c>
      <c r="G90" s="22">
        <v>0</v>
      </c>
      <c r="H90" s="22">
        <v>0</v>
      </c>
      <c r="I90" s="22">
        <v>70000</v>
      </c>
      <c r="J90" s="22">
        <v>130972</v>
      </c>
      <c r="K90" s="22">
        <v>-20784</v>
      </c>
      <c r="L90" s="22">
        <v>0</v>
      </c>
      <c r="M90" s="22">
        <v>-5953</v>
      </c>
      <c r="N90" s="22">
        <v>-440079</v>
      </c>
      <c r="O90" s="22">
        <v>0</v>
      </c>
      <c r="P90" s="22">
        <v>0</v>
      </c>
      <c r="Q90" s="22">
        <v>0</v>
      </c>
      <c r="R90" s="22">
        <v>0</v>
      </c>
      <c r="S90" s="22">
        <v>9870287</v>
      </c>
    </row>
    <row r="91" spans="1:1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16248382</v>
      </c>
      <c r="F91" s="22">
        <v>0</v>
      </c>
      <c r="G91" s="22">
        <v>0</v>
      </c>
      <c r="H91" s="22">
        <v>0</v>
      </c>
      <c r="I91" s="22">
        <v>103403</v>
      </c>
      <c r="J91" s="22">
        <v>135195</v>
      </c>
      <c r="K91" s="22">
        <v>0</v>
      </c>
      <c r="L91" s="22">
        <v>0</v>
      </c>
      <c r="M91" s="22">
        <v>0</v>
      </c>
      <c r="N91" s="22">
        <v>-577201</v>
      </c>
      <c r="O91" s="22">
        <v>0</v>
      </c>
      <c r="P91" s="22">
        <v>0</v>
      </c>
      <c r="Q91" s="22">
        <v>0</v>
      </c>
      <c r="R91" s="22">
        <v>0</v>
      </c>
      <c r="S91" s="22">
        <v>15909779</v>
      </c>
    </row>
    <row r="92" spans="1:1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32346581</v>
      </c>
      <c r="F92" s="22">
        <v>0</v>
      </c>
      <c r="G92" s="22">
        <v>0</v>
      </c>
      <c r="H92" s="22">
        <v>0</v>
      </c>
      <c r="I92" s="22">
        <v>134402</v>
      </c>
      <c r="J92" s="22">
        <v>832272</v>
      </c>
      <c r="K92" s="22">
        <v>-23710</v>
      </c>
      <c r="L92" s="22">
        <v>0</v>
      </c>
      <c r="M92" s="22">
        <v>-3332</v>
      </c>
      <c r="N92" s="22">
        <v>-1299481</v>
      </c>
      <c r="O92" s="22">
        <v>0</v>
      </c>
      <c r="P92" s="22">
        <v>362197</v>
      </c>
      <c r="Q92" s="22">
        <v>0</v>
      </c>
      <c r="R92" s="22">
        <v>119204</v>
      </c>
      <c r="S92" s="22">
        <v>32468133</v>
      </c>
    </row>
    <row r="93" spans="1:1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167882318</v>
      </c>
      <c r="F93" s="22">
        <v>0</v>
      </c>
      <c r="G93" s="22">
        <v>0</v>
      </c>
      <c r="H93" s="22">
        <v>0</v>
      </c>
      <c r="I93" s="22">
        <v>-253339</v>
      </c>
      <c r="J93" s="22">
        <v>11584305</v>
      </c>
      <c r="K93" s="22">
        <v>-885</v>
      </c>
      <c r="L93" s="22">
        <v>437000</v>
      </c>
      <c r="M93" s="22">
        <v>-47920</v>
      </c>
      <c r="N93" s="22">
        <v>-6412920</v>
      </c>
      <c r="O93" s="22">
        <v>-253339</v>
      </c>
      <c r="P93" s="22">
        <v>677043</v>
      </c>
      <c r="Q93" s="22">
        <v>253339</v>
      </c>
      <c r="R93" s="22">
        <v>0</v>
      </c>
      <c r="S93" s="22">
        <v>173865602</v>
      </c>
    </row>
    <row r="94" spans="1:1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14052214</v>
      </c>
      <c r="F94" s="22">
        <v>0</v>
      </c>
      <c r="G94" s="22">
        <v>0</v>
      </c>
      <c r="H94" s="22">
        <v>0</v>
      </c>
      <c r="I94" s="22">
        <v>88726</v>
      </c>
      <c r="J94" s="22">
        <v>175289</v>
      </c>
      <c r="K94" s="22">
        <v>-54400</v>
      </c>
      <c r="L94" s="22">
        <v>0</v>
      </c>
      <c r="M94" s="22">
        <v>0</v>
      </c>
      <c r="N94" s="22">
        <v>-761811</v>
      </c>
      <c r="O94" s="22">
        <v>0</v>
      </c>
      <c r="P94" s="22">
        <v>168354</v>
      </c>
      <c r="Q94" s="22">
        <v>0</v>
      </c>
      <c r="R94" s="22">
        <v>0</v>
      </c>
      <c r="S94" s="22">
        <v>13668372</v>
      </c>
    </row>
    <row r="95" spans="1:1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129162457</v>
      </c>
      <c r="F95" s="22">
        <v>0</v>
      </c>
      <c r="G95" s="22">
        <v>0</v>
      </c>
      <c r="H95" s="22">
        <v>0</v>
      </c>
      <c r="I95" s="22">
        <v>0</v>
      </c>
      <c r="J95" s="22">
        <v>7065472</v>
      </c>
      <c r="K95" s="22">
        <v>-142958</v>
      </c>
      <c r="L95" s="22">
        <v>427670</v>
      </c>
      <c r="M95" s="22">
        <v>-4724</v>
      </c>
      <c r="N95" s="22">
        <v>-6708593</v>
      </c>
      <c r="O95" s="22">
        <v>0</v>
      </c>
      <c r="P95" s="22">
        <v>1041995</v>
      </c>
      <c r="Q95" s="22">
        <v>0</v>
      </c>
      <c r="R95" s="22">
        <v>-296142</v>
      </c>
      <c r="S95" s="22">
        <v>130545177</v>
      </c>
    </row>
    <row r="96" spans="1:1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16679411</v>
      </c>
      <c r="F96" s="22">
        <v>0</v>
      </c>
      <c r="G96" s="22">
        <v>0</v>
      </c>
      <c r="H96" s="22">
        <v>0</v>
      </c>
      <c r="I96" s="22">
        <v>962181</v>
      </c>
      <c r="J96" s="22">
        <v>1716479</v>
      </c>
      <c r="K96" s="22">
        <v>-69002</v>
      </c>
      <c r="L96" s="22">
        <v>0</v>
      </c>
      <c r="M96" s="22">
        <v>-318510</v>
      </c>
      <c r="N96" s="22">
        <v>-1110830</v>
      </c>
      <c r="O96" s="22">
        <v>0</v>
      </c>
      <c r="P96" s="22">
        <v>304748</v>
      </c>
      <c r="Q96" s="22">
        <v>0</v>
      </c>
      <c r="R96" s="22">
        <v>-300000</v>
      </c>
      <c r="S96" s="22">
        <v>17864477</v>
      </c>
    </row>
    <row r="97" spans="1:1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7108577</v>
      </c>
      <c r="F97" s="22">
        <v>0</v>
      </c>
      <c r="G97" s="22">
        <v>0</v>
      </c>
      <c r="H97" s="22">
        <v>0</v>
      </c>
      <c r="I97" s="22">
        <v>0</v>
      </c>
      <c r="J97" s="22">
        <v>862070</v>
      </c>
      <c r="K97" s="22">
        <v>-58679</v>
      </c>
      <c r="L97" s="22">
        <v>0</v>
      </c>
      <c r="M97" s="22">
        <v>0</v>
      </c>
      <c r="N97" s="22">
        <v>-577238</v>
      </c>
      <c r="O97" s="22">
        <v>0</v>
      </c>
      <c r="P97" s="22">
        <v>52956</v>
      </c>
      <c r="Q97" s="22">
        <v>0</v>
      </c>
      <c r="R97" s="22">
        <v>0</v>
      </c>
      <c r="S97" s="22">
        <v>7387686</v>
      </c>
    </row>
    <row r="98" spans="1:1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15576546</v>
      </c>
      <c r="F98" s="22">
        <v>0</v>
      </c>
      <c r="G98" s="22">
        <v>0</v>
      </c>
      <c r="H98" s="22">
        <v>0</v>
      </c>
      <c r="I98" s="22">
        <v>0</v>
      </c>
      <c r="J98" s="22">
        <v>88629</v>
      </c>
      <c r="K98" s="22">
        <v>0</v>
      </c>
      <c r="L98" s="22">
        <v>0</v>
      </c>
      <c r="M98" s="22">
        <v>0</v>
      </c>
      <c r="N98" s="22">
        <v>-604789</v>
      </c>
      <c r="O98" s="22">
        <v>0</v>
      </c>
      <c r="P98" s="22">
        <v>56333</v>
      </c>
      <c r="Q98" s="22">
        <v>0</v>
      </c>
      <c r="R98" s="22">
        <v>-1</v>
      </c>
      <c r="S98" s="22">
        <v>15116718</v>
      </c>
    </row>
    <row r="99" spans="1:1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24056181</v>
      </c>
      <c r="F99" s="22">
        <v>0</v>
      </c>
      <c r="G99" s="22">
        <v>0</v>
      </c>
      <c r="H99" s="22">
        <v>0</v>
      </c>
      <c r="I99" s="22">
        <v>236558</v>
      </c>
      <c r="J99" s="22">
        <v>483896</v>
      </c>
      <c r="K99" s="22">
        <v>-64552</v>
      </c>
      <c r="L99" s="22">
        <v>0</v>
      </c>
      <c r="M99" s="22">
        <v>0</v>
      </c>
      <c r="N99" s="22">
        <v>-1267902</v>
      </c>
      <c r="O99" s="22">
        <v>0</v>
      </c>
      <c r="P99" s="22">
        <v>275382</v>
      </c>
      <c r="Q99" s="22">
        <v>0</v>
      </c>
      <c r="R99" s="22">
        <v>0</v>
      </c>
      <c r="S99" s="22">
        <v>23719563</v>
      </c>
    </row>
    <row r="100" spans="1:1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394452815</v>
      </c>
      <c r="F100" s="22">
        <v>0</v>
      </c>
      <c r="G100" s="22">
        <v>0</v>
      </c>
      <c r="H100" s="22">
        <v>0</v>
      </c>
      <c r="I100" s="22">
        <v>13283962</v>
      </c>
      <c r="J100" s="22">
        <v>20392732</v>
      </c>
      <c r="K100" s="22">
        <v>-212514</v>
      </c>
      <c r="L100" s="22">
        <v>3210190</v>
      </c>
      <c r="M100" s="22">
        <v>-131987</v>
      </c>
      <c r="N100" s="22">
        <v>-12987060</v>
      </c>
      <c r="O100" s="22">
        <v>-15100000</v>
      </c>
      <c r="P100" s="22">
        <v>8545986</v>
      </c>
      <c r="Q100" s="22">
        <v>15100000</v>
      </c>
      <c r="R100" s="22">
        <v>-15100000</v>
      </c>
      <c r="S100" s="22">
        <v>411454124</v>
      </c>
    </row>
    <row r="101" spans="1:1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49208702</v>
      </c>
      <c r="F101" s="22">
        <v>0</v>
      </c>
      <c r="G101" s="22">
        <v>0</v>
      </c>
      <c r="H101" s="22">
        <v>0</v>
      </c>
      <c r="I101" s="22">
        <v>828755</v>
      </c>
      <c r="J101" s="22">
        <v>1879455</v>
      </c>
      <c r="K101" s="22">
        <v>0</v>
      </c>
      <c r="L101" s="22">
        <v>0</v>
      </c>
      <c r="M101" s="22">
        <v>-15838</v>
      </c>
      <c r="N101" s="22">
        <v>-2844704</v>
      </c>
      <c r="O101" s="22">
        <v>0</v>
      </c>
      <c r="P101" s="22">
        <v>174871</v>
      </c>
      <c r="Q101" s="22">
        <v>0</v>
      </c>
      <c r="R101" s="22">
        <v>0</v>
      </c>
      <c r="S101" s="22">
        <v>49231241</v>
      </c>
    </row>
    <row r="102" spans="1:1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54296513</v>
      </c>
      <c r="F102" s="22">
        <v>0</v>
      </c>
      <c r="G102" s="22">
        <v>0</v>
      </c>
      <c r="H102" s="22">
        <v>0</v>
      </c>
      <c r="I102" s="22">
        <v>576560</v>
      </c>
      <c r="J102" s="22">
        <v>5385452</v>
      </c>
      <c r="K102" s="22">
        <v>0</v>
      </c>
      <c r="L102" s="22">
        <v>0</v>
      </c>
      <c r="M102" s="22">
        <v>-198931</v>
      </c>
      <c r="N102" s="22">
        <v>-2557509</v>
      </c>
      <c r="O102" s="22">
        <v>0</v>
      </c>
      <c r="P102" s="22">
        <v>605538</v>
      </c>
      <c r="Q102" s="22">
        <v>0</v>
      </c>
      <c r="R102" s="22">
        <v>16883</v>
      </c>
      <c r="S102" s="22">
        <v>58124506</v>
      </c>
    </row>
    <row r="103" spans="1:1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11630737</v>
      </c>
      <c r="F103" s="22">
        <v>0</v>
      </c>
      <c r="G103" s="22">
        <v>0</v>
      </c>
      <c r="H103" s="22">
        <v>0</v>
      </c>
      <c r="I103" s="22">
        <v>0</v>
      </c>
      <c r="J103" s="22">
        <v>356458</v>
      </c>
      <c r="K103" s="22">
        <v>0</v>
      </c>
      <c r="L103" s="22">
        <v>0</v>
      </c>
      <c r="M103" s="22">
        <v>0</v>
      </c>
      <c r="N103" s="22">
        <v>-593986</v>
      </c>
      <c r="O103" s="22">
        <v>0</v>
      </c>
      <c r="P103" s="22">
        <v>118810</v>
      </c>
      <c r="Q103" s="22">
        <v>0</v>
      </c>
      <c r="R103" s="22">
        <v>0</v>
      </c>
      <c r="S103" s="22">
        <v>11512019</v>
      </c>
    </row>
    <row r="104" spans="1:1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29743909</v>
      </c>
      <c r="F104" s="22">
        <v>0</v>
      </c>
      <c r="G104" s="22">
        <v>0</v>
      </c>
      <c r="H104" s="22">
        <v>0</v>
      </c>
      <c r="I104" s="22">
        <v>1416822</v>
      </c>
      <c r="J104" s="22">
        <v>1815995</v>
      </c>
      <c r="K104" s="22">
        <v>0</v>
      </c>
      <c r="L104" s="22">
        <v>0</v>
      </c>
      <c r="M104" s="22">
        <v>-187632</v>
      </c>
      <c r="N104" s="22">
        <v>-2067801</v>
      </c>
      <c r="O104" s="22">
        <v>0</v>
      </c>
      <c r="P104" s="22">
        <v>100586</v>
      </c>
      <c r="Q104" s="22">
        <v>0</v>
      </c>
      <c r="R104" s="22">
        <v>0</v>
      </c>
      <c r="S104" s="22">
        <v>30821879</v>
      </c>
    </row>
    <row r="105" spans="1:1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145316600</v>
      </c>
      <c r="F105" s="22">
        <v>0</v>
      </c>
      <c r="G105" s="22">
        <v>0</v>
      </c>
      <c r="H105" s="22">
        <v>0</v>
      </c>
      <c r="I105" s="22">
        <v>2885610</v>
      </c>
      <c r="J105" s="22">
        <v>14631081</v>
      </c>
      <c r="K105" s="22">
        <v>0</v>
      </c>
      <c r="L105" s="22">
        <v>1314030</v>
      </c>
      <c r="M105" s="22">
        <v>-319257</v>
      </c>
      <c r="N105" s="22">
        <v>-4767879</v>
      </c>
      <c r="O105" s="22">
        <v>5634000</v>
      </c>
      <c r="P105" s="22">
        <v>1338794</v>
      </c>
      <c r="Q105" s="22">
        <v>-5634000</v>
      </c>
      <c r="R105" s="22">
        <v>-5634000</v>
      </c>
      <c r="S105" s="22">
        <v>154764979</v>
      </c>
    </row>
    <row r="106" spans="1:1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31897651</v>
      </c>
      <c r="F106" s="22">
        <v>0</v>
      </c>
      <c r="G106" s="22">
        <v>0</v>
      </c>
      <c r="H106" s="22">
        <v>0</v>
      </c>
      <c r="I106" s="22">
        <v>0</v>
      </c>
      <c r="J106" s="22">
        <v>3813151</v>
      </c>
      <c r="K106" s="22">
        <v>-1627</v>
      </c>
      <c r="L106" s="22">
        <v>0</v>
      </c>
      <c r="M106" s="22">
        <v>-252515</v>
      </c>
      <c r="N106" s="22">
        <v>-1271193</v>
      </c>
      <c r="O106" s="22">
        <v>0</v>
      </c>
      <c r="P106" s="22">
        <v>85727</v>
      </c>
      <c r="Q106" s="22">
        <v>0</v>
      </c>
      <c r="R106" s="22">
        <v>0</v>
      </c>
      <c r="S106" s="22">
        <v>34271194</v>
      </c>
    </row>
    <row r="107" spans="1:1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506418971</v>
      </c>
      <c r="F107" s="22">
        <v>0</v>
      </c>
      <c r="G107" s="22">
        <v>0</v>
      </c>
      <c r="H107" s="22">
        <v>0</v>
      </c>
      <c r="I107" s="22">
        <v>-10830000</v>
      </c>
      <c r="J107" s="22">
        <v>51086008</v>
      </c>
      <c r="K107" s="22">
        <v>-109484</v>
      </c>
      <c r="L107" s="22">
        <v>10377689</v>
      </c>
      <c r="M107" s="22">
        <v>-721643</v>
      </c>
      <c r="N107" s="22">
        <v>-15925597</v>
      </c>
      <c r="O107" s="22">
        <v>-10830000</v>
      </c>
      <c r="P107" s="22">
        <v>2670208</v>
      </c>
      <c r="Q107" s="22">
        <v>10830000</v>
      </c>
      <c r="R107" s="22">
        <v>-140281</v>
      </c>
      <c r="S107" s="22">
        <v>542825871</v>
      </c>
    </row>
    <row r="108" spans="1:1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9743736</v>
      </c>
      <c r="F108" s="22">
        <v>0</v>
      </c>
      <c r="G108" s="22">
        <v>0</v>
      </c>
      <c r="H108" s="22">
        <v>0</v>
      </c>
      <c r="I108" s="22">
        <v>0</v>
      </c>
      <c r="J108" s="22">
        <v>1467849</v>
      </c>
      <c r="K108" s="22">
        <v>-47751</v>
      </c>
      <c r="L108" s="22">
        <v>0</v>
      </c>
      <c r="M108" s="22">
        <v>0</v>
      </c>
      <c r="N108" s="22">
        <v>-509573</v>
      </c>
      <c r="O108" s="22">
        <v>0</v>
      </c>
      <c r="P108" s="22">
        <v>80000</v>
      </c>
      <c r="Q108" s="22">
        <v>0</v>
      </c>
      <c r="R108" s="22">
        <v>0</v>
      </c>
      <c r="S108" s="22">
        <v>10734261</v>
      </c>
    </row>
    <row r="109" spans="1:1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44382016</v>
      </c>
      <c r="F109" s="22">
        <v>0</v>
      </c>
      <c r="G109" s="22">
        <v>0</v>
      </c>
      <c r="H109" s="22">
        <v>0</v>
      </c>
      <c r="I109" s="22">
        <v>0</v>
      </c>
      <c r="J109" s="22">
        <v>2372091</v>
      </c>
      <c r="K109" s="22">
        <v>-75271</v>
      </c>
      <c r="L109" s="22">
        <v>1017740</v>
      </c>
      <c r="M109" s="22">
        <v>-53339</v>
      </c>
      <c r="N109" s="22">
        <v>-2039836</v>
      </c>
      <c r="O109" s="22">
        <v>0</v>
      </c>
      <c r="P109" s="22">
        <v>653205</v>
      </c>
      <c r="Q109" s="22">
        <v>0</v>
      </c>
      <c r="R109" s="22">
        <v>-678631</v>
      </c>
      <c r="S109" s="22">
        <v>45577975</v>
      </c>
    </row>
    <row r="110" spans="1:1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12895896</v>
      </c>
      <c r="F110" s="22">
        <v>0</v>
      </c>
      <c r="G110" s="22">
        <v>0</v>
      </c>
      <c r="H110" s="22">
        <v>0</v>
      </c>
      <c r="I110" s="22">
        <v>0</v>
      </c>
      <c r="J110" s="22">
        <v>634532</v>
      </c>
      <c r="K110" s="22">
        <v>0</v>
      </c>
      <c r="L110" s="22">
        <v>0</v>
      </c>
      <c r="M110" s="22">
        <v>-20716</v>
      </c>
      <c r="N110" s="22">
        <v>-551778</v>
      </c>
      <c r="O110" s="22">
        <v>0</v>
      </c>
      <c r="P110" s="22">
        <v>73020</v>
      </c>
      <c r="Q110" s="22">
        <v>0</v>
      </c>
      <c r="R110" s="22">
        <v>0</v>
      </c>
      <c r="S110" s="22">
        <v>13030954</v>
      </c>
    </row>
    <row r="111" spans="1:1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88779850</v>
      </c>
      <c r="F111" s="22">
        <v>0</v>
      </c>
      <c r="G111" s="22">
        <v>0</v>
      </c>
      <c r="H111" s="22">
        <v>0</v>
      </c>
      <c r="I111" s="22">
        <v>1236626</v>
      </c>
      <c r="J111" s="22">
        <v>1047443</v>
      </c>
      <c r="K111" s="22">
        <v>-35622</v>
      </c>
      <c r="L111" s="22">
        <v>0</v>
      </c>
      <c r="M111" s="22">
        <v>-172318</v>
      </c>
      <c r="N111" s="22">
        <v>-3371589</v>
      </c>
      <c r="O111" s="22">
        <v>0</v>
      </c>
      <c r="P111" s="22">
        <v>653381</v>
      </c>
      <c r="Q111" s="22">
        <v>0</v>
      </c>
      <c r="R111" s="22">
        <v>-48587</v>
      </c>
      <c r="S111" s="22">
        <v>88089184</v>
      </c>
    </row>
    <row r="112" spans="1:1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81181963</v>
      </c>
      <c r="F112" s="22">
        <v>0</v>
      </c>
      <c r="G112" s="22">
        <v>0</v>
      </c>
      <c r="H112" s="22">
        <v>0</v>
      </c>
      <c r="I112" s="22">
        <v>0</v>
      </c>
      <c r="J112" s="22">
        <v>3080271</v>
      </c>
      <c r="K112" s="22">
        <v>0</v>
      </c>
      <c r="L112" s="22">
        <v>0</v>
      </c>
      <c r="M112" s="22">
        <v>-95183</v>
      </c>
      <c r="N112" s="22">
        <v>-3042099</v>
      </c>
      <c r="O112" s="22">
        <v>0</v>
      </c>
      <c r="P112" s="22">
        <v>202926</v>
      </c>
      <c r="Q112" s="22">
        <v>0</v>
      </c>
      <c r="R112" s="22">
        <v>0</v>
      </c>
      <c r="S112" s="22">
        <v>81327878</v>
      </c>
    </row>
    <row r="113" spans="1:1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61189144</v>
      </c>
      <c r="F113" s="22">
        <v>0</v>
      </c>
      <c r="G113" s="22">
        <v>0</v>
      </c>
      <c r="H113" s="22">
        <v>0</v>
      </c>
      <c r="I113" s="22">
        <v>1243050</v>
      </c>
      <c r="J113" s="22">
        <v>1604262</v>
      </c>
      <c r="K113" s="22">
        <v>0</v>
      </c>
      <c r="L113" s="22">
        <v>0</v>
      </c>
      <c r="M113" s="22">
        <v>-36640</v>
      </c>
      <c r="N113" s="22">
        <v>-2456548</v>
      </c>
      <c r="O113" s="22">
        <v>-1302663</v>
      </c>
      <c r="P113" s="22">
        <v>561797</v>
      </c>
      <c r="Q113" s="22">
        <v>1302663</v>
      </c>
      <c r="R113" s="22">
        <v>0</v>
      </c>
      <c r="S113" s="22">
        <v>62105065</v>
      </c>
    </row>
    <row r="114" spans="1:1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117275556</v>
      </c>
      <c r="F114" s="22">
        <v>0</v>
      </c>
      <c r="G114" s="22">
        <v>0</v>
      </c>
      <c r="H114" s="22">
        <v>0</v>
      </c>
      <c r="I114" s="22">
        <v>0</v>
      </c>
      <c r="J114" s="22">
        <v>3241472</v>
      </c>
      <c r="K114" s="22">
        <v>-210362</v>
      </c>
      <c r="L114" s="22">
        <v>0</v>
      </c>
      <c r="M114" s="22">
        <v>-234814</v>
      </c>
      <c r="N114" s="22">
        <v>-8939570</v>
      </c>
      <c r="O114" s="22">
        <v>-1700000</v>
      </c>
      <c r="P114" s="22">
        <v>1364069</v>
      </c>
      <c r="Q114" s="22">
        <v>1700000</v>
      </c>
      <c r="R114" s="22">
        <v>0</v>
      </c>
      <c r="S114" s="22">
        <v>112496351</v>
      </c>
    </row>
    <row r="115" spans="1:1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10189569</v>
      </c>
      <c r="F115" s="22">
        <v>0</v>
      </c>
      <c r="G115" s="22">
        <v>0</v>
      </c>
      <c r="H115" s="22">
        <v>0</v>
      </c>
      <c r="I115" s="22">
        <v>119157</v>
      </c>
      <c r="J115" s="22">
        <v>570997</v>
      </c>
      <c r="K115" s="22">
        <v>0</v>
      </c>
      <c r="L115" s="22">
        <v>0</v>
      </c>
      <c r="M115" s="22">
        <v>-7837</v>
      </c>
      <c r="N115" s="22">
        <v>-604901</v>
      </c>
      <c r="O115" s="22">
        <v>0</v>
      </c>
      <c r="P115" s="22">
        <v>108376</v>
      </c>
      <c r="Q115" s="22">
        <v>0</v>
      </c>
      <c r="R115" s="22">
        <v>0</v>
      </c>
      <c r="S115" s="22">
        <v>10375361</v>
      </c>
    </row>
    <row r="116" spans="1:1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113154017</v>
      </c>
      <c r="F116" s="22">
        <v>0</v>
      </c>
      <c r="G116" s="22">
        <v>0</v>
      </c>
      <c r="H116" s="22">
        <v>0</v>
      </c>
      <c r="I116" s="22">
        <v>0</v>
      </c>
      <c r="J116" s="22">
        <v>23020843</v>
      </c>
      <c r="K116" s="22">
        <v>-254616</v>
      </c>
      <c r="L116" s="22">
        <v>0</v>
      </c>
      <c r="M116" s="22">
        <v>-38913</v>
      </c>
      <c r="N116" s="22">
        <v>-5703726</v>
      </c>
      <c r="O116" s="22">
        <v>0</v>
      </c>
      <c r="P116" s="22">
        <v>1018085</v>
      </c>
      <c r="Q116" s="22">
        <v>0</v>
      </c>
      <c r="R116" s="22">
        <v>-242829</v>
      </c>
      <c r="S116" s="22">
        <v>130952861</v>
      </c>
    </row>
    <row r="117" spans="1:1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20462580</v>
      </c>
      <c r="F117" s="22">
        <v>0</v>
      </c>
      <c r="G117" s="22">
        <v>0</v>
      </c>
      <c r="H117" s="22">
        <v>0</v>
      </c>
      <c r="I117" s="22">
        <v>0</v>
      </c>
      <c r="J117" s="22">
        <v>185731</v>
      </c>
      <c r="K117" s="22">
        <v>-19933</v>
      </c>
      <c r="L117" s="22">
        <v>0</v>
      </c>
      <c r="M117" s="22">
        <v>0</v>
      </c>
      <c r="N117" s="22">
        <v>-891193</v>
      </c>
      <c r="O117" s="22">
        <v>0</v>
      </c>
      <c r="P117" s="22">
        <v>366707</v>
      </c>
      <c r="Q117" s="22">
        <v>0</v>
      </c>
      <c r="R117" s="22">
        <v>0</v>
      </c>
      <c r="S117" s="22">
        <v>20103892</v>
      </c>
    </row>
    <row r="118" spans="1:1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37103448</v>
      </c>
      <c r="F118" s="22">
        <v>0</v>
      </c>
      <c r="G118" s="22">
        <v>0</v>
      </c>
      <c r="H118" s="22">
        <v>0</v>
      </c>
      <c r="I118" s="22">
        <v>1561598</v>
      </c>
      <c r="J118" s="22">
        <v>2228723</v>
      </c>
      <c r="K118" s="22">
        <v>0</v>
      </c>
      <c r="L118" s="22">
        <v>0</v>
      </c>
      <c r="M118" s="22">
        <v>0</v>
      </c>
      <c r="N118" s="22">
        <v>-2086505</v>
      </c>
      <c r="O118" s="22">
        <v>0</v>
      </c>
      <c r="P118" s="22">
        <v>0</v>
      </c>
      <c r="Q118" s="22">
        <v>0</v>
      </c>
      <c r="R118" s="22">
        <v>0</v>
      </c>
      <c r="S118" s="22">
        <v>38807264</v>
      </c>
    </row>
    <row r="119" spans="1:1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11208486</v>
      </c>
      <c r="F119" s="22">
        <v>0</v>
      </c>
      <c r="G119" s="22">
        <v>0</v>
      </c>
      <c r="H119" s="22">
        <v>0</v>
      </c>
      <c r="I119" s="22">
        <v>151746</v>
      </c>
      <c r="J119" s="22">
        <v>1684374</v>
      </c>
      <c r="K119" s="22">
        <v>0</v>
      </c>
      <c r="L119" s="22">
        <v>80000</v>
      </c>
      <c r="M119" s="22">
        <v>0</v>
      </c>
      <c r="N119" s="22">
        <v>-542359</v>
      </c>
      <c r="O119" s="22">
        <v>0</v>
      </c>
      <c r="P119" s="22">
        <v>37127</v>
      </c>
      <c r="Q119" s="22">
        <v>0</v>
      </c>
      <c r="R119" s="22">
        <v>0</v>
      </c>
      <c r="S119" s="22">
        <v>12619374</v>
      </c>
    </row>
    <row r="120" spans="1:1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45532095</v>
      </c>
      <c r="F120" s="22">
        <v>0</v>
      </c>
      <c r="G120" s="22">
        <v>0</v>
      </c>
      <c r="H120" s="22">
        <v>0</v>
      </c>
      <c r="I120" s="22">
        <v>1433302</v>
      </c>
      <c r="J120" s="22">
        <v>3098705</v>
      </c>
      <c r="K120" s="22">
        <v>-161088</v>
      </c>
      <c r="L120" s="22">
        <v>0</v>
      </c>
      <c r="M120" s="22">
        <v>21162</v>
      </c>
      <c r="N120" s="22">
        <v>-2163945</v>
      </c>
      <c r="O120" s="22">
        <v>1883731</v>
      </c>
      <c r="P120" s="22">
        <v>420058</v>
      </c>
      <c r="Q120" s="22">
        <v>-1883731</v>
      </c>
      <c r="R120" s="22">
        <v>-689774</v>
      </c>
      <c r="S120" s="22">
        <v>47490515</v>
      </c>
    </row>
    <row r="121" spans="1:1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85625186</v>
      </c>
      <c r="F121" s="22">
        <v>0</v>
      </c>
      <c r="G121" s="22">
        <v>0</v>
      </c>
      <c r="H121" s="22">
        <v>0</v>
      </c>
      <c r="I121" s="22">
        <v>2197972</v>
      </c>
      <c r="J121" s="22">
        <v>351069</v>
      </c>
      <c r="K121" s="22">
        <v>0</v>
      </c>
      <c r="L121" s="22">
        <v>0</v>
      </c>
      <c r="M121" s="22">
        <v>-129894</v>
      </c>
      <c r="N121" s="22">
        <v>-2793150</v>
      </c>
      <c r="O121" s="22">
        <v>0</v>
      </c>
      <c r="P121" s="22">
        <v>569942</v>
      </c>
      <c r="Q121" s="22">
        <v>0</v>
      </c>
      <c r="R121" s="22">
        <v>0</v>
      </c>
      <c r="S121" s="22">
        <v>85821125</v>
      </c>
    </row>
    <row r="122" spans="1:1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30993270</v>
      </c>
      <c r="F122" s="22">
        <v>0</v>
      </c>
      <c r="G122" s="22">
        <v>0</v>
      </c>
      <c r="H122" s="22">
        <v>0</v>
      </c>
      <c r="I122" s="22">
        <v>0</v>
      </c>
      <c r="J122" s="22">
        <v>1870064</v>
      </c>
      <c r="K122" s="22">
        <v>-5190</v>
      </c>
      <c r="L122" s="22">
        <v>0</v>
      </c>
      <c r="M122" s="22">
        <v>-331628</v>
      </c>
      <c r="N122" s="22">
        <v>-1571533</v>
      </c>
      <c r="O122" s="22">
        <v>0</v>
      </c>
      <c r="P122" s="22">
        <v>1094484</v>
      </c>
      <c r="Q122" s="22">
        <v>0</v>
      </c>
      <c r="R122" s="22">
        <v>-1</v>
      </c>
      <c r="S122" s="22">
        <v>32049466</v>
      </c>
    </row>
    <row r="123" spans="1:1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25297961</v>
      </c>
      <c r="F123" s="22">
        <v>0</v>
      </c>
      <c r="G123" s="22">
        <v>0</v>
      </c>
      <c r="H123" s="22">
        <v>0</v>
      </c>
      <c r="I123" s="22">
        <v>0</v>
      </c>
      <c r="J123" s="22">
        <v>1760687</v>
      </c>
      <c r="K123" s="22">
        <v>0</v>
      </c>
      <c r="L123" s="22">
        <v>0</v>
      </c>
      <c r="M123" s="22">
        <v>0</v>
      </c>
      <c r="N123" s="22">
        <v>-1493499</v>
      </c>
      <c r="O123" s="22">
        <v>0</v>
      </c>
      <c r="P123" s="22">
        <v>48152</v>
      </c>
      <c r="Q123" s="22">
        <v>0</v>
      </c>
      <c r="R123" s="22">
        <v>0</v>
      </c>
      <c r="S123" s="22">
        <v>25613301</v>
      </c>
    </row>
    <row r="124" spans="1:1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34928416</v>
      </c>
      <c r="F124" s="22">
        <v>0</v>
      </c>
      <c r="G124" s="22">
        <v>0</v>
      </c>
      <c r="H124" s="22">
        <v>0</v>
      </c>
      <c r="I124" s="22">
        <v>752206</v>
      </c>
      <c r="J124" s="22">
        <v>2256508</v>
      </c>
      <c r="K124" s="22">
        <v>-62580</v>
      </c>
      <c r="L124" s="22">
        <v>0</v>
      </c>
      <c r="M124" s="22">
        <v>-5</v>
      </c>
      <c r="N124" s="22">
        <v>-1511760</v>
      </c>
      <c r="O124" s="22">
        <v>0</v>
      </c>
      <c r="P124" s="22">
        <v>0</v>
      </c>
      <c r="Q124" s="22">
        <v>0</v>
      </c>
      <c r="R124" s="22">
        <v>0</v>
      </c>
      <c r="S124" s="22">
        <v>36362785</v>
      </c>
    </row>
    <row r="125" spans="1:1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8138184</v>
      </c>
      <c r="F125" s="22">
        <v>0</v>
      </c>
      <c r="G125" s="22">
        <v>0</v>
      </c>
      <c r="H125" s="22">
        <v>0</v>
      </c>
      <c r="I125" s="22">
        <v>0</v>
      </c>
      <c r="J125" s="22">
        <v>674262</v>
      </c>
      <c r="K125" s="22">
        <v>0</v>
      </c>
      <c r="L125" s="22">
        <v>0</v>
      </c>
      <c r="M125" s="22">
        <v>0</v>
      </c>
      <c r="N125" s="22">
        <v>-309680</v>
      </c>
      <c r="O125" s="22">
        <v>0</v>
      </c>
      <c r="P125" s="22">
        <v>0</v>
      </c>
      <c r="Q125" s="22">
        <v>0</v>
      </c>
      <c r="R125" s="22">
        <v>0</v>
      </c>
      <c r="S125" s="22">
        <v>8502766</v>
      </c>
    </row>
    <row r="126" spans="1:1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104733703</v>
      </c>
      <c r="F126" s="22">
        <v>0</v>
      </c>
      <c r="G126" s="22">
        <v>0</v>
      </c>
      <c r="H126" s="22">
        <v>0</v>
      </c>
      <c r="I126" s="22">
        <v>0</v>
      </c>
      <c r="J126" s="22">
        <v>829905</v>
      </c>
      <c r="K126" s="22">
        <v>0</v>
      </c>
      <c r="L126" s="22">
        <v>0</v>
      </c>
      <c r="M126" s="22">
        <v>0</v>
      </c>
      <c r="N126" s="22">
        <v>-5541956</v>
      </c>
      <c r="O126" s="22">
        <v>0</v>
      </c>
      <c r="P126" s="22">
        <v>189884</v>
      </c>
      <c r="Q126" s="22">
        <v>0</v>
      </c>
      <c r="R126" s="22">
        <v>-3</v>
      </c>
      <c r="S126" s="22">
        <v>100211533</v>
      </c>
    </row>
    <row r="127" spans="1:1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43454990</v>
      </c>
      <c r="F127" s="22">
        <v>0</v>
      </c>
      <c r="G127" s="22">
        <v>0</v>
      </c>
      <c r="H127" s="22">
        <v>0</v>
      </c>
      <c r="I127" s="22">
        <v>0</v>
      </c>
      <c r="J127" s="22">
        <v>2993223</v>
      </c>
      <c r="K127" s="22">
        <v>0</v>
      </c>
      <c r="L127" s="22">
        <v>0</v>
      </c>
      <c r="M127" s="22">
        <v>-19217</v>
      </c>
      <c r="N127" s="22">
        <v>-2213155</v>
      </c>
      <c r="O127" s="22">
        <v>0</v>
      </c>
      <c r="P127" s="22">
        <v>199144</v>
      </c>
      <c r="Q127" s="22">
        <v>0</v>
      </c>
      <c r="R127" s="22">
        <v>0</v>
      </c>
      <c r="S127" s="22">
        <v>44414985</v>
      </c>
    </row>
    <row r="128" spans="1:1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269676254</v>
      </c>
      <c r="F128" s="22">
        <v>0</v>
      </c>
      <c r="G128" s="22">
        <v>0</v>
      </c>
      <c r="H128" s="22">
        <v>0</v>
      </c>
      <c r="I128" s="22">
        <v>10254773</v>
      </c>
      <c r="J128" s="22">
        <v>9523450</v>
      </c>
      <c r="K128" s="22">
        <v>0</v>
      </c>
      <c r="L128" s="22">
        <v>2922555</v>
      </c>
      <c r="M128" s="22">
        <v>-44270</v>
      </c>
      <c r="N128" s="22">
        <v>-8575474</v>
      </c>
      <c r="O128" s="22">
        <v>0</v>
      </c>
      <c r="P128" s="22">
        <v>959203</v>
      </c>
      <c r="Q128" s="22">
        <v>0</v>
      </c>
      <c r="R128" s="22">
        <v>0</v>
      </c>
      <c r="S128" s="22">
        <v>284716491</v>
      </c>
    </row>
    <row r="129" spans="1:1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150669337</v>
      </c>
      <c r="F129" s="22">
        <v>0</v>
      </c>
      <c r="G129" s="22">
        <v>0</v>
      </c>
      <c r="H129" s="22">
        <v>0</v>
      </c>
      <c r="I129" s="22">
        <v>6367642</v>
      </c>
      <c r="J129" s="22">
        <v>5728680</v>
      </c>
      <c r="K129" s="22">
        <v>-58329</v>
      </c>
      <c r="L129" s="22">
        <v>0</v>
      </c>
      <c r="M129" s="22">
        <v>-206979</v>
      </c>
      <c r="N129" s="22">
        <v>-5459321</v>
      </c>
      <c r="O129" s="22">
        <v>0</v>
      </c>
      <c r="P129" s="22">
        <v>516926</v>
      </c>
      <c r="Q129" s="22">
        <v>0</v>
      </c>
      <c r="R129" s="22">
        <v>-546</v>
      </c>
      <c r="S129" s="22">
        <v>157557410</v>
      </c>
    </row>
    <row r="130" spans="1:1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89649998</v>
      </c>
      <c r="F130" s="22">
        <v>0</v>
      </c>
      <c r="G130" s="22">
        <v>0</v>
      </c>
      <c r="H130" s="22">
        <v>0</v>
      </c>
      <c r="I130" s="22">
        <v>0</v>
      </c>
      <c r="J130" s="22">
        <v>13430640</v>
      </c>
      <c r="K130" s="22">
        <v>-20700</v>
      </c>
      <c r="L130" s="22">
        <v>0</v>
      </c>
      <c r="M130" s="22">
        <v>-672240</v>
      </c>
      <c r="N130" s="22">
        <v>-4411099</v>
      </c>
      <c r="O130" s="22">
        <v>0</v>
      </c>
      <c r="P130" s="22">
        <v>458423</v>
      </c>
      <c r="Q130" s="22">
        <v>0</v>
      </c>
      <c r="R130" s="22">
        <v>0</v>
      </c>
      <c r="S130" s="22">
        <v>98435022</v>
      </c>
    </row>
    <row r="131" spans="1:1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8211903</v>
      </c>
      <c r="F131" s="22">
        <v>0</v>
      </c>
      <c r="G131" s="22">
        <v>0</v>
      </c>
      <c r="H131" s="22">
        <v>0</v>
      </c>
      <c r="I131" s="22">
        <v>611385</v>
      </c>
      <c r="J131" s="22">
        <v>583094</v>
      </c>
      <c r="K131" s="22">
        <v>0</v>
      </c>
      <c r="L131" s="22">
        <v>0</v>
      </c>
      <c r="M131" s="22">
        <v>-5036</v>
      </c>
      <c r="N131" s="22">
        <v>-474431</v>
      </c>
      <c r="O131" s="22">
        <v>-30000</v>
      </c>
      <c r="P131" s="22">
        <v>97939</v>
      </c>
      <c r="Q131" s="22">
        <v>30000</v>
      </c>
      <c r="R131" s="22">
        <v>0</v>
      </c>
      <c r="S131" s="22">
        <v>9024854</v>
      </c>
    </row>
    <row r="132" spans="1:1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17682884</v>
      </c>
      <c r="F132" s="22">
        <v>0</v>
      </c>
      <c r="G132" s="22">
        <v>0</v>
      </c>
      <c r="H132" s="22">
        <v>0</v>
      </c>
      <c r="I132" s="22">
        <v>0</v>
      </c>
      <c r="J132" s="22">
        <v>1982712</v>
      </c>
      <c r="K132" s="22">
        <v>-2069</v>
      </c>
      <c r="L132" s="22">
        <v>0</v>
      </c>
      <c r="M132" s="22">
        <v>0</v>
      </c>
      <c r="N132" s="22">
        <v>-1140688</v>
      </c>
      <c r="O132" s="22">
        <v>0</v>
      </c>
      <c r="P132" s="22">
        <v>175263</v>
      </c>
      <c r="Q132" s="22">
        <v>0</v>
      </c>
      <c r="R132" s="22">
        <v>0</v>
      </c>
      <c r="S132" s="22">
        <v>18698102</v>
      </c>
    </row>
    <row r="133" spans="1:1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16901326</v>
      </c>
      <c r="F133" s="22">
        <v>0</v>
      </c>
      <c r="G133" s="22">
        <v>0</v>
      </c>
      <c r="H133" s="22">
        <v>0</v>
      </c>
      <c r="I133" s="22">
        <v>709367</v>
      </c>
      <c r="J133" s="22">
        <v>4609185</v>
      </c>
      <c r="K133" s="22">
        <v>-13178</v>
      </c>
      <c r="L133" s="22">
        <v>0</v>
      </c>
      <c r="M133" s="22">
        <v>-1081</v>
      </c>
      <c r="N133" s="22">
        <v>-712049</v>
      </c>
      <c r="O133" s="22">
        <v>-3187500</v>
      </c>
      <c r="P133" s="22">
        <v>0</v>
      </c>
      <c r="Q133" s="22">
        <v>3187500</v>
      </c>
      <c r="R133" s="22">
        <v>0</v>
      </c>
      <c r="S133" s="22">
        <v>21493570</v>
      </c>
    </row>
    <row r="134" spans="1:1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28964695</v>
      </c>
      <c r="F134" s="22">
        <v>0</v>
      </c>
      <c r="G134" s="22">
        <v>0</v>
      </c>
      <c r="H134" s="22">
        <v>0</v>
      </c>
      <c r="I134" s="22">
        <v>0</v>
      </c>
      <c r="J134" s="22">
        <v>1851957</v>
      </c>
      <c r="K134" s="22">
        <v>0</v>
      </c>
      <c r="L134" s="22">
        <v>0</v>
      </c>
      <c r="M134" s="22">
        <v>-54130</v>
      </c>
      <c r="N134" s="22">
        <v>-888201</v>
      </c>
      <c r="O134" s="22">
        <v>0</v>
      </c>
      <c r="P134" s="22">
        <v>160019</v>
      </c>
      <c r="Q134" s="22">
        <v>0</v>
      </c>
      <c r="R134" s="22">
        <v>-65000</v>
      </c>
      <c r="S134" s="22">
        <v>29969340</v>
      </c>
    </row>
    <row r="135" spans="1:1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19451100</v>
      </c>
      <c r="F135" s="22">
        <v>0</v>
      </c>
      <c r="G135" s="22">
        <v>0</v>
      </c>
      <c r="H135" s="22">
        <v>0</v>
      </c>
      <c r="I135" s="22">
        <v>0</v>
      </c>
      <c r="J135" s="22">
        <v>2153082</v>
      </c>
      <c r="K135" s="22">
        <v>-86426</v>
      </c>
      <c r="L135" s="22">
        <v>0</v>
      </c>
      <c r="M135" s="22">
        <v>0</v>
      </c>
      <c r="N135" s="22">
        <v>-1071578</v>
      </c>
      <c r="O135" s="22">
        <v>-64219</v>
      </c>
      <c r="P135" s="22">
        <v>135201</v>
      </c>
      <c r="Q135" s="22">
        <v>64219</v>
      </c>
      <c r="R135" s="22">
        <v>-8860</v>
      </c>
      <c r="S135" s="22">
        <v>20572519</v>
      </c>
    </row>
    <row r="136" spans="1:1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24358526</v>
      </c>
      <c r="F136" s="22">
        <v>0</v>
      </c>
      <c r="G136" s="22">
        <v>0</v>
      </c>
      <c r="H136" s="22">
        <v>0</v>
      </c>
      <c r="I136" s="22">
        <v>0</v>
      </c>
      <c r="J136" s="22">
        <v>853704</v>
      </c>
      <c r="K136" s="22">
        <v>0</v>
      </c>
      <c r="L136" s="22">
        <v>0</v>
      </c>
      <c r="M136" s="22">
        <v>0</v>
      </c>
      <c r="N136" s="22">
        <v>-1060018</v>
      </c>
      <c r="O136" s="22">
        <v>0</v>
      </c>
      <c r="P136" s="22">
        <v>203837</v>
      </c>
      <c r="Q136" s="22">
        <v>0</v>
      </c>
      <c r="R136" s="22">
        <v>-59997</v>
      </c>
      <c r="S136" s="22">
        <v>24296052</v>
      </c>
    </row>
    <row r="137" spans="1:1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5380355</v>
      </c>
      <c r="F137" s="22">
        <v>0</v>
      </c>
      <c r="G137" s="22">
        <v>0</v>
      </c>
      <c r="H137" s="22">
        <v>0</v>
      </c>
      <c r="I137" s="22">
        <v>0</v>
      </c>
      <c r="J137" s="22">
        <v>1256016</v>
      </c>
      <c r="K137" s="22">
        <v>-8207</v>
      </c>
      <c r="L137" s="22">
        <v>0</v>
      </c>
      <c r="M137" s="22">
        <v>-375657</v>
      </c>
      <c r="N137" s="22">
        <v>-342096</v>
      </c>
      <c r="O137" s="22">
        <v>0</v>
      </c>
      <c r="P137" s="22">
        <v>0</v>
      </c>
      <c r="Q137" s="22">
        <v>0</v>
      </c>
      <c r="R137" s="22">
        <v>0</v>
      </c>
      <c r="S137" s="22">
        <v>5910411</v>
      </c>
    </row>
    <row r="138" spans="1:1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11925955</v>
      </c>
      <c r="F138" s="22">
        <v>0</v>
      </c>
      <c r="G138" s="22">
        <v>0</v>
      </c>
      <c r="H138" s="22">
        <v>0</v>
      </c>
      <c r="I138" s="22">
        <v>464815</v>
      </c>
      <c r="J138" s="22">
        <v>3162253</v>
      </c>
      <c r="K138" s="22">
        <v>-10072</v>
      </c>
      <c r="L138" s="22">
        <v>0</v>
      </c>
      <c r="M138" s="22">
        <v>0</v>
      </c>
      <c r="N138" s="22">
        <v>-734863</v>
      </c>
      <c r="O138" s="22">
        <v>0</v>
      </c>
      <c r="P138" s="22">
        <v>0</v>
      </c>
      <c r="Q138" s="22">
        <v>0</v>
      </c>
      <c r="R138" s="22">
        <v>55600</v>
      </c>
      <c r="S138" s="22">
        <v>14863688</v>
      </c>
    </row>
    <row r="139" spans="1:1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22201846</v>
      </c>
      <c r="F139" s="22">
        <v>0</v>
      </c>
      <c r="G139" s="22">
        <v>0</v>
      </c>
      <c r="H139" s="22">
        <v>0</v>
      </c>
      <c r="I139" s="22">
        <v>0</v>
      </c>
      <c r="J139" s="22">
        <v>3810369</v>
      </c>
      <c r="K139" s="22">
        <v>-332632</v>
      </c>
      <c r="L139" s="22">
        <v>0</v>
      </c>
      <c r="M139" s="22">
        <v>-85595</v>
      </c>
      <c r="N139" s="22">
        <v>-1811606</v>
      </c>
      <c r="O139" s="22">
        <v>0</v>
      </c>
      <c r="P139" s="22">
        <v>107085</v>
      </c>
      <c r="Q139" s="22">
        <v>0</v>
      </c>
      <c r="R139" s="22">
        <v>1800</v>
      </c>
      <c r="S139" s="22">
        <v>23891267</v>
      </c>
    </row>
    <row r="140" spans="1:1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121985140</v>
      </c>
      <c r="F140" s="22">
        <v>0</v>
      </c>
      <c r="G140" s="22">
        <v>0</v>
      </c>
      <c r="H140" s="22">
        <v>0</v>
      </c>
      <c r="I140" s="22">
        <v>3240297</v>
      </c>
      <c r="J140" s="22">
        <v>0</v>
      </c>
      <c r="K140" s="22">
        <v>-13192</v>
      </c>
      <c r="L140" s="22">
        <v>0</v>
      </c>
      <c r="M140" s="22">
        <v>-56223</v>
      </c>
      <c r="N140" s="22">
        <v>-5584961</v>
      </c>
      <c r="O140" s="22">
        <v>0</v>
      </c>
      <c r="P140" s="22">
        <v>1096927</v>
      </c>
      <c r="Q140" s="22">
        <v>0</v>
      </c>
      <c r="R140" s="22">
        <v>0</v>
      </c>
      <c r="S140" s="22">
        <v>120667988</v>
      </c>
    </row>
    <row r="141" spans="1:1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10012708</v>
      </c>
      <c r="F141" s="22">
        <v>0</v>
      </c>
      <c r="G141" s="22">
        <v>0</v>
      </c>
      <c r="H141" s="22">
        <v>0</v>
      </c>
      <c r="I141" s="22">
        <v>92120</v>
      </c>
      <c r="J141" s="22">
        <v>408363</v>
      </c>
      <c r="K141" s="22">
        <v>0</v>
      </c>
      <c r="L141" s="22">
        <v>0</v>
      </c>
      <c r="M141" s="22">
        <v>-1576</v>
      </c>
      <c r="N141" s="22">
        <v>-647582</v>
      </c>
      <c r="O141" s="22">
        <v>0</v>
      </c>
      <c r="P141" s="22">
        <v>90195</v>
      </c>
      <c r="Q141" s="22">
        <v>0</v>
      </c>
      <c r="R141" s="22">
        <v>0</v>
      </c>
      <c r="S141" s="22">
        <v>9954228</v>
      </c>
    </row>
    <row r="142" spans="1:1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37586613</v>
      </c>
      <c r="F142" s="22">
        <v>0</v>
      </c>
      <c r="G142" s="22">
        <v>0</v>
      </c>
      <c r="H142" s="22">
        <v>0</v>
      </c>
      <c r="I142" s="22">
        <v>813902</v>
      </c>
      <c r="J142" s="22">
        <v>2082201</v>
      </c>
      <c r="K142" s="22">
        <v>-43238</v>
      </c>
      <c r="L142" s="22">
        <v>0</v>
      </c>
      <c r="M142" s="22">
        <v>-59562</v>
      </c>
      <c r="N142" s="22">
        <v>-1448578</v>
      </c>
      <c r="O142" s="22">
        <v>0</v>
      </c>
      <c r="P142" s="22">
        <v>17679</v>
      </c>
      <c r="Q142" s="22">
        <v>0</v>
      </c>
      <c r="R142" s="22">
        <v>0</v>
      </c>
      <c r="S142" s="22">
        <v>38949017</v>
      </c>
    </row>
    <row r="143" spans="1:1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18324513</v>
      </c>
      <c r="F143" s="22">
        <v>0</v>
      </c>
      <c r="G143" s="22">
        <v>0</v>
      </c>
      <c r="H143" s="22">
        <v>0</v>
      </c>
      <c r="I143" s="22">
        <v>9720</v>
      </c>
      <c r="J143" s="22">
        <v>170520</v>
      </c>
      <c r="K143" s="22">
        <v>0</v>
      </c>
      <c r="L143" s="22">
        <v>57100</v>
      </c>
      <c r="M143" s="22">
        <v>0</v>
      </c>
      <c r="N143" s="22">
        <v>-629618</v>
      </c>
      <c r="O143" s="22">
        <v>0</v>
      </c>
      <c r="P143" s="22">
        <v>39304</v>
      </c>
      <c r="Q143" s="22">
        <v>0</v>
      </c>
      <c r="R143" s="22">
        <v>-170520</v>
      </c>
      <c r="S143" s="22">
        <v>17801019</v>
      </c>
    </row>
    <row r="144" spans="1:1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404036705</v>
      </c>
      <c r="F144" s="22">
        <v>0</v>
      </c>
      <c r="G144" s="22">
        <v>0</v>
      </c>
      <c r="H144" s="22">
        <v>0</v>
      </c>
      <c r="I144" s="22">
        <v>44097117</v>
      </c>
      <c r="J144" s="22">
        <v>25877412</v>
      </c>
      <c r="K144" s="22">
        <v>-39483</v>
      </c>
      <c r="L144" s="22">
        <v>25800891</v>
      </c>
      <c r="M144" s="22">
        <v>-943489</v>
      </c>
      <c r="N144" s="22">
        <v>-19749299</v>
      </c>
      <c r="O144" s="22">
        <v>24620187</v>
      </c>
      <c r="P144" s="22">
        <v>1295820</v>
      </c>
      <c r="Q144" s="22">
        <v>-24620187</v>
      </c>
      <c r="R144" s="22">
        <v>-24682653</v>
      </c>
      <c r="S144" s="22">
        <v>455693021</v>
      </c>
    </row>
    <row r="145" spans="1:1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82915639</v>
      </c>
      <c r="F145" s="22">
        <v>0</v>
      </c>
      <c r="G145" s="22">
        <v>0</v>
      </c>
      <c r="H145" s="22">
        <v>0</v>
      </c>
      <c r="I145" s="22">
        <v>65798</v>
      </c>
      <c r="J145" s="22">
        <v>5875235</v>
      </c>
      <c r="K145" s="22">
        <v>-4333</v>
      </c>
      <c r="L145" s="22">
        <v>0</v>
      </c>
      <c r="M145" s="22">
        <v>-1110306</v>
      </c>
      <c r="N145" s="22">
        <v>-4726233</v>
      </c>
      <c r="O145" s="22">
        <v>0</v>
      </c>
      <c r="P145" s="22">
        <v>839913</v>
      </c>
      <c r="Q145" s="22">
        <v>0</v>
      </c>
      <c r="R145" s="22">
        <v>0</v>
      </c>
      <c r="S145" s="22">
        <v>83855713</v>
      </c>
    </row>
    <row r="146" spans="1:1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8650379</v>
      </c>
      <c r="F146" s="22">
        <v>0</v>
      </c>
      <c r="G146" s="22">
        <v>0</v>
      </c>
      <c r="H146" s="22">
        <v>0</v>
      </c>
      <c r="I146" s="22">
        <v>0</v>
      </c>
      <c r="J146" s="22">
        <v>205330</v>
      </c>
      <c r="K146" s="22">
        <v>-51577</v>
      </c>
      <c r="L146" s="22">
        <v>0</v>
      </c>
      <c r="M146" s="22">
        <v>0</v>
      </c>
      <c r="N146" s="22">
        <v>-451187</v>
      </c>
      <c r="O146" s="22">
        <v>0</v>
      </c>
      <c r="P146" s="22">
        <v>102489</v>
      </c>
      <c r="Q146" s="22">
        <v>0</v>
      </c>
      <c r="R146" s="22">
        <v>0</v>
      </c>
      <c r="S146" s="22">
        <v>8455434</v>
      </c>
    </row>
    <row r="147" spans="1:1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21764311</v>
      </c>
      <c r="F147" s="22">
        <v>0</v>
      </c>
      <c r="G147" s="22">
        <v>0</v>
      </c>
      <c r="H147" s="22">
        <v>0</v>
      </c>
      <c r="I147" s="22">
        <v>0</v>
      </c>
      <c r="J147" s="22">
        <v>1593301</v>
      </c>
      <c r="K147" s="22">
        <v>0</v>
      </c>
      <c r="L147" s="22">
        <v>0</v>
      </c>
      <c r="M147" s="22">
        <v>0</v>
      </c>
      <c r="N147" s="22">
        <v>-1011144</v>
      </c>
      <c r="O147" s="22">
        <v>0</v>
      </c>
      <c r="P147" s="22">
        <v>139811</v>
      </c>
      <c r="Q147" s="22">
        <v>0</v>
      </c>
      <c r="R147" s="22">
        <v>0</v>
      </c>
      <c r="S147" s="22">
        <v>22486279</v>
      </c>
    </row>
    <row r="148" spans="1:1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109883675</v>
      </c>
      <c r="F148" s="22">
        <v>0</v>
      </c>
      <c r="G148" s="22">
        <v>0</v>
      </c>
      <c r="H148" s="22">
        <v>0</v>
      </c>
      <c r="I148" s="22">
        <v>0</v>
      </c>
      <c r="J148" s="22">
        <v>4770773</v>
      </c>
      <c r="K148" s="22">
        <v>-256773</v>
      </c>
      <c r="L148" s="22">
        <v>0</v>
      </c>
      <c r="M148" s="22">
        <v>-10621</v>
      </c>
      <c r="N148" s="22">
        <v>-7304650</v>
      </c>
      <c r="O148" s="22">
        <v>0</v>
      </c>
      <c r="P148" s="22">
        <v>2087139</v>
      </c>
      <c r="Q148" s="22">
        <v>0</v>
      </c>
      <c r="R148" s="22">
        <v>404695</v>
      </c>
      <c r="S148" s="22">
        <v>109574238</v>
      </c>
    </row>
    <row r="149" spans="1:1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46923630</v>
      </c>
      <c r="F149" s="22">
        <v>0</v>
      </c>
      <c r="G149" s="22">
        <v>0</v>
      </c>
      <c r="H149" s="22">
        <v>0</v>
      </c>
      <c r="I149" s="22">
        <v>0</v>
      </c>
      <c r="J149" s="22">
        <v>6621600</v>
      </c>
      <c r="K149" s="22">
        <v>0</v>
      </c>
      <c r="L149" s="22">
        <v>0</v>
      </c>
      <c r="M149" s="22">
        <v>0</v>
      </c>
      <c r="N149" s="22">
        <v>-2573424</v>
      </c>
      <c r="O149" s="22">
        <v>0</v>
      </c>
      <c r="P149" s="22">
        <v>270742</v>
      </c>
      <c r="Q149" s="22">
        <v>0</v>
      </c>
      <c r="R149" s="22">
        <v>0</v>
      </c>
      <c r="S149" s="22">
        <v>51242548</v>
      </c>
    </row>
    <row r="150" spans="1:1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26345780</v>
      </c>
      <c r="F150" s="22">
        <v>0</v>
      </c>
      <c r="G150" s="22">
        <v>0</v>
      </c>
      <c r="H150" s="22">
        <v>0</v>
      </c>
      <c r="I150" s="22">
        <v>375823</v>
      </c>
      <c r="J150" s="22">
        <v>326019</v>
      </c>
      <c r="K150" s="22">
        <v>-49138</v>
      </c>
      <c r="L150" s="22">
        <v>0</v>
      </c>
      <c r="M150" s="22">
        <v>-74620</v>
      </c>
      <c r="N150" s="22">
        <v>-1408068</v>
      </c>
      <c r="O150" s="22">
        <v>0</v>
      </c>
      <c r="P150" s="22">
        <v>47195</v>
      </c>
      <c r="Q150" s="22">
        <v>0</v>
      </c>
      <c r="R150" s="22">
        <v>0</v>
      </c>
      <c r="S150" s="22">
        <v>25562991</v>
      </c>
    </row>
    <row r="151" spans="1:1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44236960</v>
      </c>
      <c r="F151" s="22">
        <v>0</v>
      </c>
      <c r="G151" s="22">
        <v>0</v>
      </c>
      <c r="H151" s="22">
        <v>0</v>
      </c>
      <c r="I151" s="22">
        <v>0</v>
      </c>
      <c r="J151" s="22">
        <v>807835</v>
      </c>
      <c r="K151" s="22">
        <v>-52213</v>
      </c>
      <c r="L151" s="22">
        <v>0</v>
      </c>
      <c r="M151" s="22">
        <v>0</v>
      </c>
      <c r="N151" s="22">
        <v>-1882249</v>
      </c>
      <c r="O151" s="22">
        <v>0</v>
      </c>
      <c r="P151" s="22">
        <v>217595</v>
      </c>
      <c r="Q151" s="22">
        <v>0</v>
      </c>
      <c r="R151" s="22">
        <v>0</v>
      </c>
      <c r="S151" s="22">
        <v>43327928</v>
      </c>
    </row>
    <row r="152" spans="1:1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36523775</v>
      </c>
      <c r="F152" s="22">
        <v>0</v>
      </c>
      <c r="G152" s="22">
        <v>0</v>
      </c>
      <c r="H152" s="22">
        <v>0</v>
      </c>
      <c r="I152" s="22">
        <v>3471684</v>
      </c>
      <c r="J152" s="22">
        <v>1625942</v>
      </c>
      <c r="K152" s="22">
        <v>-944180</v>
      </c>
      <c r="L152" s="22">
        <v>0</v>
      </c>
      <c r="M152" s="22">
        <v>-24840</v>
      </c>
      <c r="N152" s="22">
        <v>-5455647</v>
      </c>
      <c r="O152" s="22">
        <v>0</v>
      </c>
      <c r="P152" s="22">
        <v>665924</v>
      </c>
      <c r="Q152" s="22">
        <v>0</v>
      </c>
      <c r="R152" s="22">
        <v>0</v>
      </c>
      <c r="S152" s="22">
        <v>35862658</v>
      </c>
    </row>
    <row r="153" spans="1:1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38644170</v>
      </c>
      <c r="F153" s="22">
        <v>0</v>
      </c>
      <c r="G153" s="22">
        <v>0</v>
      </c>
      <c r="H153" s="22">
        <v>0</v>
      </c>
      <c r="I153" s="22">
        <v>627931</v>
      </c>
      <c r="J153" s="22">
        <v>1130683</v>
      </c>
      <c r="K153" s="22">
        <v>0</v>
      </c>
      <c r="L153" s="22">
        <v>0</v>
      </c>
      <c r="M153" s="22">
        <v>-183731</v>
      </c>
      <c r="N153" s="22">
        <v>-1639142</v>
      </c>
      <c r="O153" s="22">
        <v>0</v>
      </c>
      <c r="P153" s="22">
        <v>74172</v>
      </c>
      <c r="Q153" s="22">
        <v>0</v>
      </c>
      <c r="R153" s="22">
        <v>0</v>
      </c>
      <c r="S153" s="22">
        <v>38654083</v>
      </c>
    </row>
    <row r="154" spans="1:1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32032851</v>
      </c>
      <c r="F154" s="22">
        <v>0</v>
      </c>
      <c r="G154" s="22">
        <v>0</v>
      </c>
      <c r="H154" s="22">
        <v>0</v>
      </c>
      <c r="I154" s="22">
        <v>0</v>
      </c>
      <c r="J154" s="22">
        <v>492050</v>
      </c>
      <c r="K154" s="22">
        <v>-3331</v>
      </c>
      <c r="L154" s="22">
        <v>0</v>
      </c>
      <c r="M154" s="22">
        <v>0</v>
      </c>
      <c r="N154" s="22">
        <v>-1364411</v>
      </c>
      <c r="O154" s="22">
        <v>0</v>
      </c>
      <c r="P154" s="22">
        <v>188828</v>
      </c>
      <c r="Q154" s="22">
        <v>0</v>
      </c>
      <c r="R154" s="22">
        <v>0</v>
      </c>
      <c r="S154" s="22">
        <v>31345987</v>
      </c>
    </row>
    <row r="155" spans="1:1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30170831</v>
      </c>
      <c r="F155" s="22">
        <v>0</v>
      </c>
      <c r="G155" s="22">
        <v>0</v>
      </c>
      <c r="H155" s="22">
        <v>0</v>
      </c>
      <c r="I155" s="22">
        <v>177688</v>
      </c>
      <c r="J155" s="22">
        <v>3749991</v>
      </c>
      <c r="K155" s="22">
        <v>0</v>
      </c>
      <c r="L155" s="22">
        <v>0</v>
      </c>
      <c r="M155" s="22">
        <v>-28574</v>
      </c>
      <c r="N155" s="22">
        <v>-1640057</v>
      </c>
      <c r="O155" s="22">
        <v>0</v>
      </c>
      <c r="P155" s="22">
        <v>650646</v>
      </c>
      <c r="Q155" s="22">
        <v>0</v>
      </c>
      <c r="R155" s="22">
        <v>0</v>
      </c>
      <c r="S155" s="22">
        <v>33080525</v>
      </c>
    </row>
    <row r="156" spans="1:1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77293064</v>
      </c>
      <c r="F156" s="22">
        <v>0</v>
      </c>
      <c r="G156" s="22">
        <v>0</v>
      </c>
      <c r="H156" s="22">
        <v>0</v>
      </c>
      <c r="I156" s="22">
        <v>0</v>
      </c>
      <c r="J156" s="22">
        <v>1967213</v>
      </c>
      <c r="K156" s="22">
        <v>-52720</v>
      </c>
      <c r="L156" s="22">
        <v>0</v>
      </c>
      <c r="M156" s="22">
        <v>-167332</v>
      </c>
      <c r="N156" s="22">
        <v>-3394536</v>
      </c>
      <c r="O156" s="22">
        <v>0</v>
      </c>
      <c r="P156" s="22">
        <v>364298</v>
      </c>
      <c r="Q156" s="22">
        <v>0</v>
      </c>
      <c r="R156" s="22">
        <v>0</v>
      </c>
      <c r="S156" s="22">
        <v>76009987</v>
      </c>
    </row>
    <row r="157" spans="1:1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24780504</v>
      </c>
      <c r="F157" s="22">
        <v>0</v>
      </c>
      <c r="G157" s="22">
        <v>0</v>
      </c>
      <c r="H157" s="22">
        <v>0</v>
      </c>
      <c r="I157" s="22">
        <v>813778</v>
      </c>
      <c r="J157" s="22">
        <v>1014113</v>
      </c>
      <c r="K157" s="22">
        <v>-33592</v>
      </c>
      <c r="L157" s="22">
        <v>40000</v>
      </c>
      <c r="M157" s="22">
        <v>0</v>
      </c>
      <c r="N157" s="22">
        <v>-1344295</v>
      </c>
      <c r="O157" s="22">
        <v>0</v>
      </c>
      <c r="P157" s="22">
        <v>448610</v>
      </c>
      <c r="Q157" s="22">
        <v>0</v>
      </c>
      <c r="R157" s="22">
        <v>-465000</v>
      </c>
      <c r="S157" s="22">
        <v>25254118</v>
      </c>
    </row>
    <row r="158" spans="1:1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30792959</v>
      </c>
      <c r="F158" s="22">
        <v>0</v>
      </c>
      <c r="G158" s="22">
        <v>0</v>
      </c>
      <c r="H158" s="22">
        <v>0</v>
      </c>
      <c r="I158" s="22">
        <v>0</v>
      </c>
      <c r="J158" s="22">
        <v>1710005</v>
      </c>
      <c r="K158" s="22">
        <v>-51804</v>
      </c>
      <c r="L158" s="22">
        <v>0</v>
      </c>
      <c r="M158" s="22">
        <v>-258826</v>
      </c>
      <c r="N158" s="22">
        <v>-1502531</v>
      </c>
      <c r="O158" s="22">
        <v>0</v>
      </c>
      <c r="P158" s="22">
        <v>244529</v>
      </c>
      <c r="Q158" s="22">
        <v>0</v>
      </c>
      <c r="R158" s="22">
        <v>0</v>
      </c>
      <c r="S158" s="22">
        <v>30934332</v>
      </c>
    </row>
    <row r="159" spans="1:1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108748603</v>
      </c>
      <c r="F159" s="22">
        <v>0</v>
      </c>
      <c r="G159" s="22">
        <v>0</v>
      </c>
      <c r="H159" s="22">
        <v>0</v>
      </c>
      <c r="I159" s="22">
        <v>1434326</v>
      </c>
      <c r="J159" s="22">
        <v>12161482</v>
      </c>
      <c r="K159" s="22">
        <v>-142584</v>
      </c>
      <c r="L159" s="22">
        <v>786000</v>
      </c>
      <c r="M159" s="22">
        <v>-143692</v>
      </c>
      <c r="N159" s="22">
        <v>-3732678</v>
      </c>
      <c r="O159" s="22">
        <v>0</v>
      </c>
      <c r="P159" s="22">
        <v>525920</v>
      </c>
      <c r="Q159" s="22">
        <v>0</v>
      </c>
      <c r="R159" s="22">
        <v>0</v>
      </c>
      <c r="S159" s="22">
        <v>119637377</v>
      </c>
    </row>
    <row r="160" spans="1:1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11061214</v>
      </c>
      <c r="F160" s="22">
        <v>0</v>
      </c>
      <c r="G160" s="22">
        <v>0</v>
      </c>
      <c r="H160" s="22">
        <v>0</v>
      </c>
      <c r="I160" s="22">
        <v>0</v>
      </c>
      <c r="J160" s="22">
        <v>121966</v>
      </c>
      <c r="K160" s="22">
        <v>0</v>
      </c>
      <c r="L160" s="22">
        <v>0</v>
      </c>
      <c r="M160" s="22">
        <v>0</v>
      </c>
      <c r="N160" s="22">
        <v>-522475</v>
      </c>
      <c r="O160" s="22">
        <v>0</v>
      </c>
      <c r="P160" s="22">
        <v>95896</v>
      </c>
      <c r="Q160" s="22">
        <v>0</v>
      </c>
      <c r="R160" s="22">
        <v>0</v>
      </c>
      <c r="S160" s="22">
        <v>10756601</v>
      </c>
    </row>
    <row r="161" spans="1:1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22961661</v>
      </c>
      <c r="F161" s="22">
        <v>0</v>
      </c>
      <c r="G161" s="22">
        <v>0</v>
      </c>
      <c r="H161" s="22">
        <v>0</v>
      </c>
      <c r="I161" s="22">
        <v>475741</v>
      </c>
      <c r="J161" s="22">
        <v>482453</v>
      </c>
      <c r="K161" s="22">
        <v>-41196</v>
      </c>
      <c r="L161" s="22">
        <v>0</v>
      </c>
      <c r="M161" s="22">
        <v>-107864</v>
      </c>
      <c r="N161" s="22">
        <v>-1885538</v>
      </c>
      <c r="O161" s="22">
        <v>0</v>
      </c>
      <c r="P161" s="22">
        <v>210942</v>
      </c>
      <c r="Q161" s="22">
        <v>0</v>
      </c>
      <c r="R161" s="22">
        <v>119208</v>
      </c>
      <c r="S161" s="22">
        <v>22215407</v>
      </c>
    </row>
    <row r="162" spans="1:1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157240373</v>
      </c>
      <c r="F162" s="22">
        <v>0</v>
      </c>
      <c r="G162" s="22">
        <v>0</v>
      </c>
      <c r="H162" s="22">
        <v>0</v>
      </c>
      <c r="I162" s="22">
        <v>4907459</v>
      </c>
      <c r="J162" s="22">
        <v>2106740</v>
      </c>
      <c r="K162" s="22">
        <v>0</v>
      </c>
      <c r="L162" s="22">
        <v>0</v>
      </c>
      <c r="M162" s="22">
        <v>0</v>
      </c>
      <c r="N162" s="22">
        <v>-6710120</v>
      </c>
      <c r="O162" s="22">
        <v>0</v>
      </c>
      <c r="P162" s="22">
        <v>2591382</v>
      </c>
      <c r="Q162" s="22">
        <v>0</v>
      </c>
      <c r="R162" s="22">
        <v>0</v>
      </c>
      <c r="S162" s="22">
        <v>160135834</v>
      </c>
    </row>
    <row r="163" spans="1:1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10936510</v>
      </c>
      <c r="F163" s="22">
        <v>0</v>
      </c>
      <c r="G163" s="22">
        <v>0</v>
      </c>
      <c r="H163" s="22">
        <v>0</v>
      </c>
      <c r="I163" s="22">
        <v>0</v>
      </c>
      <c r="J163" s="22">
        <v>1176922</v>
      </c>
      <c r="K163" s="22">
        <v>-7124</v>
      </c>
      <c r="L163" s="22">
        <v>0</v>
      </c>
      <c r="M163" s="22">
        <v>-309773</v>
      </c>
      <c r="N163" s="22">
        <v>-465790</v>
      </c>
      <c r="O163" s="22">
        <v>0</v>
      </c>
      <c r="P163" s="22">
        <v>51435</v>
      </c>
      <c r="Q163" s="22">
        <v>0</v>
      </c>
      <c r="R163" s="22">
        <v>-12628</v>
      </c>
      <c r="S163" s="22">
        <v>11369552</v>
      </c>
    </row>
    <row r="164" spans="1:1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22302439</v>
      </c>
      <c r="F164" s="22">
        <v>0</v>
      </c>
      <c r="G164" s="22">
        <v>0</v>
      </c>
      <c r="H164" s="22">
        <v>0</v>
      </c>
      <c r="I164" s="22">
        <v>0</v>
      </c>
      <c r="J164" s="22">
        <v>1250962</v>
      </c>
      <c r="K164" s="22">
        <v>0</v>
      </c>
      <c r="L164" s="22">
        <v>0</v>
      </c>
      <c r="M164" s="22">
        <v>0</v>
      </c>
      <c r="N164" s="22">
        <v>-888059</v>
      </c>
      <c r="O164" s="22">
        <v>0</v>
      </c>
      <c r="P164" s="22">
        <v>13754</v>
      </c>
      <c r="Q164" s="22">
        <v>0</v>
      </c>
      <c r="R164" s="22">
        <v>0</v>
      </c>
      <c r="S164" s="22">
        <v>22679096</v>
      </c>
    </row>
    <row r="165" spans="1:1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67114336</v>
      </c>
      <c r="F165" s="22">
        <v>0</v>
      </c>
      <c r="G165" s="22">
        <v>0</v>
      </c>
      <c r="H165" s="22">
        <v>0</v>
      </c>
      <c r="I165" s="22">
        <v>0</v>
      </c>
      <c r="J165" s="22">
        <v>2911448</v>
      </c>
      <c r="K165" s="22">
        <v>-39491</v>
      </c>
      <c r="L165" s="22">
        <v>0</v>
      </c>
      <c r="M165" s="22">
        <v>-113539</v>
      </c>
      <c r="N165" s="22">
        <v>-3636076</v>
      </c>
      <c r="O165" s="22">
        <v>0</v>
      </c>
      <c r="P165" s="22">
        <v>462433</v>
      </c>
      <c r="Q165" s="22">
        <v>0</v>
      </c>
      <c r="R165" s="22">
        <v>0</v>
      </c>
      <c r="S165" s="22">
        <v>66699111</v>
      </c>
    </row>
    <row r="166" spans="1:1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5556990</v>
      </c>
      <c r="F166" s="22">
        <v>0</v>
      </c>
      <c r="G166" s="22">
        <v>0</v>
      </c>
      <c r="H166" s="22">
        <v>0</v>
      </c>
      <c r="I166" s="22">
        <v>0</v>
      </c>
      <c r="J166" s="22">
        <v>447062</v>
      </c>
      <c r="K166" s="22">
        <v>0</v>
      </c>
      <c r="L166" s="22">
        <v>0</v>
      </c>
      <c r="M166" s="22">
        <v>0</v>
      </c>
      <c r="N166" s="22">
        <v>-336176</v>
      </c>
      <c r="O166" s="22">
        <v>0</v>
      </c>
      <c r="P166" s="22">
        <v>0</v>
      </c>
      <c r="Q166" s="22">
        <v>0</v>
      </c>
      <c r="R166" s="22">
        <v>0</v>
      </c>
      <c r="S166" s="22">
        <v>5667876</v>
      </c>
    </row>
    <row r="167" spans="1:1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78168483</v>
      </c>
      <c r="F167" s="22">
        <v>0</v>
      </c>
      <c r="G167" s="22">
        <v>0</v>
      </c>
      <c r="H167" s="22">
        <v>0</v>
      </c>
      <c r="I167" s="22">
        <v>401059</v>
      </c>
      <c r="J167" s="22">
        <v>2100931</v>
      </c>
      <c r="K167" s="22">
        <v>-118884</v>
      </c>
      <c r="L167" s="22">
        <v>0</v>
      </c>
      <c r="M167" s="22">
        <v>-188130</v>
      </c>
      <c r="N167" s="22">
        <v>-4693761</v>
      </c>
      <c r="O167" s="22">
        <v>0</v>
      </c>
      <c r="P167" s="22">
        <v>461768</v>
      </c>
      <c r="Q167" s="22">
        <v>0</v>
      </c>
      <c r="R167" s="22">
        <v>0</v>
      </c>
      <c r="S167" s="22">
        <v>76131466</v>
      </c>
    </row>
    <row r="168" spans="1:1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242604173</v>
      </c>
      <c r="F168" s="22">
        <v>0</v>
      </c>
      <c r="G168" s="22">
        <v>0</v>
      </c>
      <c r="H168" s="22">
        <v>0</v>
      </c>
      <c r="I168" s="22">
        <v>2337323</v>
      </c>
      <c r="J168" s="22">
        <v>12093336</v>
      </c>
      <c r="K168" s="22">
        <v>-17964</v>
      </c>
      <c r="L168" s="22">
        <v>1087188</v>
      </c>
      <c r="M168" s="22">
        <v>-1258995</v>
      </c>
      <c r="N168" s="22">
        <v>-8578385</v>
      </c>
      <c r="O168" s="22">
        <v>-22311708</v>
      </c>
      <c r="P168" s="22">
        <v>2541153</v>
      </c>
      <c r="Q168" s="22">
        <v>22311708</v>
      </c>
      <c r="R168" s="22">
        <v>89929</v>
      </c>
      <c r="S168" s="22">
        <v>250897758</v>
      </c>
    </row>
    <row r="169" spans="1:1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202572318</v>
      </c>
      <c r="F169" s="22">
        <v>0</v>
      </c>
      <c r="G169" s="22">
        <v>0</v>
      </c>
      <c r="H169" s="22">
        <v>0</v>
      </c>
      <c r="I169" s="22">
        <v>2448897</v>
      </c>
      <c r="J169" s="22">
        <v>5938342</v>
      </c>
      <c r="K169" s="22">
        <v>-3379</v>
      </c>
      <c r="L169" s="22">
        <v>2046767</v>
      </c>
      <c r="M169" s="22">
        <v>-75718</v>
      </c>
      <c r="N169" s="22">
        <v>-6636705</v>
      </c>
      <c r="O169" s="22">
        <v>-3381420</v>
      </c>
      <c r="P169" s="22">
        <v>2221821</v>
      </c>
      <c r="Q169" s="22">
        <v>3381420</v>
      </c>
      <c r="R169" s="22">
        <v>-3398321</v>
      </c>
      <c r="S169" s="22">
        <v>205114022</v>
      </c>
    </row>
    <row r="170" spans="1:1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40678953</v>
      </c>
      <c r="F170" s="22">
        <v>0</v>
      </c>
      <c r="G170" s="22">
        <v>0</v>
      </c>
      <c r="H170" s="22">
        <v>0</v>
      </c>
      <c r="I170" s="22">
        <v>417193</v>
      </c>
      <c r="J170" s="22">
        <v>306157</v>
      </c>
      <c r="K170" s="22">
        <v>0</v>
      </c>
      <c r="L170" s="22">
        <v>0</v>
      </c>
      <c r="M170" s="22">
        <v>0</v>
      </c>
      <c r="N170" s="22">
        <v>-2279729</v>
      </c>
      <c r="O170" s="22">
        <v>0</v>
      </c>
      <c r="P170" s="22">
        <v>368255</v>
      </c>
      <c r="Q170" s="22">
        <v>0</v>
      </c>
      <c r="R170" s="22">
        <v>0</v>
      </c>
      <c r="S170" s="22">
        <v>39490829</v>
      </c>
    </row>
    <row r="171" spans="1:1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19543322</v>
      </c>
      <c r="F171" s="22">
        <v>0</v>
      </c>
      <c r="G171" s="22">
        <v>0</v>
      </c>
      <c r="H171" s="22">
        <v>0</v>
      </c>
      <c r="I171" s="22">
        <v>431526</v>
      </c>
      <c r="J171" s="22">
        <v>1428046</v>
      </c>
      <c r="K171" s="22">
        <v>-12153</v>
      </c>
      <c r="L171" s="22">
        <v>0</v>
      </c>
      <c r="M171" s="22">
        <v>0</v>
      </c>
      <c r="N171" s="22">
        <v>-1220921</v>
      </c>
      <c r="O171" s="22">
        <v>0</v>
      </c>
      <c r="P171" s="22">
        <v>90785</v>
      </c>
      <c r="Q171" s="22">
        <v>0</v>
      </c>
      <c r="R171" s="22">
        <v>0</v>
      </c>
      <c r="S171" s="22">
        <v>20260605</v>
      </c>
    </row>
    <row r="172" spans="1:1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208259811</v>
      </c>
      <c r="F172" s="22">
        <v>0</v>
      </c>
      <c r="G172" s="22">
        <v>0</v>
      </c>
      <c r="H172" s="22">
        <v>0</v>
      </c>
      <c r="I172" s="22">
        <v>5723305</v>
      </c>
      <c r="J172" s="22">
        <v>2836167</v>
      </c>
      <c r="K172" s="22">
        <v>0</v>
      </c>
      <c r="L172" s="22">
        <v>5645467</v>
      </c>
      <c r="M172" s="22">
        <v>-1540365</v>
      </c>
      <c r="N172" s="22">
        <v>-9972614</v>
      </c>
      <c r="O172" s="22">
        <v>0</v>
      </c>
      <c r="P172" s="22">
        <v>1709521</v>
      </c>
      <c r="Q172" s="22">
        <v>0</v>
      </c>
      <c r="R172" s="22">
        <v>-2135100</v>
      </c>
      <c r="S172" s="22">
        <v>210526192</v>
      </c>
    </row>
    <row r="173" spans="1:1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13057037</v>
      </c>
      <c r="F173" s="22">
        <v>0</v>
      </c>
      <c r="G173" s="22">
        <v>0</v>
      </c>
      <c r="H173" s="22">
        <v>0</v>
      </c>
      <c r="I173" s="22">
        <v>0</v>
      </c>
      <c r="J173" s="22">
        <v>840658</v>
      </c>
      <c r="K173" s="22">
        <v>0</v>
      </c>
      <c r="L173" s="22">
        <v>0</v>
      </c>
      <c r="M173" s="22">
        <v>0</v>
      </c>
      <c r="N173" s="22">
        <v>-752767</v>
      </c>
      <c r="O173" s="22">
        <v>0</v>
      </c>
      <c r="P173" s="22">
        <v>252328</v>
      </c>
      <c r="Q173" s="22">
        <v>0</v>
      </c>
      <c r="R173" s="22">
        <v>0</v>
      </c>
      <c r="S173" s="22">
        <v>13397256</v>
      </c>
    </row>
    <row r="174" spans="1:1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10405475</v>
      </c>
      <c r="F174" s="22">
        <v>0</v>
      </c>
      <c r="G174" s="22">
        <v>0</v>
      </c>
      <c r="H174" s="22">
        <v>0</v>
      </c>
      <c r="I174" s="22">
        <v>1159493</v>
      </c>
      <c r="J174" s="22">
        <v>1289262</v>
      </c>
      <c r="K174" s="22">
        <v>0</v>
      </c>
      <c r="L174" s="22">
        <v>0</v>
      </c>
      <c r="M174" s="22">
        <v>0</v>
      </c>
      <c r="N174" s="22">
        <v>-440966</v>
      </c>
      <c r="O174" s="22">
        <v>0</v>
      </c>
      <c r="P174" s="22">
        <v>17508</v>
      </c>
      <c r="Q174" s="22">
        <v>0</v>
      </c>
      <c r="R174" s="22">
        <v>0</v>
      </c>
      <c r="S174" s="22">
        <v>12430772</v>
      </c>
    </row>
    <row r="175" spans="1:1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13837756</v>
      </c>
      <c r="F175" s="22">
        <v>0</v>
      </c>
      <c r="G175" s="22">
        <v>0</v>
      </c>
      <c r="H175" s="22">
        <v>0</v>
      </c>
      <c r="I175" s="22">
        <v>0</v>
      </c>
      <c r="J175" s="22">
        <v>3063563</v>
      </c>
      <c r="K175" s="22">
        <v>0</v>
      </c>
      <c r="L175" s="22">
        <v>0</v>
      </c>
      <c r="M175" s="22">
        <v>0</v>
      </c>
      <c r="N175" s="22">
        <v>-596957</v>
      </c>
      <c r="O175" s="22">
        <v>0</v>
      </c>
      <c r="P175" s="22">
        <v>149978</v>
      </c>
      <c r="Q175" s="22">
        <v>0</v>
      </c>
      <c r="R175" s="22">
        <v>0</v>
      </c>
      <c r="S175" s="22">
        <v>16454340</v>
      </c>
    </row>
    <row r="176" spans="1:1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8157704</v>
      </c>
      <c r="F176" s="22">
        <v>0</v>
      </c>
      <c r="G176" s="22">
        <v>0</v>
      </c>
      <c r="H176" s="22">
        <v>0</v>
      </c>
      <c r="I176" s="22">
        <v>0</v>
      </c>
      <c r="J176" s="22">
        <v>3911096</v>
      </c>
      <c r="K176" s="22">
        <v>-2087</v>
      </c>
      <c r="L176" s="22">
        <v>0</v>
      </c>
      <c r="M176" s="22">
        <v>0</v>
      </c>
      <c r="N176" s="22">
        <v>-634979</v>
      </c>
      <c r="O176" s="22">
        <v>0</v>
      </c>
      <c r="P176" s="22">
        <v>58625</v>
      </c>
      <c r="Q176" s="22">
        <v>0</v>
      </c>
      <c r="R176" s="22">
        <v>0</v>
      </c>
      <c r="S176" s="22">
        <v>11490359</v>
      </c>
    </row>
    <row r="177" spans="1:1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55413726</v>
      </c>
      <c r="F177" s="22">
        <v>0</v>
      </c>
      <c r="G177" s="22">
        <v>0</v>
      </c>
      <c r="H177" s="22">
        <v>0</v>
      </c>
      <c r="I177" s="22">
        <v>523184</v>
      </c>
      <c r="J177" s="22">
        <v>3046001</v>
      </c>
      <c r="K177" s="22">
        <v>0</v>
      </c>
      <c r="L177" s="22">
        <v>29819</v>
      </c>
      <c r="M177" s="22">
        <v>-3910643</v>
      </c>
      <c r="N177" s="22">
        <v>-3101541</v>
      </c>
      <c r="O177" s="22">
        <v>-1363951</v>
      </c>
      <c r="P177" s="22">
        <v>685509</v>
      </c>
      <c r="Q177" s="22">
        <v>1363951</v>
      </c>
      <c r="R177" s="22">
        <v>-1404330</v>
      </c>
      <c r="S177" s="22">
        <v>51281725</v>
      </c>
    </row>
    <row r="178" spans="1:1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60491733</v>
      </c>
      <c r="F178" s="22">
        <v>0</v>
      </c>
      <c r="G178" s="22">
        <v>0</v>
      </c>
      <c r="H178" s="22">
        <v>0</v>
      </c>
      <c r="I178" s="22">
        <v>0</v>
      </c>
      <c r="J178" s="22">
        <v>1003465</v>
      </c>
      <c r="K178" s="22">
        <v>-12345</v>
      </c>
      <c r="L178" s="22">
        <v>0</v>
      </c>
      <c r="M178" s="22">
        <v>0</v>
      </c>
      <c r="N178" s="22">
        <v>-2817698</v>
      </c>
      <c r="O178" s="22">
        <v>0</v>
      </c>
      <c r="P178" s="22">
        <v>764798</v>
      </c>
      <c r="Q178" s="22">
        <v>0</v>
      </c>
      <c r="R178" s="22">
        <v>0</v>
      </c>
      <c r="S178" s="22">
        <v>59429953</v>
      </c>
    </row>
    <row r="179" spans="1:1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17610544</v>
      </c>
      <c r="F179" s="22">
        <v>0</v>
      </c>
      <c r="G179" s="22">
        <v>0</v>
      </c>
      <c r="H179" s="22">
        <v>0</v>
      </c>
      <c r="I179" s="22">
        <v>0</v>
      </c>
      <c r="J179" s="22">
        <v>916989</v>
      </c>
      <c r="K179" s="22">
        <v>0</v>
      </c>
      <c r="L179" s="22">
        <v>0</v>
      </c>
      <c r="M179" s="22">
        <v>0</v>
      </c>
      <c r="N179" s="22">
        <v>-765572</v>
      </c>
      <c r="O179" s="22">
        <v>0</v>
      </c>
      <c r="P179" s="22">
        <v>218562</v>
      </c>
      <c r="Q179" s="22">
        <v>0</v>
      </c>
      <c r="R179" s="22">
        <v>0</v>
      </c>
      <c r="S179" s="22">
        <v>17980523</v>
      </c>
    </row>
    <row r="180" spans="1:1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22373943</v>
      </c>
      <c r="F180" s="22">
        <v>0</v>
      </c>
      <c r="G180" s="22">
        <v>0</v>
      </c>
      <c r="H180" s="22">
        <v>0</v>
      </c>
      <c r="I180" s="22">
        <v>823888</v>
      </c>
      <c r="J180" s="22">
        <v>138284</v>
      </c>
      <c r="K180" s="22">
        <v>-18022</v>
      </c>
      <c r="L180" s="22">
        <v>0</v>
      </c>
      <c r="M180" s="22">
        <v>0</v>
      </c>
      <c r="N180" s="22">
        <v>-842393</v>
      </c>
      <c r="O180" s="22">
        <v>0</v>
      </c>
      <c r="P180" s="22">
        <v>236175</v>
      </c>
      <c r="Q180" s="22">
        <v>0</v>
      </c>
      <c r="R180" s="22">
        <v>0</v>
      </c>
      <c r="S180" s="22">
        <v>22711875</v>
      </c>
    </row>
    <row r="181" spans="1:1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90253042</v>
      </c>
      <c r="F181" s="22">
        <v>0</v>
      </c>
      <c r="G181" s="22">
        <v>0</v>
      </c>
      <c r="H181" s="22">
        <v>0</v>
      </c>
      <c r="I181" s="22">
        <v>1425264</v>
      </c>
      <c r="J181" s="22">
        <v>2239978</v>
      </c>
      <c r="K181" s="22">
        <v>-16126</v>
      </c>
      <c r="L181" s="22">
        <v>0</v>
      </c>
      <c r="M181" s="22">
        <v>-134079</v>
      </c>
      <c r="N181" s="22">
        <v>-3119027</v>
      </c>
      <c r="O181" s="22">
        <v>-6500000</v>
      </c>
      <c r="P181" s="22">
        <v>771538</v>
      </c>
      <c r="Q181" s="22">
        <v>6500000</v>
      </c>
      <c r="R181" s="22">
        <v>0</v>
      </c>
      <c r="S181" s="22">
        <v>91420590</v>
      </c>
    </row>
    <row r="182" spans="1:1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33285754</v>
      </c>
      <c r="F182" s="22">
        <v>0</v>
      </c>
      <c r="G182" s="22">
        <v>0</v>
      </c>
      <c r="H182" s="22">
        <v>0</v>
      </c>
      <c r="I182" s="22">
        <v>68848</v>
      </c>
      <c r="J182" s="22">
        <v>1072283</v>
      </c>
      <c r="K182" s="22">
        <v>0</v>
      </c>
      <c r="L182" s="22">
        <v>122589</v>
      </c>
      <c r="M182" s="22">
        <v>-18587</v>
      </c>
      <c r="N182" s="22">
        <v>-759314</v>
      </c>
      <c r="O182" s="22">
        <v>0</v>
      </c>
      <c r="P182" s="22">
        <v>44724</v>
      </c>
      <c r="Q182" s="22">
        <v>0</v>
      </c>
      <c r="R182" s="22">
        <v>117087</v>
      </c>
      <c r="S182" s="22">
        <v>33933384</v>
      </c>
    </row>
    <row r="183" spans="1:1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57341411</v>
      </c>
      <c r="F183" s="22">
        <v>0</v>
      </c>
      <c r="G183" s="22">
        <v>0</v>
      </c>
      <c r="H183" s="22">
        <v>0</v>
      </c>
      <c r="I183" s="22">
        <v>1857462</v>
      </c>
      <c r="J183" s="22">
        <v>1240332</v>
      </c>
      <c r="K183" s="22">
        <v>-2400</v>
      </c>
      <c r="L183" s="22">
        <v>0</v>
      </c>
      <c r="M183" s="22">
        <v>0</v>
      </c>
      <c r="N183" s="22">
        <v>-3261277</v>
      </c>
      <c r="O183" s="22">
        <v>0</v>
      </c>
      <c r="P183" s="22">
        <v>967330</v>
      </c>
      <c r="Q183" s="22">
        <v>0</v>
      </c>
      <c r="R183" s="22">
        <v>0</v>
      </c>
      <c r="S183" s="22">
        <v>58142858</v>
      </c>
    </row>
    <row r="184" spans="1:1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148899306</v>
      </c>
      <c r="F184" s="22">
        <v>0</v>
      </c>
      <c r="G184" s="22">
        <v>0</v>
      </c>
      <c r="H184" s="22">
        <v>0</v>
      </c>
      <c r="I184" s="22">
        <v>25692747</v>
      </c>
      <c r="J184" s="22">
        <v>5182316</v>
      </c>
      <c r="K184" s="22">
        <v>-2594</v>
      </c>
      <c r="L184" s="22">
        <v>0</v>
      </c>
      <c r="M184" s="22">
        <v>-49801</v>
      </c>
      <c r="N184" s="22">
        <v>-6159748</v>
      </c>
      <c r="O184" s="22">
        <v>0</v>
      </c>
      <c r="P184" s="22">
        <v>540401</v>
      </c>
      <c r="Q184" s="22">
        <v>0</v>
      </c>
      <c r="R184" s="22">
        <v>-25390</v>
      </c>
      <c r="S184" s="22">
        <v>174077237</v>
      </c>
    </row>
    <row r="185" spans="1:1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7013900</v>
      </c>
      <c r="F185" s="22">
        <v>0</v>
      </c>
      <c r="G185" s="22">
        <v>0</v>
      </c>
      <c r="H185" s="22">
        <v>0</v>
      </c>
      <c r="I185" s="22">
        <v>60000</v>
      </c>
      <c r="J185" s="22">
        <v>291258</v>
      </c>
      <c r="K185" s="22">
        <v>-12917</v>
      </c>
      <c r="L185" s="22">
        <v>0</v>
      </c>
      <c r="M185" s="22">
        <v>-58500</v>
      </c>
      <c r="N185" s="22">
        <v>-408525</v>
      </c>
      <c r="O185" s="22">
        <v>0</v>
      </c>
      <c r="P185" s="22">
        <v>0</v>
      </c>
      <c r="Q185" s="22">
        <v>0</v>
      </c>
      <c r="R185" s="22">
        <v>58500</v>
      </c>
      <c r="S185" s="22">
        <v>6943716</v>
      </c>
    </row>
    <row r="186" spans="1:1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12679948</v>
      </c>
      <c r="F186" s="22">
        <v>0</v>
      </c>
      <c r="G186" s="22">
        <v>0</v>
      </c>
      <c r="H186" s="22">
        <v>0</v>
      </c>
      <c r="I186" s="22">
        <v>0</v>
      </c>
      <c r="J186" s="22">
        <v>201657</v>
      </c>
      <c r="K186" s="22">
        <v>-4445</v>
      </c>
      <c r="L186" s="22">
        <v>0</v>
      </c>
      <c r="M186" s="22">
        <v>0</v>
      </c>
      <c r="N186" s="22">
        <v>-483583</v>
      </c>
      <c r="O186" s="22">
        <v>0</v>
      </c>
      <c r="P186" s="22">
        <v>159748</v>
      </c>
      <c r="Q186" s="22">
        <v>0</v>
      </c>
      <c r="R186" s="22">
        <v>0</v>
      </c>
      <c r="S186" s="22">
        <v>12553325</v>
      </c>
    </row>
    <row r="187" spans="1:1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4581132</v>
      </c>
      <c r="F187" s="22">
        <v>0</v>
      </c>
      <c r="G187" s="22">
        <v>0</v>
      </c>
      <c r="H187" s="22">
        <v>0</v>
      </c>
      <c r="I187" s="22">
        <v>0</v>
      </c>
      <c r="J187" s="22">
        <v>228462</v>
      </c>
      <c r="K187" s="22">
        <v>-10580</v>
      </c>
      <c r="L187" s="22">
        <v>0</v>
      </c>
      <c r="M187" s="22">
        <v>0</v>
      </c>
      <c r="N187" s="22">
        <v>-252174</v>
      </c>
      <c r="O187" s="22">
        <v>0</v>
      </c>
      <c r="P187" s="22">
        <v>0</v>
      </c>
      <c r="Q187" s="22">
        <v>0</v>
      </c>
      <c r="R187" s="22">
        <v>1</v>
      </c>
      <c r="S187" s="22">
        <v>4546841</v>
      </c>
    </row>
    <row r="188" spans="1:1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2863497</v>
      </c>
      <c r="F188" s="22">
        <v>0</v>
      </c>
      <c r="G188" s="22">
        <v>0</v>
      </c>
      <c r="H188" s="22">
        <v>0</v>
      </c>
      <c r="I188" s="22">
        <v>12223</v>
      </c>
      <c r="J188" s="22">
        <v>399510</v>
      </c>
      <c r="K188" s="22">
        <v>0</v>
      </c>
      <c r="L188" s="22">
        <v>0</v>
      </c>
      <c r="M188" s="22">
        <v>0</v>
      </c>
      <c r="N188" s="22">
        <v>-117769</v>
      </c>
      <c r="O188" s="22">
        <v>0</v>
      </c>
      <c r="P188" s="22">
        <v>0</v>
      </c>
      <c r="Q188" s="22">
        <v>0</v>
      </c>
      <c r="R188" s="22">
        <v>0</v>
      </c>
      <c r="S188" s="22">
        <v>3157461</v>
      </c>
    </row>
    <row r="189" spans="1:1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5471720</v>
      </c>
      <c r="F189" s="22">
        <v>0</v>
      </c>
      <c r="G189" s="22">
        <v>0</v>
      </c>
      <c r="H189" s="22">
        <v>0</v>
      </c>
      <c r="I189" s="22">
        <v>0</v>
      </c>
      <c r="J189" s="22">
        <v>343513</v>
      </c>
      <c r="K189" s="22">
        <v>0</v>
      </c>
      <c r="L189" s="22">
        <v>0</v>
      </c>
      <c r="M189" s="22">
        <v>-79069</v>
      </c>
      <c r="N189" s="22">
        <v>-234457</v>
      </c>
      <c r="O189" s="22">
        <v>0</v>
      </c>
      <c r="P189" s="22">
        <v>0</v>
      </c>
      <c r="Q189" s="22">
        <v>0</v>
      </c>
      <c r="R189" s="22">
        <v>0</v>
      </c>
      <c r="S189" s="22">
        <v>5501707</v>
      </c>
    </row>
    <row r="190" spans="1:1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8636540</v>
      </c>
      <c r="F190" s="22">
        <v>0</v>
      </c>
      <c r="G190" s="22">
        <v>0</v>
      </c>
      <c r="H190" s="22">
        <v>0</v>
      </c>
      <c r="I190" s="22">
        <v>0</v>
      </c>
      <c r="J190" s="22">
        <v>1041783</v>
      </c>
      <c r="K190" s="22">
        <v>0</v>
      </c>
      <c r="L190" s="22">
        <v>0</v>
      </c>
      <c r="M190" s="22">
        <v>-149698</v>
      </c>
      <c r="N190" s="22">
        <v>-359297</v>
      </c>
      <c r="O190" s="22">
        <v>0</v>
      </c>
      <c r="P190" s="22">
        <v>28960</v>
      </c>
      <c r="Q190" s="22">
        <v>0</v>
      </c>
      <c r="R190" s="22">
        <v>0</v>
      </c>
      <c r="S190" s="22">
        <v>9198288</v>
      </c>
    </row>
    <row r="191" spans="1:1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3724545</v>
      </c>
      <c r="F191" s="22">
        <v>0</v>
      </c>
      <c r="G191" s="22">
        <v>0</v>
      </c>
      <c r="H191" s="22">
        <v>0</v>
      </c>
      <c r="I191" s="22">
        <v>0</v>
      </c>
      <c r="J191" s="22">
        <v>638371</v>
      </c>
      <c r="K191" s="22">
        <v>0</v>
      </c>
      <c r="L191" s="22">
        <v>0</v>
      </c>
      <c r="M191" s="22">
        <v>0</v>
      </c>
      <c r="N191" s="22">
        <v>-195333</v>
      </c>
      <c r="O191" s="22">
        <v>0</v>
      </c>
      <c r="P191" s="22">
        <v>13693</v>
      </c>
      <c r="Q191" s="22">
        <v>0</v>
      </c>
      <c r="R191" s="22">
        <v>0</v>
      </c>
      <c r="S191" s="22">
        <v>4181276</v>
      </c>
    </row>
    <row r="192" spans="1:1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4594924</v>
      </c>
      <c r="F192" s="22">
        <v>0</v>
      </c>
      <c r="G192" s="22">
        <v>0</v>
      </c>
      <c r="H192" s="22">
        <v>0</v>
      </c>
      <c r="I192" s="22">
        <v>95000</v>
      </c>
      <c r="J192" s="22">
        <v>28996</v>
      </c>
      <c r="K192" s="22">
        <v>-6698</v>
      </c>
      <c r="L192" s="22">
        <v>0</v>
      </c>
      <c r="M192" s="22">
        <v>-2766</v>
      </c>
      <c r="N192" s="22">
        <v>-208256</v>
      </c>
      <c r="O192" s="22">
        <v>0</v>
      </c>
      <c r="P192" s="22">
        <v>0</v>
      </c>
      <c r="Q192" s="22">
        <v>0</v>
      </c>
      <c r="R192" s="22">
        <v>771</v>
      </c>
      <c r="S192" s="22">
        <v>4501971</v>
      </c>
    </row>
    <row r="193" spans="1:1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4844383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-175185</v>
      </c>
      <c r="O193" s="22">
        <v>0</v>
      </c>
      <c r="P193" s="22">
        <v>0</v>
      </c>
      <c r="Q193" s="22">
        <v>0</v>
      </c>
      <c r="R193" s="22">
        <v>0</v>
      </c>
      <c r="S193" s="22">
        <v>4669198</v>
      </c>
    </row>
    <row r="194" spans="1:1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11364704</v>
      </c>
      <c r="F194" s="22">
        <v>0</v>
      </c>
      <c r="G194" s="22">
        <v>0</v>
      </c>
      <c r="H194" s="22">
        <v>0</v>
      </c>
      <c r="I194" s="22">
        <v>0</v>
      </c>
      <c r="J194" s="22">
        <v>1482629</v>
      </c>
      <c r="K194" s="22">
        <v>-25362</v>
      </c>
      <c r="L194" s="22">
        <v>339507</v>
      </c>
      <c r="M194" s="22">
        <v>0</v>
      </c>
      <c r="N194" s="22">
        <v>-765461</v>
      </c>
      <c r="O194" s="22">
        <v>0</v>
      </c>
      <c r="P194" s="22">
        <v>271023</v>
      </c>
      <c r="Q194" s="22">
        <v>0</v>
      </c>
      <c r="R194" s="22">
        <v>-71552</v>
      </c>
      <c r="S194" s="22">
        <v>12595488</v>
      </c>
    </row>
    <row r="195" spans="1:1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2154250</v>
      </c>
      <c r="F195" s="22">
        <v>0</v>
      </c>
      <c r="G195" s="22">
        <v>0</v>
      </c>
      <c r="H195" s="22">
        <v>0</v>
      </c>
      <c r="I195" s="22">
        <v>0</v>
      </c>
      <c r="J195" s="22">
        <v>60710</v>
      </c>
      <c r="K195" s="22">
        <v>-76679</v>
      </c>
      <c r="L195" s="22">
        <v>0</v>
      </c>
      <c r="M195" s="22">
        <v>0</v>
      </c>
      <c r="N195" s="22">
        <v>-154611</v>
      </c>
      <c r="O195" s="22">
        <v>0</v>
      </c>
      <c r="P195" s="22">
        <v>12459</v>
      </c>
      <c r="Q195" s="22">
        <v>0</v>
      </c>
      <c r="R195" s="22">
        <v>-1</v>
      </c>
      <c r="S195" s="22">
        <v>1996128</v>
      </c>
    </row>
    <row r="196" spans="1:1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5376920</v>
      </c>
      <c r="F196" s="22">
        <v>0</v>
      </c>
      <c r="G196" s="22">
        <v>0</v>
      </c>
      <c r="H196" s="22">
        <v>0</v>
      </c>
      <c r="I196" s="22">
        <v>0</v>
      </c>
      <c r="J196" s="22">
        <v>621751</v>
      </c>
      <c r="K196" s="22">
        <v>0</v>
      </c>
      <c r="L196" s="22">
        <v>0</v>
      </c>
      <c r="M196" s="22">
        <v>-47962</v>
      </c>
      <c r="N196" s="22">
        <v>-279352</v>
      </c>
      <c r="O196" s="22">
        <v>0</v>
      </c>
      <c r="P196" s="22">
        <v>0</v>
      </c>
      <c r="Q196" s="22">
        <v>0</v>
      </c>
      <c r="R196" s="22">
        <v>0</v>
      </c>
      <c r="S196" s="22">
        <v>5671357</v>
      </c>
    </row>
    <row r="197" spans="1:1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3627977</v>
      </c>
      <c r="F197" s="22">
        <v>0</v>
      </c>
      <c r="G197" s="22">
        <v>0</v>
      </c>
      <c r="H197" s="22">
        <v>0</v>
      </c>
      <c r="I197" s="22">
        <v>0</v>
      </c>
      <c r="J197" s="22">
        <v>1094081</v>
      </c>
      <c r="K197" s="22">
        <v>-3120</v>
      </c>
      <c r="L197" s="22">
        <v>0</v>
      </c>
      <c r="M197" s="22">
        <v>-2321</v>
      </c>
      <c r="N197" s="22">
        <v>-195034</v>
      </c>
      <c r="O197" s="22">
        <v>0</v>
      </c>
      <c r="P197" s="22">
        <v>48937</v>
      </c>
      <c r="Q197" s="22">
        <v>0</v>
      </c>
      <c r="R197" s="22">
        <v>161930</v>
      </c>
      <c r="S197" s="22">
        <v>4732450</v>
      </c>
    </row>
    <row r="198" spans="1:1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5273896</v>
      </c>
      <c r="F198" s="22">
        <v>0</v>
      </c>
      <c r="G198" s="22">
        <v>0</v>
      </c>
      <c r="H198" s="22">
        <v>0</v>
      </c>
      <c r="I198" s="22">
        <v>0</v>
      </c>
      <c r="J198" s="22">
        <v>597944</v>
      </c>
      <c r="K198" s="22">
        <v>-25231</v>
      </c>
      <c r="L198" s="22">
        <v>0</v>
      </c>
      <c r="M198" s="22">
        <v>-2094</v>
      </c>
      <c r="N198" s="22">
        <v>-362894</v>
      </c>
      <c r="O198" s="22">
        <v>0</v>
      </c>
      <c r="P198" s="22">
        <v>0</v>
      </c>
      <c r="Q198" s="22">
        <v>0</v>
      </c>
      <c r="R198" s="22">
        <v>0</v>
      </c>
      <c r="S198" s="22">
        <v>5481621</v>
      </c>
    </row>
    <row r="199" spans="1:1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4669071</v>
      </c>
      <c r="F199" s="22">
        <v>0</v>
      </c>
      <c r="G199" s="22">
        <v>0</v>
      </c>
      <c r="H199" s="22">
        <v>0</v>
      </c>
      <c r="I199" s="22">
        <v>36818</v>
      </c>
      <c r="J199" s="22">
        <v>192267</v>
      </c>
      <c r="K199" s="22">
        <v>0</v>
      </c>
      <c r="L199" s="22">
        <v>0</v>
      </c>
      <c r="M199" s="22">
        <v>-13087</v>
      </c>
      <c r="N199" s="22">
        <v>-265661</v>
      </c>
      <c r="O199" s="22">
        <v>0</v>
      </c>
      <c r="P199" s="22">
        <v>0</v>
      </c>
      <c r="Q199" s="22">
        <v>0</v>
      </c>
      <c r="R199" s="22">
        <v>0</v>
      </c>
      <c r="S199" s="22">
        <v>4619408</v>
      </c>
    </row>
    <row r="200" spans="1:1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5864437</v>
      </c>
      <c r="F200" s="22">
        <v>0</v>
      </c>
      <c r="G200" s="22">
        <v>0</v>
      </c>
      <c r="H200" s="22">
        <v>0</v>
      </c>
      <c r="I200" s="22">
        <v>0</v>
      </c>
      <c r="J200" s="22">
        <v>123380</v>
      </c>
      <c r="K200" s="22">
        <v>-1242</v>
      </c>
      <c r="L200" s="22">
        <v>25000</v>
      </c>
      <c r="M200" s="22">
        <v>-10452</v>
      </c>
      <c r="N200" s="22">
        <v>-231369</v>
      </c>
      <c r="O200" s="22">
        <v>0</v>
      </c>
      <c r="P200" s="22">
        <v>0</v>
      </c>
      <c r="Q200" s="22">
        <v>0</v>
      </c>
      <c r="R200" s="22">
        <v>0</v>
      </c>
      <c r="S200" s="22">
        <v>5769754</v>
      </c>
    </row>
    <row r="201" spans="1:1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3087582</v>
      </c>
      <c r="F201" s="22">
        <v>0</v>
      </c>
      <c r="G201" s="22">
        <v>0</v>
      </c>
      <c r="H201" s="22">
        <v>0</v>
      </c>
      <c r="I201" s="22">
        <v>0</v>
      </c>
      <c r="J201" s="22">
        <v>17028</v>
      </c>
      <c r="K201" s="22">
        <v>0</v>
      </c>
      <c r="L201" s="22">
        <v>0</v>
      </c>
      <c r="M201" s="22">
        <v>0</v>
      </c>
      <c r="N201" s="22">
        <v>-166703</v>
      </c>
      <c r="O201" s="22">
        <v>0</v>
      </c>
      <c r="P201" s="22">
        <v>0</v>
      </c>
      <c r="Q201" s="22">
        <v>0</v>
      </c>
      <c r="R201" s="22">
        <v>0</v>
      </c>
      <c r="S201" s="22">
        <v>2937907</v>
      </c>
    </row>
    <row r="202" spans="1:1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6520239</v>
      </c>
      <c r="F202" s="22">
        <v>0</v>
      </c>
      <c r="G202" s="22">
        <v>0</v>
      </c>
      <c r="H202" s="22">
        <v>0</v>
      </c>
      <c r="I202" s="22">
        <v>0</v>
      </c>
      <c r="J202" s="22">
        <v>183495</v>
      </c>
      <c r="K202" s="22">
        <v>0</v>
      </c>
      <c r="L202" s="22">
        <v>0</v>
      </c>
      <c r="M202" s="22">
        <v>-2800</v>
      </c>
      <c r="N202" s="22">
        <v>-229401</v>
      </c>
      <c r="O202" s="22">
        <v>0</v>
      </c>
      <c r="P202" s="22">
        <v>61849</v>
      </c>
      <c r="Q202" s="22">
        <v>0</v>
      </c>
      <c r="R202" s="22">
        <v>0</v>
      </c>
      <c r="S202" s="22">
        <v>6533382</v>
      </c>
    </row>
    <row r="203" spans="1:1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3123886</v>
      </c>
      <c r="F203" s="22">
        <v>0</v>
      </c>
      <c r="G203" s="22">
        <v>0</v>
      </c>
      <c r="H203" s="22">
        <v>0</v>
      </c>
      <c r="I203" s="22">
        <v>0</v>
      </c>
      <c r="J203" s="22">
        <v>59533</v>
      </c>
      <c r="K203" s="22">
        <v>0</v>
      </c>
      <c r="L203" s="22">
        <v>0</v>
      </c>
      <c r="M203" s="22">
        <v>0</v>
      </c>
      <c r="N203" s="22">
        <v>-173715</v>
      </c>
      <c r="O203" s="22">
        <v>0</v>
      </c>
      <c r="P203" s="22">
        <v>0</v>
      </c>
      <c r="Q203" s="22">
        <v>0</v>
      </c>
      <c r="R203" s="22">
        <v>0</v>
      </c>
      <c r="S203" s="22">
        <v>3009704</v>
      </c>
    </row>
    <row r="204" spans="1:1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8037643</v>
      </c>
      <c r="F204" s="22">
        <v>0</v>
      </c>
      <c r="G204" s="22">
        <v>0</v>
      </c>
      <c r="H204" s="22">
        <v>0</v>
      </c>
      <c r="I204" s="22">
        <v>0</v>
      </c>
      <c r="J204" s="22">
        <v>245858</v>
      </c>
      <c r="K204" s="22">
        <v>0</v>
      </c>
      <c r="L204" s="22">
        <v>0</v>
      </c>
      <c r="M204" s="22">
        <v>-1159978</v>
      </c>
      <c r="N204" s="22">
        <v>-349144</v>
      </c>
      <c r="O204" s="22">
        <v>0</v>
      </c>
      <c r="P204" s="22">
        <v>161750</v>
      </c>
      <c r="Q204" s="22">
        <v>0</v>
      </c>
      <c r="R204" s="22">
        <v>0</v>
      </c>
      <c r="S204" s="22">
        <v>6936129</v>
      </c>
    </row>
    <row r="205" spans="1:1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4057995</v>
      </c>
      <c r="F205" s="22">
        <v>0</v>
      </c>
      <c r="G205" s="22">
        <v>0</v>
      </c>
      <c r="H205" s="22">
        <v>0</v>
      </c>
      <c r="I205" s="22">
        <v>0</v>
      </c>
      <c r="J205" s="22">
        <v>275128</v>
      </c>
      <c r="K205" s="22">
        <v>-919</v>
      </c>
      <c r="L205" s="22">
        <v>0</v>
      </c>
      <c r="M205" s="22">
        <v>-63</v>
      </c>
      <c r="N205" s="22">
        <v>-148225</v>
      </c>
      <c r="O205" s="22">
        <v>0</v>
      </c>
      <c r="P205" s="22">
        <v>29692</v>
      </c>
      <c r="Q205" s="22">
        <v>0</v>
      </c>
      <c r="R205" s="22">
        <v>0</v>
      </c>
      <c r="S205" s="22">
        <v>4213608</v>
      </c>
    </row>
    <row r="206" spans="1:1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15868587</v>
      </c>
      <c r="F206" s="22">
        <v>0</v>
      </c>
      <c r="G206" s="22">
        <v>0</v>
      </c>
      <c r="H206" s="22">
        <v>0</v>
      </c>
      <c r="I206" s="22">
        <v>0</v>
      </c>
      <c r="J206" s="22">
        <v>517989</v>
      </c>
      <c r="K206" s="22">
        <v>0</v>
      </c>
      <c r="L206" s="22">
        <v>0</v>
      </c>
      <c r="M206" s="22">
        <v>0</v>
      </c>
      <c r="N206" s="22">
        <v>-678589</v>
      </c>
      <c r="O206" s="22">
        <v>0</v>
      </c>
      <c r="P206" s="22">
        <v>0</v>
      </c>
      <c r="Q206" s="22">
        <v>0</v>
      </c>
      <c r="R206" s="22">
        <v>0</v>
      </c>
      <c r="S206" s="22">
        <v>15707987</v>
      </c>
    </row>
    <row r="207" spans="1:1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3430372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-102166</v>
      </c>
      <c r="O207" s="22">
        <v>0</v>
      </c>
      <c r="P207" s="22">
        <v>0</v>
      </c>
      <c r="Q207" s="22">
        <v>0</v>
      </c>
      <c r="R207" s="22">
        <v>0</v>
      </c>
      <c r="S207" s="22">
        <v>3328206</v>
      </c>
    </row>
    <row r="208" spans="1:1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5721923</v>
      </c>
      <c r="F208" s="22">
        <v>0</v>
      </c>
      <c r="G208" s="22">
        <v>0</v>
      </c>
      <c r="H208" s="22">
        <v>0</v>
      </c>
      <c r="I208" s="22">
        <v>0</v>
      </c>
      <c r="J208" s="22">
        <v>3330228</v>
      </c>
      <c r="K208" s="22">
        <v>0</v>
      </c>
      <c r="L208" s="22">
        <v>0</v>
      </c>
      <c r="M208" s="22">
        <v>0</v>
      </c>
      <c r="N208" s="22">
        <v>-308959</v>
      </c>
      <c r="O208" s="22">
        <v>0</v>
      </c>
      <c r="P208" s="22">
        <v>10000</v>
      </c>
      <c r="Q208" s="22">
        <v>0</v>
      </c>
      <c r="R208" s="22">
        <v>0</v>
      </c>
      <c r="S208" s="22">
        <v>8753192</v>
      </c>
    </row>
    <row r="209" spans="1:1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4724613</v>
      </c>
      <c r="F209" s="22">
        <v>0</v>
      </c>
      <c r="G209" s="22">
        <v>0</v>
      </c>
      <c r="H209" s="22">
        <v>0</v>
      </c>
      <c r="I209" s="22">
        <v>0</v>
      </c>
      <c r="J209" s="22">
        <v>693994</v>
      </c>
      <c r="K209" s="22">
        <v>-1337</v>
      </c>
      <c r="L209" s="22">
        <v>16500</v>
      </c>
      <c r="M209" s="22">
        <v>0</v>
      </c>
      <c r="N209" s="22">
        <v>-153528</v>
      </c>
      <c r="O209" s="22">
        <v>0</v>
      </c>
      <c r="P209" s="22">
        <v>0</v>
      </c>
      <c r="Q209" s="22">
        <v>0</v>
      </c>
      <c r="R209" s="22">
        <v>0</v>
      </c>
      <c r="S209" s="22">
        <v>5280242</v>
      </c>
    </row>
    <row r="210" spans="1:1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4465865</v>
      </c>
      <c r="F210" s="22">
        <v>0</v>
      </c>
      <c r="G210" s="22">
        <v>0</v>
      </c>
      <c r="H210" s="22">
        <v>0</v>
      </c>
      <c r="I210" s="22">
        <v>0</v>
      </c>
      <c r="J210" s="22">
        <v>2647920</v>
      </c>
      <c r="K210" s="22">
        <v>0</v>
      </c>
      <c r="L210" s="22">
        <v>0</v>
      </c>
      <c r="M210" s="22">
        <v>-2706</v>
      </c>
      <c r="N210" s="22">
        <v>-210326</v>
      </c>
      <c r="O210" s="22">
        <v>0</v>
      </c>
      <c r="P210" s="22">
        <v>0</v>
      </c>
      <c r="Q210" s="22">
        <v>0</v>
      </c>
      <c r="R210" s="22">
        <v>0</v>
      </c>
      <c r="S210" s="22">
        <v>6900753</v>
      </c>
    </row>
    <row r="211" spans="1:1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16319634</v>
      </c>
      <c r="F211" s="22">
        <v>0</v>
      </c>
      <c r="G211" s="22">
        <v>0</v>
      </c>
      <c r="H211" s="22">
        <v>0</v>
      </c>
      <c r="I211" s="22">
        <v>0</v>
      </c>
      <c r="J211" s="22">
        <v>156689</v>
      </c>
      <c r="K211" s="22">
        <v>0</v>
      </c>
      <c r="L211" s="22">
        <v>0</v>
      </c>
      <c r="M211" s="22">
        <v>0</v>
      </c>
      <c r="N211" s="22">
        <v>-458743</v>
      </c>
      <c r="O211" s="22">
        <v>0</v>
      </c>
      <c r="P211" s="22">
        <v>41725</v>
      </c>
      <c r="Q211" s="22">
        <v>0</v>
      </c>
      <c r="R211" s="22">
        <v>0</v>
      </c>
      <c r="S211" s="22">
        <v>16059305</v>
      </c>
    </row>
    <row r="212" spans="1:1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16461170</v>
      </c>
      <c r="F212" s="22">
        <v>0</v>
      </c>
      <c r="G212" s="22">
        <v>0</v>
      </c>
      <c r="H212" s="22">
        <v>0</v>
      </c>
      <c r="I212" s="22">
        <v>0</v>
      </c>
      <c r="J212" s="22">
        <v>1941830</v>
      </c>
      <c r="K212" s="22">
        <v>0</v>
      </c>
      <c r="L212" s="22">
        <v>0</v>
      </c>
      <c r="M212" s="22">
        <v>0</v>
      </c>
      <c r="N212" s="22">
        <v>-693582</v>
      </c>
      <c r="O212" s="22">
        <v>0</v>
      </c>
      <c r="P212" s="22">
        <v>78483</v>
      </c>
      <c r="Q212" s="22">
        <v>0</v>
      </c>
      <c r="R212" s="22">
        <v>0</v>
      </c>
      <c r="S212" s="22">
        <v>17787901</v>
      </c>
    </row>
    <row r="213" spans="1:1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3883857</v>
      </c>
      <c r="F213" s="22">
        <v>0</v>
      </c>
      <c r="G213" s="22">
        <v>0</v>
      </c>
      <c r="H213" s="22">
        <v>0</v>
      </c>
      <c r="I213" s="22">
        <v>0</v>
      </c>
      <c r="J213" s="22">
        <v>556363</v>
      </c>
      <c r="K213" s="22">
        <v>0</v>
      </c>
      <c r="L213" s="22">
        <v>0</v>
      </c>
      <c r="M213" s="22">
        <v>0</v>
      </c>
      <c r="N213" s="22">
        <v>-269067</v>
      </c>
      <c r="O213" s="22">
        <v>0</v>
      </c>
      <c r="P213" s="22">
        <v>13024</v>
      </c>
      <c r="Q213" s="22">
        <v>0</v>
      </c>
      <c r="R213" s="22">
        <v>0</v>
      </c>
      <c r="S213" s="22">
        <v>4184177</v>
      </c>
    </row>
    <row r="214" spans="1:1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15267662</v>
      </c>
      <c r="F214" s="22">
        <v>0</v>
      </c>
      <c r="G214" s="22">
        <v>0</v>
      </c>
      <c r="H214" s="22">
        <v>0</v>
      </c>
      <c r="I214" s="22">
        <v>0</v>
      </c>
      <c r="J214" s="22">
        <v>1183759</v>
      </c>
      <c r="K214" s="22">
        <v>0</v>
      </c>
      <c r="L214" s="22">
        <v>0</v>
      </c>
      <c r="M214" s="22">
        <v>0</v>
      </c>
      <c r="N214" s="22">
        <v>-697600</v>
      </c>
      <c r="O214" s="22">
        <v>0</v>
      </c>
      <c r="P214" s="22">
        <v>0</v>
      </c>
      <c r="Q214" s="22">
        <v>0</v>
      </c>
      <c r="R214" s="22">
        <v>0</v>
      </c>
      <c r="S214" s="22">
        <v>15753821</v>
      </c>
    </row>
    <row r="215" spans="1:1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3454244</v>
      </c>
      <c r="F215" s="22">
        <v>0</v>
      </c>
      <c r="G215" s="22">
        <v>0</v>
      </c>
      <c r="H215" s="22">
        <v>0</v>
      </c>
      <c r="I215" s="22">
        <v>0</v>
      </c>
      <c r="J215" s="22">
        <v>189176</v>
      </c>
      <c r="K215" s="22">
        <v>0</v>
      </c>
      <c r="L215" s="22">
        <v>0</v>
      </c>
      <c r="M215" s="22">
        <v>-577075</v>
      </c>
      <c r="N215" s="22">
        <v>-232588</v>
      </c>
      <c r="O215" s="22">
        <v>0</v>
      </c>
      <c r="P215" s="22">
        <v>0</v>
      </c>
      <c r="Q215" s="22">
        <v>0</v>
      </c>
      <c r="R215" s="22">
        <v>0</v>
      </c>
      <c r="S215" s="22">
        <v>2833757</v>
      </c>
    </row>
    <row r="216" spans="1:1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4527442</v>
      </c>
      <c r="F216" s="22">
        <v>0</v>
      </c>
      <c r="G216" s="22">
        <v>0</v>
      </c>
      <c r="H216" s="22">
        <v>0</v>
      </c>
      <c r="I216" s="22">
        <v>0</v>
      </c>
      <c r="J216" s="22">
        <v>320639</v>
      </c>
      <c r="K216" s="22">
        <v>-1166</v>
      </c>
      <c r="L216" s="22">
        <v>0</v>
      </c>
      <c r="M216" s="22">
        <v>-89788</v>
      </c>
      <c r="N216" s="22">
        <v>-258258</v>
      </c>
      <c r="O216" s="22">
        <v>0</v>
      </c>
      <c r="P216" s="22">
        <v>24368</v>
      </c>
      <c r="Q216" s="22">
        <v>0</v>
      </c>
      <c r="R216" s="22">
        <v>0</v>
      </c>
      <c r="S216" s="22">
        <v>4523237</v>
      </c>
    </row>
    <row r="217" spans="1:1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2584137</v>
      </c>
      <c r="F217" s="22">
        <v>0</v>
      </c>
      <c r="G217" s="22">
        <v>0</v>
      </c>
      <c r="H217" s="22">
        <v>0</v>
      </c>
      <c r="I217" s="22">
        <v>0</v>
      </c>
      <c r="J217" s="22">
        <v>132330</v>
      </c>
      <c r="K217" s="22">
        <v>0</v>
      </c>
      <c r="L217" s="22">
        <v>0</v>
      </c>
      <c r="M217" s="22">
        <v>0</v>
      </c>
      <c r="N217" s="22">
        <v>-109476</v>
      </c>
      <c r="O217" s="22">
        <v>0</v>
      </c>
      <c r="P217" s="22">
        <v>0</v>
      </c>
      <c r="Q217" s="22">
        <v>0</v>
      </c>
      <c r="R217" s="22">
        <v>0</v>
      </c>
      <c r="S217" s="22">
        <v>2606991</v>
      </c>
    </row>
    <row r="218" spans="1:1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8205088</v>
      </c>
      <c r="F218" s="22">
        <v>0</v>
      </c>
      <c r="G218" s="22">
        <v>0</v>
      </c>
      <c r="H218" s="22">
        <v>0</v>
      </c>
      <c r="I218" s="22">
        <v>0</v>
      </c>
      <c r="J218" s="22">
        <v>181608</v>
      </c>
      <c r="K218" s="22">
        <v>0</v>
      </c>
      <c r="L218" s="22">
        <v>0</v>
      </c>
      <c r="M218" s="22">
        <v>0</v>
      </c>
      <c r="N218" s="22">
        <v>-388159</v>
      </c>
      <c r="O218" s="22">
        <v>0</v>
      </c>
      <c r="P218" s="22">
        <v>52721</v>
      </c>
      <c r="Q218" s="22">
        <v>0</v>
      </c>
      <c r="R218" s="22">
        <v>0</v>
      </c>
      <c r="S218" s="22">
        <v>8051258</v>
      </c>
    </row>
    <row r="219" spans="1:1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4841139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-178476</v>
      </c>
      <c r="O219" s="22">
        <v>-1300000</v>
      </c>
      <c r="P219" s="22">
        <v>61778</v>
      </c>
      <c r="Q219" s="22">
        <v>1300000</v>
      </c>
      <c r="R219" s="22">
        <v>-41318</v>
      </c>
      <c r="S219" s="22">
        <v>4683123</v>
      </c>
    </row>
    <row r="220" spans="1:1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3261901</v>
      </c>
      <c r="F220" s="22">
        <v>0</v>
      </c>
      <c r="G220" s="22">
        <v>0</v>
      </c>
      <c r="H220" s="22">
        <v>0</v>
      </c>
      <c r="I220" s="22">
        <v>0</v>
      </c>
      <c r="J220" s="22">
        <v>408729</v>
      </c>
      <c r="K220" s="22">
        <v>0</v>
      </c>
      <c r="L220" s="22">
        <v>0</v>
      </c>
      <c r="M220" s="22">
        <v>0</v>
      </c>
      <c r="N220" s="22">
        <v>-185999</v>
      </c>
      <c r="O220" s="22">
        <v>0</v>
      </c>
      <c r="P220" s="22">
        <v>0</v>
      </c>
      <c r="Q220" s="22">
        <v>0</v>
      </c>
      <c r="R220" s="22">
        <v>0</v>
      </c>
      <c r="S220" s="22">
        <v>3484631</v>
      </c>
    </row>
    <row r="221" spans="1:1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7819337</v>
      </c>
      <c r="F221" s="22">
        <v>0</v>
      </c>
      <c r="G221" s="22">
        <v>0</v>
      </c>
      <c r="H221" s="22">
        <v>0</v>
      </c>
      <c r="I221" s="22">
        <v>0</v>
      </c>
      <c r="J221" s="22">
        <v>3493838</v>
      </c>
      <c r="K221" s="22">
        <v>0</v>
      </c>
      <c r="L221" s="22">
        <v>0</v>
      </c>
      <c r="M221" s="22">
        <v>0</v>
      </c>
      <c r="N221" s="22">
        <v>-340838</v>
      </c>
      <c r="O221" s="22">
        <v>0</v>
      </c>
      <c r="P221" s="22">
        <v>1301</v>
      </c>
      <c r="Q221" s="22">
        <v>0</v>
      </c>
      <c r="R221" s="22">
        <v>0</v>
      </c>
      <c r="S221" s="22">
        <v>10973638</v>
      </c>
    </row>
    <row r="222" spans="1:1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8980728</v>
      </c>
      <c r="F222" s="22">
        <v>0</v>
      </c>
      <c r="G222" s="22">
        <v>0</v>
      </c>
      <c r="H222" s="22">
        <v>0</v>
      </c>
      <c r="I222" s="22">
        <v>300515</v>
      </c>
      <c r="J222" s="22">
        <v>706194</v>
      </c>
      <c r="K222" s="22">
        <v>-8301</v>
      </c>
      <c r="L222" s="22">
        <v>0</v>
      </c>
      <c r="M222" s="22">
        <v>-206315</v>
      </c>
      <c r="N222" s="22">
        <v>-502738</v>
      </c>
      <c r="O222" s="22">
        <v>0</v>
      </c>
      <c r="P222" s="22">
        <v>0</v>
      </c>
      <c r="Q222" s="22">
        <v>0</v>
      </c>
      <c r="R222" s="22">
        <v>0</v>
      </c>
      <c r="S222" s="22">
        <v>9270083</v>
      </c>
    </row>
    <row r="223" spans="1:1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8783343</v>
      </c>
      <c r="F223" s="22">
        <v>0</v>
      </c>
      <c r="G223" s="22">
        <v>0</v>
      </c>
      <c r="H223" s="22">
        <v>0</v>
      </c>
      <c r="I223" s="22">
        <v>0</v>
      </c>
      <c r="J223" s="22">
        <v>1371750</v>
      </c>
      <c r="K223" s="22">
        <v>0</v>
      </c>
      <c r="L223" s="22">
        <v>0</v>
      </c>
      <c r="M223" s="22">
        <v>-9589</v>
      </c>
      <c r="N223" s="22">
        <v>-348017</v>
      </c>
      <c r="O223" s="22">
        <v>0</v>
      </c>
      <c r="P223" s="22">
        <v>55208</v>
      </c>
      <c r="Q223" s="22">
        <v>0</v>
      </c>
      <c r="R223" s="22">
        <v>0</v>
      </c>
      <c r="S223" s="22">
        <v>9852695</v>
      </c>
    </row>
    <row r="224" spans="1:1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10605321</v>
      </c>
      <c r="F224" s="22">
        <v>0</v>
      </c>
      <c r="G224" s="22">
        <v>0</v>
      </c>
      <c r="H224" s="22">
        <v>0</v>
      </c>
      <c r="I224" s="22">
        <v>0</v>
      </c>
      <c r="J224" s="22">
        <v>218635</v>
      </c>
      <c r="K224" s="22">
        <v>0</v>
      </c>
      <c r="L224" s="22">
        <v>0</v>
      </c>
      <c r="M224" s="22">
        <v>-259</v>
      </c>
      <c r="N224" s="22">
        <v>-361077</v>
      </c>
      <c r="O224" s="22">
        <v>0</v>
      </c>
      <c r="P224" s="22">
        <v>30567</v>
      </c>
      <c r="Q224" s="22">
        <v>0</v>
      </c>
      <c r="R224" s="22">
        <v>0</v>
      </c>
      <c r="S224" s="22">
        <v>10493187</v>
      </c>
    </row>
    <row r="225" spans="1:1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3057630</v>
      </c>
      <c r="F225" s="22">
        <v>0</v>
      </c>
      <c r="G225" s="22">
        <v>0</v>
      </c>
      <c r="H225" s="22">
        <v>0</v>
      </c>
      <c r="I225" s="22">
        <v>0</v>
      </c>
      <c r="J225" s="22">
        <v>531163</v>
      </c>
      <c r="K225" s="22">
        <v>0</v>
      </c>
      <c r="L225" s="22">
        <v>0</v>
      </c>
      <c r="M225" s="22">
        <v>0</v>
      </c>
      <c r="N225" s="22">
        <v>-141780</v>
      </c>
      <c r="O225" s="22">
        <v>0</v>
      </c>
      <c r="P225" s="22">
        <v>0</v>
      </c>
      <c r="Q225" s="22">
        <v>0</v>
      </c>
      <c r="R225" s="22">
        <v>0</v>
      </c>
      <c r="S225" s="22">
        <v>3447013</v>
      </c>
    </row>
    <row r="226" spans="1:1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9224144</v>
      </c>
      <c r="F226" s="22">
        <v>0</v>
      </c>
      <c r="G226" s="22">
        <v>0</v>
      </c>
      <c r="H226" s="22">
        <v>0</v>
      </c>
      <c r="I226" s="22">
        <v>75000</v>
      </c>
      <c r="J226" s="22">
        <v>315171</v>
      </c>
      <c r="K226" s="22">
        <v>0</v>
      </c>
      <c r="L226" s="22">
        <v>0</v>
      </c>
      <c r="M226" s="22">
        <v>0</v>
      </c>
      <c r="N226" s="22">
        <v>-489749</v>
      </c>
      <c r="O226" s="22">
        <v>0</v>
      </c>
      <c r="P226" s="22">
        <v>85453</v>
      </c>
      <c r="Q226" s="22">
        <v>0</v>
      </c>
      <c r="R226" s="22">
        <v>0</v>
      </c>
      <c r="S226" s="22">
        <v>9210019</v>
      </c>
    </row>
    <row r="227" spans="1:1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3065545</v>
      </c>
      <c r="F227" s="22">
        <v>0</v>
      </c>
      <c r="G227" s="22">
        <v>0</v>
      </c>
      <c r="H227" s="22">
        <v>0</v>
      </c>
      <c r="I227" s="22">
        <v>0</v>
      </c>
      <c r="J227" s="22">
        <v>1276786</v>
      </c>
      <c r="K227" s="22">
        <v>-16627</v>
      </c>
      <c r="L227" s="22">
        <v>0</v>
      </c>
      <c r="M227" s="22">
        <v>0</v>
      </c>
      <c r="N227" s="22">
        <v>-176043</v>
      </c>
      <c r="O227" s="22">
        <v>0</v>
      </c>
      <c r="P227" s="22">
        <v>8059</v>
      </c>
      <c r="Q227" s="22">
        <v>0</v>
      </c>
      <c r="R227" s="22">
        <v>-11972</v>
      </c>
      <c r="S227" s="22">
        <v>4145748</v>
      </c>
    </row>
    <row r="228" spans="1:1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4282986</v>
      </c>
      <c r="F228" s="22">
        <v>0</v>
      </c>
      <c r="G228" s="22">
        <v>0</v>
      </c>
      <c r="H228" s="22">
        <v>0</v>
      </c>
      <c r="I228" s="22">
        <v>0</v>
      </c>
      <c r="J228" s="22">
        <v>199999</v>
      </c>
      <c r="K228" s="22">
        <v>-6925</v>
      </c>
      <c r="L228" s="22">
        <v>0</v>
      </c>
      <c r="M228" s="22">
        <v>0</v>
      </c>
      <c r="N228" s="22">
        <v>-122467</v>
      </c>
      <c r="O228" s="22">
        <v>0</v>
      </c>
      <c r="P228" s="22">
        <v>0</v>
      </c>
      <c r="Q228" s="22">
        <v>0</v>
      </c>
      <c r="R228" s="22">
        <v>0</v>
      </c>
      <c r="S228" s="22">
        <v>4353593</v>
      </c>
    </row>
    <row r="229" spans="1:1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4639769</v>
      </c>
      <c r="F229" s="22">
        <v>0</v>
      </c>
      <c r="G229" s="22">
        <v>0</v>
      </c>
      <c r="H229" s="22">
        <v>0</v>
      </c>
      <c r="I229" s="22">
        <v>0</v>
      </c>
      <c r="J229" s="22">
        <v>356795</v>
      </c>
      <c r="K229" s="22">
        <v>0</v>
      </c>
      <c r="L229" s="22">
        <v>0</v>
      </c>
      <c r="M229" s="22">
        <v>0</v>
      </c>
      <c r="N229" s="22">
        <v>-218111</v>
      </c>
      <c r="O229" s="22">
        <v>0</v>
      </c>
      <c r="P229" s="22">
        <v>19709</v>
      </c>
      <c r="Q229" s="22">
        <v>0</v>
      </c>
      <c r="R229" s="22">
        <v>0</v>
      </c>
      <c r="S229" s="22">
        <v>4798162</v>
      </c>
    </row>
    <row r="230" spans="1:1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15137844</v>
      </c>
      <c r="F230" s="22">
        <v>0</v>
      </c>
      <c r="G230" s="22">
        <v>0</v>
      </c>
      <c r="H230" s="22">
        <v>0</v>
      </c>
      <c r="I230" s="22">
        <v>0</v>
      </c>
      <c r="J230" s="22">
        <v>1133063</v>
      </c>
      <c r="K230" s="22">
        <v>-35211</v>
      </c>
      <c r="L230" s="22">
        <v>0</v>
      </c>
      <c r="M230" s="22">
        <v>-3541</v>
      </c>
      <c r="N230" s="22">
        <v>-681470</v>
      </c>
      <c r="O230" s="22">
        <v>0</v>
      </c>
      <c r="P230" s="22">
        <v>139320</v>
      </c>
      <c r="Q230" s="22">
        <v>0</v>
      </c>
      <c r="R230" s="22">
        <v>214417</v>
      </c>
      <c r="S230" s="22">
        <v>15904422</v>
      </c>
    </row>
    <row r="231" spans="1:1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5248819</v>
      </c>
      <c r="F231" s="22">
        <v>0</v>
      </c>
      <c r="G231" s="22">
        <v>0</v>
      </c>
      <c r="H231" s="22">
        <v>0</v>
      </c>
      <c r="I231" s="22">
        <v>0</v>
      </c>
      <c r="J231" s="22">
        <v>282637</v>
      </c>
      <c r="K231" s="22">
        <v>0</v>
      </c>
      <c r="L231" s="22">
        <v>0</v>
      </c>
      <c r="M231" s="22">
        <v>0</v>
      </c>
      <c r="N231" s="22">
        <v>-215418</v>
      </c>
      <c r="O231" s="22">
        <v>0</v>
      </c>
      <c r="P231" s="22">
        <v>0</v>
      </c>
      <c r="Q231" s="22">
        <v>0</v>
      </c>
      <c r="R231" s="22">
        <v>0</v>
      </c>
      <c r="S231" s="22">
        <v>5316038</v>
      </c>
    </row>
    <row r="232" spans="1:1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25164812</v>
      </c>
      <c r="F232" s="22">
        <v>0</v>
      </c>
      <c r="G232" s="22">
        <v>0</v>
      </c>
      <c r="H232" s="22">
        <v>0</v>
      </c>
      <c r="I232" s="22">
        <v>0</v>
      </c>
      <c r="J232" s="22">
        <v>81863</v>
      </c>
      <c r="K232" s="22">
        <v>0</v>
      </c>
      <c r="L232" s="22">
        <v>0</v>
      </c>
      <c r="M232" s="22">
        <v>-10373413</v>
      </c>
      <c r="N232" s="22">
        <v>-553860</v>
      </c>
      <c r="O232" s="22">
        <v>0</v>
      </c>
      <c r="P232" s="22">
        <v>43876</v>
      </c>
      <c r="Q232" s="22">
        <v>0</v>
      </c>
      <c r="R232" s="22">
        <v>0</v>
      </c>
      <c r="S232" s="22">
        <v>14363278</v>
      </c>
    </row>
    <row r="233" spans="1:1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2616820</v>
      </c>
      <c r="F233" s="22">
        <v>0</v>
      </c>
      <c r="G233" s="22">
        <v>0</v>
      </c>
      <c r="H233" s="22">
        <v>0</v>
      </c>
      <c r="I233" s="22">
        <v>0</v>
      </c>
      <c r="J233" s="22">
        <v>134986</v>
      </c>
      <c r="K233" s="22">
        <v>0</v>
      </c>
      <c r="L233" s="22">
        <v>0</v>
      </c>
      <c r="M233" s="22">
        <v>0</v>
      </c>
      <c r="N233" s="22">
        <v>-134925</v>
      </c>
      <c r="O233" s="22">
        <v>0</v>
      </c>
      <c r="P233" s="22">
        <v>0</v>
      </c>
      <c r="Q233" s="22">
        <v>0</v>
      </c>
      <c r="R233" s="22">
        <v>0</v>
      </c>
      <c r="S233" s="22">
        <v>2616881</v>
      </c>
    </row>
    <row r="234" spans="1:1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6571697</v>
      </c>
      <c r="F234" s="22">
        <v>0</v>
      </c>
      <c r="G234" s="22">
        <v>0</v>
      </c>
      <c r="H234" s="22">
        <v>0</v>
      </c>
      <c r="I234" s="22">
        <v>0</v>
      </c>
      <c r="J234" s="22">
        <v>623142</v>
      </c>
      <c r="K234" s="22">
        <v>0</v>
      </c>
      <c r="L234" s="22">
        <v>0</v>
      </c>
      <c r="M234" s="22">
        <v>-36410</v>
      </c>
      <c r="N234" s="22">
        <v>-239332</v>
      </c>
      <c r="O234" s="22">
        <v>0</v>
      </c>
      <c r="P234" s="22">
        <v>6567</v>
      </c>
      <c r="Q234" s="22">
        <v>0</v>
      </c>
      <c r="R234" s="22">
        <v>0</v>
      </c>
      <c r="S234" s="22">
        <v>6925664</v>
      </c>
    </row>
    <row r="235" spans="1:1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14273980</v>
      </c>
      <c r="F235" s="22">
        <v>0</v>
      </c>
      <c r="G235" s="22">
        <v>0</v>
      </c>
      <c r="H235" s="22">
        <v>0</v>
      </c>
      <c r="I235" s="22">
        <v>0</v>
      </c>
      <c r="J235" s="22">
        <v>132194</v>
      </c>
      <c r="K235" s="22">
        <v>-2464</v>
      </c>
      <c r="L235" s="22">
        <v>0</v>
      </c>
      <c r="M235" s="22">
        <v>0</v>
      </c>
      <c r="N235" s="22">
        <v>-536292</v>
      </c>
      <c r="O235" s="22">
        <v>0</v>
      </c>
      <c r="P235" s="22">
        <v>79217</v>
      </c>
      <c r="Q235" s="22">
        <v>0</v>
      </c>
      <c r="R235" s="22">
        <v>0</v>
      </c>
      <c r="S235" s="22">
        <v>13946635</v>
      </c>
    </row>
    <row r="236" spans="1:1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9300955</v>
      </c>
      <c r="F236" s="22">
        <v>0</v>
      </c>
      <c r="G236" s="22">
        <v>0</v>
      </c>
      <c r="H236" s="22">
        <v>0</v>
      </c>
      <c r="I236" s="22">
        <v>0</v>
      </c>
      <c r="J236" s="22">
        <v>3745969</v>
      </c>
      <c r="K236" s="22">
        <v>0</v>
      </c>
      <c r="L236" s="22">
        <v>0</v>
      </c>
      <c r="M236" s="22">
        <v>-8599</v>
      </c>
      <c r="N236" s="22">
        <v>-411762</v>
      </c>
      <c r="O236" s="22">
        <v>0</v>
      </c>
      <c r="P236" s="22">
        <v>23642</v>
      </c>
      <c r="Q236" s="22">
        <v>0</v>
      </c>
      <c r="R236" s="22">
        <v>0</v>
      </c>
      <c r="S236" s="22">
        <v>12650205</v>
      </c>
    </row>
    <row r="237" spans="1:1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11640735</v>
      </c>
      <c r="F237" s="22">
        <v>0</v>
      </c>
      <c r="G237" s="22">
        <v>0</v>
      </c>
      <c r="H237" s="22">
        <v>0</v>
      </c>
      <c r="I237" s="22">
        <v>0</v>
      </c>
      <c r="J237" s="22">
        <v>1058888</v>
      </c>
      <c r="K237" s="22">
        <v>0</v>
      </c>
      <c r="L237" s="22">
        <v>0</v>
      </c>
      <c r="M237" s="22">
        <v>0</v>
      </c>
      <c r="N237" s="22">
        <v>-750591</v>
      </c>
      <c r="O237" s="22">
        <v>0</v>
      </c>
      <c r="P237" s="22">
        <v>101493</v>
      </c>
      <c r="Q237" s="22">
        <v>0</v>
      </c>
      <c r="R237" s="22">
        <v>-600000</v>
      </c>
      <c r="S237" s="22">
        <v>11450525</v>
      </c>
    </row>
    <row r="238" spans="1:1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2510884</v>
      </c>
      <c r="F238" s="22">
        <v>0</v>
      </c>
      <c r="G238" s="22">
        <v>0</v>
      </c>
      <c r="H238" s="22">
        <v>0</v>
      </c>
      <c r="I238" s="22">
        <v>0</v>
      </c>
      <c r="J238" s="22">
        <v>492220</v>
      </c>
      <c r="K238" s="22">
        <v>0</v>
      </c>
      <c r="L238" s="22">
        <v>0</v>
      </c>
      <c r="M238" s="22">
        <v>0</v>
      </c>
      <c r="N238" s="22">
        <v>-169817</v>
      </c>
      <c r="O238" s="22">
        <v>0</v>
      </c>
      <c r="P238" s="22">
        <v>0</v>
      </c>
      <c r="Q238" s="22">
        <v>0</v>
      </c>
      <c r="R238" s="22">
        <v>0</v>
      </c>
      <c r="S238" s="22">
        <v>2833287</v>
      </c>
    </row>
    <row r="239" spans="1:1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3451963</v>
      </c>
      <c r="F239" s="22">
        <v>0</v>
      </c>
      <c r="G239" s="22">
        <v>0</v>
      </c>
      <c r="H239" s="22">
        <v>0</v>
      </c>
      <c r="I239" s="22">
        <v>0</v>
      </c>
      <c r="J239" s="22">
        <v>1769055</v>
      </c>
      <c r="K239" s="22">
        <v>-1350</v>
      </c>
      <c r="L239" s="22">
        <v>0</v>
      </c>
      <c r="M239" s="22">
        <v>0</v>
      </c>
      <c r="N239" s="22">
        <v>-178170</v>
      </c>
      <c r="O239" s="22">
        <v>0</v>
      </c>
      <c r="P239" s="22">
        <v>14598</v>
      </c>
      <c r="Q239" s="22">
        <v>0</v>
      </c>
      <c r="R239" s="22">
        <v>0</v>
      </c>
      <c r="S239" s="22">
        <v>5056096</v>
      </c>
    </row>
    <row r="240" spans="1:1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8452785</v>
      </c>
      <c r="F240" s="22">
        <v>0</v>
      </c>
      <c r="G240" s="22">
        <v>0</v>
      </c>
      <c r="H240" s="22">
        <v>0</v>
      </c>
      <c r="I240" s="22">
        <v>0</v>
      </c>
      <c r="J240" s="22">
        <v>1553366</v>
      </c>
      <c r="K240" s="22">
        <v>0</v>
      </c>
      <c r="L240" s="22">
        <v>2843720</v>
      </c>
      <c r="M240" s="22">
        <v>0</v>
      </c>
      <c r="N240" s="22">
        <v>-643673</v>
      </c>
      <c r="O240" s="22">
        <v>0</v>
      </c>
      <c r="P240" s="22">
        <v>0</v>
      </c>
      <c r="Q240" s="22">
        <v>0</v>
      </c>
      <c r="R240" s="22">
        <v>0</v>
      </c>
      <c r="S240" s="22">
        <v>12206198</v>
      </c>
    </row>
    <row r="241" spans="1:1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4286245</v>
      </c>
      <c r="F241" s="22">
        <v>0</v>
      </c>
      <c r="G241" s="22">
        <v>0</v>
      </c>
      <c r="H241" s="22">
        <v>0</v>
      </c>
      <c r="I241" s="22">
        <v>0</v>
      </c>
      <c r="J241" s="22">
        <v>238724</v>
      </c>
      <c r="K241" s="22">
        <v>-10543</v>
      </c>
      <c r="L241" s="22">
        <v>20000</v>
      </c>
      <c r="M241" s="22">
        <v>0</v>
      </c>
      <c r="N241" s="22">
        <v>-228790</v>
      </c>
      <c r="O241" s="22">
        <v>0</v>
      </c>
      <c r="P241" s="22">
        <v>45528</v>
      </c>
      <c r="Q241" s="22">
        <v>0</v>
      </c>
      <c r="R241" s="22">
        <v>0</v>
      </c>
      <c r="S241" s="22">
        <v>4351164</v>
      </c>
    </row>
    <row r="242" spans="1:1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3323001</v>
      </c>
      <c r="F242" s="22">
        <v>0</v>
      </c>
      <c r="G242" s="22">
        <v>0</v>
      </c>
      <c r="H242" s="22">
        <v>0</v>
      </c>
      <c r="I242" s="22">
        <v>0</v>
      </c>
      <c r="J242" s="22">
        <v>356946</v>
      </c>
      <c r="K242" s="22">
        <v>-29116</v>
      </c>
      <c r="L242" s="22">
        <v>0</v>
      </c>
      <c r="M242" s="22">
        <v>-25090</v>
      </c>
      <c r="N242" s="22">
        <v>-181732</v>
      </c>
      <c r="O242" s="22">
        <v>0</v>
      </c>
      <c r="P242" s="22">
        <v>0</v>
      </c>
      <c r="Q242" s="22">
        <v>0</v>
      </c>
      <c r="R242" s="22">
        <v>-1919</v>
      </c>
      <c r="S242" s="22">
        <v>3442090</v>
      </c>
    </row>
    <row r="243" spans="1:1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3429818</v>
      </c>
      <c r="F243" s="22">
        <v>0</v>
      </c>
      <c r="G243" s="22">
        <v>0</v>
      </c>
      <c r="H243" s="22">
        <v>0</v>
      </c>
      <c r="I243" s="22">
        <v>0</v>
      </c>
      <c r="J243" s="22">
        <v>535656</v>
      </c>
      <c r="K243" s="22">
        <v>0</v>
      </c>
      <c r="L243" s="22">
        <v>0</v>
      </c>
      <c r="M243" s="22">
        <v>0</v>
      </c>
      <c r="N243" s="22">
        <v>-183497</v>
      </c>
      <c r="O243" s="22">
        <v>0</v>
      </c>
      <c r="P243" s="22">
        <v>0</v>
      </c>
      <c r="Q243" s="22">
        <v>0</v>
      </c>
      <c r="R243" s="22">
        <v>0</v>
      </c>
      <c r="S243" s="22">
        <v>3781977</v>
      </c>
    </row>
    <row r="244" spans="1:1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3225238</v>
      </c>
      <c r="F244" s="22">
        <v>0</v>
      </c>
      <c r="G244" s="22">
        <v>0</v>
      </c>
      <c r="H244" s="22">
        <v>0</v>
      </c>
      <c r="I244" s="22">
        <v>0</v>
      </c>
      <c r="J244" s="22">
        <v>61485</v>
      </c>
      <c r="K244" s="22">
        <v>0</v>
      </c>
      <c r="L244" s="22">
        <v>0</v>
      </c>
      <c r="M244" s="22">
        <v>0</v>
      </c>
      <c r="N244" s="22">
        <v>-78513</v>
      </c>
      <c r="O244" s="22">
        <v>0</v>
      </c>
      <c r="P244" s="22">
        <v>0</v>
      </c>
      <c r="Q244" s="22">
        <v>0</v>
      </c>
      <c r="R244" s="22">
        <v>0</v>
      </c>
      <c r="S244" s="22">
        <v>3208210</v>
      </c>
    </row>
    <row r="245" spans="1:1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678496</v>
      </c>
      <c r="F245" s="22">
        <v>0</v>
      </c>
      <c r="G245" s="22">
        <v>0</v>
      </c>
      <c r="H245" s="22">
        <v>0</v>
      </c>
      <c r="I245" s="22">
        <v>0</v>
      </c>
      <c r="J245" s="22">
        <v>43652</v>
      </c>
      <c r="K245" s="22">
        <v>0</v>
      </c>
      <c r="L245" s="22">
        <v>0</v>
      </c>
      <c r="M245" s="22">
        <v>0</v>
      </c>
      <c r="N245" s="22">
        <v>-47446</v>
      </c>
      <c r="O245" s="22">
        <v>0</v>
      </c>
      <c r="P245" s="22">
        <v>0</v>
      </c>
      <c r="Q245" s="22">
        <v>0</v>
      </c>
      <c r="R245" s="22">
        <v>0</v>
      </c>
      <c r="S245" s="22">
        <v>674702</v>
      </c>
    </row>
    <row r="246" spans="1:1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1017062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-61799</v>
      </c>
      <c r="O246" s="22">
        <v>0</v>
      </c>
      <c r="P246" s="22">
        <v>0</v>
      </c>
      <c r="Q246" s="22">
        <v>0</v>
      </c>
      <c r="R246" s="22">
        <v>0</v>
      </c>
      <c r="S246" s="22">
        <v>955263</v>
      </c>
    </row>
    <row r="247" spans="1:1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3095501</v>
      </c>
      <c r="F247" s="22">
        <v>0</v>
      </c>
      <c r="G247" s="22">
        <v>0</v>
      </c>
      <c r="H247" s="22">
        <v>0</v>
      </c>
      <c r="I247" s="22">
        <v>0</v>
      </c>
      <c r="J247" s="22">
        <v>216450</v>
      </c>
      <c r="K247" s="22">
        <v>0</v>
      </c>
      <c r="L247" s="22">
        <v>0</v>
      </c>
      <c r="M247" s="22">
        <v>0</v>
      </c>
      <c r="N247" s="22">
        <v>-139618</v>
      </c>
      <c r="O247" s="22">
        <v>0</v>
      </c>
      <c r="P247" s="22">
        <v>0</v>
      </c>
      <c r="Q247" s="22">
        <v>0</v>
      </c>
      <c r="R247" s="22">
        <v>0</v>
      </c>
      <c r="S247" s="22">
        <v>3172333</v>
      </c>
    </row>
    <row r="248" spans="1:1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658352</v>
      </c>
      <c r="F248" s="22">
        <v>0</v>
      </c>
      <c r="G248" s="22">
        <v>0</v>
      </c>
      <c r="H248" s="22">
        <v>0</v>
      </c>
      <c r="I248" s="22">
        <v>0</v>
      </c>
      <c r="J248" s="22">
        <v>242636</v>
      </c>
      <c r="K248" s="22">
        <v>0</v>
      </c>
      <c r="L248" s="22">
        <v>0</v>
      </c>
      <c r="M248" s="22">
        <v>0</v>
      </c>
      <c r="N248" s="22">
        <v>-112174</v>
      </c>
      <c r="O248" s="22">
        <v>0</v>
      </c>
      <c r="P248" s="22">
        <v>0</v>
      </c>
      <c r="Q248" s="22">
        <v>0</v>
      </c>
      <c r="R248" s="22">
        <v>0</v>
      </c>
      <c r="S248" s="22">
        <v>788814</v>
      </c>
    </row>
    <row r="249" spans="1:1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439376</v>
      </c>
      <c r="F249" s="22">
        <v>0</v>
      </c>
      <c r="G249" s="22">
        <v>0</v>
      </c>
      <c r="H249" s="22">
        <v>0</v>
      </c>
      <c r="I249" s="22">
        <v>0</v>
      </c>
      <c r="J249" s="22">
        <v>286949</v>
      </c>
      <c r="K249" s="22">
        <v>0</v>
      </c>
      <c r="L249" s="22">
        <v>0</v>
      </c>
      <c r="M249" s="22">
        <v>0</v>
      </c>
      <c r="N249" s="22">
        <v>-34036</v>
      </c>
      <c r="O249" s="22">
        <v>0</v>
      </c>
      <c r="P249" s="22">
        <v>0</v>
      </c>
      <c r="Q249" s="22">
        <v>0</v>
      </c>
      <c r="R249" s="22">
        <v>0</v>
      </c>
      <c r="S249" s="22">
        <v>692289</v>
      </c>
    </row>
    <row r="250" spans="1:1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637614</v>
      </c>
      <c r="F250" s="22">
        <v>0</v>
      </c>
      <c r="G250" s="22">
        <v>0</v>
      </c>
      <c r="H250" s="22">
        <v>0</v>
      </c>
      <c r="I250" s="22">
        <v>0</v>
      </c>
      <c r="J250" s="22">
        <v>8184</v>
      </c>
      <c r="K250" s="22">
        <v>0</v>
      </c>
      <c r="L250" s="22">
        <v>0</v>
      </c>
      <c r="M250" s="22">
        <v>0</v>
      </c>
      <c r="N250" s="22">
        <v>-53473</v>
      </c>
      <c r="O250" s="22">
        <v>0</v>
      </c>
      <c r="P250" s="22">
        <v>0</v>
      </c>
      <c r="Q250" s="22">
        <v>0</v>
      </c>
      <c r="R250" s="22">
        <v>0</v>
      </c>
      <c r="S250" s="22">
        <v>592325</v>
      </c>
    </row>
    <row r="251" spans="1:1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910694</v>
      </c>
      <c r="F251" s="22">
        <v>0</v>
      </c>
      <c r="G251" s="22">
        <v>0</v>
      </c>
      <c r="H251" s="22">
        <v>0</v>
      </c>
      <c r="I251" s="22">
        <v>0</v>
      </c>
      <c r="J251" s="22">
        <v>5100</v>
      </c>
      <c r="K251" s="22">
        <v>0</v>
      </c>
      <c r="L251" s="22">
        <v>0</v>
      </c>
      <c r="M251" s="22">
        <v>0</v>
      </c>
      <c r="N251" s="22">
        <v>-31778</v>
      </c>
      <c r="O251" s="22">
        <v>0</v>
      </c>
      <c r="P251" s="22">
        <v>0</v>
      </c>
      <c r="Q251" s="22">
        <v>0</v>
      </c>
      <c r="R251" s="22">
        <v>0</v>
      </c>
      <c r="S251" s="22">
        <v>884016</v>
      </c>
    </row>
    <row r="252" spans="1:1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5967758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-165882</v>
      </c>
      <c r="O252" s="22">
        <v>0</v>
      </c>
      <c r="P252" s="22">
        <v>0</v>
      </c>
      <c r="Q252" s="22">
        <v>0</v>
      </c>
      <c r="R252" s="22">
        <v>0</v>
      </c>
      <c r="S252" s="22">
        <v>5801876</v>
      </c>
    </row>
    <row r="253" spans="1:1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934772</v>
      </c>
      <c r="F253" s="22">
        <v>0</v>
      </c>
      <c r="G253" s="22">
        <v>0</v>
      </c>
      <c r="H253" s="22">
        <v>0</v>
      </c>
      <c r="I253" s="22">
        <v>0</v>
      </c>
      <c r="J253" s="22">
        <v>270763</v>
      </c>
      <c r="K253" s="22">
        <v>0</v>
      </c>
      <c r="L253" s="22">
        <v>0</v>
      </c>
      <c r="M253" s="22">
        <v>0</v>
      </c>
      <c r="N253" s="22">
        <v>-61487</v>
      </c>
      <c r="O253" s="22">
        <v>0</v>
      </c>
      <c r="P253" s="22">
        <v>0</v>
      </c>
      <c r="Q253" s="22">
        <v>0</v>
      </c>
      <c r="R253" s="22">
        <v>0</v>
      </c>
      <c r="S253" s="22">
        <v>1144048</v>
      </c>
    </row>
    <row r="254" spans="1:1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5364119</v>
      </c>
      <c r="F254" s="22">
        <v>0</v>
      </c>
      <c r="G254" s="22">
        <v>0</v>
      </c>
      <c r="H254" s="22">
        <v>0</v>
      </c>
      <c r="I254" s="22">
        <v>0</v>
      </c>
      <c r="J254" s="22">
        <v>24536</v>
      </c>
      <c r="K254" s="22">
        <v>0</v>
      </c>
      <c r="L254" s="22">
        <v>0</v>
      </c>
      <c r="M254" s="22">
        <v>0</v>
      </c>
      <c r="N254" s="22">
        <v>-183538</v>
      </c>
      <c r="O254" s="22">
        <v>0</v>
      </c>
      <c r="P254" s="22">
        <v>0</v>
      </c>
      <c r="Q254" s="22">
        <v>0</v>
      </c>
      <c r="R254" s="22">
        <v>0</v>
      </c>
      <c r="S254" s="22">
        <v>5205117</v>
      </c>
    </row>
    <row r="255" spans="1:1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6809230</v>
      </c>
      <c r="F255" s="22">
        <v>0</v>
      </c>
      <c r="G255" s="22">
        <v>0</v>
      </c>
      <c r="H255" s="22">
        <v>0</v>
      </c>
      <c r="I255" s="22">
        <v>0</v>
      </c>
      <c r="J255" s="22">
        <v>4218</v>
      </c>
      <c r="K255" s="22">
        <v>0</v>
      </c>
      <c r="L255" s="22">
        <v>0</v>
      </c>
      <c r="M255" s="22">
        <v>0</v>
      </c>
      <c r="N255" s="22">
        <v>-169513</v>
      </c>
      <c r="O255" s="22">
        <v>0</v>
      </c>
      <c r="P255" s="22">
        <v>0</v>
      </c>
      <c r="Q255" s="22">
        <v>0</v>
      </c>
      <c r="R255" s="22">
        <v>0</v>
      </c>
      <c r="S255" s="22">
        <v>6643935</v>
      </c>
    </row>
    <row r="256" spans="1:1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1537525</v>
      </c>
      <c r="F256" s="22">
        <v>0</v>
      </c>
      <c r="G256" s="22">
        <v>0</v>
      </c>
      <c r="H256" s="22">
        <v>0</v>
      </c>
      <c r="I256" s="22">
        <v>0</v>
      </c>
      <c r="J256" s="22">
        <v>158672</v>
      </c>
      <c r="K256" s="22">
        <v>0</v>
      </c>
      <c r="L256" s="22">
        <v>0</v>
      </c>
      <c r="M256" s="22">
        <v>-20250</v>
      </c>
      <c r="N256" s="22">
        <v>-148316</v>
      </c>
      <c r="O256" s="22">
        <v>0</v>
      </c>
      <c r="P256" s="22">
        <v>0</v>
      </c>
      <c r="Q256" s="22">
        <v>0</v>
      </c>
      <c r="R256" s="22">
        <v>0</v>
      </c>
      <c r="S256" s="22">
        <v>1527631</v>
      </c>
    </row>
    <row r="257" spans="1:1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827175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-71655</v>
      </c>
      <c r="O257" s="22">
        <v>0</v>
      </c>
      <c r="P257" s="22">
        <v>0</v>
      </c>
      <c r="Q257" s="22">
        <v>0</v>
      </c>
      <c r="R257" s="22">
        <v>0</v>
      </c>
      <c r="S257" s="22">
        <v>755520</v>
      </c>
    </row>
    <row r="258" spans="1:1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1390913</v>
      </c>
      <c r="F258" s="22">
        <v>0</v>
      </c>
      <c r="G258" s="22">
        <v>0</v>
      </c>
      <c r="H258" s="22">
        <v>0</v>
      </c>
      <c r="I258" s="22">
        <v>0</v>
      </c>
      <c r="J258" s="22">
        <v>10050</v>
      </c>
      <c r="K258" s="22">
        <v>0</v>
      </c>
      <c r="L258" s="22">
        <v>0</v>
      </c>
      <c r="M258" s="22">
        <v>0</v>
      </c>
      <c r="N258" s="22">
        <v>-79696</v>
      </c>
      <c r="O258" s="22">
        <v>0</v>
      </c>
      <c r="P258" s="22">
        <v>0</v>
      </c>
      <c r="Q258" s="22">
        <v>0</v>
      </c>
      <c r="R258" s="22">
        <v>0</v>
      </c>
      <c r="S258" s="22">
        <v>1321267</v>
      </c>
    </row>
    <row r="259" spans="1:1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1224979</v>
      </c>
      <c r="F259" s="22">
        <v>0</v>
      </c>
      <c r="G259" s="22">
        <v>0</v>
      </c>
      <c r="H259" s="22">
        <v>0</v>
      </c>
      <c r="I259" s="22">
        <v>0</v>
      </c>
      <c r="J259" s="22">
        <v>115456</v>
      </c>
      <c r="K259" s="22">
        <v>0</v>
      </c>
      <c r="L259" s="22">
        <v>0</v>
      </c>
      <c r="M259" s="22">
        <v>0</v>
      </c>
      <c r="N259" s="22">
        <v>-198089</v>
      </c>
      <c r="O259" s="22">
        <v>0</v>
      </c>
      <c r="P259" s="22">
        <v>0</v>
      </c>
      <c r="Q259" s="22">
        <v>0</v>
      </c>
      <c r="R259" s="22">
        <v>0</v>
      </c>
      <c r="S259" s="22">
        <v>1142346</v>
      </c>
    </row>
    <row r="260" spans="1:1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984062</v>
      </c>
      <c r="F260" s="22">
        <v>0</v>
      </c>
      <c r="G260" s="22">
        <v>0</v>
      </c>
      <c r="H260" s="22">
        <v>0</v>
      </c>
      <c r="I260" s="22">
        <v>0</v>
      </c>
      <c r="J260" s="22">
        <v>2210</v>
      </c>
      <c r="K260" s="22">
        <v>0</v>
      </c>
      <c r="L260" s="22">
        <v>0</v>
      </c>
      <c r="M260" s="22">
        <v>0</v>
      </c>
      <c r="N260" s="22">
        <v>-59901</v>
      </c>
      <c r="O260" s="22">
        <v>0</v>
      </c>
      <c r="P260" s="22">
        <v>0</v>
      </c>
      <c r="Q260" s="22">
        <v>0</v>
      </c>
      <c r="R260" s="22">
        <v>0</v>
      </c>
      <c r="S260" s="22">
        <v>926371</v>
      </c>
    </row>
    <row r="261" spans="1:1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768314</v>
      </c>
      <c r="F261" s="22">
        <v>0</v>
      </c>
      <c r="G261" s="22">
        <v>0</v>
      </c>
      <c r="H261" s="22">
        <v>0</v>
      </c>
      <c r="I261" s="22">
        <v>0</v>
      </c>
      <c r="J261" s="22">
        <v>53234</v>
      </c>
      <c r="K261" s="22">
        <v>0</v>
      </c>
      <c r="L261" s="22">
        <v>0</v>
      </c>
      <c r="M261" s="22">
        <v>0</v>
      </c>
      <c r="N261" s="22">
        <v>-48638</v>
      </c>
      <c r="O261" s="22">
        <v>0</v>
      </c>
      <c r="P261" s="22">
        <v>0</v>
      </c>
      <c r="Q261" s="22">
        <v>0</v>
      </c>
      <c r="R261" s="22">
        <v>0</v>
      </c>
      <c r="S261" s="22">
        <v>772910</v>
      </c>
    </row>
    <row r="262" spans="1:1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1791650</v>
      </c>
      <c r="F262" s="22">
        <v>0</v>
      </c>
      <c r="G262" s="22">
        <v>0</v>
      </c>
      <c r="H262" s="22">
        <v>0</v>
      </c>
      <c r="I262" s="22">
        <v>326700</v>
      </c>
      <c r="J262" s="22">
        <v>105752</v>
      </c>
      <c r="K262" s="22">
        <v>0</v>
      </c>
      <c r="L262" s="22">
        <v>0</v>
      </c>
      <c r="M262" s="22">
        <v>0</v>
      </c>
      <c r="N262" s="22">
        <v>-102525</v>
      </c>
      <c r="O262" s="22">
        <v>0</v>
      </c>
      <c r="P262" s="22">
        <v>0</v>
      </c>
      <c r="Q262" s="22">
        <v>0</v>
      </c>
      <c r="R262" s="22">
        <v>0</v>
      </c>
      <c r="S262" s="22">
        <v>2121577</v>
      </c>
    </row>
    <row r="263" spans="1:1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981526</v>
      </c>
      <c r="F263" s="22">
        <v>0</v>
      </c>
      <c r="G263" s="22">
        <v>0</v>
      </c>
      <c r="H263" s="22">
        <v>0</v>
      </c>
      <c r="I263" s="22">
        <v>0</v>
      </c>
      <c r="J263" s="22">
        <v>26182</v>
      </c>
      <c r="K263" s="22">
        <v>0</v>
      </c>
      <c r="L263" s="22">
        <v>0</v>
      </c>
      <c r="M263" s="22">
        <v>0</v>
      </c>
      <c r="N263" s="22">
        <v>-35437</v>
      </c>
      <c r="O263" s="22">
        <v>0</v>
      </c>
      <c r="P263" s="22">
        <v>0</v>
      </c>
      <c r="Q263" s="22">
        <v>0</v>
      </c>
      <c r="R263" s="22">
        <v>0</v>
      </c>
      <c r="S263" s="22">
        <v>972271</v>
      </c>
    </row>
    <row r="264" spans="1:1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976372</v>
      </c>
      <c r="F264" s="22">
        <v>0</v>
      </c>
      <c r="G264" s="22">
        <v>0</v>
      </c>
      <c r="H264" s="22">
        <v>0</v>
      </c>
      <c r="I264" s="22">
        <v>0</v>
      </c>
      <c r="J264" s="22">
        <v>69809</v>
      </c>
      <c r="K264" s="22">
        <v>0</v>
      </c>
      <c r="L264" s="22">
        <v>0</v>
      </c>
      <c r="M264" s="22">
        <v>0</v>
      </c>
      <c r="N264" s="22">
        <v>-31964</v>
      </c>
      <c r="O264" s="22">
        <v>0</v>
      </c>
      <c r="P264" s="22">
        <v>0</v>
      </c>
      <c r="Q264" s="22">
        <v>0</v>
      </c>
      <c r="R264" s="22">
        <v>0</v>
      </c>
      <c r="S264" s="22">
        <v>1014217</v>
      </c>
    </row>
    <row r="265" spans="1:1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1000516</v>
      </c>
      <c r="F265" s="22">
        <v>0</v>
      </c>
      <c r="G265" s="22">
        <v>0</v>
      </c>
      <c r="H265" s="22">
        <v>0</v>
      </c>
      <c r="I265" s="22">
        <v>0</v>
      </c>
      <c r="J265" s="22">
        <v>21093</v>
      </c>
      <c r="K265" s="22">
        <v>0</v>
      </c>
      <c r="L265" s="22">
        <v>0</v>
      </c>
      <c r="M265" s="22">
        <v>0</v>
      </c>
      <c r="N265" s="22">
        <v>-38333</v>
      </c>
      <c r="O265" s="22">
        <v>0</v>
      </c>
      <c r="P265" s="22">
        <v>0</v>
      </c>
      <c r="Q265" s="22">
        <v>0</v>
      </c>
      <c r="R265" s="22">
        <v>0</v>
      </c>
      <c r="S265" s="22">
        <v>983276</v>
      </c>
    </row>
    <row r="266" spans="1:1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5997206</v>
      </c>
      <c r="F266" s="22">
        <v>0</v>
      </c>
      <c r="G266" s="22">
        <v>0</v>
      </c>
      <c r="H266" s="22">
        <v>0</v>
      </c>
      <c r="I266" s="22">
        <v>0</v>
      </c>
      <c r="J266" s="22">
        <v>46078</v>
      </c>
      <c r="K266" s="22">
        <v>0</v>
      </c>
      <c r="L266" s="22">
        <v>0</v>
      </c>
      <c r="M266" s="22">
        <v>-2649568</v>
      </c>
      <c r="N266" s="22">
        <v>-84317</v>
      </c>
      <c r="O266" s="22">
        <v>0</v>
      </c>
      <c r="P266" s="22">
        <v>154286</v>
      </c>
      <c r="Q266" s="22">
        <v>0</v>
      </c>
      <c r="R266" s="22">
        <v>0</v>
      </c>
      <c r="S266" s="22">
        <v>3463685</v>
      </c>
    </row>
    <row r="267" spans="1:1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1661158</v>
      </c>
      <c r="F267" s="22">
        <v>0</v>
      </c>
      <c r="G267" s="22">
        <v>0</v>
      </c>
      <c r="H267" s="22">
        <v>0</v>
      </c>
      <c r="I267" s="22">
        <v>0</v>
      </c>
      <c r="J267" s="22">
        <v>231683</v>
      </c>
      <c r="K267" s="22">
        <v>0</v>
      </c>
      <c r="L267" s="22">
        <v>0</v>
      </c>
      <c r="M267" s="22">
        <v>0</v>
      </c>
      <c r="N267" s="22">
        <v>-76435</v>
      </c>
      <c r="O267" s="22">
        <v>0</v>
      </c>
      <c r="P267" s="22">
        <v>0</v>
      </c>
      <c r="Q267" s="22">
        <v>0</v>
      </c>
      <c r="R267" s="22">
        <v>0</v>
      </c>
      <c r="S267" s="22">
        <v>1816406</v>
      </c>
    </row>
    <row r="268" spans="1:1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1361333</v>
      </c>
      <c r="F268" s="22">
        <v>0</v>
      </c>
      <c r="G268" s="22">
        <v>0</v>
      </c>
      <c r="H268" s="22">
        <v>0</v>
      </c>
      <c r="I268" s="22">
        <v>0</v>
      </c>
      <c r="J268" s="22">
        <v>25231</v>
      </c>
      <c r="K268" s="22">
        <v>0</v>
      </c>
      <c r="L268" s="22">
        <v>0</v>
      </c>
      <c r="M268" s="22">
        <v>0</v>
      </c>
      <c r="N268" s="22">
        <v>-35448</v>
      </c>
      <c r="O268" s="22">
        <v>0</v>
      </c>
      <c r="P268" s="22">
        <v>88108</v>
      </c>
      <c r="Q268" s="22">
        <v>0</v>
      </c>
      <c r="R268" s="22">
        <v>0</v>
      </c>
      <c r="S268" s="22">
        <v>1439224</v>
      </c>
    </row>
    <row r="269" spans="1:1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4034667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-111055</v>
      </c>
      <c r="O269" s="22">
        <v>0</v>
      </c>
      <c r="P269" s="22">
        <v>0</v>
      </c>
      <c r="Q269" s="22">
        <v>0</v>
      </c>
      <c r="R269" s="22">
        <v>0</v>
      </c>
      <c r="S269" s="22">
        <v>3923612</v>
      </c>
    </row>
    <row r="270" spans="1:1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4205679</v>
      </c>
      <c r="F270" s="22">
        <v>0</v>
      </c>
      <c r="G270" s="22">
        <v>0</v>
      </c>
      <c r="H270" s="22">
        <v>0</v>
      </c>
      <c r="I270" s="22">
        <v>0</v>
      </c>
      <c r="J270" s="22">
        <v>23567</v>
      </c>
      <c r="K270" s="22">
        <v>0</v>
      </c>
      <c r="L270" s="22">
        <v>0</v>
      </c>
      <c r="M270" s="22">
        <v>0</v>
      </c>
      <c r="N270" s="22">
        <v>-109741</v>
      </c>
      <c r="O270" s="22">
        <v>0</v>
      </c>
      <c r="P270" s="22">
        <v>0</v>
      </c>
      <c r="Q270" s="22">
        <v>0</v>
      </c>
      <c r="R270" s="22">
        <v>0</v>
      </c>
      <c r="S270" s="22">
        <v>4119505</v>
      </c>
    </row>
    <row r="271" spans="1:1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3571105</v>
      </c>
      <c r="F271" s="22">
        <v>0</v>
      </c>
      <c r="G271" s="22">
        <v>0</v>
      </c>
      <c r="H271" s="22">
        <v>0</v>
      </c>
      <c r="I271" s="22">
        <v>0</v>
      </c>
      <c r="J271" s="22">
        <v>183147</v>
      </c>
      <c r="K271" s="22">
        <v>0</v>
      </c>
      <c r="L271" s="22">
        <v>0</v>
      </c>
      <c r="M271" s="22">
        <v>-10508</v>
      </c>
      <c r="N271" s="22">
        <v>-95639</v>
      </c>
      <c r="O271" s="22">
        <v>0</v>
      </c>
      <c r="P271" s="22">
        <v>0</v>
      </c>
      <c r="Q271" s="22">
        <v>0</v>
      </c>
      <c r="R271" s="22">
        <v>0</v>
      </c>
      <c r="S271" s="22">
        <v>3648105</v>
      </c>
    </row>
    <row r="272" spans="1:1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1003595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701</v>
      </c>
      <c r="M272" s="22">
        <v>0</v>
      </c>
      <c r="N272" s="22">
        <v>-210541</v>
      </c>
      <c r="O272" s="22">
        <v>0</v>
      </c>
      <c r="P272" s="22">
        <v>0</v>
      </c>
      <c r="Q272" s="22">
        <v>0</v>
      </c>
      <c r="R272" s="22">
        <v>0</v>
      </c>
      <c r="S272" s="22">
        <v>793755</v>
      </c>
    </row>
    <row r="273" spans="1:1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520024</v>
      </c>
      <c r="F273" s="22">
        <v>0</v>
      </c>
      <c r="G273" s="22">
        <v>0</v>
      </c>
      <c r="H273" s="22">
        <v>0</v>
      </c>
      <c r="I273" s="22">
        <v>0</v>
      </c>
      <c r="J273" s="22">
        <v>77048</v>
      </c>
      <c r="K273" s="22">
        <v>0</v>
      </c>
      <c r="L273" s="22">
        <v>0</v>
      </c>
      <c r="M273" s="22">
        <v>0</v>
      </c>
      <c r="N273" s="22">
        <v>-134355</v>
      </c>
      <c r="O273" s="22">
        <v>0</v>
      </c>
      <c r="P273" s="22">
        <v>0</v>
      </c>
      <c r="Q273" s="22">
        <v>0</v>
      </c>
      <c r="R273" s="22">
        <v>0</v>
      </c>
      <c r="S273" s="22">
        <v>462717</v>
      </c>
    </row>
    <row r="274" spans="1:1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10609331</v>
      </c>
      <c r="F274" s="22">
        <v>0</v>
      </c>
      <c r="G274" s="22">
        <v>0</v>
      </c>
      <c r="H274" s="22">
        <v>0</v>
      </c>
      <c r="I274" s="22">
        <v>0</v>
      </c>
      <c r="J274" s="22">
        <v>189940</v>
      </c>
      <c r="K274" s="22">
        <v>0</v>
      </c>
      <c r="L274" s="22">
        <v>0</v>
      </c>
      <c r="M274" s="22">
        <v>0</v>
      </c>
      <c r="N274" s="22">
        <v>-142212</v>
      </c>
      <c r="O274" s="22">
        <v>0</v>
      </c>
      <c r="P274" s="22">
        <v>0</v>
      </c>
      <c r="Q274" s="22">
        <v>0</v>
      </c>
      <c r="R274" s="22">
        <v>0</v>
      </c>
      <c r="S274" s="22">
        <v>10657059</v>
      </c>
    </row>
    <row r="275" spans="1:1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1126442</v>
      </c>
      <c r="F275" s="22">
        <v>0</v>
      </c>
      <c r="G275" s="22">
        <v>0</v>
      </c>
      <c r="H275" s="22">
        <v>0</v>
      </c>
      <c r="I275" s="22">
        <v>0</v>
      </c>
      <c r="J275" s="22">
        <v>82698</v>
      </c>
      <c r="K275" s="22">
        <v>-5127</v>
      </c>
      <c r="L275" s="22">
        <v>0</v>
      </c>
      <c r="M275" s="22">
        <v>0</v>
      </c>
      <c r="N275" s="22">
        <v>-87041</v>
      </c>
      <c r="O275" s="22">
        <v>0</v>
      </c>
      <c r="P275" s="22">
        <v>0</v>
      </c>
      <c r="Q275" s="22">
        <v>0</v>
      </c>
      <c r="R275" s="22">
        <v>0</v>
      </c>
      <c r="S275" s="22">
        <v>1116972</v>
      </c>
    </row>
    <row r="276" spans="1:1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3266511</v>
      </c>
      <c r="F276" s="22">
        <v>0</v>
      </c>
      <c r="G276" s="22">
        <v>0</v>
      </c>
      <c r="H276" s="22">
        <v>0</v>
      </c>
      <c r="I276" s="22">
        <v>0</v>
      </c>
      <c r="J276" s="22">
        <v>925448</v>
      </c>
      <c r="K276" s="22">
        <v>0</v>
      </c>
      <c r="L276" s="22">
        <v>0</v>
      </c>
      <c r="M276" s="22">
        <v>0</v>
      </c>
      <c r="N276" s="22">
        <v>-69508</v>
      </c>
      <c r="O276" s="22">
        <v>0</v>
      </c>
      <c r="P276" s="22">
        <v>6069</v>
      </c>
      <c r="Q276" s="22">
        <v>0</v>
      </c>
      <c r="R276" s="22">
        <v>-14826</v>
      </c>
      <c r="S276" s="22">
        <v>4113694</v>
      </c>
    </row>
    <row r="277" spans="1:1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1281130</v>
      </c>
      <c r="F277" s="22">
        <v>0</v>
      </c>
      <c r="G277" s="22">
        <v>0</v>
      </c>
      <c r="H277" s="22">
        <v>0</v>
      </c>
      <c r="I277" s="22">
        <v>0</v>
      </c>
      <c r="J277" s="22">
        <v>97803</v>
      </c>
      <c r="K277" s="22">
        <v>0</v>
      </c>
      <c r="L277" s="22">
        <v>0</v>
      </c>
      <c r="M277" s="22">
        <v>0</v>
      </c>
      <c r="N277" s="22">
        <v>-81080</v>
      </c>
      <c r="O277" s="22">
        <v>0</v>
      </c>
      <c r="P277" s="22">
        <v>0</v>
      </c>
      <c r="Q277" s="22">
        <v>0</v>
      </c>
      <c r="R277" s="22">
        <v>0</v>
      </c>
      <c r="S277" s="22">
        <v>1297853</v>
      </c>
    </row>
    <row r="278" spans="1:1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2343694</v>
      </c>
      <c r="F278" s="22">
        <v>0</v>
      </c>
      <c r="G278" s="22">
        <v>0</v>
      </c>
      <c r="H278" s="22">
        <v>0</v>
      </c>
      <c r="I278" s="22">
        <v>0</v>
      </c>
      <c r="J278" s="22">
        <v>4448</v>
      </c>
      <c r="K278" s="22">
        <v>0</v>
      </c>
      <c r="L278" s="22">
        <v>0</v>
      </c>
      <c r="M278" s="22">
        <v>0</v>
      </c>
      <c r="N278" s="22">
        <v>-62655</v>
      </c>
      <c r="O278" s="22">
        <v>0</v>
      </c>
      <c r="P278" s="22">
        <v>0</v>
      </c>
      <c r="Q278" s="22">
        <v>0</v>
      </c>
      <c r="R278" s="22">
        <v>0</v>
      </c>
      <c r="S278" s="22">
        <v>2285487</v>
      </c>
    </row>
    <row r="279" spans="1:1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1698237</v>
      </c>
      <c r="F279" s="22">
        <v>0</v>
      </c>
      <c r="G279" s="22">
        <v>0</v>
      </c>
      <c r="H279" s="22">
        <v>0</v>
      </c>
      <c r="I279" s="22">
        <v>0</v>
      </c>
      <c r="J279" s="22">
        <v>64671</v>
      </c>
      <c r="K279" s="22">
        <v>0</v>
      </c>
      <c r="L279" s="22">
        <v>0</v>
      </c>
      <c r="M279" s="22">
        <v>0</v>
      </c>
      <c r="N279" s="22">
        <v>-107356</v>
      </c>
      <c r="O279" s="22">
        <v>0</v>
      </c>
      <c r="P279" s="22">
        <v>0</v>
      </c>
      <c r="Q279" s="22">
        <v>0</v>
      </c>
      <c r="R279" s="22">
        <v>0</v>
      </c>
      <c r="S279" s="22">
        <v>1655552</v>
      </c>
    </row>
    <row r="280" spans="1:1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1157062</v>
      </c>
      <c r="F280" s="22">
        <v>0</v>
      </c>
      <c r="G280" s="22">
        <v>0</v>
      </c>
      <c r="H280" s="22">
        <v>0</v>
      </c>
      <c r="I280" s="22">
        <v>0</v>
      </c>
      <c r="J280" s="22">
        <v>82412</v>
      </c>
      <c r="K280" s="22">
        <v>0</v>
      </c>
      <c r="L280" s="22">
        <v>0</v>
      </c>
      <c r="M280" s="22">
        <v>0</v>
      </c>
      <c r="N280" s="22">
        <v>-25142</v>
      </c>
      <c r="O280" s="22">
        <v>0</v>
      </c>
      <c r="P280" s="22">
        <v>0</v>
      </c>
      <c r="Q280" s="22">
        <v>0</v>
      </c>
      <c r="R280" s="22">
        <v>0</v>
      </c>
      <c r="S280" s="22">
        <v>1214332</v>
      </c>
    </row>
    <row r="281" spans="1:1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849884</v>
      </c>
      <c r="F281" s="22">
        <v>0</v>
      </c>
      <c r="G281" s="22">
        <v>0</v>
      </c>
      <c r="H281" s="22">
        <v>0</v>
      </c>
      <c r="I281" s="22">
        <v>0</v>
      </c>
      <c r="J281" s="22">
        <v>3055</v>
      </c>
      <c r="K281" s="22">
        <v>0</v>
      </c>
      <c r="L281" s="22">
        <v>0</v>
      </c>
      <c r="M281" s="22">
        <v>-104</v>
      </c>
      <c r="N281" s="22">
        <v>-58618</v>
      </c>
      <c r="O281" s="22">
        <v>0</v>
      </c>
      <c r="P281" s="22">
        <v>0</v>
      </c>
      <c r="Q281" s="22">
        <v>0</v>
      </c>
      <c r="R281" s="22">
        <v>0</v>
      </c>
      <c r="S281" s="22">
        <v>794217</v>
      </c>
    </row>
    <row r="282" spans="1:1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3783818</v>
      </c>
      <c r="F282" s="22">
        <v>0</v>
      </c>
      <c r="G282" s="22">
        <v>0</v>
      </c>
      <c r="H282" s="22">
        <v>0</v>
      </c>
      <c r="I282" s="22">
        <v>219959</v>
      </c>
      <c r="J282" s="22">
        <v>60000</v>
      </c>
      <c r="K282" s="22">
        <v>0</v>
      </c>
      <c r="L282" s="22">
        <v>0</v>
      </c>
      <c r="M282" s="22">
        <v>0</v>
      </c>
      <c r="N282" s="22">
        <v>-134270</v>
      </c>
      <c r="O282" s="22">
        <v>0</v>
      </c>
      <c r="P282" s="22">
        <v>15096</v>
      </c>
      <c r="Q282" s="22">
        <v>0</v>
      </c>
      <c r="R282" s="22">
        <v>0</v>
      </c>
      <c r="S282" s="22">
        <v>3944603</v>
      </c>
    </row>
    <row r="283" spans="1:1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1836395</v>
      </c>
      <c r="F283" s="22">
        <v>0</v>
      </c>
      <c r="G283" s="22">
        <v>0</v>
      </c>
      <c r="H283" s="22">
        <v>0</v>
      </c>
      <c r="I283" s="22">
        <v>0</v>
      </c>
      <c r="J283" s="22">
        <v>32211</v>
      </c>
      <c r="K283" s="22">
        <v>0</v>
      </c>
      <c r="L283" s="22">
        <v>0</v>
      </c>
      <c r="M283" s="22">
        <v>0</v>
      </c>
      <c r="N283" s="22">
        <v>-89551</v>
      </c>
      <c r="O283" s="22">
        <v>0</v>
      </c>
      <c r="P283" s="22">
        <v>0</v>
      </c>
      <c r="Q283" s="22">
        <v>0</v>
      </c>
      <c r="R283" s="22">
        <v>0</v>
      </c>
      <c r="S283" s="22">
        <v>1779055</v>
      </c>
    </row>
    <row r="284" spans="1:1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1019085</v>
      </c>
      <c r="F284" s="22">
        <v>0</v>
      </c>
      <c r="G284" s="22">
        <v>0</v>
      </c>
      <c r="H284" s="22">
        <v>0</v>
      </c>
      <c r="I284" s="22">
        <v>0</v>
      </c>
      <c r="J284" s="22">
        <v>94900</v>
      </c>
      <c r="K284" s="22">
        <v>0</v>
      </c>
      <c r="L284" s="22">
        <v>0</v>
      </c>
      <c r="M284" s="22">
        <v>-1820</v>
      </c>
      <c r="N284" s="22">
        <v>-45597</v>
      </c>
      <c r="O284" s="22">
        <v>0</v>
      </c>
      <c r="P284" s="22">
        <v>2741</v>
      </c>
      <c r="Q284" s="22">
        <v>0</v>
      </c>
      <c r="R284" s="22">
        <v>-78599</v>
      </c>
      <c r="S284" s="22">
        <v>990710</v>
      </c>
    </row>
    <row r="285" spans="1:1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909373</v>
      </c>
      <c r="F285" s="22">
        <v>0</v>
      </c>
      <c r="G285" s="22">
        <v>0</v>
      </c>
      <c r="H285" s="22">
        <v>0</v>
      </c>
      <c r="I285" s="22">
        <v>0</v>
      </c>
      <c r="J285" s="22">
        <v>78035</v>
      </c>
      <c r="K285" s="22">
        <v>0</v>
      </c>
      <c r="L285" s="22">
        <v>0</v>
      </c>
      <c r="M285" s="22">
        <v>0</v>
      </c>
      <c r="N285" s="22">
        <v>-42508</v>
      </c>
      <c r="O285" s="22">
        <v>0</v>
      </c>
      <c r="P285" s="22">
        <v>0</v>
      </c>
      <c r="Q285" s="22">
        <v>0</v>
      </c>
      <c r="R285" s="22">
        <v>0</v>
      </c>
      <c r="S285" s="22">
        <v>944900</v>
      </c>
    </row>
    <row r="286" spans="1:1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2275704</v>
      </c>
      <c r="F286" s="22">
        <v>0</v>
      </c>
      <c r="G286" s="22">
        <v>0</v>
      </c>
      <c r="H286" s="22">
        <v>0</v>
      </c>
      <c r="I286" s="22">
        <v>0</v>
      </c>
      <c r="J286" s="22">
        <v>56098</v>
      </c>
      <c r="K286" s="22">
        <v>0</v>
      </c>
      <c r="L286" s="22">
        <v>0</v>
      </c>
      <c r="M286" s="22">
        <v>0</v>
      </c>
      <c r="N286" s="22">
        <v>-98047</v>
      </c>
      <c r="O286" s="22">
        <v>0</v>
      </c>
      <c r="P286" s="22">
        <v>0</v>
      </c>
      <c r="Q286" s="22">
        <v>0</v>
      </c>
      <c r="R286" s="22">
        <v>0</v>
      </c>
      <c r="S286" s="22">
        <v>2233755</v>
      </c>
    </row>
    <row r="287" spans="1:1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907248</v>
      </c>
      <c r="F287" s="22">
        <v>0</v>
      </c>
      <c r="G287" s="22">
        <v>0</v>
      </c>
      <c r="H287" s="22">
        <v>0</v>
      </c>
      <c r="I287" s="22">
        <v>0</v>
      </c>
      <c r="J287" s="22">
        <v>85303</v>
      </c>
      <c r="K287" s="22">
        <v>0</v>
      </c>
      <c r="L287" s="22">
        <v>0</v>
      </c>
      <c r="M287" s="22">
        <v>0</v>
      </c>
      <c r="N287" s="22">
        <v>-56718</v>
      </c>
      <c r="O287" s="22">
        <v>0</v>
      </c>
      <c r="P287" s="22">
        <v>0</v>
      </c>
      <c r="Q287" s="22">
        <v>0</v>
      </c>
      <c r="R287" s="22">
        <v>0</v>
      </c>
      <c r="S287" s="22">
        <v>935833</v>
      </c>
    </row>
    <row r="288" spans="1:1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399829</v>
      </c>
      <c r="F288" s="22">
        <v>0</v>
      </c>
      <c r="G288" s="22">
        <v>0</v>
      </c>
      <c r="H288" s="22">
        <v>0</v>
      </c>
      <c r="I288" s="22">
        <v>0</v>
      </c>
      <c r="J288" s="22">
        <v>15275</v>
      </c>
      <c r="K288" s="22">
        <v>0</v>
      </c>
      <c r="L288" s="22">
        <v>0</v>
      </c>
      <c r="M288" s="22">
        <v>0</v>
      </c>
      <c r="N288" s="22">
        <v>-58548</v>
      </c>
      <c r="O288" s="22">
        <v>0</v>
      </c>
      <c r="P288" s="22">
        <v>0</v>
      </c>
      <c r="Q288" s="22">
        <v>0</v>
      </c>
      <c r="R288" s="22">
        <v>0</v>
      </c>
      <c r="S288" s="22">
        <v>356556</v>
      </c>
    </row>
    <row r="289" spans="1:1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1017062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-61799</v>
      </c>
      <c r="O289" s="22">
        <v>0</v>
      </c>
      <c r="P289" s="22">
        <v>0</v>
      </c>
      <c r="Q289" s="22">
        <v>0</v>
      </c>
      <c r="R289" s="22">
        <v>0</v>
      </c>
      <c r="S289" s="22">
        <v>955263</v>
      </c>
    </row>
    <row r="290" spans="1:1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1202926</v>
      </c>
      <c r="F290" s="22">
        <v>0</v>
      </c>
      <c r="G290" s="22">
        <v>0</v>
      </c>
      <c r="H290" s="22">
        <v>0</v>
      </c>
      <c r="I290" s="22">
        <v>0</v>
      </c>
      <c r="J290" s="22">
        <v>1539</v>
      </c>
      <c r="K290" s="22">
        <v>0</v>
      </c>
      <c r="L290" s="22">
        <v>0</v>
      </c>
      <c r="M290" s="22">
        <v>0</v>
      </c>
      <c r="N290" s="22">
        <v>-86795</v>
      </c>
      <c r="O290" s="22">
        <v>0</v>
      </c>
      <c r="P290" s="22">
        <v>0</v>
      </c>
      <c r="Q290" s="22">
        <v>0</v>
      </c>
      <c r="R290" s="22">
        <v>0</v>
      </c>
      <c r="S290" s="22">
        <v>1117670</v>
      </c>
    </row>
    <row r="291" spans="1:1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1412343</v>
      </c>
      <c r="F291" s="22">
        <v>0</v>
      </c>
      <c r="G291" s="22">
        <v>0</v>
      </c>
      <c r="H291" s="22">
        <v>0</v>
      </c>
      <c r="I291" s="22">
        <v>0</v>
      </c>
      <c r="J291" s="22">
        <v>91968</v>
      </c>
      <c r="K291" s="22">
        <v>0</v>
      </c>
      <c r="L291" s="22">
        <v>0</v>
      </c>
      <c r="M291" s="22">
        <v>0</v>
      </c>
      <c r="N291" s="22">
        <v>-80660</v>
      </c>
      <c r="O291" s="22">
        <v>0</v>
      </c>
      <c r="P291" s="22">
        <v>0</v>
      </c>
      <c r="Q291" s="22">
        <v>0</v>
      </c>
      <c r="R291" s="22">
        <v>0</v>
      </c>
      <c r="S291" s="22">
        <v>1423651</v>
      </c>
    </row>
    <row r="292" spans="1:1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1005444</v>
      </c>
      <c r="F292" s="22">
        <v>0</v>
      </c>
      <c r="G292" s="22">
        <v>0</v>
      </c>
      <c r="H292" s="22">
        <v>0</v>
      </c>
      <c r="I292" s="22">
        <v>0</v>
      </c>
      <c r="J292" s="22">
        <v>114306</v>
      </c>
      <c r="K292" s="22">
        <v>-443</v>
      </c>
      <c r="L292" s="22">
        <v>0</v>
      </c>
      <c r="M292" s="22">
        <v>0</v>
      </c>
      <c r="N292" s="22">
        <v>-44757</v>
      </c>
      <c r="O292" s="22">
        <v>0</v>
      </c>
      <c r="P292" s="22">
        <v>0</v>
      </c>
      <c r="Q292" s="22">
        <v>0</v>
      </c>
      <c r="R292" s="22">
        <v>0</v>
      </c>
      <c r="S292" s="22">
        <v>1074550</v>
      </c>
    </row>
    <row r="293" spans="1:1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5343316</v>
      </c>
      <c r="F293" s="22">
        <v>0</v>
      </c>
      <c r="G293" s="22">
        <v>0</v>
      </c>
      <c r="H293" s="22">
        <v>0</v>
      </c>
      <c r="I293" s="22">
        <v>0</v>
      </c>
      <c r="J293" s="22">
        <v>1193081</v>
      </c>
      <c r="K293" s="22">
        <v>0</v>
      </c>
      <c r="L293" s="22">
        <v>0</v>
      </c>
      <c r="M293" s="22">
        <v>-48805</v>
      </c>
      <c r="N293" s="22">
        <v>-300729</v>
      </c>
      <c r="O293" s="22">
        <v>0</v>
      </c>
      <c r="P293" s="22">
        <v>0</v>
      </c>
      <c r="Q293" s="22">
        <v>0</v>
      </c>
      <c r="R293" s="22">
        <v>19268</v>
      </c>
      <c r="S293" s="22">
        <v>6206131</v>
      </c>
    </row>
    <row r="294" spans="1:1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259886992</v>
      </c>
      <c r="F297" s="22">
        <v>0</v>
      </c>
      <c r="G297" s="22">
        <v>0</v>
      </c>
      <c r="H297" s="22">
        <v>0</v>
      </c>
      <c r="I297" s="22">
        <v>0</v>
      </c>
      <c r="J297" s="22">
        <v>26134867</v>
      </c>
      <c r="K297" s="22">
        <v>0</v>
      </c>
      <c r="L297" s="22">
        <v>0</v>
      </c>
      <c r="M297" s="22">
        <v>-1294978</v>
      </c>
      <c r="N297" s="22">
        <v>-9576241</v>
      </c>
      <c r="O297" s="22">
        <v>0</v>
      </c>
      <c r="P297" s="22">
        <v>0</v>
      </c>
      <c r="Q297" s="22">
        <v>0</v>
      </c>
      <c r="R297" s="22">
        <v>3101</v>
      </c>
      <c r="S297" s="22">
        <v>275153741</v>
      </c>
    </row>
    <row r="298" spans="1:1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9085D-1DC3-4BEE-8440-1D05BC67FAD7}">
  <dimension ref="A1:S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733</v>
      </c>
      <c r="D1" s="20" t="s">
        <v>766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735</v>
      </c>
      <c r="F2" s="21" t="s">
        <v>736</v>
      </c>
      <c r="G2" s="21" t="s">
        <v>737</v>
      </c>
      <c r="H2" s="21" t="s">
        <v>738</v>
      </c>
      <c r="I2" s="21" t="s">
        <v>739</v>
      </c>
      <c r="J2" s="21" t="s">
        <v>740</v>
      </c>
      <c r="K2" s="21" t="s">
        <v>741</v>
      </c>
      <c r="L2" s="21" t="s">
        <v>742</v>
      </c>
      <c r="M2" s="21" t="s">
        <v>743</v>
      </c>
      <c r="N2" s="21" t="s">
        <v>16</v>
      </c>
      <c r="O2" s="21" t="s">
        <v>744</v>
      </c>
      <c r="P2" s="21" t="s">
        <v>745</v>
      </c>
      <c r="Q2" s="21" t="s">
        <v>746</v>
      </c>
      <c r="R2" s="21" t="s">
        <v>747</v>
      </c>
      <c r="S2" s="21" t="s">
        <v>748</v>
      </c>
    </row>
    <row r="3" spans="1:19" x14ac:dyDescent="0.25">
      <c r="A3" s="21"/>
      <c r="B3" s="21"/>
      <c r="C3" s="21"/>
      <c r="D3" s="21" t="s">
        <v>89</v>
      </c>
      <c r="E3" s="21" t="s">
        <v>749</v>
      </c>
      <c r="F3" s="21" t="s">
        <v>750</v>
      </c>
      <c r="G3" s="21" t="s">
        <v>751</v>
      </c>
      <c r="H3" s="21" t="s">
        <v>752</v>
      </c>
      <c r="I3" s="21" t="s">
        <v>753</v>
      </c>
      <c r="J3" s="21" t="s">
        <v>754</v>
      </c>
      <c r="K3" s="21" t="s">
        <v>755</v>
      </c>
      <c r="L3" s="21" t="s">
        <v>756</v>
      </c>
      <c r="M3" s="21" t="s">
        <v>757</v>
      </c>
      <c r="N3" s="21" t="s">
        <v>758</v>
      </c>
      <c r="O3" s="21" t="s">
        <v>759</v>
      </c>
      <c r="P3" s="21" t="s">
        <v>760</v>
      </c>
      <c r="Q3" s="21" t="s">
        <v>761</v>
      </c>
      <c r="R3" s="21" t="s">
        <v>762</v>
      </c>
      <c r="S3" s="21" t="s">
        <v>763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1178972718</v>
      </c>
      <c r="F4" s="22">
        <v>99576151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1278548869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375710806</v>
      </c>
      <c r="F5" s="22">
        <v>4390864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380101670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149017664</v>
      </c>
      <c r="F6" s="22">
        <v>1194487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150212151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26139479000</v>
      </c>
      <c r="F7" s="22">
        <v>1908419000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-331960000</v>
      </c>
      <c r="P7" s="22">
        <v>0</v>
      </c>
      <c r="Q7" s="22">
        <v>331960000</v>
      </c>
      <c r="R7" s="22">
        <v>0</v>
      </c>
      <c r="S7" s="22">
        <v>28047898000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350233635</v>
      </c>
      <c r="F8" s="22">
        <v>9881619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360115254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234023961</v>
      </c>
      <c r="F9" s="22">
        <v>22268702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256292663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338844013</v>
      </c>
      <c r="F10" s="22">
        <v>6254928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-19250000</v>
      </c>
      <c r="P10" s="22">
        <v>0</v>
      </c>
      <c r="Q10" s="22">
        <v>19250000</v>
      </c>
      <c r="R10" s="22">
        <v>1936200</v>
      </c>
      <c r="S10" s="22">
        <v>347035141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592189000</v>
      </c>
      <c r="F11" s="22">
        <v>36395000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-34000</v>
      </c>
      <c r="P11" s="22">
        <v>0</v>
      </c>
      <c r="Q11" s="22">
        <v>34000</v>
      </c>
      <c r="R11" s="22">
        <v>0</v>
      </c>
      <c r="S11" s="22">
        <v>628584000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887017816</v>
      </c>
      <c r="F12" s="22">
        <v>22094153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909111969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1015703513</v>
      </c>
      <c r="F13" s="22">
        <v>-13721459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6528000</v>
      </c>
      <c r="P13" s="22">
        <v>0</v>
      </c>
      <c r="Q13" s="22">
        <v>-6528000</v>
      </c>
      <c r="R13" s="22">
        <v>0</v>
      </c>
      <c r="S13" s="22">
        <v>1001982054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2038004000</v>
      </c>
      <c r="F14" s="22">
        <v>15502000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-12177000</v>
      </c>
      <c r="P14" s="22">
        <v>0</v>
      </c>
      <c r="Q14" s="22">
        <v>12177000</v>
      </c>
      <c r="R14" s="22">
        <v>0</v>
      </c>
      <c r="S14" s="22">
        <v>2053506000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646341706</v>
      </c>
      <c r="F15" s="22">
        <v>14905302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137674</v>
      </c>
      <c r="S15" s="22">
        <v>661384682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1662749000</v>
      </c>
      <c r="F16" s="22">
        <v>39897000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1702646000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2074183773</v>
      </c>
      <c r="F17" s="22">
        <v>58510447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-37527144</v>
      </c>
      <c r="P17" s="22">
        <v>0</v>
      </c>
      <c r="Q17" s="22">
        <v>37527144</v>
      </c>
      <c r="R17" s="22">
        <v>4</v>
      </c>
      <c r="S17" s="22">
        <v>2132694224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649148000</v>
      </c>
      <c r="F18" s="22">
        <v>40494000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20929000</v>
      </c>
      <c r="P18" s="22">
        <v>0</v>
      </c>
      <c r="Q18" s="22">
        <v>-20929000</v>
      </c>
      <c r="R18" s="22">
        <v>0</v>
      </c>
      <c r="S18" s="22">
        <v>689642000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1449286857</v>
      </c>
      <c r="F19" s="22">
        <v>62099369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-18200000</v>
      </c>
      <c r="P19" s="22">
        <v>0</v>
      </c>
      <c r="Q19" s="22">
        <v>18200000</v>
      </c>
      <c r="R19" s="22">
        <v>-893</v>
      </c>
      <c r="S19" s="22">
        <v>1511385333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224564376</v>
      </c>
      <c r="F20" s="22">
        <v>3723367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-49786498</v>
      </c>
      <c r="S20" s="22">
        <v>178501245</v>
      </c>
    </row>
    <row r="21" spans="1:1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124049049</v>
      </c>
      <c r="F21" s="22">
        <v>-6062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124042987</v>
      </c>
    </row>
    <row r="22" spans="1:1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533798250</v>
      </c>
      <c r="F22" s="22">
        <v>21710949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32639135</v>
      </c>
      <c r="P22" s="22">
        <v>0</v>
      </c>
      <c r="Q22" s="22">
        <v>-32639135</v>
      </c>
      <c r="R22" s="22">
        <v>0</v>
      </c>
      <c r="S22" s="22">
        <v>555509199</v>
      </c>
    </row>
    <row r="23" spans="1:1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219315909</v>
      </c>
      <c r="F23" s="22">
        <v>2206151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221522060</v>
      </c>
    </row>
    <row r="24" spans="1:1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2289495077</v>
      </c>
      <c r="F24" s="22">
        <v>103557789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-70893399</v>
      </c>
      <c r="P24" s="22">
        <v>0</v>
      </c>
      <c r="Q24" s="22">
        <v>70893399</v>
      </c>
      <c r="R24" s="22">
        <v>811</v>
      </c>
      <c r="S24" s="22">
        <v>2393053677</v>
      </c>
    </row>
    <row r="25" spans="1:1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5470744909</v>
      </c>
      <c r="F25" s="22">
        <v>126641050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5597385959</v>
      </c>
    </row>
    <row r="26" spans="1:1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14013453</v>
      </c>
      <c r="F26" s="22">
        <v>1052764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-9444</v>
      </c>
      <c r="S26" s="22">
        <v>15056773</v>
      </c>
    </row>
    <row r="27" spans="1:1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120896957</v>
      </c>
      <c r="F27" s="22">
        <v>5397365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126294322</v>
      </c>
    </row>
    <row r="28" spans="1:1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74531891</v>
      </c>
      <c r="F28" s="22">
        <v>1637746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76169637</v>
      </c>
    </row>
    <row r="29" spans="1:1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101768383</v>
      </c>
      <c r="F29" s="22">
        <v>6548216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108316599</v>
      </c>
    </row>
    <row r="30" spans="1:1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335465939</v>
      </c>
      <c r="F30" s="22">
        <v>1812915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337278854</v>
      </c>
    </row>
    <row r="31" spans="1:1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96265453</v>
      </c>
      <c r="F31" s="22">
        <v>3439254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6981320</v>
      </c>
      <c r="P31" s="22">
        <v>0</v>
      </c>
      <c r="Q31" s="22">
        <v>-6981320</v>
      </c>
      <c r="R31" s="22">
        <v>0</v>
      </c>
      <c r="S31" s="22">
        <v>99704707</v>
      </c>
    </row>
    <row r="32" spans="1:1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428376601</v>
      </c>
      <c r="F32" s="22">
        <v>23981983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452358584</v>
      </c>
    </row>
    <row r="33" spans="1:1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236416453</v>
      </c>
      <c r="F33" s="22">
        <v>3455083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239871536</v>
      </c>
    </row>
    <row r="34" spans="1:1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110399234</v>
      </c>
      <c r="F34" s="22">
        <v>6514195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116913429</v>
      </c>
    </row>
    <row r="35" spans="1:1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50668141</v>
      </c>
      <c r="F35" s="22">
        <v>1605272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1400000</v>
      </c>
      <c r="P35" s="22">
        <v>0</v>
      </c>
      <c r="Q35" s="22">
        <v>-1400000</v>
      </c>
      <c r="R35" s="22">
        <v>0</v>
      </c>
      <c r="S35" s="22">
        <v>52273413</v>
      </c>
    </row>
    <row r="36" spans="1:1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131169850</v>
      </c>
      <c r="F36" s="22">
        <v>4611945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135781795</v>
      </c>
    </row>
    <row r="37" spans="1:1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521352173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521352173</v>
      </c>
    </row>
    <row r="38" spans="1:1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305613959</v>
      </c>
      <c r="F38" s="22">
        <v>18621899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324235858</v>
      </c>
    </row>
    <row r="39" spans="1:1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30967805</v>
      </c>
      <c r="F39" s="22">
        <v>-206436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319618</v>
      </c>
      <c r="S39" s="22">
        <v>31080987</v>
      </c>
    </row>
    <row r="40" spans="1:1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169879529</v>
      </c>
      <c r="F40" s="22">
        <v>6609930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148625</v>
      </c>
      <c r="P40" s="22">
        <v>0</v>
      </c>
      <c r="Q40" s="22">
        <v>-148625</v>
      </c>
      <c r="R40" s="22">
        <v>0</v>
      </c>
      <c r="S40" s="22">
        <v>176489459</v>
      </c>
    </row>
    <row r="41" spans="1:1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268515606</v>
      </c>
      <c r="F41" s="22">
        <v>8984935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959462</v>
      </c>
      <c r="S41" s="22">
        <v>278460003</v>
      </c>
    </row>
    <row r="42" spans="1:1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102335700</v>
      </c>
      <c r="F42" s="22">
        <v>5995895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108331595</v>
      </c>
    </row>
    <row r="43" spans="1:1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624588015</v>
      </c>
      <c r="F43" s="22">
        <v>24682967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-2873312</v>
      </c>
      <c r="P43" s="22">
        <v>0</v>
      </c>
      <c r="Q43" s="22">
        <v>2873312</v>
      </c>
      <c r="R43" s="22">
        <v>0</v>
      </c>
      <c r="S43" s="22">
        <v>649270982</v>
      </c>
    </row>
    <row r="44" spans="1:1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616411109</v>
      </c>
      <c r="F44" s="22">
        <v>23843646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640254755</v>
      </c>
    </row>
    <row r="45" spans="1:1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192623700</v>
      </c>
      <c r="F45" s="22">
        <v>5883568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198507268</v>
      </c>
    </row>
    <row r="46" spans="1:1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78465026</v>
      </c>
      <c r="F46" s="22">
        <v>5556475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-2167507</v>
      </c>
      <c r="P46" s="22">
        <v>0</v>
      </c>
      <c r="Q46" s="22">
        <v>2167507</v>
      </c>
      <c r="R46" s="22">
        <v>0</v>
      </c>
      <c r="S46" s="22">
        <v>84021501</v>
      </c>
    </row>
    <row r="47" spans="1:1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388231786</v>
      </c>
      <c r="F47" s="22">
        <v>2740160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390971946</v>
      </c>
    </row>
    <row r="48" spans="1:1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76552137</v>
      </c>
      <c r="F48" s="22">
        <v>5149194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81701331</v>
      </c>
    </row>
    <row r="49" spans="1:1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101259081</v>
      </c>
      <c r="F49" s="22">
        <v>8024526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109283607</v>
      </c>
    </row>
    <row r="50" spans="1:1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159412392</v>
      </c>
      <c r="F50" s="22">
        <v>7863301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167275693</v>
      </c>
    </row>
    <row r="51" spans="1:1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73108116</v>
      </c>
      <c r="F51" s="22">
        <v>7820106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80928222</v>
      </c>
    </row>
    <row r="52" spans="1:1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224066917</v>
      </c>
      <c r="F52" s="22">
        <v>-654766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223412151</v>
      </c>
    </row>
    <row r="53" spans="1:1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361760871</v>
      </c>
      <c r="F53" s="22">
        <v>15631002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-825000</v>
      </c>
      <c r="P53" s="22">
        <v>0</v>
      </c>
      <c r="Q53" s="22">
        <v>825000</v>
      </c>
      <c r="R53" s="22">
        <v>0</v>
      </c>
      <c r="S53" s="22">
        <v>377391873</v>
      </c>
    </row>
    <row r="54" spans="1:1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145136615</v>
      </c>
      <c r="F54" s="22">
        <v>2526085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147662700</v>
      </c>
    </row>
    <row r="55" spans="1:1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213280086</v>
      </c>
      <c r="F55" s="22">
        <v>5263094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-39521</v>
      </c>
      <c r="S55" s="22">
        <v>218503659</v>
      </c>
    </row>
    <row r="56" spans="1:1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324768762</v>
      </c>
      <c r="F56" s="22">
        <v>-7383728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317385034</v>
      </c>
    </row>
    <row r="57" spans="1:1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98907679</v>
      </c>
      <c r="F57" s="22">
        <v>10060743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108968422</v>
      </c>
    </row>
    <row r="58" spans="1:1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709245700</v>
      </c>
      <c r="F58" s="22">
        <v>19766249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6489312</v>
      </c>
      <c r="P58" s="22">
        <v>0</v>
      </c>
      <c r="Q58" s="22">
        <v>-6489312</v>
      </c>
      <c r="R58" s="22">
        <v>0</v>
      </c>
      <c r="S58" s="22">
        <v>729011949</v>
      </c>
    </row>
    <row r="59" spans="1:1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25732488</v>
      </c>
      <c r="F59" s="22">
        <v>64432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25796920</v>
      </c>
    </row>
    <row r="60" spans="1:1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101202754</v>
      </c>
      <c r="F60" s="22">
        <v>2820599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104023353</v>
      </c>
    </row>
    <row r="61" spans="1:1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129750121</v>
      </c>
      <c r="F61" s="22">
        <v>2697861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132447982</v>
      </c>
    </row>
    <row r="62" spans="1:1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206234697</v>
      </c>
      <c r="F62" s="22">
        <v>8084062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214318759</v>
      </c>
    </row>
    <row r="63" spans="1:1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18615996</v>
      </c>
      <c r="F63" s="22">
        <v>633260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-708608</v>
      </c>
      <c r="S63" s="22">
        <v>18540648</v>
      </c>
    </row>
    <row r="64" spans="1:1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575970580</v>
      </c>
      <c r="F64" s="22">
        <v>-1735270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-5000000</v>
      </c>
      <c r="P64" s="22">
        <v>0</v>
      </c>
      <c r="Q64" s="22">
        <v>5000000</v>
      </c>
      <c r="R64" s="22">
        <v>0</v>
      </c>
      <c r="S64" s="22">
        <v>574235310</v>
      </c>
    </row>
    <row r="65" spans="1:1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836172849</v>
      </c>
      <c r="F65" s="22">
        <v>43541342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879714191</v>
      </c>
    </row>
    <row r="66" spans="1:1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299870670</v>
      </c>
      <c r="F66" s="22">
        <v>46502695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346373365</v>
      </c>
    </row>
    <row r="67" spans="1:1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59848277</v>
      </c>
      <c r="F67" s="22">
        <v>2748726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62597003</v>
      </c>
    </row>
    <row r="68" spans="1:1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61878827</v>
      </c>
      <c r="F68" s="22">
        <v>2137327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64016154</v>
      </c>
    </row>
    <row r="69" spans="1:1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34755579</v>
      </c>
      <c r="F69" s="22">
        <v>-759675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33995904</v>
      </c>
    </row>
    <row r="70" spans="1:1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134058347</v>
      </c>
      <c r="F70" s="22">
        <v>3250535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137308882</v>
      </c>
    </row>
    <row r="71" spans="1:1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68528712</v>
      </c>
      <c r="F71" s="22">
        <v>6598353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75127065</v>
      </c>
    </row>
    <row r="72" spans="1:1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113378171</v>
      </c>
      <c r="F72" s="22">
        <v>-300631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113077540</v>
      </c>
    </row>
    <row r="73" spans="1:1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471583322</v>
      </c>
      <c r="F73" s="22">
        <v>32693160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504276482</v>
      </c>
    </row>
    <row r="74" spans="1:1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163683418</v>
      </c>
      <c r="F74" s="22">
        <v>1640803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165324221</v>
      </c>
    </row>
    <row r="75" spans="1:1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100080692</v>
      </c>
      <c r="F75" s="22">
        <v>4568245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104648937</v>
      </c>
    </row>
    <row r="76" spans="1:1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67382948</v>
      </c>
      <c r="F76" s="22">
        <v>-2504316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64878632</v>
      </c>
    </row>
    <row r="77" spans="1:1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320774147</v>
      </c>
      <c r="F77" s="22">
        <v>14949163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335723310</v>
      </c>
    </row>
    <row r="78" spans="1:1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163868218</v>
      </c>
      <c r="F78" s="22">
        <v>3429647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167297865</v>
      </c>
    </row>
    <row r="79" spans="1:1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347119705</v>
      </c>
      <c r="F79" s="22">
        <v>11607252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358726957</v>
      </c>
    </row>
    <row r="80" spans="1:1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43732976</v>
      </c>
      <c r="F80" s="22">
        <v>980114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44713090</v>
      </c>
    </row>
    <row r="81" spans="1:1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51204705</v>
      </c>
      <c r="F81" s="22">
        <v>1939862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53144567</v>
      </c>
    </row>
    <row r="82" spans="1:1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144904057</v>
      </c>
      <c r="F82" s="22">
        <v>10741339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269241</v>
      </c>
      <c r="S82" s="22">
        <v>155914637</v>
      </c>
    </row>
    <row r="83" spans="1:1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287412925</v>
      </c>
      <c r="F83" s="22">
        <v>-5778437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281634488</v>
      </c>
    </row>
    <row r="84" spans="1:1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93993397</v>
      </c>
      <c r="F84" s="22">
        <v>746504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94739901</v>
      </c>
    </row>
    <row r="85" spans="1:1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91265824</v>
      </c>
      <c r="F85" s="22">
        <v>4028242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-4250000</v>
      </c>
      <c r="P85" s="22">
        <v>0</v>
      </c>
      <c r="Q85" s="22">
        <v>4250000</v>
      </c>
      <c r="R85" s="22">
        <v>0</v>
      </c>
      <c r="S85" s="22">
        <v>95294066</v>
      </c>
    </row>
    <row r="86" spans="1:1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1043267888</v>
      </c>
      <c r="F86" s="22">
        <v>27409228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1070677116</v>
      </c>
    </row>
    <row r="87" spans="1:1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34564541</v>
      </c>
      <c r="F87" s="22">
        <v>90337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34654878</v>
      </c>
    </row>
    <row r="88" spans="1:1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261999507</v>
      </c>
      <c r="F88" s="22">
        <v>8800303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270799810</v>
      </c>
    </row>
    <row r="89" spans="1:1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75456201</v>
      </c>
      <c r="F89" s="22">
        <v>716520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76172721</v>
      </c>
    </row>
    <row r="90" spans="1:1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12252756</v>
      </c>
      <c r="F90" s="22">
        <v>-363531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11889225</v>
      </c>
    </row>
    <row r="91" spans="1:1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26413339</v>
      </c>
      <c r="F91" s="22">
        <v>956017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27369356</v>
      </c>
    </row>
    <row r="92" spans="1:1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34585363</v>
      </c>
      <c r="F92" s="22">
        <v>174132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34759495</v>
      </c>
    </row>
    <row r="93" spans="1:1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194831655</v>
      </c>
      <c r="F93" s="22">
        <v>9066333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-253339</v>
      </c>
      <c r="P93" s="22">
        <v>0</v>
      </c>
      <c r="Q93" s="22">
        <v>253339</v>
      </c>
      <c r="R93" s="22">
        <v>0</v>
      </c>
      <c r="S93" s="22">
        <v>203897988</v>
      </c>
    </row>
    <row r="94" spans="1:1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18283589</v>
      </c>
      <c r="F94" s="22">
        <v>145962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18429551</v>
      </c>
    </row>
    <row r="95" spans="1:1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167199239</v>
      </c>
      <c r="F95" s="22">
        <v>2388834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169588073</v>
      </c>
    </row>
    <row r="96" spans="1:1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21367471</v>
      </c>
      <c r="F96" s="22">
        <v>1209955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22577426</v>
      </c>
    </row>
    <row r="97" spans="1:1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9439292</v>
      </c>
      <c r="F97" s="22">
        <v>372124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9811416</v>
      </c>
    </row>
    <row r="98" spans="1:1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17084547</v>
      </c>
      <c r="F98" s="22">
        <v>-299907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16784640</v>
      </c>
    </row>
    <row r="99" spans="1:1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28718236</v>
      </c>
      <c r="F99" s="22">
        <v>958962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-2</v>
      </c>
      <c r="S99" s="22">
        <v>29677196</v>
      </c>
    </row>
    <row r="100" spans="1:1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486817410</v>
      </c>
      <c r="F100" s="22">
        <v>16575368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-15100000</v>
      </c>
      <c r="P100" s="22">
        <v>0</v>
      </c>
      <c r="Q100" s="22">
        <v>15100000</v>
      </c>
      <c r="R100" s="22">
        <v>0</v>
      </c>
      <c r="S100" s="22">
        <v>503392778</v>
      </c>
    </row>
    <row r="101" spans="1:1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61339385</v>
      </c>
      <c r="F101" s="22">
        <v>1629757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62969142</v>
      </c>
    </row>
    <row r="102" spans="1:1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61442380</v>
      </c>
      <c r="F102" s="22">
        <v>8588149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70030529</v>
      </c>
    </row>
    <row r="103" spans="1:1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13855716</v>
      </c>
      <c r="F103" s="22">
        <v>301822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14157538</v>
      </c>
    </row>
    <row r="104" spans="1:1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35546448</v>
      </c>
      <c r="F104" s="22">
        <v>1143852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36690300</v>
      </c>
    </row>
    <row r="105" spans="1:1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157638123</v>
      </c>
      <c r="F105" s="22">
        <v>14830961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5634000</v>
      </c>
      <c r="P105" s="22">
        <v>0</v>
      </c>
      <c r="Q105" s="22">
        <v>-5634000</v>
      </c>
      <c r="R105" s="22">
        <v>0</v>
      </c>
      <c r="S105" s="22">
        <v>172469084</v>
      </c>
    </row>
    <row r="106" spans="1:1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43401034</v>
      </c>
      <c r="F106" s="22">
        <v>2887551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46288585</v>
      </c>
    </row>
    <row r="107" spans="1:1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621112809</v>
      </c>
      <c r="F107" s="22">
        <v>25070031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-10830000</v>
      </c>
      <c r="P107" s="22">
        <v>0</v>
      </c>
      <c r="Q107" s="22">
        <v>10830000</v>
      </c>
      <c r="R107" s="22">
        <v>0</v>
      </c>
      <c r="S107" s="22">
        <v>646182840</v>
      </c>
    </row>
    <row r="108" spans="1:1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12736442</v>
      </c>
      <c r="F108" s="22">
        <v>1083952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13820394</v>
      </c>
    </row>
    <row r="109" spans="1:1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54112826</v>
      </c>
      <c r="F109" s="22">
        <v>549482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54662308</v>
      </c>
    </row>
    <row r="110" spans="1:1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15448183</v>
      </c>
      <c r="F110" s="22">
        <v>223483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15671666</v>
      </c>
    </row>
    <row r="111" spans="1:1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104142925</v>
      </c>
      <c r="F111" s="22">
        <v>995476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105138401</v>
      </c>
    </row>
    <row r="112" spans="1:1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95240048</v>
      </c>
      <c r="F112" s="22">
        <v>699404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95939452</v>
      </c>
    </row>
    <row r="113" spans="1:1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72425842</v>
      </c>
      <c r="F113" s="22">
        <v>2538585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-1302663</v>
      </c>
      <c r="P113" s="22">
        <v>0</v>
      </c>
      <c r="Q113" s="22">
        <v>1302663</v>
      </c>
      <c r="R113" s="22">
        <v>0</v>
      </c>
      <c r="S113" s="22">
        <v>74964427</v>
      </c>
    </row>
    <row r="114" spans="1:1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132115294</v>
      </c>
      <c r="F114" s="22">
        <v>-4298902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-1700000</v>
      </c>
      <c r="P114" s="22">
        <v>0</v>
      </c>
      <c r="Q114" s="22">
        <v>1700000</v>
      </c>
      <c r="R114" s="22">
        <v>0</v>
      </c>
      <c r="S114" s="22">
        <v>127816392</v>
      </c>
    </row>
    <row r="115" spans="1:1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11843954</v>
      </c>
      <c r="F115" s="22">
        <v>24861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11868815</v>
      </c>
    </row>
    <row r="116" spans="1:1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150141065</v>
      </c>
      <c r="F116" s="22">
        <v>19342113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169483178</v>
      </c>
    </row>
    <row r="117" spans="1:1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25589474</v>
      </c>
      <c r="F117" s="22">
        <v>-15951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25573523</v>
      </c>
    </row>
    <row r="118" spans="1:1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42857234</v>
      </c>
      <c r="F118" s="22">
        <v>923029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43780263</v>
      </c>
    </row>
    <row r="119" spans="1:1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15540516</v>
      </c>
      <c r="F119" s="22">
        <v>1443290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16983806</v>
      </c>
    </row>
    <row r="120" spans="1:1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54252675</v>
      </c>
      <c r="F120" s="22">
        <v>4107972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1883731</v>
      </c>
      <c r="P120" s="22">
        <v>0</v>
      </c>
      <c r="Q120" s="22">
        <v>-1883731</v>
      </c>
      <c r="R120" s="22">
        <v>0</v>
      </c>
      <c r="S120" s="22">
        <v>58360647</v>
      </c>
    </row>
    <row r="121" spans="1:1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108101796</v>
      </c>
      <c r="F121" s="22">
        <v>-574317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107527479</v>
      </c>
    </row>
    <row r="122" spans="1:1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30864674</v>
      </c>
      <c r="F122" s="22">
        <v>1290792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32155466</v>
      </c>
    </row>
    <row r="123" spans="1:1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33216232</v>
      </c>
      <c r="F123" s="22">
        <v>-27969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33188263</v>
      </c>
    </row>
    <row r="124" spans="1:1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44200871</v>
      </c>
      <c r="F124" s="22">
        <v>395111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44595982</v>
      </c>
    </row>
    <row r="125" spans="1:1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14431365</v>
      </c>
      <c r="F125" s="22">
        <v>1043266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15474631</v>
      </c>
    </row>
    <row r="126" spans="1:1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111820411</v>
      </c>
      <c r="F126" s="22">
        <v>-1101400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110719011</v>
      </c>
    </row>
    <row r="127" spans="1:1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56009036</v>
      </c>
      <c r="F127" s="22">
        <v>3653708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59662744</v>
      </c>
    </row>
    <row r="128" spans="1:1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298694651</v>
      </c>
      <c r="F128" s="22">
        <v>5460772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304155423</v>
      </c>
    </row>
    <row r="129" spans="1:1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172619875</v>
      </c>
      <c r="F129" s="22">
        <v>10159514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182779389</v>
      </c>
    </row>
    <row r="130" spans="1:1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114474749</v>
      </c>
      <c r="F130" s="22">
        <v>-998432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113476317</v>
      </c>
    </row>
    <row r="131" spans="1:1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10500981</v>
      </c>
      <c r="F131" s="22">
        <v>669283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-30000</v>
      </c>
      <c r="P131" s="22">
        <v>0</v>
      </c>
      <c r="Q131" s="22">
        <v>30000</v>
      </c>
      <c r="R131" s="22">
        <v>0</v>
      </c>
      <c r="S131" s="22">
        <v>11170264</v>
      </c>
    </row>
    <row r="132" spans="1:1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22930009</v>
      </c>
      <c r="F132" s="22">
        <v>424488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23354497</v>
      </c>
    </row>
    <row r="133" spans="1:1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21514998</v>
      </c>
      <c r="F133" s="22">
        <v>4291312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-3187500</v>
      </c>
      <c r="P133" s="22">
        <v>0</v>
      </c>
      <c r="Q133" s="22">
        <v>3187500</v>
      </c>
      <c r="R133" s="22">
        <v>0</v>
      </c>
      <c r="S133" s="22">
        <v>25806310</v>
      </c>
    </row>
    <row r="134" spans="1:1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31247932</v>
      </c>
      <c r="F134" s="22">
        <v>1242720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32490652</v>
      </c>
    </row>
    <row r="135" spans="1:1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22771324</v>
      </c>
      <c r="F135" s="22">
        <v>903816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-64219</v>
      </c>
      <c r="P135" s="22">
        <v>0</v>
      </c>
      <c r="Q135" s="22">
        <v>64219</v>
      </c>
      <c r="R135" s="22">
        <v>0</v>
      </c>
      <c r="S135" s="22">
        <v>23675140</v>
      </c>
    </row>
    <row r="136" spans="1:1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25765701</v>
      </c>
      <c r="F136" s="22">
        <v>-610108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25155593</v>
      </c>
    </row>
    <row r="137" spans="1:1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7981080</v>
      </c>
      <c r="F137" s="22">
        <v>990062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8971142</v>
      </c>
    </row>
    <row r="138" spans="1:1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13849516</v>
      </c>
      <c r="F138" s="22">
        <v>1496747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15346263</v>
      </c>
    </row>
    <row r="139" spans="1:1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32545154</v>
      </c>
      <c r="F139" s="22">
        <v>602802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33147956</v>
      </c>
    </row>
    <row r="140" spans="1:1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132773771</v>
      </c>
      <c r="F140" s="22">
        <v>1817707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134591478</v>
      </c>
    </row>
    <row r="141" spans="1:1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10890688</v>
      </c>
      <c r="F141" s="22">
        <v>-147645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10743043</v>
      </c>
    </row>
    <row r="142" spans="1:1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45197306</v>
      </c>
      <c r="F142" s="22">
        <v>893274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46090580</v>
      </c>
    </row>
    <row r="143" spans="1:1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22339123</v>
      </c>
      <c r="F143" s="22">
        <v>385771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22724894</v>
      </c>
    </row>
    <row r="144" spans="1:1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482499060</v>
      </c>
      <c r="F144" s="22">
        <v>50038345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24620187</v>
      </c>
      <c r="P144" s="22">
        <v>0</v>
      </c>
      <c r="Q144" s="22">
        <v>-24620187</v>
      </c>
      <c r="R144" s="22">
        <v>0</v>
      </c>
      <c r="S144" s="22">
        <v>532537405</v>
      </c>
    </row>
    <row r="145" spans="1:1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85196692</v>
      </c>
      <c r="F145" s="22">
        <v>1214612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86411304</v>
      </c>
    </row>
    <row r="146" spans="1:1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9697685</v>
      </c>
      <c r="F146" s="22">
        <v>-164085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9533600</v>
      </c>
    </row>
    <row r="147" spans="1:1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22590426</v>
      </c>
      <c r="F147" s="22">
        <v>978989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23569415</v>
      </c>
    </row>
    <row r="148" spans="1:1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129146878</v>
      </c>
      <c r="F148" s="22">
        <v>3644335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132791213</v>
      </c>
    </row>
    <row r="149" spans="1:1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53198328</v>
      </c>
      <c r="F149" s="22">
        <v>-163328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53035000</v>
      </c>
    </row>
    <row r="150" spans="1:1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32365028</v>
      </c>
      <c r="F150" s="22">
        <v>216764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32581792</v>
      </c>
    </row>
    <row r="151" spans="1:1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55354336</v>
      </c>
      <c r="F151" s="22">
        <v>14677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55369013</v>
      </c>
    </row>
    <row r="152" spans="1:1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59718780</v>
      </c>
      <c r="F152" s="22">
        <v>-2910671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56808109</v>
      </c>
    </row>
    <row r="153" spans="1:1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48522143</v>
      </c>
      <c r="F153" s="22">
        <v>647062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49169205</v>
      </c>
    </row>
    <row r="154" spans="1:1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34238920</v>
      </c>
      <c r="F154" s="22">
        <v>-785703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33453217</v>
      </c>
    </row>
    <row r="155" spans="1:1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32721732</v>
      </c>
      <c r="F155" s="22">
        <v>3264314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35986046</v>
      </c>
    </row>
    <row r="156" spans="1:1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111662932</v>
      </c>
      <c r="F156" s="22">
        <v>1856414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113519346</v>
      </c>
    </row>
    <row r="157" spans="1:1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30177246</v>
      </c>
      <c r="F157" s="22">
        <v>366303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30543549</v>
      </c>
    </row>
    <row r="158" spans="1:1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36885439</v>
      </c>
      <c r="F158" s="22">
        <v>1662705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38548144</v>
      </c>
    </row>
    <row r="159" spans="1:1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140326622</v>
      </c>
      <c r="F159" s="22">
        <v>12710417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153037039</v>
      </c>
    </row>
    <row r="160" spans="1:1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15270517</v>
      </c>
      <c r="F160" s="22">
        <v>380423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15650940</v>
      </c>
    </row>
    <row r="161" spans="1:1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46087687</v>
      </c>
      <c r="F161" s="22">
        <v>322638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46410325</v>
      </c>
    </row>
    <row r="162" spans="1:1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174287451</v>
      </c>
      <c r="F162" s="22">
        <v>831886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175119337</v>
      </c>
    </row>
    <row r="163" spans="1:1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13577973</v>
      </c>
      <c r="F163" s="22">
        <v>585190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14163163</v>
      </c>
    </row>
    <row r="164" spans="1:1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28348174</v>
      </c>
      <c r="F164" s="22">
        <v>1052738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29400912</v>
      </c>
    </row>
    <row r="165" spans="1:1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71693120</v>
      </c>
      <c r="F165" s="22">
        <v>2384866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74077986</v>
      </c>
    </row>
    <row r="166" spans="1:1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6997447</v>
      </c>
      <c r="F166" s="22">
        <v>298133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7295580</v>
      </c>
    </row>
    <row r="167" spans="1:1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92487723</v>
      </c>
      <c r="F167" s="22">
        <v>-805604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91682119</v>
      </c>
    </row>
    <row r="168" spans="1:1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261551715</v>
      </c>
      <c r="F168" s="22">
        <v>6690988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-22311708</v>
      </c>
      <c r="P168" s="22">
        <v>0</v>
      </c>
      <c r="Q168" s="22">
        <v>22311708</v>
      </c>
      <c r="R168" s="22">
        <v>0</v>
      </c>
      <c r="S168" s="22">
        <v>268242703</v>
      </c>
    </row>
    <row r="169" spans="1:1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219516639</v>
      </c>
      <c r="F169" s="22">
        <v>7496458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-3381420</v>
      </c>
      <c r="P169" s="22">
        <v>0</v>
      </c>
      <c r="Q169" s="22">
        <v>3381420</v>
      </c>
      <c r="R169" s="22">
        <v>0</v>
      </c>
      <c r="S169" s="22">
        <v>227013097</v>
      </c>
    </row>
    <row r="170" spans="1:1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50436127</v>
      </c>
      <c r="F170" s="22">
        <v>-1060789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49375338</v>
      </c>
    </row>
    <row r="171" spans="1:1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24931406</v>
      </c>
      <c r="F171" s="22">
        <v>131774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25063180</v>
      </c>
    </row>
    <row r="172" spans="1:1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221837388</v>
      </c>
      <c r="F172" s="22">
        <v>13377245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235214633</v>
      </c>
    </row>
    <row r="173" spans="1:1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15081423</v>
      </c>
      <c r="F173" s="22">
        <v>656664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15738087</v>
      </c>
    </row>
    <row r="174" spans="1:1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13010874</v>
      </c>
      <c r="F174" s="22">
        <v>1062960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14073834</v>
      </c>
    </row>
    <row r="175" spans="1:1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15785662</v>
      </c>
      <c r="F175" s="22">
        <v>2460742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18246404</v>
      </c>
    </row>
    <row r="176" spans="1:1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11734956</v>
      </c>
      <c r="F176" s="22">
        <v>3100413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14835369</v>
      </c>
    </row>
    <row r="177" spans="1:1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55219343</v>
      </c>
      <c r="F177" s="22">
        <v>646422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-1363951</v>
      </c>
      <c r="P177" s="22">
        <v>0</v>
      </c>
      <c r="Q177" s="22">
        <v>1363951</v>
      </c>
      <c r="R177" s="22">
        <v>0</v>
      </c>
      <c r="S177" s="22">
        <v>55865765</v>
      </c>
    </row>
    <row r="178" spans="1:1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71394939</v>
      </c>
      <c r="F178" s="22">
        <v>798390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72193329</v>
      </c>
    </row>
    <row r="179" spans="1:1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20101562</v>
      </c>
      <c r="F179" s="22">
        <v>896865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20998427</v>
      </c>
    </row>
    <row r="180" spans="1:1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27085833</v>
      </c>
      <c r="F180" s="22">
        <v>572164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27657997</v>
      </c>
    </row>
    <row r="181" spans="1:1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117647504</v>
      </c>
      <c r="F181" s="22">
        <v>2448546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-6500000</v>
      </c>
      <c r="P181" s="22">
        <v>0</v>
      </c>
      <c r="Q181" s="22">
        <v>6500000</v>
      </c>
      <c r="R181" s="22">
        <v>0</v>
      </c>
      <c r="S181" s="22">
        <v>120096050</v>
      </c>
    </row>
    <row r="182" spans="1:1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36664797</v>
      </c>
      <c r="F182" s="22">
        <v>493140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37157937</v>
      </c>
    </row>
    <row r="183" spans="1:1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63644991</v>
      </c>
      <c r="F183" s="22">
        <v>498675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64143666</v>
      </c>
    </row>
    <row r="184" spans="1:1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193270386</v>
      </c>
      <c r="F184" s="22">
        <v>18907486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212177872</v>
      </c>
    </row>
    <row r="185" spans="1:1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9323087</v>
      </c>
      <c r="F185" s="22">
        <v>37954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9361041</v>
      </c>
    </row>
    <row r="186" spans="1:1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14935187</v>
      </c>
      <c r="F186" s="22">
        <v>194550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15129737</v>
      </c>
    </row>
    <row r="187" spans="1:1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4750352</v>
      </c>
      <c r="F187" s="22">
        <v>57768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-1</v>
      </c>
      <c r="S187" s="22">
        <v>4808119</v>
      </c>
    </row>
    <row r="188" spans="1:1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3551416</v>
      </c>
      <c r="F188" s="22">
        <v>305148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3856564</v>
      </c>
    </row>
    <row r="189" spans="1:1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6281553</v>
      </c>
      <c r="F189" s="22">
        <v>-303550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5978003</v>
      </c>
    </row>
    <row r="190" spans="1:1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11257466</v>
      </c>
      <c r="F190" s="22">
        <v>927599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12185065</v>
      </c>
    </row>
    <row r="191" spans="1:1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4012097</v>
      </c>
      <c r="F191" s="22">
        <v>333100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4345197</v>
      </c>
    </row>
    <row r="192" spans="1:1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6051957</v>
      </c>
      <c r="F192" s="22">
        <v>-276769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5775188</v>
      </c>
    </row>
    <row r="193" spans="1:1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5396820</v>
      </c>
      <c r="F193" s="22">
        <v>-162885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5233935</v>
      </c>
    </row>
    <row r="194" spans="1:1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16738093</v>
      </c>
      <c r="F194" s="22">
        <v>-246176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16491917</v>
      </c>
    </row>
    <row r="195" spans="1:1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2660796</v>
      </c>
      <c r="F195" s="22">
        <v>-78672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-1</v>
      </c>
      <c r="S195" s="22">
        <v>2582123</v>
      </c>
    </row>
    <row r="196" spans="1:1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7746478</v>
      </c>
      <c r="F196" s="22">
        <v>257380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8003858</v>
      </c>
    </row>
    <row r="197" spans="1:1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4618454</v>
      </c>
      <c r="F197" s="22">
        <v>1111338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5729792</v>
      </c>
    </row>
    <row r="198" spans="1:1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6552107</v>
      </c>
      <c r="F198" s="22">
        <v>344070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6896177</v>
      </c>
    </row>
    <row r="199" spans="1:1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5954378</v>
      </c>
      <c r="F199" s="22">
        <v>-71585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5882793</v>
      </c>
    </row>
    <row r="200" spans="1:1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6722621</v>
      </c>
      <c r="F200" s="22">
        <v>-90291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6632330</v>
      </c>
    </row>
    <row r="201" spans="1:1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4040640</v>
      </c>
      <c r="F201" s="22">
        <v>-229337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3811303</v>
      </c>
    </row>
    <row r="202" spans="1:1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6741504</v>
      </c>
      <c r="F202" s="22">
        <v>138112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6879616</v>
      </c>
    </row>
    <row r="203" spans="1:1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3617013</v>
      </c>
      <c r="F203" s="22">
        <v>-91201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3525812</v>
      </c>
    </row>
    <row r="204" spans="1:1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9473004</v>
      </c>
      <c r="F204" s="22">
        <v>343858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9816862</v>
      </c>
    </row>
    <row r="205" spans="1:1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4426810</v>
      </c>
      <c r="F205" s="22">
        <v>129056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4555866</v>
      </c>
    </row>
    <row r="206" spans="1:1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18372293</v>
      </c>
      <c r="F206" s="22">
        <v>-135013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18237280</v>
      </c>
    </row>
    <row r="207" spans="1:1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4035041</v>
      </c>
      <c r="F207" s="22">
        <v>-46136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3988905</v>
      </c>
    </row>
    <row r="208" spans="1:1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6817576</v>
      </c>
      <c r="F208" s="22">
        <v>3190453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10008029</v>
      </c>
    </row>
    <row r="209" spans="1:1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5084161</v>
      </c>
      <c r="F209" s="22">
        <v>534403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5618564</v>
      </c>
    </row>
    <row r="210" spans="1:1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5390963</v>
      </c>
      <c r="F210" s="22">
        <v>3123348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4697</v>
      </c>
      <c r="S210" s="22">
        <v>8519008</v>
      </c>
    </row>
    <row r="211" spans="1:1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18826132</v>
      </c>
      <c r="F211" s="22">
        <v>-277408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18548724</v>
      </c>
    </row>
    <row r="212" spans="1:1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18297165</v>
      </c>
      <c r="F212" s="22">
        <v>1858494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20155659</v>
      </c>
    </row>
    <row r="213" spans="1:1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4691508</v>
      </c>
      <c r="F213" s="22">
        <v>425586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5117094</v>
      </c>
    </row>
    <row r="214" spans="1:1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19221989</v>
      </c>
      <c r="F214" s="22">
        <v>698818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19920807</v>
      </c>
    </row>
    <row r="215" spans="1:1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4063243</v>
      </c>
      <c r="F215" s="22">
        <v>-426243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3637000</v>
      </c>
    </row>
    <row r="216" spans="1:1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5321404</v>
      </c>
      <c r="F216" s="22">
        <v>15664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5337068</v>
      </c>
    </row>
    <row r="217" spans="1:1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3186411</v>
      </c>
      <c r="F217" s="22">
        <v>67235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3253646</v>
      </c>
    </row>
    <row r="218" spans="1:1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11191394</v>
      </c>
      <c r="F218" s="22">
        <v>42913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11234307</v>
      </c>
    </row>
    <row r="219" spans="1:1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7398563</v>
      </c>
      <c r="F219" s="22">
        <v>426379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-1300000</v>
      </c>
      <c r="P219" s="22">
        <v>0</v>
      </c>
      <c r="Q219" s="22">
        <v>1300000</v>
      </c>
      <c r="R219" s="22">
        <v>0</v>
      </c>
      <c r="S219" s="22">
        <v>7824942</v>
      </c>
    </row>
    <row r="220" spans="1:1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3555010</v>
      </c>
      <c r="F220" s="22">
        <v>261849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3816859</v>
      </c>
    </row>
    <row r="221" spans="1:1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8474789</v>
      </c>
      <c r="F221" s="22">
        <v>3409927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11884716</v>
      </c>
    </row>
    <row r="222" spans="1:1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12625153</v>
      </c>
      <c r="F222" s="22">
        <v>559060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13184213</v>
      </c>
    </row>
    <row r="223" spans="1:1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12602760</v>
      </c>
      <c r="F223" s="22">
        <v>1267145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13869905</v>
      </c>
    </row>
    <row r="224" spans="1:1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12594782</v>
      </c>
      <c r="F224" s="22">
        <v>-59005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12535777</v>
      </c>
    </row>
    <row r="225" spans="1:1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3831459</v>
      </c>
      <c r="F225" s="22">
        <v>322795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4154254</v>
      </c>
    </row>
    <row r="226" spans="1:1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11840184</v>
      </c>
      <c r="F226" s="22">
        <v>452383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12292567</v>
      </c>
    </row>
    <row r="227" spans="1:1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4121776</v>
      </c>
      <c r="F227" s="22">
        <v>987653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111460</v>
      </c>
      <c r="S227" s="22">
        <v>5220889</v>
      </c>
    </row>
    <row r="228" spans="1:1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4839493</v>
      </c>
      <c r="F228" s="22">
        <v>142928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4982421</v>
      </c>
    </row>
    <row r="229" spans="1:1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4863315</v>
      </c>
      <c r="F229" s="22">
        <v>233369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5096684</v>
      </c>
    </row>
    <row r="230" spans="1:1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19297779</v>
      </c>
      <c r="F230" s="22">
        <v>1226836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20524615</v>
      </c>
    </row>
    <row r="231" spans="1:1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5336830</v>
      </c>
      <c r="F231" s="22">
        <v>104799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5441629</v>
      </c>
    </row>
    <row r="232" spans="1:1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26186216</v>
      </c>
      <c r="F232" s="22">
        <v>-10902836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-17745</v>
      </c>
      <c r="S232" s="22">
        <v>15265635</v>
      </c>
    </row>
    <row r="233" spans="1:1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4323785</v>
      </c>
      <c r="F233" s="22">
        <v>144665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4468450</v>
      </c>
    </row>
    <row r="234" spans="1:1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6918480</v>
      </c>
      <c r="F234" s="22">
        <v>337923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7256403</v>
      </c>
    </row>
    <row r="235" spans="1:1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16248058</v>
      </c>
      <c r="F235" s="22">
        <v>528824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16776882</v>
      </c>
    </row>
    <row r="236" spans="1:1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11122871</v>
      </c>
      <c r="F236" s="22">
        <v>3318026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14440897</v>
      </c>
    </row>
    <row r="237" spans="1:1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12375261</v>
      </c>
      <c r="F237" s="22">
        <v>163364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12538625</v>
      </c>
    </row>
    <row r="238" spans="1:1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4758594</v>
      </c>
      <c r="F238" s="22">
        <v>475783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5234377</v>
      </c>
    </row>
    <row r="239" spans="1:1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3951791</v>
      </c>
      <c r="F239" s="22">
        <v>1669246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5621037</v>
      </c>
    </row>
    <row r="240" spans="1:1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13236309</v>
      </c>
      <c r="F240" s="22">
        <v>3196294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16432603</v>
      </c>
    </row>
    <row r="241" spans="1:1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5192676</v>
      </c>
      <c r="F241" s="22">
        <v>195913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5388589</v>
      </c>
    </row>
    <row r="242" spans="1:1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4054167</v>
      </c>
      <c r="F242" s="22">
        <v>116831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4170998</v>
      </c>
    </row>
    <row r="243" spans="1:1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4383217</v>
      </c>
      <c r="F243" s="22">
        <v>406483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4789700</v>
      </c>
    </row>
    <row r="244" spans="1:1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4049706</v>
      </c>
      <c r="F244" s="22">
        <v>-14843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4034863</v>
      </c>
    </row>
    <row r="245" spans="1:1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842977</v>
      </c>
      <c r="F245" s="22">
        <v>-1608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841369</v>
      </c>
    </row>
    <row r="246" spans="1:1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1524276</v>
      </c>
      <c r="F246" s="22">
        <v>-52109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1472167</v>
      </c>
    </row>
    <row r="247" spans="1:1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4574555</v>
      </c>
      <c r="F247" s="22">
        <v>17486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4592041</v>
      </c>
    </row>
    <row r="248" spans="1:1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1690554</v>
      </c>
      <c r="F248" s="22">
        <v>204242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1894796</v>
      </c>
    </row>
    <row r="249" spans="1:1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737167</v>
      </c>
      <c r="F249" s="22">
        <v>193865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931032</v>
      </c>
    </row>
    <row r="250" spans="1:1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819096</v>
      </c>
      <c r="F250" s="22">
        <v>-31702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787394</v>
      </c>
    </row>
    <row r="251" spans="1:1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988996</v>
      </c>
      <c r="F251" s="22">
        <v>-21837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967159</v>
      </c>
    </row>
    <row r="252" spans="1:1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6664156</v>
      </c>
      <c r="F252" s="22">
        <v>-93227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6570929</v>
      </c>
    </row>
    <row r="253" spans="1:1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1341288</v>
      </c>
      <c r="F253" s="22">
        <v>222428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1563716</v>
      </c>
    </row>
    <row r="254" spans="1:1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6124521</v>
      </c>
      <c r="F254" s="22">
        <v>-223194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5901327</v>
      </c>
    </row>
    <row r="255" spans="1:1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8387091</v>
      </c>
      <c r="F255" s="22">
        <v>-163154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8223937</v>
      </c>
    </row>
    <row r="256" spans="1:1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3585888</v>
      </c>
      <c r="F256" s="22">
        <v>14841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3600729</v>
      </c>
    </row>
    <row r="257" spans="1:1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1763357</v>
      </c>
      <c r="F257" s="22">
        <v>-63666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1699691</v>
      </c>
    </row>
    <row r="258" spans="1:1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1527500</v>
      </c>
      <c r="F258" s="22">
        <v>-48497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1479003</v>
      </c>
    </row>
    <row r="259" spans="1:1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1584531</v>
      </c>
      <c r="F259" s="22">
        <v>-107071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1477460</v>
      </c>
    </row>
    <row r="260" spans="1:1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1252738</v>
      </c>
      <c r="F260" s="22">
        <v>-36643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1216095</v>
      </c>
    </row>
    <row r="261" spans="1:1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1432235</v>
      </c>
      <c r="F261" s="22">
        <v>23919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1456154</v>
      </c>
    </row>
    <row r="262" spans="1:1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3936398</v>
      </c>
      <c r="F262" s="22">
        <v>51156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3987554</v>
      </c>
    </row>
    <row r="263" spans="1:1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1140253</v>
      </c>
      <c r="F263" s="22">
        <v>-12495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1127758</v>
      </c>
    </row>
    <row r="264" spans="1:1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1519641</v>
      </c>
      <c r="F264" s="22">
        <v>38485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1558126</v>
      </c>
    </row>
    <row r="265" spans="1:1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1536900</v>
      </c>
      <c r="F265" s="22">
        <v>9349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1546249</v>
      </c>
    </row>
    <row r="266" spans="1:1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7133876</v>
      </c>
      <c r="F266" s="22">
        <v>-2720396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4413480</v>
      </c>
    </row>
    <row r="267" spans="1:1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2043816</v>
      </c>
      <c r="F267" s="22">
        <v>192204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2236020</v>
      </c>
    </row>
    <row r="268" spans="1:1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1522702</v>
      </c>
      <c r="F268" s="22">
        <v>92725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1615427</v>
      </c>
    </row>
    <row r="269" spans="1:1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6480524</v>
      </c>
      <c r="F269" s="22">
        <v>-85222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6395302</v>
      </c>
    </row>
    <row r="270" spans="1:1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5058236</v>
      </c>
      <c r="F270" s="22">
        <v>-24708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5033528</v>
      </c>
    </row>
    <row r="271" spans="1:1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3931390</v>
      </c>
      <c r="F271" s="22">
        <v>405987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4337377</v>
      </c>
    </row>
    <row r="272" spans="1:1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1676047</v>
      </c>
      <c r="F272" s="22">
        <v>-82032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1594015</v>
      </c>
    </row>
    <row r="273" spans="1:1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729465</v>
      </c>
      <c r="F273" s="22">
        <v>-76391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653074</v>
      </c>
    </row>
    <row r="274" spans="1:1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12143880</v>
      </c>
      <c r="F274" s="22">
        <v>124585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12268465</v>
      </c>
    </row>
    <row r="275" spans="1:1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1716753</v>
      </c>
      <c r="F275" s="22">
        <v>2751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1719504</v>
      </c>
    </row>
    <row r="276" spans="1:1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3601700</v>
      </c>
      <c r="F276" s="22">
        <v>943912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4545612</v>
      </c>
    </row>
    <row r="277" spans="1:1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2908967</v>
      </c>
      <c r="F277" s="22">
        <v>15744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-1</v>
      </c>
      <c r="S277" s="22">
        <v>2924710</v>
      </c>
    </row>
    <row r="278" spans="1:1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2774682</v>
      </c>
      <c r="F278" s="22">
        <v>-77195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2697487</v>
      </c>
    </row>
    <row r="279" spans="1:1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2188423</v>
      </c>
      <c r="F279" s="22">
        <v>-28342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2160081</v>
      </c>
    </row>
    <row r="280" spans="1:1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1647476</v>
      </c>
      <c r="F280" s="22">
        <v>72545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1720021</v>
      </c>
    </row>
    <row r="281" spans="1:1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1016976</v>
      </c>
      <c r="F281" s="22">
        <v>-51562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965414</v>
      </c>
    </row>
    <row r="282" spans="1:1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5216524</v>
      </c>
      <c r="F282" s="22">
        <v>3899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5220423</v>
      </c>
    </row>
    <row r="283" spans="1:1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2039520</v>
      </c>
      <c r="F283" s="22">
        <v>-38371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2001149</v>
      </c>
    </row>
    <row r="284" spans="1:1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1231468</v>
      </c>
      <c r="F284" s="22">
        <v>20868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1252336</v>
      </c>
    </row>
    <row r="285" spans="1:1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1227979</v>
      </c>
      <c r="F285" s="22">
        <v>48247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1276226</v>
      </c>
    </row>
    <row r="286" spans="1:1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2908601</v>
      </c>
      <c r="F286" s="22">
        <v>-70372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2838229</v>
      </c>
    </row>
    <row r="287" spans="1:1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1223442</v>
      </c>
      <c r="F287" s="22">
        <v>58370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1281812</v>
      </c>
    </row>
    <row r="288" spans="1:1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563241</v>
      </c>
      <c r="F288" s="22">
        <v>-38641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524600</v>
      </c>
    </row>
    <row r="289" spans="1:1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1524276</v>
      </c>
      <c r="F289" s="22">
        <v>-52109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1472167</v>
      </c>
    </row>
    <row r="290" spans="1:1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2703675</v>
      </c>
      <c r="F290" s="22">
        <v>230677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2934352</v>
      </c>
    </row>
    <row r="291" spans="1:1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2004054</v>
      </c>
      <c r="F291" s="22">
        <v>34083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2038137</v>
      </c>
    </row>
    <row r="292" spans="1:1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1524035</v>
      </c>
      <c r="F292" s="22">
        <v>166713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1690748</v>
      </c>
    </row>
    <row r="293" spans="1:1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15557917</v>
      </c>
      <c r="F293" s="22">
        <v>-10736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15547181</v>
      </c>
    </row>
    <row r="294" spans="1:1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974757</v>
      </c>
      <c r="F294" s="22">
        <v>94701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1069458</v>
      </c>
    </row>
    <row r="295" spans="1:1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317524</v>
      </c>
      <c r="F295" s="22">
        <v>14305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331829</v>
      </c>
    </row>
    <row r="296" spans="1:1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53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53</v>
      </c>
    </row>
    <row r="297" spans="1:1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350657569</v>
      </c>
      <c r="F297" s="22">
        <v>34048646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384706215</v>
      </c>
    </row>
    <row r="298" spans="1:1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06DDE-E655-4F2D-B8F5-4AAEEC3A8B9E}">
  <dimension ref="A1:CF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4" width="15.7109375" customWidth="1"/>
  </cols>
  <sheetData>
    <row r="1" spans="1:84" ht="24" customHeight="1" x14ac:dyDescent="0.3">
      <c r="A1" s="4" t="str">
        <f>HYPERLINK("#'Index'!A1", "&lt;&lt; Index")</f>
        <v>&lt;&lt; Index</v>
      </c>
      <c r="B1" s="20" t="s">
        <v>767</v>
      </c>
      <c r="D1" s="20" t="s">
        <v>768</v>
      </c>
    </row>
    <row r="2" spans="1:84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769</v>
      </c>
      <c r="F2" s="21" t="s">
        <v>770</v>
      </c>
      <c r="G2" s="21" t="s">
        <v>771</v>
      </c>
      <c r="H2" s="21" t="s">
        <v>772</v>
      </c>
      <c r="I2" s="21" t="s">
        <v>773</v>
      </c>
      <c r="J2" s="21" t="s">
        <v>774</v>
      </c>
      <c r="K2" s="21" t="s">
        <v>775</v>
      </c>
      <c r="L2" s="21" t="s">
        <v>776</v>
      </c>
      <c r="M2" s="21" t="s">
        <v>777</v>
      </c>
      <c r="N2" s="21" t="s">
        <v>778</v>
      </c>
      <c r="O2" s="21" t="s">
        <v>779</v>
      </c>
      <c r="P2" s="21" t="s">
        <v>780</v>
      </c>
      <c r="Q2" s="21" t="s">
        <v>781</v>
      </c>
      <c r="R2" s="21" t="s">
        <v>782</v>
      </c>
      <c r="S2" s="21" t="s">
        <v>783</v>
      </c>
      <c r="T2" s="21" t="s">
        <v>784</v>
      </c>
      <c r="U2" s="21" t="s">
        <v>785</v>
      </c>
      <c r="V2" s="21" t="s">
        <v>786</v>
      </c>
      <c r="W2" s="21" t="s">
        <v>787</v>
      </c>
      <c r="X2" s="21" t="s">
        <v>788</v>
      </c>
      <c r="Y2" s="21" t="s">
        <v>789</v>
      </c>
      <c r="Z2" s="21" t="s">
        <v>790</v>
      </c>
      <c r="AA2" s="21" t="s">
        <v>791</v>
      </c>
      <c r="AB2" s="21" t="s">
        <v>792</v>
      </c>
      <c r="AC2" s="21" t="s">
        <v>793</v>
      </c>
      <c r="AD2" s="21" t="s">
        <v>794</v>
      </c>
      <c r="AE2" s="21" t="s">
        <v>795</v>
      </c>
      <c r="AF2" s="21" t="s">
        <v>796</v>
      </c>
      <c r="AG2" s="21" t="s">
        <v>797</v>
      </c>
      <c r="AH2" s="21" t="s">
        <v>798</v>
      </c>
      <c r="AI2" s="21" t="s">
        <v>799</v>
      </c>
      <c r="AJ2" s="21" t="s">
        <v>800</v>
      </c>
      <c r="AK2" s="21" t="s">
        <v>801</v>
      </c>
      <c r="AL2" s="21" t="s">
        <v>802</v>
      </c>
      <c r="AM2" s="21" t="s">
        <v>803</v>
      </c>
      <c r="AN2" s="21" t="s">
        <v>804</v>
      </c>
      <c r="AO2" s="21" t="s">
        <v>805</v>
      </c>
      <c r="AP2" s="21" t="s">
        <v>806</v>
      </c>
      <c r="AQ2" s="21" t="s">
        <v>64</v>
      </c>
      <c r="AR2" s="21" t="s">
        <v>807</v>
      </c>
      <c r="AS2" s="21" t="s">
        <v>770</v>
      </c>
      <c r="AT2" s="21" t="s">
        <v>771</v>
      </c>
      <c r="AU2" s="21" t="s">
        <v>772</v>
      </c>
      <c r="AV2" s="21" t="s">
        <v>773</v>
      </c>
      <c r="AW2" s="21" t="s">
        <v>774</v>
      </c>
      <c r="AX2" s="21" t="s">
        <v>775</v>
      </c>
      <c r="AY2" s="21" t="s">
        <v>776</v>
      </c>
      <c r="AZ2" s="21" t="s">
        <v>777</v>
      </c>
      <c r="BA2" s="21" t="s">
        <v>778</v>
      </c>
      <c r="BB2" s="21" t="s">
        <v>779</v>
      </c>
      <c r="BC2" s="21" t="s">
        <v>780</v>
      </c>
      <c r="BD2" s="21" t="s">
        <v>781</v>
      </c>
      <c r="BE2" s="21" t="s">
        <v>782</v>
      </c>
      <c r="BF2" s="21" t="s">
        <v>783</v>
      </c>
      <c r="BG2" s="21" t="s">
        <v>784</v>
      </c>
      <c r="BH2" s="21" t="s">
        <v>785</v>
      </c>
      <c r="BI2" s="21" t="s">
        <v>786</v>
      </c>
      <c r="BJ2" s="21" t="s">
        <v>787</v>
      </c>
      <c r="BK2" s="21" t="s">
        <v>788</v>
      </c>
      <c r="BL2" s="21" t="s">
        <v>789</v>
      </c>
      <c r="BM2" s="21" t="s">
        <v>790</v>
      </c>
      <c r="BN2" s="21" t="s">
        <v>791</v>
      </c>
      <c r="BO2" s="21" t="s">
        <v>792</v>
      </c>
      <c r="BP2" s="21" t="s">
        <v>793</v>
      </c>
      <c r="BQ2" s="21" t="s">
        <v>794</v>
      </c>
      <c r="BR2" s="21" t="s">
        <v>795</v>
      </c>
      <c r="BS2" s="21" t="s">
        <v>796</v>
      </c>
      <c r="BT2" s="21" t="s">
        <v>797</v>
      </c>
      <c r="BU2" s="21" t="s">
        <v>798</v>
      </c>
      <c r="BV2" s="21" t="s">
        <v>799</v>
      </c>
      <c r="BW2" s="21" t="s">
        <v>800</v>
      </c>
      <c r="BX2" s="21" t="s">
        <v>801</v>
      </c>
      <c r="BY2" s="21" t="s">
        <v>802</v>
      </c>
      <c r="BZ2" s="21" t="s">
        <v>803</v>
      </c>
      <c r="CA2" s="21" t="s">
        <v>804</v>
      </c>
      <c r="CB2" s="21" t="s">
        <v>805</v>
      </c>
      <c r="CC2" s="21" t="s">
        <v>806</v>
      </c>
      <c r="CD2" s="21" t="s">
        <v>64</v>
      </c>
      <c r="CE2" s="21" t="s">
        <v>808</v>
      </c>
      <c r="CF2" s="21" t="s">
        <v>809</v>
      </c>
    </row>
    <row r="3" spans="1:84" x14ac:dyDescent="0.25">
      <c r="A3" s="21"/>
      <c r="B3" s="21"/>
      <c r="C3" s="21"/>
      <c r="D3" s="21" t="s">
        <v>89</v>
      </c>
      <c r="E3" s="21" t="s">
        <v>810</v>
      </c>
      <c r="F3" s="21" t="s">
        <v>811</v>
      </c>
      <c r="G3" s="21" t="s">
        <v>812</v>
      </c>
      <c r="H3" s="21" t="s">
        <v>813</v>
      </c>
      <c r="I3" s="21" t="s">
        <v>814</v>
      </c>
      <c r="J3" s="21" t="s">
        <v>815</v>
      </c>
      <c r="K3" s="21" t="s">
        <v>816</v>
      </c>
      <c r="L3" s="21" t="s">
        <v>817</v>
      </c>
      <c r="M3" s="21" t="s">
        <v>818</v>
      </c>
      <c r="N3" s="21" t="s">
        <v>819</v>
      </c>
      <c r="O3" s="21" t="s">
        <v>820</v>
      </c>
      <c r="P3" s="21" t="s">
        <v>821</v>
      </c>
      <c r="Q3" s="21" t="s">
        <v>822</v>
      </c>
      <c r="R3" s="21" t="s">
        <v>823</v>
      </c>
      <c r="S3" s="21" t="s">
        <v>824</v>
      </c>
      <c r="T3" s="21" t="s">
        <v>825</v>
      </c>
      <c r="U3" s="21" t="s">
        <v>826</v>
      </c>
      <c r="V3" s="21" t="s">
        <v>827</v>
      </c>
      <c r="W3" s="21" t="s">
        <v>828</v>
      </c>
      <c r="X3" s="21" t="s">
        <v>829</v>
      </c>
      <c r="Y3" s="21" t="s">
        <v>830</v>
      </c>
      <c r="Z3" s="21" t="s">
        <v>831</v>
      </c>
      <c r="AA3" s="21" t="s">
        <v>832</v>
      </c>
      <c r="AB3" s="21" t="s">
        <v>833</v>
      </c>
      <c r="AC3" s="21" t="s">
        <v>834</v>
      </c>
      <c r="AD3" s="21" t="s">
        <v>835</v>
      </c>
      <c r="AE3" s="21" t="s">
        <v>836</v>
      </c>
      <c r="AF3" s="21" t="s">
        <v>837</v>
      </c>
      <c r="AG3" s="21" t="s">
        <v>838</v>
      </c>
      <c r="AH3" s="21" t="s">
        <v>839</v>
      </c>
      <c r="AI3" s="21" t="s">
        <v>840</v>
      </c>
      <c r="AJ3" s="21" t="s">
        <v>841</v>
      </c>
      <c r="AK3" s="21" t="s">
        <v>842</v>
      </c>
      <c r="AL3" s="21" t="s">
        <v>843</v>
      </c>
      <c r="AM3" s="21" t="s">
        <v>844</v>
      </c>
      <c r="AN3" s="21" t="s">
        <v>845</v>
      </c>
      <c r="AO3" s="21" t="s">
        <v>846</v>
      </c>
      <c r="AP3" s="21" t="s">
        <v>847</v>
      </c>
      <c r="AQ3" s="21" t="s">
        <v>848</v>
      </c>
      <c r="AR3" s="21" t="s">
        <v>849</v>
      </c>
      <c r="AS3" s="21" t="s">
        <v>850</v>
      </c>
      <c r="AT3" s="21" t="s">
        <v>851</v>
      </c>
      <c r="AU3" s="21" t="s">
        <v>852</v>
      </c>
      <c r="AV3" s="21" t="s">
        <v>853</v>
      </c>
      <c r="AW3" s="21" t="s">
        <v>854</v>
      </c>
      <c r="AX3" s="21" t="s">
        <v>855</v>
      </c>
      <c r="AY3" s="21" t="s">
        <v>856</v>
      </c>
      <c r="AZ3" s="21" t="s">
        <v>857</v>
      </c>
      <c r="BA3" s="21" t="s">
        <v>858</v>
      </c>
      <c r="BB3" s="21" t="s">
        <v>859</v>
      </c>
      <c r="BC3" s="21" t="s">
        <v>860</v>
      </c>
      <c r="BD3" s="21" t="s">
        <v>861</v>
      </c>
      <c r="BE3" s="21" t="s">
        <v>862</v>
      </c>
      <c r="BF3" s="21" t="s">
        <v>863</v>
      </c>
      <c r="BG3" s="21" t="s">
        <v>864</v>
      </c>
      <c r="BH3" s="21" t="s">
        <v>865</v>
      </c>
      <c r="BI3" s="21" t="s">
        <v>866</v>
      </c>
      <c r="BJ3" s="21" t="s">
        <v>867</v>
      </c>
      <c r="BK3" s="21" t="s">
        <v>868</v>
      </c>
      <c r="BL3" s="21" t="s">
        <v>869</v>
      </c>
      <c r="BM3" s="21" t="s">
        <v>870</v>
      </c>
      <c r="BN3" s="21" t="s">
        <v>871</v>
      </c>
      <c r="BO3" s="21" t="s">
        <v>872</v>
      </c>
      <c r="BP3" s="21" t="s">
        <v>873</v>
      </c>
      <c r="BQ3" s="21" t="s">
        <v>874</v>
      </c>
      <c r="BR3" s="21" t="s">
        <v>875</v>
      </c>
      <c r="BS3" s="21" t="s">
        <v>876</v>
      </c>
      <c r="BT3" s="21" t="s">
        <v>877</v>
      </c>
      <c r="BU3" s="21" t="s">
        <v>878</v>
      </c>
      <c r="BV3" s="21" t="s">
        <v>879</v>
      </c>
      <c r="BW3" s="21" t="s">
        <v>880</v>
      </c>
      <c r="BX3" s="21" t="s">
        <v>881</v>
      </c>
      <c r="BY3" s="21" t="s">
        <v>882</v>
      </c>
      <c r="BZ3" s="21" t="s">
        <v>883</v>
      </c>
      <c r="CA3" s="21" t="s">
        <v>884</v>
      </c>
      <c r="CB3" s="21" t="s">
        <v>885</v>
      </c>
      <c r="CC3" s="21" t="s">
        <v>886</v>
      </c>
      <c r="CD3" s="21" t="s">
        <v>887</v>
      </c>
      <c r="CE3" s="21" t="s">
        <v>888</v>
      </c>
      <c r="CF3" s="21" t="s">
        <v>889</v>
      </c>
    </row>
    <row r="4" spans="1:84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91653047</v>
      </c>
      <c r="F4" s="22">
        <v>0</v>
      </c>
      <c r="G4" s="22">
        <v>32958133</v>
      </c>
      <c r="H4" s="22">
        <v>0</v>
      </c>
      <c r="I4" s="22">
        <v>2591082</v>
      </c>
      <c r="J4" s="22">
        <v>324178</v>
      </c>
      <c r="K4" s="22">
        <v>1322</v>
      </c>
      <c r="L4" s="22">
        <v>0</v>
      </c>
      <c r="M4" s="22">
        <v>6598851</v>
      </c>
      <c r="N4" s="22">
        <v>0</v>
      </c>
      <c r="O4" s="22">
        <v>11437636</v>
      </c>
      <c r="P4" s="22">
        <v>21378864</v>
      </c>
      <c r="Q4" s="22">
        <v>0</v>
      </c>
      <c r="R4" s="22">
        <v>1935160</v>
      </c>
      <c r="S4" s="22">
        <v>12448258</v>
      </c>
      <c r="T4" s="22">
        <v>0</v>
      </c>
      <c r="U4" s="22">
        <v>29640241</v>
      </c>
      <c r="V4" s="22">
        <v>41308880</v>
      </c>
      <c r="W4" s="22">
        <v>12137038</v>
      </c>
      <c r="X4" s="22">
        <v>0</v>
      </c>
      <c r="Y4" s="22">
        <v>1631040</v>
      </c>
      <c r="Z4" s="22">
        <v>0</v>
      </c>
      <c r="AA4" s="22">
        <v>238749</v>
      </c>
      <c r="AB4" s="22">
        <v>0</v>
      </c>
      <c r="AC4" s="22">
        <v>3415822</v>
      </c>
      <c r="AD4" s="22">
        <v>161849</v>
      </c>
      <c r="AE4" s="22">
        <v>0</v>
      </c>
      <c r="AF4" s="22">
        <v>1941497</v>
      </c>
      <c r="AG4" s="22">
        <v>4067302</v>
      </c>
      <c r="AH4" s="22">
        <v>0</v>
      </c>
      <c r="AI4" s="22">
        <v>0</v>
      </c>
      <c r="AJ4" s="22">
        <v>37250028</v>
      </c>
      <c r="AK4" s="22">
        <v>5157282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  <c r="AR4" s="22">
        <v>318276259</v>
      </c>
      <c r="AS4" s="22">
        <v>756889</v>
      </c>
      <c r="AT4" s="22">
        <v>34931366</v>
      </c>
      <c r="AU4" s="22">
        <v>0</v>
      </c>
      <c r="AV4" s="22">
        <v>16893511</v>
      </c>
      <c r="AW4" s="22">
        <v>18005639</v>
      </c>
      <c r="AX4" s="22">
        <v>186544</v>
      </c>
      <c r="AY4" s="22">
        <v>0</v>
      </c>
      <c r="AZ4" s="22">
        <v>5102381</v>
      </c>
      <c r="BA4" s="22">
        <v>0</v>
      </c>
      <c r="BB4" s="22">
        <v>10582219</v>
      </c>
      <c r="BC4" s="22">
        <v>30260789</v>
      </c>
      <c r="BD4" s="22">
        <v>0</v>
      </c>
      <c r="BE4" s="22">
        <v>5418450</v>
      </c>
      <c r="BF4" s="22">
        <v>3775061</v>
      </c>
      <c r="BG4" s="22">
        <v>0</v>
      </c>
      <c r="BH4" s="22">
        <v>18875405</v>
      </c>
      <c r="BI4" s="22">
        <v>17999183</v>
      </c>
      <c r="BJ4" s="22">
        <v>8522669</v>
      </c>
      <c r="BK4" s="22">
        <v>0</v>
      </c>
      <c r="BL4" s="22">
        <v>2762239</v>
      </c>
      <c r="BM4" s="22">
        <v>0</v>
      </c>
      <c r="BN4" s="22">
        <v>82740</v>
      </c>
      <c r="BO4" s="22">
        <v>0</v>
      </c>
      <c r="BP4" s="22">
        <v>3808362</v>
      </c>
      <c r="BQ4" s="22">
        <v>1616903</v>
      </c>
      <c r="BR4" s="22">
        <v>0</v>
      </c>
      <c r="BS4" s="22">
        <v>2601897</v>
      </c>
      <c r="BT4" s="22">
        <v>1852691</v>
      </c>
      <c r="BU4" s="22">
        <v>0</v>
      </c>
      <c r="BV4" s="22">
        <v>0</v>
      </c>
      <c r="BW4" s="22">
        <v>26924696</v>
      </c>
      <c r="BX4" s="22">
        <v>7740474</v>
      </c>
      <c r="BY4" s="22">
        <v>0</v>
      </c>
      <c r="BZ4" s="22">
        <v>0</v>
      </c>
      <c r="CA4" s="22">
        <v>0</v>
      </c>
      <c r="CB4" s="22">
        <v>0</v>
      </c>
      <c r="CC4" s="22">
        <v>0</v>
      </c>
      <c r="CD4" s="22">
        <v>0</v>
      </c>
      <c r="CE4" s="22">
        <v>218700108</v>
      </c>
      <c r="CF4" s="22">
        <v>99576151</v>
      </c>
    </row>
    <row r="5" spans="1:84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38347100</v>
      </c>
      <c r="H5" s="22">
        <v>0</v>
      </c>
      <c r="I5" s="22">
        <v>720360</v>
      </c>
      <c r="J5" s="22">
        <v>91330</v>
      </c>
      <c r="K5" s="22">
        <v>105</v>
      </c>
      <c r="L5" s="22">
        <v>0</v>
      </c>
      <c r="M5" s="22">
        <v>337035</v>
      </c>
      <c r="N5" s="22">
        <v>0</v>
      </c>
      <c r="O5" s="22">
        <v>741603</v>
      </c>
      <c r="P5" s="22">
        <v>1044519</v>
      </c>
      <c r="Q5" s="22">
        <v>0</v>
      </c>
      <c r="R5" s="22">
        <v>141633</v>
      </c>
      <c r="S5" s="22">
        <v>874615</v>
      </c>
      <c r="T5" s="22">
        <v>0</v>
      </c>
      <c r="U5" s="22">
        <v>8210658</v>
      </c>
      <c r="V5" s="22">
        <v>6673282</v>
      </c>
      <c r="W5" s="22">
        <v>2696393</v>
      </c>
      <c r="X5" s="22">
        <v>40800</v>
      </c>
      <c r="Y5" s="22">
        <v>431543</v>
      </c>
      <c r="Z5" s="22">
        <v>1867291</v>
      </c>
      <c r="AA5" s="22">
        <v>20051</v>
      </c>
      <c r="AB5" s="22">
        <v>17318</v>
      </c>
      <c r="AC5" s="22">
        <v>2466288</v>
      </c>
      <c r="AD5" s="22">
        <v>165574</v>
      </c>
      <c r="AE5" s="22">
        <v>1008480</v>
      </c>
      <c r="AF5" s="22">
        <v>0</v>
      </c>
      <c r="AG5" s="22">
        <v>0</v>
      </c>
      <c r="AH5" s="22">
        <v>206359</v>
      </c>
      <c r="AI5" s="22">
        <v>0</v>
      </c>
      <c r="AJ5" s="22">
        <v>4766678</v>
      </c>
      <c r="AK5" s="22">
        <v>377960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1510</v>
      </c>
      <c r="AR5" s="22">
        <v>71248484</v>
      </c>
      <c r="AS5" s="22">
        <v>598699</v>
      </c>
      <c r="AT5" s="22">
        <v>22909942</v>
      </c>
      <c r="AU5" s="22">
        <v>0</v>
      </c>
      <c r="AV5" s="22">
        <v>4204834</v>
      </c>
      <c r="AW5" s="22">
        <v>1619029</v>
      </c>
      <c r="AX5" s="22">
        <v>147153</v>
      </c>
      <c r="AY5" s="22">
        <v>0</v>
      </c>
      <c r="AZ5" s="22">
        <v>788241</v>
      </c>
      <c r="BA5" s="22">
        <v>0</v>
      </c>
      <c r="BB5" s="22">
        <v>5880532</v>
      </c>
      <c r="BC5" s="22">
        <v>2378330</v>
      </c>
      <c r="BD5" s="22">
        <v>0</v>
      </c>
      <c r="BE5" s="22">
        <v>619777</v>
      </c>
      <c r="BF5" s="22">
        <v>319303</v>
      </c>
      <c r="BG5" s="22">
        <v>0</v>
      </c>
      <c r="BH5" s="22">
        <v>4846556</v>
      </c>
      <c r="BI5" s="22">
        <v>4374456</v>
      </c>
      <c r="BJ5" s="22">
        <v>1725831</v>
      </c>
      <c r="BK5" s="22">
        <v>228187</v>
      </c>
      <c r="BL5" s="22">
        <v>686618</v>
      </c>
      <c r="BM5" s="22">
        <v>2025945</v>
      </c>
      <c r="BN5" s="22">
        <v>10619</v>
      </c>
      <c r="BO5" s="22">
        <v>348470</v>
      </c>
      <c r="BP5" s="22">
        <v>1189364</v>
      </c>
      <c r="BQ5" s="22">
        <v>917843</v>
      </c>
      <c r="BR5" s="22">
        <v>1739954</v>
      </c>
      <c r="BS5" s="22">
        <v>0</v>
      </c>
      <c r="BT5" s="22">
        <v>0</v>
      </c>
      <c r="BU5" s="22">
        <v>0</v>
      </c>
      <c r="BV5" s="22">
        <v>0</v>
      </c>
      <c r="BW5" s="22">
        <v>8003263</v>
      </c>
      <c r="BX5" s="22">
        <v>1294675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66857620</v>
      </c>
      <c r="CF5" s="22">
        <v>4390864</v>
      </c>
    </row>
    <row r="6" spans="1:84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17868377</v>
      </c>
      <c r="F6" s="22">
        <v>16231</v>
      </c>
      <c r="G6" s="22">
        <v>62964</v>
      </c>
      <c r="H6" s="22">
        <v>0</v>
      </c>
      <c r="I6" s="22">
        <v>934078</v>
      </c>
      <c r="J6" s="22">
        <v>543556</v>
      </c>
      <c r="K6" s="22">
        <v>0</v>
      </c>
      <c r="L6" s="22">
        <v>0</v>
      </c>
      <c r="M6" s="22">
        <v>522967</v>
      </c>
      <c r="N6" s="22">
        <v>0</v>
      </c>
      <c r="O6" s="22">
        <v>0</v>
      </c>
      <c r="P6" s="22">
        <v>2259349</v>
      </c>
      <c r="Q6" s="22">
        <v>49686</v>
      </c>
      <c r="R6" s="22">
        <v>0</v>
      </c>
      <c r="S6" s="22">
        <v>0</v>
      </c>
      <c r="T6" s="22">
        <v>0</v>
      </c>
      <c r="U6" s="22">
        <v>5093078</v>
      </c>
      <c r="V6" s="22">
        <v>2115223</v>
      </c>
      <c r="W6" s="22">
        <v>1998638</v>
      </c>
      <c r="X6" s="22">
        <v>0</v>
      </c>
      <c r="Y6" s="22">
        <v>692944</v>
      </c>
      <c r="Z6" s="22">
        <v>0</v>
      </c>
      <c r="AA6" s="22">
        <v>163445</v>
      </c>
      <c r="AB6" s="22">
        <v>0</v>
      </c>
      <c r="AC6" s="22">
        <v>345297</v>
      </c>
      <c r="AD6" s="22">
        <v>143302</v>
      </c>
      <c r="AE6" s="22">
        <v>737769</v>
      </c>
      <c r="AF6" s="22">
        <v>0</v>
      </c>
      <c r="AG6" s="22">
        <v>17659</v>
      </c>
      <c r="AH6" s="22">
        <v>76375</v>
      </c>
      <c r="AI6" s="22">
        <v>0</v>
      </c>
      <c r="AJ6" s="22">
        <v>4141422</v>
      </c>
      <c r="AK6" s="22">
        <v>110407</v>
      </c>
      <c r="AL6" s="22">
        <v>0</v>
      </c>
      <c r="AM6" s="22">
        <v>0</v>
      </c>
      <c r="AN6" s="22">
        <v>0</v>
      </c>
      <c r="AO6" s="22">
        <v>0</v>
      </c>
      <c r="AP6" s="22">
        <v>221837</v>
      </c>
      <c r="AQ6" s="22">
        <v>0</v>
      </c>
      <c r="AR6" s="22">
        <v>38114604</v>
      </c>
      <c r="AS6" s="22">
        <v>516989</v>
      </c>
      <c r="AT6" s="22">
        <v>4156787</v>
      </c>
      <c r="AU6" s="22">
        <v>0</v>
      </c>
      <c r="AV6" s="22">
        <v>3414253</v>
      </c>
      <c r="AW6" s="22">
        <v>1233502</v>
      </c>
      <c r="AX6" s="22">
        <v>0</v>
      </c>
      <c r="AY6" s="22">
        <v>0</v>
      </c>
      <c r="AZ6" s="22">
        <v>737967</v>
      </c>
      <c r="BA6" s="22">
        <v>0</v>
      </c>
      <c r="BB6" s="22">
        <v>439166</v>
      </c>
      <c r="BC6" s="22">
        <v>5651470</v>
      </c>
      <c r="BD6" s="22">
        <v>103644</v>
      </c>
      <c r="BE6" s="22">
        <v>0</v>
      </c>
      <c r="BF6" s="22">
        <v>0</v>
      </c>
      <c r="BG6" s="22">
        <v>0</v>
      </c>
      <c r="BH6" s="22">
        <v>4642116</v>
      </c>
      <c r="BI6" s="22">
        <v>1659482</v>
      </c>
      <c r="BJ6" s="22">
        <v>1932648</v>
      </c>
      <c r="BK6" s="22">
        <v>0</v>
      </c>
      <c r="BL6" s="22">
        <v>808190</v>
      </c>
      <c r="BM6" s="22">
        <v>0</v>
      </c>
      <c r="BN6" s="22">
        <v>100391</v>
      </c>
      <c r="BO6" s="22">
        <v>0</v>
      </c>
      <c r="BP6" s="22">
        <v>1049495</v>
      </c>
      <c r="BQ6" s="22">
        <v>230901</v>
      </c>
      <c r="BR6" s="22">
        <v>185923</v>
      </c>
      <c r="BS6" s="22">
        <v>0</v>
      </c>
      <c r="BT6" s="22">
        <v>6498</v>
      </c>
      <c r="BU6" s="22">
        <v>18613</v>
      </c>
      <c r="BV6" s="22">
        <v>0</v>
      </c>
      <c r="BW6" s="22">
        <v>8388623</v>
      </c>
      <c r="BX6" s="22">
        <v>1643459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36920117</v>
      </c>
      <c r="CF6" s="22">
        <v>1194487</v>
      </c>
    </row>
    <row r="7" spans="1:84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9217000</v>
      </c>
      <c r="F7" s="22">
        <v>11000</v>
      </c>
      <c r="G7" s="22">
        <v>3175391000</v>
      </c>
      <c r="H7" s="22">
        <v>0</v>
      </c>
      <c r="I7" s="22">
        <v>135691000</v>
      </c>
      <c r="J7" s="22">
        <v>32030000</v>
      </c>
      <c r="K7" s="22">
        <v>66321000</v>
      </c>
      <c r="L7" s="22">
        <v>0</v>
      </c>
      <c r="M7" s="22">
        <v>10098000</v>
      </c>
      <c r="N7" s="22">
        <v>0</v>
      </c>
      <c r="O7" s="22">
        <v>14085000</v>
      </c>
      <c r="P7" s="22">
        <v>333621000</v>
      </c>
      <c r="Q7" s="22">
        <v>0</v>
      </c>
      <c r="R7" s="22">
        <v>551296000</v>
      </c>
      <c r="S7" s="22">
        <v>259904000</v>
      </c>
      <c r="T7" s="22">
        <v>199651000</v>
      </c>
      <c r="U7" s="22">
        <v>426201000</v>
      </c>
      <c r="V7" s="22">
        <v>610086000</v>
      </c>
      <c r="W7" s="22">
        <v>190157000</v>
      </c>
      <c r="X7" s="22">
        <v>8048000</v>
      </c>
      <c r="Y7" s="22">
        <v>139741000</v>
      </c>
      <c r="Z7" s="22">
        <v>0</v>
      </c>
      <c r="AA7" s="22">
        <v>7137000</v>
      </c>
      <c r="AB7" s="22">
        <v>0</v>
      </c>
      <c r="AC7" s="22">
        <v>184154000</v>
      </c>
      <c r="AD7" s="22">
        <v>9433000</v>
      </c>
      <c r="AE7" s="22">
        <v>0</v>
      </c>
      <c r="AF7" s="22">
        <v>139947000</v>
      </c>
      <c r="AG7" s="22">
        <v>48911000</v>
      </c>
      <c r="AH7" s="22">
        <v>0</v>
      </c>
      <c r="AI7" s="22">
        <v>0</v>
      </c>
      <c r="AJ7" s="22">
        <v>179212000</v>
      </c>
      <c r="AK7" s="22">
        <v>11559000</v>
      </c>
      <c r="AL7" s="22">
        <v>27973000</v>
      </c>
      <c r="AM7" s="22">
        <v>2000000</v>
      </c>
      <c r="AN7" s="22">
        <v>0</v>
      </c>
      <c r="AO7" s="22">
        <v>507117000</v>
      </c>
      <c r="AP7" s="22">
        <v>0</v>
      </c>
      <c r="AQ7" s="22">
        <v>0</v>
      </c>
      <c r="AR7" s="22">
        <v>7278992000</v>
      </c>
      <c r="AS7" s="22">
        <v>13713000</v>
      </c>
      <c r="AT7" s="22">
        <v>553101000</v>
      </c>
      <c r="AU7" s="22">
        <v>0</v>
      </c>
      <c r="AV7" s="22">
        <v>690636000</v>
      </c>
      <c r="AW7" s="22">
        <v>350102000</v>
      </c>
      <c r="AX7" s="22">
        <v>211470000</v>
      </c>
      <c r="AY7" s="22">
        <v>0</v>
      </c>
      <c r="AZ7" s="22">
        <v>22173000</v>
      </c>
      <c r="BA7" s="22">
        <v>0</v>
      </c>
      <c r="BB7" s="22">
        <v>35702000</v>
      </c>
      <c r="BC7" s="22">
        <v>486920000</v>
      </c>
      <c r="BD7" s="22">
        <v>0</v>
      </c>
      <c r="BE7" s="22">
        <v>740710000</v>
      </c>
      <c r="BF7" s="22">
        <v>59307000</v>
      </c>
      <c r="BG7" s="22">
        <v>54386000</v>
      </c>
      <c r="BH7" s="22">
        <v>431256000</v>
      </c>
      <c r="BI7" s="22">
        <v>279049000</v>
      </c>
      <c r="BJ7" s="22">
        <v>190996000</v>
      </c>
      <c r="BK7" s="22">
        <v>29561000</v>
      </c>
      <c r="BL7" s="22">
        <v>244777000</v>
      </c>
      <c r="BM7" s="22">
        <v>0</v>
      </c>
      <c r="BN7" s="22">
        <v>7188000</v>
      </c>
      <c r="BO7" s="22">
        <v>0</v>
      </c>
      <c r="BP7" s="22">
        <v>260571000</v>
      </c>
      <c r="BQ7" s="22">
        <v>23784000</v>
      </c>
      <c r="BR7" s="22">
        <v>0</v>
      </c>
      <c r="BS7" s="22">
        <v>128859000</v>
      </c>
      <c r="BT7" s="22">
        <v>122726000</v>
      </c>
      <c r="BU7" s="22">
        <v>0</v>
      </c>
      <c r="BV7" s="22">
        <v>0</v>
      </c>
      <c r="BW7" s="22">
        <v>289276000</v>
      </c>
      <c r="BX7" s="22">
        <v>78390000</v>
      </c>
      <c r="BY7" s="22">
        <v>37802000</v>
      </c>
      <c r="BZ7" s="22">
        <v>28118000</v>
      </c>
      <c r="CA7" s="22">
        <v>0</v>
      </c>
      <c r="CB7" s="22">
        <v>0</v>
      </c>
      <c r="CC7" s="22">
        <v>0</v>
      </c>
      <c r="CD7" s="22">
        <v>0</v>
      </c>
      <c r="CE7" s="22">
        <v>5370573000</v>
      </c>
      <c r="CF7" s="22">
        <v>1908419000</v>
      </c>
    </row>
    <row r="8" spans="1:84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31668135</v>
      </c>
      <c r="F8" s="22">
        <v>0</v>
      </c>
      <c r="G8" s="22">
        <v>8346096</v>
      </c>
      <c r="H8" s="22">
        <v>0</v>
      </c>
      <c r="I8" s="22">
        <v>2524663</v>
      </c>
      <c r="J8" s="22">
        <v>467416</v>
      </c>
      <c r="K8" s="22">
        <v>0</v>
      </c>
      <c r="L8" s="22">
        <v>0</v>
      </c>
      <c r="M8" s="22">
        <v>0</v>
      </c>
      <c r="N8" s="22">
        <v>539171</v>
      </c>
      <c r="O8" s="22">
        <v>0</v>
      </c>
      <c r="P8" s="22">
        <v>1706606</v>
      </c>
      <c r="Q8" s="22">
        <v>122741</v>
      </c>
      <c r="R8" s="22">
        <v>66896</v>
      </c>
      <c r="S8" s="22">
        <v>0</v>
      </c>
      <c r="T8" s="22">
        <v>0</v>
      </c>
      <c r="U8" s="22">
        <v>12573810</v>
      </c>
      <c r="V8" s="22">
        <v>6846397</v>
      </c>
      <c r="W8" s="22">
        <v>1906931</v>
      </c>
      <c r="X8" s="22">
        <v>0</v>
      </c>
      <c r="Y8" s="22">
        <v>0</v>
      </c>
      <c r="Z8" s="22">
        <v>0</v>
      </c>
      <c r="AA8" s="22">
        <v>227021</v>
      </c>
      <c r="AB8" s="22">
        <v>0</v>
      </c>
      <c r="AC8" s="22">
        <v>259149</v>
      </c>
      <c r="AD8" s="22">
        <v>1436401</v>
      </c>
      <c r="AE8" s="22">
        <v>0</v>
      </c>
      <c r="AF8" s="22">
        <v>0</v>
      </c>
      <c r="AG8" s="22">
        <v>42811</v>
      </c>
      <c r="AH8" s="22">
        <v>0</v>
      </c>
      <c r="AI8" s="22">
        <v>0</v>
      </c>
      <c r="AJ8" s="22">
        <v>4072980</v>
      </c>
      <c r="AK8" s="22">
        <v>169625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72976849</v>
      </c>
      <c r="AS8" s="22">
        <v>615055</v>
      </c>
      <c r="AT8" s="22">
        <v>7759102</v>
      </c>
      <c r="AU8" s="22">
        <v>0</v>
      </c>
      <c r="AV8" s="22">
        <v>9671332</v>
      </c>
      <c r="AW8" s="22">
        <v>1582214</v>
      </c>
      <c r="AX8" s="22">
        <v>0</v>
      </c>
      <c r="AY8" s="22">
        <v>0</v>
      </c>
      <c r="AZ8" s="22">
        <v>0</v>
      </c>
      <c r="BA8" s="22">
        <v>540225</v>
      </c>
      <c r="BB8" s="22">
        <v>2254955</v>
      </c>
      <c r="BC8" s="22">
        <v>8803260</v>
      </c>
      <c r="BD8" s="22">
        <v>317904</v>
      </c>
      <c r="BE8" s="22">
        <v>317115</v>
      </c>
      <c r="BF8" s="22">
        <v>567933</v>
      </c>
      <c r="BG8" s="22">
        <v>0</v>
      </c>
      <c r="BH8" s="22">
        <v>7000062</v>
      </c>
      <c r="BI8" s="22">
        <v>5803876</v>
      </c>
      <c r="BJ8" s="22">
        <v>1603827</v>
      </c>
      <c r="BK8" s="22">
        <v>0</v>
      </c>
      <c r="BL8" s="22">
        <v>161851</v>
      </c>
      <c r="BM8" s="22">
        <v>0</v>
      </c>
      <c r="BN8" s="22">
        <v>203737</v>
      </c>
      <c r="BO8" s="22">
        <v>51066</v>
      </c>
      <c r="BP8" s="22">
        <v>711497</v>
      </c>
      <c r="BQ8" s="22">
        <v>712165</v>
      </c>
      <c r="BR8" s="22">
        <v>0</v>
      </c>
      <c r="BS8" s="22">
        <v>0</v>
      </c>
      <c r="BT8" s="22">
        <v>33923</v>
      </c>
      <c r="BU8" s="22">
        <v>0</v>
      </c>
      <c r="BV8" s="22">
        <v>0</v>
      </c>
      <c r="BW8" s="22">
        <v>12004964</v>
      </c>
      <c r="BX8" s="22">
        <v>2379167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63095230</v>
      </c>
      <c r="CF8" s="22">
        <v>9881619</v>
      </c>
    </row>
    <row r="9" spans="1:84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26665014</v>
      </c>
      <c r="F9" s="22">
        <v>0</v>
      </c>
      <c r="G9" s="22">
        <v>9144157</v>
      </c>
      <c r="H9" s="22">
        <v>0</v>
      </c>
      <c r="I9" s="22">
        <v>1068874</v>
      </c>
      <c r="J9" s="22">
        <v>2474552</v>
      </c>
      <c r="K9" s="22">
        <v>0</v>
      </c>
      <c r="L9" s="22">
        <v>0</v>
      </c>
      <c r="M9" s="22">
        <v>679050</v>
      </c>
      <c r="N9" s="22">
        <v>0</v>
      </c>
      <c r="O9" s="22">
        <v>0</v>
      </c>
      <c r="P9" s="22">
        <v>2944029</v>
      </c>
      <c r="Q9" s="22">
        <v>0</v>
      </c>
      <c r="R9" s="22">
        <v>0</v>
      </c>
      <c r="S9" s="22">
        <v>5246603</v>
      </c>
      <c r="T9" s="22">
        <v>0</v>
      </c>
      <c r="U9" s="22">
        <v>0</v>
      </c>
      <c r="V9" s="22">
        <v>0</v>
      </c>
      <c r="W9" s="22">
        <v>2395136</v>
      </c>
      <c r="X9" s="22">
        <v>0</v>
      </c>
      <c r="Y9" s="22">
        <v>868110</v>
      </c>
      <c r="Z9" s="22">
        <v>0</v>
      </c>
      <c r="AA9" s="22">
        <v>0</v>
      </c>
      <c r="AB9" s="22">
        <v>0</v>
      </c>
      <c r="AC9" s="22">
        <v>7945151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10269474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69700150</v>
      </c>
      <c r="AS9" s="22">
        <v>599963</v>
      </c>
      <c r="AT9" s="22">
        <v>10361205</v>
      </c>
      <c r="AU9" s="22">
        <v>0</v>
      </c>
      <c r="AV9" s="22">
        <v>4911818</v>
      </c>
      <c r="AW9" s="22">
        <v>8723693</v>
      </c>
      <c r="AX9" s="22">
        <v>48153</v>
      </c>
      <c r="AY9" s="22">
        <v>0</v>
      </c>
      <c r="AZ9" s="22">
        <v>1517447</v>
      </c>
      <c r="BA9" s="22">
        <v>0</v>
      </c>
      <c r="BB9" s="22">
        <v>0</v>
      </c>
      <c r="BC9" s="22">
        <v>10150541</v>
      </c>
      <c r="BD9" s="22">
        <v>0</v>
      </c>
      <c r="BE9" s="22">
        <v>0</v>
      </c>
      <c r="BF9" s="22">
        <v>0</v>
      </c>
      <c r="BG9" s="22">
        <v>0</v>
      </c>
      <c r="BH9" s="22">
        <v>-2894852</v>
      </c>
      <c r="BI9" s="22">
        <v>0</v>
      </c>
      <c r="BJ9" s="22">
        <v>1525500</v>
      </c>
      <c r="BK9" s="22">
        <v>0</v>
      </c>
      <c r="BL9" s="22">
        <v>1814997</v>
      </c>
      <c r="BM9" s="22">
        <v>0</v>
      </c>
      <c r="BN9" s="22">
        <v>0</v>
      </c>
      <c r="BO9" s="22">
        <v>0</v>
      </c>
      <c r="BP9" s="22">
        <v>5140522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4369408</v>
      </c>
      <c r="BX9" s="22">
        <v>646054</v>
      </c>
      <c r="BY9" s="22">
        <v>0</v>
      </c>
      <c r="BZ9" s="22">
        <v>516999</v>
      </c>
      <c r="CA9" s="22">
        <v>0</v>
      </c>
      <c r="CB9" s="22">
        <v>0</v>
      </c>
      <c r="CC9" s="22">
        <v>0</v>
      </c>
      <c r="CD9" s="22">
        <v>0</v>
      </c>
      <c r="CE9" s="22">
        <v>47431448</v>
      </c>
      <c r="CF9" s="22">
        <v>22268702</v>
      </c>
    </row>
    <row r="10" spans="1:84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33669594</v>
      </c>
      <c r="F10" s="22">
        <v>0</v>
      </c>
      <c r="G10" s="22">
        <v>17098517</v>
      </c>
      <c r="H10" s="22">
        <v>0</v>
      </c>
      <c r="I10" s="22">
        <v>984364</v>
      </c>
      <c r="J10" s="22">
        <v>295747</v>
      </c>
      <c r="K10" s="22">
        <v>15339</v>
      </c>
      <c r="L10" s="22">
        <v>0</v>
      </c>
      <c r="M10" s="22">
        <v>108085</v>
      </c>
      <c r="N10" s="22">
        <v>0</v>
      </c>
      <c r="O10" s="22">
        <v>0</v>
      </c>
      <c r="P10" s="22">
        <v>3148246</v>
      </c>
      <c r="Q10" s="22">
        <v>132023</v>
      </c>
      <c r="R10" s="22">
        <v>28824</v>
      </c>
      <c r="S10" s="22">
        <v>364623</v>
      </c>
      <c r="T10" s="22">
        <v>0</v>
      </c>
      <c r="U10" s="22">
        <v>4131833</v>
      </c>
      <c r="V10" s="22">
        <v>2973187</v>
      </c>
      <c r="W10" s="22">
        <v>3507912</v>
      </c>
      <c r="X10" s="22">
        <v>0</v>
      </c>
      <c r="Y10" s="22">
        <v>1010233</v>
      </c>
      <c r="Z10" s="22">
        <v>70453</v>
      </c>
      <c r="AA10" s="22">
        <v>21478</v>
      </c>
      <c r="AB10" s="22">
        <v>20160</v>
      </c>
      <c r="AC10" s="22">
        <v>330890</v>
      </c>
      <c r="AD10" s="22">
        <v>41751</v>
      </c>
      <c r="AE10" s="22">
        <v>0</v>
      </c>
      <c r="AF10" s="22">
        <v>0</v>
      </c>
      <c r="AG10" s="22">
        <v>69114</v>
      </c>
      <c r="AH10" s="22">
        <v>0</v>
      </c>
      <c r="AI10" s="22">
        <v>0</v>
      </c>
      <c r="AJ10" s="22">
        <v>4904327</v>
      </c>
      <c r="AK10" s="22">
        <v>29571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72956271</v>
      </c>
      <c r="AS10" s="22">
        <v>728424</v>
      </c>
      <c r="AT10" s="22">
        <v>13187436</v>
      </c>
      <c r="AU10" s="22">
        <v>0</v>
      </c>
      <c r="AV10" s="22">
        <v>4759237</v>
      </c>
      <c r="AW10" s="22">
        <v>2036158</v>
      </c>
      <c r="AX10" s="22">
        <v>35010</v>
      </c>
      <c r="AY10" s="22">
        <v>0</v>
      </c>
      <c r="AZ10" s="22">
        <v>1702719</v>
      </c>
      <c r="BA10" s="22">
        <v>0</v>
      </c>
      <c r="BB10" s="22">
        <v>0</v>
      </c>
      <c r="BC10" s="22">
        <v>11938976</v>
      </c>
      <c r="BD10" s="22">
        <v>325892</v>
      </c>
      <c r="BE10" s="22">
        <v>1381799</v>
      </c>
      <c r="BF10" s="22">
        <v>791577</v>
      </c>
      <c r="BG10" s="22">
        <v>0</v>
      </c>
      <c r="BH10" s="22">
        <v>3314165</v>
      </c>
      <c r="BI10" s="22">
        <v>3950274</v>
      </c>
      <c r="BJ10" s="22">
        <v>3096066</v>
      </c>
      <c r="BK10" s="22">
        <v>0</v>
      </c>
      <c r="BL10" s="22">
        <v>1618679</v>
      </c>
      <c r="BM10" s="22">
        <v>42612</v>
      </c>
      <c r="BN10" s="22">
        <v>111203</v>
      </c>
      <c r="BO10" s="22">
        <v>293097</v>
      </c>
      <c r="BP10" s="22">
        <v>660252</v>
      </c>
      <c r="BQ10" s="22">
        <v>1023573</v>
      </c>
      <c r="BR10" s="22">
        <v>0</v>
      </c>
      <c r="BS10" s="22">
        <v>0</v>
      </c>
      <c r="BT10" s="22">
        <v>24780</v>
      </c>
      <c r="BU10" s="22">
        <v>0</v>
      </c>
      <c r="BV10" s="22">
        <v>0</v>
      </c>
      <c r="BW10" s="22">
        <v>14887463</v>
      </c>
      <c r="BX10" s="22">
        <v>791951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66701343</v>
      </c>
      <c r="CF10" s="22">
        <v>6254928</v>
      </c>
    </row>
    <row r="11" spans="1:84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70741000</v>
      </c>
      <c r="F11" s="22">
        <v>0</v>
      </c>
      <c r="G11" s="22">
        <v>1404000</v>
      </c>
      <c r="H11" s="22">
        <v>0</v>
      </c>
      <c r="I11" s="22">
        <v>1677000</v>
      </c>
      <c r="J11" s="22">
        <v>280000</v>
      </c>
      <c r="K11" s="22">
        <v>0</v>
      </c>
      <c r="L11" s="22">
        <v>0</v>
      </c>
      <c r="M11" s="22">
        <v>89000</v>
      </c>
      <c r="N11" s="22">
        <v>0</v>
      </c>
      <c r="O11" s="22">
        <v>2000</v>
      </c>
      <c r="P11" s="22">
        <v>10822000</v>
      </c>
      <c r="Q11" s="22">
        <v>0</v>
      </c>
      <c r="R11" s="22">
        <v>200000</v>
      </c>
      <c r="S11" s="22">
        <v>1449000</v>
      </c>
      <c r="T11" s="22">
        <v>0</v>
      </c>
      <c r="U11" s="22">
        <v>10612000</v>
      </c>
      <c r="V11" s="22">
        <v>16831000</v>
      </c>
      <c r="W11" s="22">
        <v>3721000</v>
      </c>
      <c r="X11" s="22">
        <v>0</v>
      </c>
      <c r="Y11" s="22">
        <v>791000</v>
      </c>
      <c r="Z11" s="22">
        <v>0</v>
      </c>
      <c r="AA11" s="22">
        <v>123000</v>
      </c>
      <c r="AB11" s="22">
        <v>0</v>
      </c>
      <c r="AC11" s="22">
        <v>5787000</v>
      </c>
      <c r="AD11" s="22">
        <v>449000</v>
      </c>
      <c r="AE11" s="22">
        <v>6566000</v>
      </c>
      <c r="AF11" s="22">
        <v>0</v>
      </c>
      <c r="AG11" s="22">
        <v>64000</v>
      </c>
      <c r="AH11" s="22">
        <v>0</v>
      </c>
      <c r="AI11" s="22">
        <v>0</v>
      </c>
      <c r="AJ11" s="22">
        <v>4477000</v>
      </c>
      <c r="AK11" s="22">
        <v>1073000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137158000</v>
      </c>
      <c r="AS11" s="22">
        <v>531000</v>
      </c>
      <c r="AT11" s="22">
        <v>21433000</v>
      </c>
      <c r="AU11" s="22">
        <v>0</v>
      </c>
      <c r="AV11" s="22">
        <v>7810000</v>
      </c>
      <c r="AW11" s="22">
        <v>6452000</v>
      </c>
      <c r="AX11" s="22">
        <v>0</v>
      </c>
      <c r="AY11" s="22">
        <v>0</v>
      </c>
      <c r="AZ11" s="22">
        <v>1556000</v>
      </c>
      <c r="BA11" s="22">
        <v>0</v>
      </c>
      <c r="BB11" s="22">
        <v>2415000</v>
      </c>
      <c r="BC11" s="22">
        <v>15063000</v>
      </c>
      <c r="BD11" s="22">
        <v>0</v>
      </c>
      <c r="BE11" s="22">
        <v>1179000</v>
      </c>
      <c r="BF11" s="22">
        <v>1699000</v>
      </c>
      <c r="BG11" s="22">
        <v>0</v>
      </c>
      <c r="BH11" s="22">
        <v>7600000</v>
      </c>
      <c r="BI11" s="22">
        <v>10468000</v>
      </c>
      <c r="BJ11" s="22">
        <v>3374000</v>
      </c>
      <c r="BK11" s="22">
        <v>0</v>
      </c>
      <c r="BL11" s="22">
        <v>1516000</v>
      </c>
      <c r="BM11" s="22">
        <v>0</v>
      </c>
      <c r="BN11" s="22">
        <v>52000</v>
      </c>
      <c r="BO11" s="22">
        <v>0</v>
      </c>
      <c r="BP11" s="22">
        <v>2482000</v>
      </c>
      <c r="BQ11" s="22">
        <v>1022000</v>
      </c>
      <c r="BR11" s="22">
        <v>0</v>
      </c>
      <c r="BS11" s="22">
        <v>0</v>
      </c>
      <c r="BT11" s="22">
        <v>122000</v>
      </c>
      <c r="BU11" s="22">
        <v>0</v>
      </c>
      <c r="BV11" s="22">
        <v>0</v>
      </c>
      <c r="BW11" s="22">
        <v>12156000</v>
      </c>
      <c r="BX11" s="22">
        <v>3833000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100763000</v>
      </c>
      <c r="CF11" s="22">
        <v>36395000</v>
      </c>
    </row>
    <row r="12" spans="1:84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14592</v>
      </c>
      <c r="G12" s="22">
        <v>183250240</v>
      </c>
      <c r="H12" s="22">
        <v>0</v>
      </c>
      <c r="I12" s="22">
        <v>11382053</v>
      </c>
      <c r="J12" s="22">
        <v>3229866</v>
      </c>
      <c r="K12" s="22">
        <v>427690</v>
      </c>
      <c r="L12" s="22">
        <v>0</v>
      </c>
      <c r="M12" s="22">
        <v>2395280</v>
      </c>
      <c r="N12" s="22">
        <v>0</v>
      </c>
      <c r="O12" s="22">
        <v>50443</v>
      </c>
      <c r="P12" s="22">
        <v>13651087</v>
      </c>
      <c r="Q12" s="22">
        <v>11517802</v>
      </c>
      <c r="R12" s="22">
        <v>1898339</v>
      </c>
      <c r="S12" s="22">
        <v>890649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6259541</v>
      </c>
      <c r="Z12" s="22">
        <v>0</v>
      </c>
      <c r="AA12" s="22">
        <v>223834</v>
      </c>
      <c r="AB12" s="22">
        <v>0</v>
      </c>
      <c r="AC12" s="22">
        <v>3304178</v>
      </c>
      <c r="AD12" s="22">
        <v>0</v>
      </c>
      <c r="AE12" s="22">
        <v>0</v>
      </c>
      <c r="AF12" s="22">
        <v>220543</v>
      </c>
      <c r="AG12" s="22">
        <v>0</v>
      </c>
      <c r="AH12" s="22">
        <v>0</v>
      </c>
      <c r="AI12" s="22">
        <v>148</v>
      </c>
      <c r="AJ12" s="22">
        <v>12988871</v>
      </c>
      <c r="AK12" s="22">
        <v>1752589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253457745</v>
      </c>
      <c r="AS12" s="22">
        <v>2028567</v>
      </c>
      <c r="AT12" s="22">
        <v>24274229</v>
      </c>
      <c r="AU12" s="22">
        <v>0</v>
      </c>
      <c r="AV12" s="22">
        <v>34798497</v>
      </c>
      <c r="AW12" s="22">
        <v>23426359</v>
      </c>
      <c r="AX12" s="22">
        <v>600151</v>
      </c>
      <c r="AY12" s="22">
        <v>0</v>
      </c>
      <c r="AZ12" s="22">
        <v>6992844</v>
      </c>
      <c r="BA12" s="22">
        <v>0</v>
      </c>
      <c r="BB12" s="22">
        <v>8646755</v>
      </c>
      <c r="BC12" s="22">
        <v>38848809</v>
      </c>
      <c r="BD12" s="22">
        <v>10947703</v>
      </c>
      <c r="BE12" s="22">
        <v>7837906</v>
      </c>
      <c r="BF12" s="22">
        <v>3723362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7507476</v>
      </c>
      <c r="BM12" s="22">
        <v>0</v>
      </c>
      <c r="BN12" s="22">
        <v>263048</v>
      </c>
      <c r="BO12" s="22">
        <v>0</v>
      </c>
      <c r="BP12" s="22">
        <v>3378703</v>
      </c>
      <c r="BQ12" s="22">
        <v>0</v>
      </c>
      <c r="BR12" s="22">
        <v>0</v>
      </c>
      <c r="BS12" s="22">
        <v>1492107</v>
      </c>
      <c r="BT12" s="22">
        <v>0</v>
      </c>
      <c r="BU12" s="22">
        <v>0</v>
      </c>
      <c r="BV12" s="22">
        <v>529419</v>
      </c>
      <c r="BW12" s="22">
        <v>46048859</v>
      </c>
      <c r="BX12" s="22">
        <v>10018798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231363592</v>
      </c>
      <c r="CF12" s="22">
        <v>22094153</v>
      </c>
    </row>
    <row r="13" spans="1:84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64831468</v>
      </c>
      <c r="F13" s="22">
        <v>0</v>
      </c>
      <c r="G13" s="22">
        <v>92615891</v>
      </c>
      <c r="H13" s="22">
        <v>0</v>
      </c>
      <c r="I13" s="22">
        <v>804840</v>
      </c>
      <c r="J13" s="22">
        <v>1796275</v>
      </c>
      <c r="K13" s="22">
        <v>4200</v>
      </c>
      <c r="L13" s="22">
        <v>4935478</v>
      </c>
      <c r="M13" s="22">
        <v>734685</v>
      </c>
      <c r="N13" s="22">
        <v>0</v>
      </c>
      <c r="O13" s="22">
        <v>0</v>
      </c>
      <c r="P13" s="22">
        <v>17371582</v>
      </c>
      <c r="Q13" s="22">
        <v>0</v>
      </c>
      <c r="R13" s="22">
        <v>1495691</v>
      </c>
      <c r="S13" s="22">
        <v>1045067</v>
      </c>
      <c r="T13" s="22">
        <v>0</v>
      </c>
      <c r="U13" s="22">
        <v>12264212</v>
      </c>
      <c r="V13" s="22">
        <v>10190078</v>
      </c>
      <c r="W13" s="22">
        <v>6080373</v>
      </c>
      <c r="X13" s="22">
        <v>9607678</v>
      </c>
      <c r="Y13" s="22">
        <v>1513106</v>
      </c>
      <c r="Z13" s="22">
        <v>0</v>
      </c>
      <c r="AA13" s="22">
        <v>0</v>
      </c>
      <c r="AB13" s="22">
        <v>403688</v>
      </c>
      <c r="AC13" s="22">
        <v>10941545</v>
      </c>
      <c r="AD13" s="22">
        <v>599326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107159</v>
      </c>
      <c r="AK13" s="22">
        <v>2198666</v>
      </c>
      <c r="AL13" s="22">
        <v>0</v>
      </c>
      <c r="AM13" s="22">
        <v>3785652</v>
      </c>
      <c r="AN13" s="22">
        <v>0</v>
      </c>
      <c r="AO13" s="22">
        <v>0</v>
      </c>
      <c r="AP13" s="22">
        <v>0</v>
      </c>
      <c r="AQ13" s="22">
        <v>0</v>
      </c>
      <c r="AR13" s="22">
        <v>243326660</v>
      </c>
      <c r="AS13" s="22">
        <v>0</v>
      </c>
      <c r="AT13" s="22">
        <v>42882869</v>
      </c>
      <c r="AU13" s="22">
        <v>0</v>
      </c>
      <c r="AV13" s="22">
        <v>8654840</v>
      </c>
      <c r="AW13" s="22">
        <v>7453313</v>
      </c>
      <c r="AX13" s="22">
        <v>152936</v>
      </c>
      <c r="AY13" s="22">
        <v>6033305</v>
      </c>
      <c r="AZ13" s="22">
        <v>1987224</v>
      </c>
      <c r="BA13" s="22">
        <v>0</v>
      </c>
      <c r="BB13" s="22">
        <v>0</v>
      </c>
      <c r="BC13" s="22">
        <v>3915469</v>
      </c>
      <c r="BD13" s="22">
        <v>0</v>
      </c>
      <c r="BE13" s="22">
        <v>3459914</v>
      </c>
      <c r="BF13" s="22">
        <v>3514778</v>
      </c>
      <c r="BG13" s="22">
        <v>0</v>
      </c>
      <c r="BH13" s="22">
        <v>10900404</v>
      </c>
      <c r="BI13" s="22">
        <v>10469106</v>
      </c>
      <c r="BJ13" s="22">
        <v>6205732</v>
      </c>
      <c r="BK13" s="22">
        <v>23563274</v>
      </c>
      <c r="BL13" s="22">
        <v>2014069</v>
      </c>
      <c r="BM13" s="22">
        <v>0</v>
      </c>
      <c r="BN13" s="22">
        <v>0</v>
      </c>
      <c r="BO13" s="22">
        <v>1607671</v>
      </c>
      <c r="BP13" s="22">
        <v>2677768</v>
      </c>
      <c r="BQ13" s="22">
        <v>879840</v>
      </c>
      <c r="BR13" s="22">
        <v>0</v>
      </c>
      <c r="BS13" s="22">
        <v>0</v>
      </c>
      <c r="BT13" s="22">
        <v>0</v>
      </c>
      <c r="BU13" s="22">
        <v>2932238</v>
      </c>
      <c r="BV13" s="22">
        <v>0</v>
      </c>
      <c r="BW13" s="22">
        <v>4493618</v>
      </c>
      <c r="BX13" s="22">
        <v>4832104</v>
      </c>
      <c r="BY13" s="22">
        <v>0</v>
      </c>
      <c r="BZ13" s="22">
        <v>4458606</v>
      </c>
      <c r="CA13" s="22">
        <v>0</v>
      </c>
      <c r="CB13" s="22">
        <v>0</v>
      </c>
      <c r="CC13" s="22">
        <v>0</v>
      </c>
      <c r="CD13" s="22">
        <v>103959041</v>
      </c>
      <c r="CE13" s="22">
        <v>257048119</v>
      </c>
      <c r="CF13" s="22">
        <v>-13721459</v>
      </c>
    </row>
    <row r="14" spans="1:84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223601000</v>
      </c>
      <c r="F14" s="22">
        <v>0</v>
      </c>
      <c r="G14" s="22">
        <v>12957000</v>
      </c>
      <c r="H14" s="22">
        <v>0</v>
      </c>
      <c r="I14" s="22">
        <v>5967000</v>
      </c>
      <c r="J14" s="22">
        <v>1558000</v>
      </c>
      <c r="K14" s="22">
        <v>0</v>
      </c>
      <c r="L14" s="22">
        <v>16939000</v>
      </c>
      <c r="M14" s="22">
        <v>4915000</v>
      </c>
      <c r="N14" s="22">
        <v>1813000</v>
      </c>
      <c r="O14" s="22">
        <v>1187000</v>
      </c>
      <c r="P14" s="22">
        <v>14587000</v>
      </c>
      <c r="Q14" s="22">
        <v>1439000</v>
      </c>
      <c r="R14" s="22">
        <v>3993000</v>
      </c>
      <c r="S14" s="22">
        <v>1125000</v>
      </c>
      <c r="T14" s="22">
        <v>4188000</v>
      </c>
      <c r="U14" s="22">
        <v>29816000</v>
      </c>
      <c r="V14" s="22">
        <v>22080000</v>
      </c>
      <c r="W14" s="22">
        <v>27432000</v>
      </c>
      <c r="X14" s="22">
        <v>0</v>
      </c>
      <c r="Y14" s="22">
        <v>3668000</v>
      </c>
      <c r="Z14" s="22">
        <v>0</v>
      </c>
      <c r="AA14" s="22">
        <v>1028000</v>
      </c>
      <c r="AB14" s="22">
        <v>0</v>
      </c>
      <c r="AC14" s="22">
        <v>602000</v>
      </c>
      <c r="AD14" s="22">
        <v>0</v>
      </c>
      <c r="AE14" s="22">
        <v>11926000</v>
      </c>
      <c r="AF14" s="22">
        <v>3054000</v>
      </c>
      <c r="AG14" s="22">
        <v>0</v>
      </c>
      <c r="AH14" s="22">
        <v>0</v>
      </c>
      <c r="AI14" s="22">
        <v>0</v>
      </c>
      <c r="AJ14" s="22">
        <v>16846000</v>
      </c>
      <c r="AK14" s="22">
        <v>2766000</v>
      </c>
      <c r="AL14" s="22">
        <v>0</v>
      </c>
      <c r="AM14" s="22">
        <v>8755000</v>
      </c>
      <c r="AN14" s="22">
        <v>0</v>
      </c>
      <c r="AO14" s="22">
        <v>88909000</v>
      </c>
      <c r="AP14" s="22">
        <v>0</v>
      </c>
      <c r="AQ14" s="22">
        <v>0</v>
      </c>
      <c r="AR14" s="22">
        <v>511151000</v>
      </c>
      <c r="AS14" s="22">
        <v>1400000</v>
      </c>
      <c r="AT14" s="22">
        <v>42363000</v>
      </c>
      <c r="AU14" s="22">
        <v>0</v>
      </c>
      <c r="AV14" s="22">
        <v>53603000</v>
      </c>
      <c r="AW14" s="22">
        <v>41465000</v>
      </c>
      <c r="AX14" s="22">
        <v>325000</v>
      </c>
      <c r="AY14" s="22">
        <v>5386000</v>
      </c>
      <c r="AZ14" s="22">
        <v>5838000</v>
      </c>
      <c r="BA14" s="22">
        <v>7140000</v>
      </c>
      <c r="BB14" s="22">
        <v>5318000</v>
      </c>
      <c r="BC14" s="22">
        <v>41709000</v>
      </c>
      <c r="BD14" s="22">
        <v>4307000</v>
      </c>
      <c r="BE14" s="22">
        <v>24805000</v>
      </c>
      <c r="BF14" s="22">
        <v>4334000</v>
      </c>
      <c r="BG14" s="22">
        <v>6413000</v>
      </c>
      <c r="BH14" s="22">
        <v>20763000</v>
      </c>
      <c r="BI14" s="22">
        <v>21578000</v>
      </c>
      <c r="BJ14" s="22">
        <v>23357000</v>
      </c>
      <c r="BK14" s="22">
        <v>0</v>
      </c>
      <c r="BL14" s="22">
        <v>6046000</v>
      </c>
      <c r="BM14" s="22">
        <v>0</v>
      </c>
      <c r="BN14" s="22">
        <v>1559000</v>
      </c>
      <c r="BO14" s="22">
        <v>114000</v>
      </c>
      <c r="BP14" s="22">
        <v>1806000</v>
      </c>
      <c r="BQ14" s="22">
        <v>1147000</v>
      </c>
      <c r="BR14" s="22">
        <v>8515000</v>
      </c>
      <c r="BS14" s="22">
        <v>4276000</v>
      </c>
      <c r="BT14" s="22">
        <v>0</v>
      </c>
      <c r="BU14" s="22">
        <v>0</v>
      </c>
      <c r="BV14" s="22">
        <v>0</v>
      </c>
      <c r="BW14" s="22">
        <v>58130000</v>
      </c>
      <c r="BX14" s="22">
        <v>15797000</v>
      </c>
      <c r="BY14" s="22">
        <v>0</v>
      </c>
      <c r="BZ14" s="22">
        <v>11376000</v>
      </c>
      <c r="CA14" s="22">
        <v>0</v>
      </c>
      <c r="CB14" s="22">
        <v>76779000</v>
      </c>
      <c r="CC14" s="22">
        <v>0</v>
      </c>
      <c r="CD14" s="22">
        <v>0</v>
      </c>
      <c r="CE14" s="22">
        <v>495649000</v>
      </c>
      <c r="CF14" s="22">
        <v>15502000</v>
      </c>
    </row>
    <row r="15" spans="1:84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65252285</v>
      </c>
      <c r="F15" s="22">
        <v>5487</v>
      </c>
      <c r="G15" s="22">
        <v>337221</v>
      </c>
      <c r="H15" s="22">
        <v>0</v>
      </c>
      <c r="I15" s="22">
        <v>1546960</v>
      </c>
      <c r="J15" s="22">
        <v>60399</v>
      </c>
      <c r="K15" s="22">
        <v>159196</v>
      </c>
      <c r="L15" s="22">
        <v>0</v>
      </c>
      <c r="M15" s="22">
        <v>288447</v>
      </c>
      <c r="N15" s="22">
        <v>0</v>
      </c>
      <c r="O15" s="22">
        <v>344653</v>
      </c>
      <c r="P15" s="22">
        <v>4048907</v>
      </c>
      <c r="Q15" s="22">
        <v>536172</v>
      </c>
      <c r="R15" s="22">
        <v>0</v>
      </c>
      <c r="S15" s="22">
        <v>3729242</v>
      </c>
      <c r="T15" s="22">
        <v>0</v>
      </c>
      <c r="U15" s="22">
        <v>36514863</v>
      </c>
      <c r="V15" s="22">
        <v>-903607</v>
      </c>
      <c r="W15" s="22">
        <v>4758731</v>
      </c>
      <c r="X15" s="22">
        <v>0</v>
      </c>
      <c r="Y15" s="22">
        <v>1095687</v>
      </c>
      <c r="Z15" s="22">
        <v>0</v>
      </c>
      <c r="AA15" s="22">
        <v>132047</v>
      </c>
      <c r="AB15" s="22">
        <v>0</v>
      </c>
      <c r="AC15" s="22">
        <v>565811</v>
      </c>
      <c r="AD15" s="22">
        <v>28771</v>
      </c>
      <c r="AE15" s="22">
        <v>2442518</v>
      </c>
      <c r="AF15" s="22">
        <v>0</v>
      </c>
      <c r="AG15" s="22">
        <v>0</v>
      </c>
      <c r="AH15" s="22">
        <v>0</v>
      </c>
      <c r="AI15" s="22">
        <v>0</v>
      </c>
      <c r="AJ15" s="22">
        <v>8021958</v>
      </c>
      <c r="AK15" s="22">
        <v>451998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129417746</v>
      </c>
      <c r="AS15" s="22">
        <v>1349015</v>
      </c>
      <c r="AT15" s="22">
        <v>16350582</v>
      </c>
      <c r="AU15" s="22">
        <v>0</v>
      </c>
      <c r="AV15" s="22">
        <v>13936719</v>
      </c>
      <c r="AW15" s="22">
        <v>6437937</v>
      </c>
      <c r="AX15" s="22">
        <v>325440</v>
      </c>
      <c r="AY15" s="22">
        <v>0</v>
      </c>
      <c r="AZ15" s="22">
        <v>1280877</v>
      </c>
      <c r="BA15" s="22">
        <v>0</v>
      </c>
      <c r="BB15" s="22">
        <v>3425132</v>
      </c>
      <c r="BC15" s="22">
        <v>15429728</v>
      </c>
      <c r="BD15" s="22">
        <v>1922840</v>
      </c>
      <c r="BE15" s="22">
        <v>0</v>
      </c>
      <c r="BF15" s="22">
        <v>2458220</v>
      </c>
      <c r="BG15" s="22">
        <v>0</v>
      </c>
      <c r="BH15" s="22">
        <v>9229940</v>
      </c>
      <c r="BI15" s="22">
        <v>8958738</v>
      </c>
      <c r="BJ15" s="22">
        <v>4204172</v>
      </c>
      <c r="BK15" s="22">
        <v>0</v>
      </c>
      <c r="BL15" s="22">
        <v>2037927</v>
      </c>
      <c r="BM15" s="22">
        <v>0</v>
      </c>
      <c r="BN15" s="22">
        <v>147381</v>
      </c>
      <c r="BO15" s="22">
        <v>0</v>
      </c>
      <c r="BP15" s="22">
        <v>1540208</v>
      </c>
      <c r="BQ15" s="22">
        <v>629198</v>
      </c>
      <c r="BR15" s="22">
        <v>1503797</v>
      </c>
      <c r="BS15" s="22">
        <v>0</v>
      </c>
      <c r="BT15" s="22">
        <v>0</v>
      </c>
      <c r="BU15" s="22">
        <v>0</v>
      </c>
      <c r="BV15" s="22">
        <v>0</v>
      </c>
      <c r="BW15" s="22">
        <v>19809822</v>
      </c>
      <c r="BX15" s="22">
        <v>3534771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114512444</v>
      </c>
      <c r="CF15" s="22">
        <v>14905302</v>
      </c>
    </row>
    <row r="16" spans="1:84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190066000</v>
      </c>
      <c r="F16" s="22">
        <v>10000</v>
      </c>
      <c r="G16" s="22">
        <v>2482000</v>
      </c>
      <c r="H16" s="22">
        <v>0</v>
      </c>
      <c r="I16" s="22">
        <v>4238000</v>
      </c>
      <c r="J16" s="22">
        <v>455000</v>
      </c>
      <c r="K16" s="22">
        <v>969000</v>
      </c>
      <c r="L16" s="22">
        <v>0</v>
      </c>
      <c r="M16" s="22">
        <v>33000</v>
      </c>
      <c r="N16" s="22">
        <v>0</v>
      </c>
      <c r="O16" s="22">
        <v>65000</v>
      </c>
      <c r="P16" s="22">
        <v>13381000</v>
      </c>
      <c r="Q16" s="22">
        <v>679000</v>
      </c>
      <c r="R16" s="22">
        <v>1464000</v>
      </c>
      <c r="S16" s="22">
        <v>0</v>
      </c>
      <c r="T16" s="22">
        <v>62000</v>
      </c>
      <c r="U16" s="22">
        <v>31774000</v>
      </c>
      <c r="V16" s="22">
        <v>24254000</v>
      </c>
      <c r="W16" s="22">
        <v>8155000</v>
      </c>
      <c r="X16" s="22">
        <v>17000</v>
      </c>
      <c r="Y16" s="22">
        <v>2100000</v>
      </c>
      <c r="Z16" s="22">
        <v>0</v>
      </c>
      <c r="AA16" s="22">
        <v>905000</v>
      </c>
      <c r="AB16" s="22">
        <v>0</v>
      </c>
      <c r="AC16" s="22">
        <v>3646000</v>
      </c>
      <c r="AD16" s="22">
        <v>7000</v>
      </c>
      <c r="AE16" s="22">
        <v>6461000</v>
      </c>
      <c r="AF16" s="22">
        <v>0</v>
      </c>
      <c r="AG16" s="22">
        <v>0</v>
      </c>
      <c r="AH16" s="22">
        <v>0</v>
      </c>
      <c r="AI16" s="22">
        <v>0</v>
      </c>
      <c r="AJ16" s="22">
        <v>9582000</v>
      </c>
      <c r="AK16" s="22">
        <v>2177000</v>
      </c>
      <c r="AL16" s="22">
        <v>3936000</v>
      </c>
      <c r="AM16" s="22">
        <v>0</v>
      </c>
      <c r="AN16" s="22">
        <v>24100000</v>
      </c>
      <c r="AO16" s="22">
        <v>129513000</v>
      </c>
      <c r="AP16" s="22">
        <v>0</v>
      </c>
      <c r="AQ16" s="22">
        <v>0</v>
      </c>
      <c r="AR16" s="22">
        <v>460531000</v>
      </c>
      <c r="AS16" s="22">
        <v>2802000</v>
      </c>
      <c r="AT16" s="22">
        <v>58345000</v>
      </c>
      <c r="AU16" s="22">
        <v>4847000</v>
      </c>
      <c r="AV16" s="22">
        <v>27685000</v>
      </c>
      <c r="AW16" s="22">
        <v>17482000</v>
      </c>
      <c r="AX16" s="22">
        <v>2540000</v>
      </c>
      <c r="AY16" s="22">
        <v>0</v>
      </c>
      <c r="AZ16" s="22">
        <v>1273000</v>
      </c>
      <c r="BA16" s="22">
        <v>0</v>
      </c>
      <c r="BB16" s="22">
        <v>12268000</v>
      </c>
      <c r="BC16" s="22">
        <v>21962000</v>
      </c>
      <c r="BD16" s="22">
        <v>2851000</v>
      </c>
      <c r="BE16" s="22">
        <v>4759000</v>
      </c>
      <c r="BF16" s="22">
        <v>2085000</v>
      </c>
      <c r="BG16" s="22">
        <v>724000</v>
      </c>
      <c r="BH16" s="22">
        <v>19986000</v>
      </c>
      <c r="BI16" s="22">
        <v>15395000</v>
      </c>
      <c r="BJ16" s="22">
        <v>6957000</v>
      </c>
      <c r="BK16" s="22">
        <v>967000</v>
      </c>
      <c r="BL16" s="22">
        <v>6326000</v>
      </c>
      <c r="BM16" s="22">
        <v>8000</v>
      </c>
      <c r="BN16" s="22">
        <v>834000</v>
      </c>
      <c r="BO16" s="22">
        <v>0</v>
      </c>
      <c r="BP16" s="22">
        <v>5053000</v>
      </c>
      <c r="BQ16" s="22">
        <v>42000</v>
      </c>
      <c r="BR16" s="22">
        <v>3960000</v>
      </c>
      <c r="BS16" s="22">
        <v>0</v>
      </c>
      <c r="BT16" s="22">
        <v>0</v>
      </c>
      <c r="BU16" s="22">
        <v>0</v>
      </c>
      <c r="BV16" s="22">
        <v>0</v>
      </c>
      <c r="BW16" s="22">
        <v>27775000</v>
      </c>
      <c r="BX16" s="22">
        <v>7465000</v>
      </c>
      <c r="BY16" s="22">
        <v>4457000</v>
      </c>
      <c r="BZ16" s="22">
        <v>0</v>
      </c>
      <c r="CA16" s="22">
        <v>75160000</v>
      </c>
      <c r="CB16" s="22">
        <v>86626000</v>
      </c>
      <c r="CC16" s="22">
        <v>0</v>
      </c>
      <c r="CD16" s="22">
        <v>0</v>
      </c>
      <c r="CE16" s="22">
        <v>420634000</v>
      </c>
      <c r="CF16" s="22">
        <v>39897000</v>
      </c>
    </row>
    <row r="17" spans="1:84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15004378</v>
      </c>
      <c r="F17" s="22">
        <v>1615873</v>
      </c>
      <c r="G17" s="22">
        <v>14810250</v>
      </c>
      <c r="H17" s="22">
        <v>0</v>
      </c>
      <c r="I17" s="22">
        <v>51196818</v>
      </c>
      <c r="J17" s="22">
        <v>35327757</v>
      </c>
      <c r="K17" s="22">
        <v>199583</v>
      </c>
      <c r="L17" s="22">
        <v>17504437</v>
      </c>
      <c r="M17" s="22">
        <v>5879678</v>
      </c>
      <c r="N17" s="22">
        <v>1011432</v>
      </c>
      <c r="O17" s="22">
        <v>581275</v>
      </c>
      <c r="P17" s="22">
        <v>54332638</v>
      </c>
      <c r="Q17" s="22">
        <v>1742500</v>
      </c>
      <c r="R17" s="22">
        <v>21164102</v>
      </c>
      <c r="S17" s="22">
        <v>6065357</v>
      </c>
      <c r="T17" s="22">
        <v>0</v>
      </c>
      <c r="U17" s="22">
        <v>38659514</v>
      </c>
      <c r="V17" s="22">
        <v>44724299</v>
      </c>
      <c r="W17" s="22">
        <v>19355568</v>
      </c>
      <c r="X17" s="22">
        <v>0</v>
      </c>
      <c r="Y17" s="22">
        <v>4679382</v>
      </c>
      <c r="Z17" s="22">
        <v>0</v>
      </c>
      <c r="AA17" s="22">
        <v>1069131</v>
      </c>
      <c r="AB17" s="22">
        <v>0</v>
      </c>
      <c r="AC17" s="22">
        <v>0</v>
      </c>
      <c r="AD17" s="22">
        <v>3942712</v>
      </c>
      <c r="AE17" s="22">
        <v>8011274</v>
      </c>
      <c r="AF17" s="22">
        <v>4784508</v>
      </c>
      <c r="AG17" s="22">
        <v>0</v>
      </c>
      <c r="AH17" s="22">
        <v>1808041</v>
      </c>
      <c r="AI17" s="22">
        <v>456134</v>
      </c>
      <c r="AJ17" s="22">
        <v>48680976</v>
      </c>
      <c r="AK17" s="22">
        <v>10194268</v>
      </c>
      <c r="AL17" s="22">
        <v>0</v>
      </c>
      <c r="AM17" s="22">
        <v>0</v>
      </c>
      <c r="AN17" s="22">
        <v>0</v>
      </c>
      <c r="AO17" s="22">
        <v>83595426</v>
      </c>
      <c r="AP17" s="22">
        <v>0</v>
      </c>
      <c r="AQ17" s="22">
        <v>0</v>
      </c>
      <c r="AR17" s="22">
        <v>496397311</v>
      </c>
      <c r="AS17" s="22">
        <v>1520195</v>
      </c>
      <c r="AT17" s="22">
        <v>54033762</v>
      </c>
      <c r="AU17" s="22">
        <v>0</v>
      </c>
      <c r="AV17" s="22">
        <v>46140672</v>
      </c>
      <c r="AW17" s="22">
        <v>37839693</v>
      </c>
      <c r="AX17" s="22">
        <v>179062</v>
      </c>
      <c r="AY17" s="22">
        <v>12629778</v>
      </c>
      <c r="AZ17" s="22">
        <v>4357559</v>
      </c>
      <c r="BA17" s="22">
        <v>1093867</v>
      </c>
      <c r="BB17" s="22">
        <v>19001990</v>
      </c>
      <c r="BC17" s="22">
        <v>48485817</v>
      </c>
      <c r="BD17" s="22">
        <v>1621000</v>
      </c>
      <c r="BE17" s="22">
        <v>15525162</v>
      </c>
      <c r="BF17" s="22">
        <v>5929273</v>
      </c>
      <c r="BG17" s="22">
        <v>0</v>
      </c>
      <c r="BH17" s="22">
        <v>24015130</v>
      </c>
      <c r="BI17" s="22">
        <v>22648663</v>
      </c>
      <c r="BJ17" s="22">
        <v>14237566</v>
      </c>
      <c r="BK17" s="22">
        <v>0</v>
      </c>
      <c r="BL17" s="22">
        <v>4427760</v>
      </c>
      <c r="BM17" s="22">
        <v>0</v>
      </c>
      <c r="BN17" s="22">
        <v>865938</v>
      </c>
      <c r="BO17" s="22">
        <v>0</v>
      </c>
      <c r="BP17" s="22">
        <v>0</v>
      </c>
      <c r="BQ17" s="22">
        <v>4602867</v>
      </c>
      <c r="BR17" s="22">
        <v>2226413</v>
      </c>
      <c r="BS17" s="22">
        <v>5345122</v>
      </c>
      <c r="BT17" s="22">
        <v>0</v>
      </c>
      <c r="BU17" s="22">
        <v>1679667</v>
      </c>
      <c r="BV17" s="22">
        <v>7398054</v>
      </c>
      <c r="BW17" s="22">
        <v>42649557</v>
      </c>
      <c r="BX17" s="22">
        <v>9813100</v>
      </c>
      <c r="BY17" s="22">
        <v>0</v>
      </c>
      <c r="BZ17" s="22">
        <v>0</v>
      </c>
      <c r="CA17" s="22">
        <v>0</v>
      </c>
      <c r="CB17" s="22">
        <v>49619197</v>
      </c>
      <c r="CC17" s="22">
        <v>0</v>
      </c>
      <c r="CD17" s="22">
        <v>0</v>
      </c>
      <c r="CE17" s="22">
        <v>437886864</v>
      </c>
      <c r="CF17" s="22">
        <v>58510447</v>
      </c>
    </row>
    <row r="18" spans="1:84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86020000</v>
      </c>
      <c r="F18" s="22">
        <v>0</v>
      </c>
      <c r="G18" s="22">
        <v>609000</v>
      </c>
      <c r="H18" s="22">
        <v>0</v>
      </c>
      <c r="I18" s="22">
        <v>797000</v>
      </c>
      <c r="J18" s="22">
        <v>364000</v>
      </c>
      <c r="K18" s="22">
        <v>0</v>
      </c>
      <c r="L18" s="22">
        <v>4884000</v>
      </c>
      <c r="M18" s="22">
        <v>421000</v>
      </c>
      <c r="N18" s="22">
        <v>0</v>
      </c>
      <c r="O18" s="22">
        <v>1895000</v>
      </c>
      <c r="P18" s="22">
        <v>6685000</v>
      </c>
      <c r="Q18" s="22">
        <v>0</v>
      </c>
      <c r="R18" s="22">
        <v>1817000</v>
      </c>
      <c r="S18" s="22">
        <v>9408000</v>
      </c>
      <c r="T18" s="22">
        <v>0</v>
      </c>
      <c r="U18" s="22">
        <v>20372000</v>
      </c>
      <c r="V18" s="22">
        <v>10657000</v>
      </c>
      <c r="W18" s="22">
        <v>4203000</v>
      </c>
      <c r="X18" s="22">
        <v>0</v>
      </c>
      <c r="Y18" s="22">
        <v>697000</v>
      </c>
      <c r="Z18" s="22">
        <v>0</v>
      </c>
      <c r="AA18" s="22">
        <v>114000</v>
      </c>
      <c r="AB18" s="22">
        <v>0</v>
      </c>
      <c r="AC18" s="22">
        <v>4742000</v>
      </c>
      <c r="AD18" s="22">
        <v>10193000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7948000</v>
      </c>
      <c r="AK18" s="22">
        <v>495000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172321000</v>
      </c>
      <c r="AS18" s="22">
        <v>947000</v>
      </c>
      <c r="AT18" s="22">
        <v>19645000</v>
      </c>
      <c r="AU18" s="22">
        <v>0</v>
      </c>
      <c r="AV18" s="22">
        <v>8288000</v>
      </c>
      <c r="AW18" s="22">
        <v>11281000</v>
      </c>
      <c r="AX18" s="22">
        <v>0</v>
      </c>
      <c r="AY18" s="22">
        <v>513000</v>
      </c>
      <c r="AZ18" s="22">
        <v>2209000</v>
      </c>
      <c r="BA18" s="22">
        <v>0</v>
      </c>
      <c r="BB18" s="22">
        <v>14425000</v>
      </c>
      <c r="BC18" s="22">
        <v>16156000</v>
      </c>
      <c r="BD18" s="22">
        <v>0</v>
      </c>
      <c r="BE18" s="22">
        <v>4476000</v>
      </c>
      <c r="BF18" s="22">
        <v>3454000</v>
      </c>
      <c r="BG18" s="22">
        <v>0</v>
      </c>
      <c r="BH18" s="22">
        <v>12233000</v>
      </c>
      <c r="BI18" s="22">
        <v>8361000</v>
      </c>
      <c r="BJ18" s="22">
        <v>3477000</v>
      </c>
      <c r="BK18" s="22">
        <v>0</v>
      </c>
      <c r="BL18" s="22">
        <v>2838000</v>
      </c>
      <c r="BM18" s="22">
        <v>0</v>
      </c>
      <c r="BN18" s="22">
        <v>35000</v>
      </c>
      <c r="BO18" s="22">
        <v>0</v>
      </c>
      <c r="BP18" s="22">
        <v>3337000</v>
      </c>
      <c r="BQ18" s="22">
        <v>1247000</v>
      </c>
      <c r="BR18" s="22">
        <v>0</v>
      </c>
      <c r="BS18" s="22">
        <v>0</v>
      </c>
      <c r="BT18" s="22">
        <v>0</v>
      </c>
      <c r="BU18" s="22">
        <v>0</v>
      </c>
      <c r="BV18" s="22">
        <v>0</v>
      </c>
      <c r="BW18" s="22">
        <v>16469000</v>
      </c>
      <c r="BX18" s="22">
        <v>2436000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131827000</v>
      </c>
      <c r="CF18" s="22">
        <v>40494000</v>
      </c>
    </row>
    <row r="19" spans="1:84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665</v>
      </c>
      <c r="G19" s="22">
        <v>163705161</v>
      </c>
      <c r="H19" s="22">
        <v>0</v>
      </c>
      <c r="I19" s="22">
        <v>3119402</v>
      </c>
      <c r="J19" s="22">
        <v>328855</v>
      </c>
      <c r="K19" s="22">
        <v>0</v>
      </c>
      <c r="L19" s="22">
        <v>4808189</v>
      </c>
      <c r="M19" s="22">
        <v>748167</v>
      </c>
      <c r="N19" s="22">
        <v>0</v>
      </c>
      <c r="O19" s="22">
        <v>881136</v>
      </c>
      <c r="P19" s="22">
        <v>35013464</v>
      </c>
      <c r="Q19" s="22">
        <v>0</v>
      </c>
      <c r="R19" s="22">
        <v>8968028</v>
      </c>
      <c r="S19" s="22">
        <v>13506159</v>
      </c>
      <c r="T19" s="22">
        <v>0</v>
      </c>
      <c r="U19" s="22">
        <v>21442566</v>
      </c>
      <c r="V19" s="22">
        <v>25125830</v>
      </c>
      <c r="W19" s="22">
        <v>9122393</v>
      </c>
      <c r="X19" s="22">
        <v>0</v>
      </c>
      <c r="Y19" s="22">
        <v>1556185</v>
      </c>
      <c r="Z19" s="22">
        <v>0</v>
      </c>
      <c r="AA19" s="22">
        <v>180988</v>
      </c>
      <c r="AB19" s="22">
        <v>0</v>
      </c>
      <c r="AC19" s="22">
        <v>5067769</v>
      </c>
      <c r="AD19" s="22">
        <v>0</v>
      </c>
      <c r="AE19" s="22">
        <v>1561204</v>
      </c>
      <c r="AF19" s="22">
        <v>0</v>
      </c>
      <c r="AG19" s="22">
        <v>0</v>
      </c>
      <c r="AH19" s="22">
        <v>0</v>
      </c>
      <c r="AI19" s="22">
        <v>0</v>
      </c>
      <c r="AJ19" s="22">
        <v>17704517</v>
      </c>
      <c r="AK19" s="22">
        <v>3222981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316063659</v>
      </c>
      <c r="AS19" s="22">
        <v>1013006</v>
      </c>
      <c r="AT19" s="22">
        <v>35808781</v>
      </c>
      <c r="AU19" s="22">
        <v>0</v>
      </c>
      <c r="AV19" s="22">
        <v>19535851</v>
      </c>
      <c r="AW19" s="22">
        <v>24944048</v>
      </c>
      <c r="AX19" s="22">
        <v>0</v>
      </c>
      <c r="AY19" s="22">
        <v>4931571</v>
      </c>
      <c r="AZ19" s="22">
        <v>2412505</v>
      </c>
      <c r="BA19" s="22">
        <v>0</v>
      </c>
      <c r="BB19" s="22">
        <v>6124698</v>
      </c>
      <c r="BC19" s="22">
        <v>39415882</v>
      </c>
      <c r="BD19" s="22">
        <v>0</v>
      </c>
      <c r="BE19" s="22">
        <v>20846016</v>
      </c>
      <c r="BF19" s="22">
        <v>4190576</v>
      </c>
      <c r="BG19" s="22">
        <v>0</v>
      </c>
      <c r="BH19" s="22">
        <v>12191817</v>
      </c>
      <c r="BI19" s="22">
        <v>19804511</v>
      </c>
      <c r="BJ19" s="22">
        <v>6117232</v>
      </c>
      <c r="BK19" s="22">
        <v>0</v>
      </c>
      <c r="BL19" s="22">
        <v>3411416</v>
      </c>
      <c r="BM19" s="22">
        <v>0</v>
      </c>
      <c r="BN19" s="22">
        <v>146164</v>
      </c>
      <c r="BO19" s="22">
        <v>0</v>
      </c>
      <c r="BP19" s="22">
        <v>6163531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32406080</v>
      </c>
      <c r="BX19" s="22">
        <v>14500605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253964290</v>
      </c>
      <c r="CF19" s="22">
        <v>62099369</v>
      </c>
    </row>
    <row r="20" spans="1:84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29539926</v>
      </c>
      <c r="F20" s="22">
        <v>200</v>
      </c>
      <c r="G20" s="22">
        <v>1367016</v>
      </c>
      <c r="H20" s="22">
        <v>0</v>
      </c>
      <c r="I20" s="22">
        <v>237800</v>
      </c>
      <c r="J20" s="22">
        <v>185333</v>
      </c>
      <c r="K20" s="22">
        <v>0</v>
      </c>
      <c r="L20" s="22">
        <v>0</v>
      </c>
      <c r="M20" s="22">
        <v>192024</v>
      </c>
      <c r="N20" s="22">
        <v>0</v>
      </c>
      <c r="O20" s="22">
        <v>-4401</v>
      </c>
      <c r="P20" s="22">
        <v>966225</v>
      </c>
      <c r="Q20" s="22">
        <v>63106</v>
      </c>
      <c r="R20" s="22">
        <v>0</v>
      </c>
      <c r="S20" s="22">
        <v>202066</v>
      </c>
      <c r="T20" s="22">
        <v>0</v>
      </c>
      <c r="U20" s="22">
        <v>1470455</v>
      </c>
      <c r="V20" s="22">
        <v>1384732</v>
      </c>
      <c r="W20" s="22">
        <v>1979295</v>
      </c>
      <c r="X20" s="22">
        <v>0</v>
      </c>
      <c r="Y20" s="22">
        <v>8858</v>
      </c>
      <c r="Z20" s="22">
        <v>0</v>
      </c>
      <c r="AA20" s="22">
        <v>91593</v>
      </c>
      <c r="AB20" s="22">
        <v>0</v>
      </c>
      <c r="AC20" s="22">
        <v>719074</v>
      </c>
      <c r="AD20" s="22">
        <v>146772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1561789</v>
      </c>
      <c r="AK20" s="22">
        <v>78948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2028646</v>
      </c>
      <c r="AR20" s="22">
        <v>42219457</v>
      </c>
      <c r="AS20" s="22">
        <v>457888</v>
      </c>
      <c r="AT20" s="22">
        <v>6701546</v>
      </c>
      <c r="AU20" s="22">
        <v>0</v>
      </c>
      <c r="AV20" s="22">
        <v>5621770</v>
      </c>
      <c r="AW20" s="22">
        <v>1468547</v>
      </c>
      <c r="AX20" s="22">
        <v>378</v>
      </c>
      <c r="AY20" s="22">
        <v>1064485</v>
      </c>
      <c r="AZ20" s="22">
        <v>0</v>
      </c>
      <c r="BA20" s="22">
        <v>226882</v>
      </c>
      <c r="BB20" s="22">
        <v>2073173</v>
      </c>
      <c r="BC20" s="22">
        <v>5290320</v>
      </c>
      <c r="BD20" s="22">
        <v>456336</v>
      </c>
      <c r="BE20" s="22">
        <v>139758</v>
      </c>
      <c r="BF20" s="22">
        <v>338397</v>
      </c>
      <c r="BG20" s="22">
        <v>0</v>
      </c>
      <c r="BH20" s="22">
        <v>2124795</v>
      </c>
      <c r="BI20" s="22">
        <v>1977168</v>
      </c>
      <c r="BJ20" s="22">
        <v>1549375</v>
      </c>
      <c r="BK20" s="22">
        <v>0</v>
      </c>
      <c r="BL20" s="22">
        <v>476185</v>
      </c>
      <c r="BM20" s="22">
        <v>0</v>
      </c>
      <c r="BN20" s="22">
        <v>58759</v>
      </c>
      <c r="BO20" s="22">
        <v>0</v>
      </c>
      <c r="BP20" s="22">
        <v>1690532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5673943</v>
      </c>
      <c r="BX20" s="22">
        <v>1105853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38496090</v>
      </c>
      <c r="CF20" s="22">
        <v>3723367</v>
      </c>
    </row>
    <row r="21" spans="1:84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14731881</v>
      </c>
      <c r="F21" s="22">
        <v>0</v>
      </c>
      <c r="G21" s="22">
        <v>1146748</v>
      </c>
      <c r="H21" s="22">
        <v>11972</v>
      </c>
      <c r="I21" s="22">
        <v>0</v>
      </c>
      <c r="J21" s="22">
        <v>92775</v>
      </c>
      <c r="K21" s="22">
        <v>0</v>
      </c>
      <c r="L21" s="22">
        <v>0</v>
      </c>
      <c r="M21" s="22">
        <v>111128</v>
      </c>
      <c r="N21" s="22">
        <v>0</v>
      </c>
      <c r="O21" s="22">
        <v>966</v>
      </c>
      <c r="P21" s="22">
        <v>909123</v>
      </c>
      <c r="Q21" s="22">
        <v>0</v>
      </c>
      <c r="R21" s="22">
        <v>0</v>
      </c>
      <c r="S21" s="22">
        <v>314004</v>
      </c>
      <c r="T21" s="22">
        <v>0</v>
      </c>
      <c r="U21" s="22">
        <v>1866925</v>
      </c>
      <c r="V21" s="22">
        <v>2144034</v>
      </c>
      <c r="W21" s="22">
        <v>1050085</v>
      </c>
      <c r="X21" s="22">
        <v>0</v>
      </c>
      <c r="Y21" s="22">
        <v>50201</v>
      </c>
      <c r="Z21" s="22">
        <v>0</v>
      </c>
      <c r="AA21" s="22">
        <v>41080</v>
      </c>
      <c r="AB21" s="22">
        <v>0</v>
      </c>
      <c r="AC21" s="22">
        <v>583350</v>
      </c>
      <c r="AD21" s="22">
        <v>2922</v>
      </c>
      <c r="AE21" s="22">
        <v>58758</v>
      </c>
      <c r="AF21" s="22">
        <v>0</v>
      </c>
      <c r="AG21" s="22">
        <v>0</v>
      </c>
      <c r="AH21" s="22">
        <v>0</v>
      </c>
      <c r="AI21" s="22">
        <v>0</v>
      </c>
      <c r="AJ21" s="22">
        <v>982798</v>
      </c>
      <c r="AK21" s="22">
        <v>53205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24151955</v>
      </c>
      <c r="AS21" s="22">
        <v>343992</v>
      </c>
      <c r="AT21" s="22">
        <v>3406174</v>
      </c>
      <c r="AU21" s="22">
        <v>25612</v>
      </c>
      <c r="AV21" s="22">
        <v>330997</v>
      </c>
      <c r="AW21" s="22">
        <v>1056905</v>
      </c>
      <c r="AX21" s="22">
        <v>21966</v>
      </c>
      <c r="AY21" s="22">
        <v>0</v>
      </c>
      <c r="AZ21" s="22">
        <v>312485</v>
      </c>
      <c r="BA21" s="22">
        <v>0</v>
      </c>
      <c r="BB21" s="22">
        <v>1308505</v>
      </c>
      <c r="BC21" s="22">
        <v>5008382</v>
      </c>
      <c r="BD21" s="22">
        <v>0</v>
      </c>
      <c r="BE21" s="22">
        <v>0</v>
      </c>
      <c r="BF21" s="22">
        <v>106224</v>
      </c>
      <c r="BG21" s="22">
        <v>342441</v>
      </c>
      <c r="BH21" s="22">
        <v>2269218</v>
      </c>
      <c r="BI21" s="22">
        <v>2759175</v>
      </c>
      <c r="BJ21" s="22">
        <v>658997</v>
      </c>
      <c r="BK21" s="22">
        <v>0</v>
      </c>
      <c r="BL21" s="22">
        <v>319123</v>
      </c>
      <c r="BM21" s="22">
        <v>0</v>
      </c>
      <c r="BN21" s="22">
        <v>21512</v>
      </c>
      <c r="BO21" s="22">
        <v>0</v>
      </c>
      <c r="BP21" s="22">
        <v>999379</v>
      </c>
      <c r="BQ21" s="22">
        <v>316047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3880312</v>
      </c>
      <c r="BX21" s="22">
        <v>670571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24158017</v>
      </c>
      <c r="CF21" s="22">
        <v>-6062</v>
      </c>
    </row>
    <row r="22" spans="1:84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96738264</v>
      </c>
      <c r="F22" s="22">
        <v>1074</v>
      </c>
      <c r="G22" s="22">
        <v>128293</v>
      </c>
      <c r="H22" s="22">
        <v>0</v>
      </c>
      <c r="I22" s="22">
        <v>0</v>
      </c>
      <c r="J22" s="22">
        <v>807097</v>
      </c>
      <c r="K22" s="22">
        <v>239657</v>
      </c>
      <c r="L22" s="22">
        <v>0</v>
      </c>
      <c r="M22" s="22">
        <v>739513</v>
      </c>
      <c r="N22" s="22">
        <v>0</v>
      </c>
      <c r="O22" s="22">
        <v>532871</v>
      </c>
      <c r="P22" s="22">
        <v>493308</v>
      </c>
      <c r="Q22" s="22">
        <v>78988</v>
      </c>
      <c r="R22" s="22">
        <v>0</v>
      </c>
      <c r="S22" s="22">
        <v>0</v>
      </c>
      <c r="T22" s="22">
        <v>0</v>
      </c>
      <c r="U22" s="22">
        <v>1342301</v>
      </c>
      <c r="V22" s="22">
        <v>1642293</v>
      </c>
      <c r="W22" s="22">
        <v>1149858</v>
      </c>
      <c r="X22" s="22">
        <v>12309</v>
      </c>
      <c r="Y22" s="22">
        <v>75964</v>
      </c>
      <c r="Z22" s="22">
        <v>0</v>
      </c>
      <c r="AA22" s="22">
        <v>15725</v>
      </c>
      <c r="AB22" s="22">
        <v>0</v>
      </c>
      <c r="AC22" s="22">
        <v>248535</v>
      </c>
      <c r="AD22" s="22">
        <v>61047</v>
      </c>
      <c r="AE22" s="22">
        <v>15842</v>
      </c>
      <c r="AF22" s="22">
        <v>0</v>
      </c>
      <c r="AG22" s="22">
        <v>0</v>
      </c>
      <c r="AH22" s="22">
        <v>0</v>
      </c>
      <c r="AI22" s="22">
        <v>4167</v>
      </c>
      <c r="AJ22" s="22">
        <v>1239203</v>
      </c>
      <c r="AK22" s="22">
        <v>29751</v>
      </c>
      <c r="AL22" s="22">
        <v>0</v>
      </c>
      <c r="AM22" s="22">
        <v>0</v>
      </c>
      <c r="AN22" s="22">
        <v>2159589</v>
      </c>
      <c r="AO22" s="22">
        <v>0</v>
      </c>
      <c r="AP22" s="22">
        <v>0</v>
      </c>
      <c r="AQ22" s="22">
        <v>0</v>
      </c>
      <c r="AR22" s="22">
        <v>107755649</v>
      </c>
      <c r="AS22" s="22">
        <v>1002472</v>
      </c>
      <c r="AT22" s="22">
        <v>11107523</v>
      </c>
      <c r="AU22" s="22">
        <v>0</v>
      </c>
      <c r="AV22" s="22">
        <v>0</v>
      </c>
      <c r="AW22" s="22">
        <v>2129031</v>
      </c>
      <c r="AX22" s="22">
        <v>1238</v>
      </c>
      <c r="AY22" s="22">
        <v>0</v>
      </c>
      <c r="AZ22" s="22">
        <v>4095578</v>
      </c>
      <c r="BA22" s="22">
        <v>0</v>
      </c>
      <c r="BB22" s="22">
        <v>7516847</v>
      </c>
      <c r="BC22" s="22">
        <v>24326349</v>
      </c>
      <c r="BD22" s="22">
        <v>174766</v>
      </c>
      <c r="BE22" s="22">
        <v>0</v>
      </c>
      <c r="BF22" s="22">
        <v>993891</v>
      </c>
      <c r="BG22" s="22">
        <v>0</v>
      </c>
      <c r="BH22" s="22">
        <v>3829846</v>
      </c>
      <c r="BI22" s="22">
        <v>4033905</v>
      </c>
      <c r="BJ22" s="22">
        <v>3415559</v>
      </c>
      <c r="BK22" s="22">
        <v>371517</v>
      </c>
      <c r="BL22" s="22">
        <v>1916617</v>
      </c>
      <c r="BM22" s="22">
        <v>0</v>
      </c>
      <c r="BN22" s="22">
        <v>3330</v>
      </c>
      <c r="BO22" s="22">
        <v>0</v>
      </c>
      <c r="BP22" s="22">
        <v>631300</v>
      </c>
      <c r="BQ22" s="22">
        <v>564641</v>
      </c>
      <c r="BR22" s="22">
        <v>0</v>
      </c>
      <c r="BS22" s="22">
        <v>0</v>
      </c>
      <c r="BT22" s="22">
        <v>0</v>
      </c>
      <c r="BU22" s="22">
        <v>496611</v>
      </c>
      <c r="BV22" s="22">
        <v>2291849</v>
      </c>
      <c r="BW22" s="22">
        <v>14682560</v>
      </c>
      <c r="BX22" s="22">
        <v>762524</v>
      </c>
      <c r="BY22" s="22">
        <v>0</v>
      </c>
      <c r="BZ22" s="22">
        <v>0</v>
      </c>
      <c r="CA22" s="22">
        <v>1696746</v>
      </c>
      <c r="CB22" s="22">
        <v>0</v>
      </c>
      <c r="CC22" s="22">
        <v>0</v>
      </c>
      <c r="CD22" s="22">
        <v>0</v>
      </c>
      <c r="CE22" s="22">
        <v>86044700</v>
      </c>
      <c r="CF22" s="22">
        <v>21710949</v>
      </c>
    </row>
    <row r="23" spans="1:84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29102564</v>
      </c>
      <c r="F23" s="22">
        <v>0</v>
      </c>
      <c r="G23" s="22">
        <v>2372495</v>
      </c>
      <c r="H23" s="22">
        <v>0</v>
      </c>
      <c r="I23" s="22">
        <v>0</v>
      </c>
      <c r="J23" s="22">
        <v>449755</v>
      </c>
      <c r="K23" s="22">
        <v>0</v>
      </c>
      <c r="L23" s="22">
        <v>37125</v>
      </c>
      <c r="M23" s="22">
        <v>31772</v>
      </c>
      <c r="N23" s="22">
        <v>0</v>
      </c>
      <c r="O23" s="22">
        <v>0</v>
      </c>
      <c r="P23" s="22">
        <v>3948247</v>
      </c>
      <c r="Q23" s="22">
        <v>95167</v>
      </c>
      <c r="R23" s="22">
        <v>0</v>
      </c>
      <c r="S23" s="22">
        <v>0</v>
      </c>
      <c r="T23" s="22">
        <v>0</v>
      </c>
      <c r="U23" s="22">
        <v>4454460</v>
      </c>
      <c r="V23" s="22">
        <v>1270716</v>
      </c>
      <c r="W23" s="22">
        <v>416379</v>
      </c>
      <c r="X23" s="22">
        <v>0</v>
      </c>
      <c r="Y23" s="22">
        <v>312123</v>
      </c>
      <c r="Z23" s="22">
        <v>0</v>
      </c>
      <c r="AA23" s="22">
        <v>0</v>
      </c>
      <c r="AB23" s="22">
        <v>0</v>
      </c>
      <c r="AC23" s="22">
        <v>1352163</v>
      </c>
      <c r="AD23" s="22">
        <v>328581</v>
      </c>
      <c r="AE23" s="22">
        <v>0</v>
      </c>
      <c r="AF23" s="22">
        <v>0</v>
      </c>
      <c r="AG23" s="22">
        <v>0</v>
      </c>
      <c r="AH23" s="22">
        <v>0</v>
      </c>
      <c r="AI23" s="22">
        <v>40437</v>
      </c>
      <c r="AJ23" s="22">
        <v>136529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3236891</v>
      </c>
      <c r="AR23" s="22">
        <v>47585404</v>
      </c>
      <c r="AS23" s="22">
        <v>898039</v>
      </c>
      <c r="AT23" s="22">
        <v>8021072</v>
      </c>
      <c r="AU23" s="22">
        <v>0</v>
      </c>
      <c r="AV23" s="22">
        <v>0</v>
      </c>
      <c r="AW23" s="22">
        <v>1044255</v>
      </c>
      <c r="AX23" s="22">
        <v>0</v>
      </c>
      <c r="AY23" s="22">
        <v>20737</v>
      </c>
      <c r="AZ23" s="22">
        <v>962194</v>
      </c>
      <c r="BA23" s="22">
        <v>0</v>
      </c>
      <c r="BB23" s="22">
        <v>0</v>
      </c>
      <c r="BC23" s="22">
        <v>17272183</v>
      </c>
      <c r="BD23" s="22">
        <v>422698</v>
      </c>
      <c r="BE23" s="22">
        <v>0</v>
      </c>
      <c r="BF23" s="22">
        <v>0</v>
      </c>
      <c r="BG23" s="22">
        <v>0</v>
      </c>
      <c r="BH23" s="22">
        <v>3940340</v>
      </c>
      <c r="BI23" s="22">
        <v>1811900</v>
      </c>
      <c r="BJ23" s="22">
        <v>762548</v>
      </c>
      <c r="BK23" s="22">
        <v>0</v>
      </c>
      <c r="BL23" s="22">
        <v>938470</v>
      </c>
      <c r="BM23" s="22">
        <v>0</v>
      </c>
      <c r="BN23" s="22">
        <v>0</v>
      </c>
      <c r="BO23" s="22">
        <v>0</v>
      </c>
      <c r="BP23" s="22">
        <v>1692879</v>
      </c>
      <c r="BQ23" s="22">
        <v>1385601</v>
      </c>
      <c r="BR23" s="22">
        <v>0</v>
      </c>
      <c r="BS23" s="22">
        <v>0</v>
      </c>
      <c r="BT23" s="22">
        <v>0</v>
      </c>
      <c r="BU23" s="22">
        <v>0</v>
      </c>
      <c r="BV23" s="22">
        <v>2029448</v>
      </c>
      <c r="BW23" s="22">
        <v>605061</v>
      </c>
      <c r="BX23" s="22">
        <v>40139</v>
      </c>
      <c r="BY23" s="22">
        <v>266152</v>
      </c>
      <c r="BZ23" s="22">
        <v>0</v>
      </c>
      <c r="CA23" s="22">
        <v>0</v>
      </c>
      <c r="CB23" s="22">
        <v>0</v>
      </c>
      <c r="CC23" s="22">
        <v>0</v>
      </c>
      <c r="CD23" s="22">
        <v>3265537</v>
      </c>
      <c r="CE23" s="22">
        <v>45379253</v>
      </c>
      <c r="CF23" s="22">
        <v>2206151</v>
      </c>
    </row>
    <row r="24" spans="1:84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317060841</v>
      </c>
      <c r="F24" s="22">
        <v>0</v>
      </c>
      <c r="G24" s="22">
        <v>18289147</v>
      </c>
      <c r="H24" s="22">
        <v>0</v>
      </c>
      <c r="I24" s="22">
        <v>2878551</v>
      </c>
      <c r="J24" s="22">
        <v>2894302</v>
      </c>
      <c r="K24" s="22">
        <v>21230</v>
      </c>
      <c r="L24" s="22">
        <v>10069819</v>
      </c>
      <c r="M24" s="22">
        <v>1789964</v>
      </c>
      <c r="N24" s="22">
        <v>0</v>
      </c>
      <c r="O24" s="22">
        <v>34097572</v>
      </c>
      <c r="P24" s="22">
        <v>19011870</v>
      </c>
      <c r="Q24" s="22">
        <v>259406</v>
      </c>
      <c r="R24" s="22">
        <v>6279463</v>
      </c>
      <c r="S24" s="22">
        <v>8026502</v>
      </c>
      <c r="T24" s="22">
        <v>0</v>
      </c>
      <c r="U24" s="22">
        <v>44623636</v>
      </c>
      <c r="V24" s="22">
        <v>42778402</v>
      </c>
      <c r="W24" s="22">
        <v>12534860</v>
      </c>
      <c r="X24" s="22">
        <v>481589</v>
      </c>
      <c r="Y24" s="22">
        <v>4167847</v>
      </c>
      <c r="Z24" s="22">
        <v>0</v>
      </c>
      <c r="AA24" s="22">
        <v>0</v>
      </c>
      <c r="AB24" s="22">
        <v>0</v>
      </c>
      <c r="AC24" s="22">
        <v>10351246</v>
      </c>
      <c r="AD24" s="22">
        <v>245923</v>
      </c>
      <c r="AE24" s="22">
        <v>6898026</v>
      </c>
      <c r="AF24" s="22">
        <v>2051363</v>
      </c>
      <c r="AG24" s="22">
        <v>0</v>
      </c>
      <c r="AH24" s="22">
        <v>0</v>
      </c>
      <c r="AI24" s="22">
        <v>0</v>
      </c>
      <c r="AJ24" s="22">
        <v>29062415</v>
      </c>
      <c r="AK24" s="22">
        <v>1311065</v>
      </c>
      <c r="AL24" s="22">
        <v>0</v>
      </c>
      <c r="AM24" s="22">
        <v>35320</v>
      </c>
      <c r="AN24" s="22">
        <v>0</v>
      </c>
      <c r="AO24" s="22">
        <v>0</v>
      </c>
      <c r="AP24" s="22">
        <v>0</v>
      </c>
      <c r="AQ24" s="22">
        <v>0</v>
      </c>
      <c r="AR24" s="22">
        <v>575220359</v>
      </c>
      <c r="AS24" s="22">
        <v>1708817</v>
      </c>
      <c r="AT24" s="22">
        <v>85649463</v>
      </c>
      <c r="AU24" s="22">
        <v>0</v>
      </c>
      <c r="AV24" s="22">
        <v>30814141</v>
      </c>
      <c r="AW24" s="22">
        <v>34986106</v>
      </c>
      <c r="AX24" s="22">
        <v>808241</v>
      </c>
      <c r="AY24" s="22">
        <v>11277466</v>
      </c>
      <c r="AZ24" s="22">
        <v>7242973</v>
      </c>
      <c r="BA24" s="22">
        <v>0</v>
      </c>
      <c r="BB24" s="22">
        <v>26753390</v>
      </c>
      <c r="BC24" s="22">
        <v>63086336</v>
      </c>
      <c r="BD24" s="22">
        <v>636157</v>
      </c>
      <c r="BE24" s="22">
        <v>26411664</v>
      </c>
      <c r="BF24" s="22">
        <v>2523006</v>
      </c>
      <c r="BG24" s="22">
        <v>1042358</v>
      </c>
      <c r="BH24" s="22">
        <v>29348176</v>
      </c>
      <c r="BI24" s="22">
        <v>29015780</v>
      </c>
      <c r="BJ24" s="22">
        <v>10101496</v>
      </c>
      <c r="BK24" s="22">
        <v>244889</v>
      </c>
      <c r="BL24" s="22">
        <v>11343068</v>
      </c>
      <c r="BM24" s="22">
        <v>0</v>
      </c>
      <c r="BN24" s="22">
        <v>0</v>
      </c>
      <c r="BO24" s="22">
        <v>0</v>
      </c>
      <c r="BP24" s="22">
        <v>11366086</v>
      </c>
      <c r="BQ24" s="22">
        <v>5022194</v>
      </c>
      <c r="BR24" s="22">
        <v>0</v>
      </c>
      <c r="BS24" s="22">
        <v>1342769</v>
      </c>
      <c r="BT24" s="22">
        <v>0</v>
      </c>
      <c r="BU24" s="22">
        <v>0</v>
      </c>
      <c r="BV24" s="22">
        <v>0</v>
      </c>
      <c r="BW24" s="22">
        <v>68137948</v>
      </c>
      <c r="BX24" s="22">
        <v>12296651</v>
      </c>
      <c r="BY24" s="22">
        <v>0</v>
      </c>
      <c r="BZ24" s="22">
        <v>502231</v>
      </c>
      <c r="CA24" s="22">
        <v>0</v>
      </c>
      <c r="CB24" s="22">
        <v>0</v>
      </c>
      <c r="CC24" s="22">
        <v>0</v>
      </c>
      <c r="CD24" s="22">
        <v>1164</v>
      </c>
      <c r="CE24" s="22">
        <v>471662570</v>
      </c>
      <c r="CF24" s="22">
        <v>103557789</v>
      </c>
    </row>
    <row r="25" spans="1:84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8510</v>
      </c>
      <c r="G25" s="22">
        <v>610261504</v>
      </c>
      <c r="H25" s="22">
        <v>1529628</v>
      </c>
      <c r="I25" s="22">
        <v>3307338</v>
      </c>
      <c r="J25" s="22">
        <v>3429604</v>
      </c>
      <c r="K25" s="22">
        <v>110601</v>
      </c>
      <c r="L25" s="22">
        <v>11421503</v>
      </c>
      <c r="M25" s="22">
        <v>1748551</v>
      </c>
      <c r="N25" s="22">
        <v>0</v>
      </c>
      <c r="O25" s="22">
        <v>231520</v>
      </c>
      <c r="P25" s="22">
        <v>2754229</v>
      </c>
      <c r="Q25" s="22">
        <v>270</v>
      </c>
      <c r="R25" s="22">
        <v>2288844</v>
      </c>
      <c r="S25" s="22">
        <v>0</v>
      </c>
      <c r="T25" s="22">
        <v>0</v>
      </c>
      <c r="U25" s="22">
        <v>30894628</v>
      </c>
      <c r="V25" s="22">
        <v>18332218</v>
      </c>
      <c r="W25" s="22">
        <v>17516506</v>
      </c>
      <c r="X25" s="22">
        <v>0</v>
      </c>
      <c r="Y25" s="22">
        <v>3251654</v>
      </c>
      <c r="Z25" s="22">
        <v>0</v>
      </c>
      <c r="AA25" s="22">
        <v>87242</v>
      </c>
      <c r="AB25" s="22">
        <v>0</v>
      </c>
      <c r="AC25" s="22">
        <v>2188637</v>
      </c>
      <c r="AD25" s="22">
        <v>0</v>
      </c>
      <c r="AE25" s="22">
        <v>472</v>
      </c>
      <c r="AF25" s="22">
        <v>31996314</v>
      </c>
      <c r="AG25" s="22">
        <v>50900029</v>
      </c>
      <c r="AH25" s="22">
        <v>0</v>
      </c>
      <c r="AI25" s="22">
        <v>12825</v>
      </c>
      <c r="AJ25" s="22">
        <v>21836875</v>
      </c>
      <c r="AK25" s="22">
        <v>1058741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815168243</v>
      </c>
      <c r="AS25" s="22">
        <v>2206518</v>
      </c>
      <c r="AT25" s="22">
        <v>103104974</v>
      </c>
      <c r="AU25" s="22">
        <v>40807358</v>
      </c>
      <c r="AV25" s="22">
        <v>46408539</v>
      </c>
      <c r="AW25" s="22">
        <v>41797167</v>
      </c>
      <c r="AX25" s="22">
        <v>9587875</v>
      </c>
      <c r="AY25" s="22">
        <v>15240840</v>
      </c>
      <c r="AZ25" s="22">
        <v>8286899</v>
      </c>
      <c r="BA25" s="22">
        <v>0</v>
      </c>
      <c r="BB25" s="22">
        <v>19588160</v>
      </c>
      <c r="BC25" s="22">
        <v>75684468</v>
      </c>
      <c r="BD25" s="22">
        <v>2825083</v>
      </c>
      <c r="BE25" s="22">
        <v>25497945</v>
      </c>
      <c r="BF25" s="22">
        <v>9425276</v>
      </c>
      <c r="BG25" s="22">
        <v>0</v>
      </c>
      <c r="BH25" s="22">
        <v>70732204</v>
      </c>
      <c r="BI25" s="22">
        <v>45555189</v>
      </c>
      <c r="BJ25" s="22">
        <v>19681223</v>
      </c>
      <c r="BK25" s="22">
        <v>0</v>
      </c>
      <c r="BL25" s="22">
        <v>10400510</v>
      </c>
      <c r="BM25" s="22">
        <v>0</v>
      </c>
      <c r="BN25" s="22">
        <v>287557</v>
      </c>
      <c r="BO25" s="22">
        <v>0</v>
      </c>
      <c r="BP25" s="22">
        <v>8934880</v>
      </c>
      <c r="BQ25" s="22">
        <v>0</v>
      </c>
      <c r="BR25" s="22">
        <v>2279003</v>
      </c>
      <c r="BS25" s="22">
        <v>34571823</v>
      </c>
      <c r="BT25" s="22">
        <v>1378518</v>
      </c>
      <c r="BU25" s="22">
        <v>0</v>
      </c>
      <c r="BV25" s="22">
        <v>16500</v>
      </c>
      <c r="BW25" s="22">
        <v>88900964</v>
      </c>
      <c r="BX25" s="22">
        <v>5327720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688527193</v>
      </c>
      <c r="CF25" s="22">
        <v>126641050</v>
      </c>
    </row>
    <row r="26" spans="1:84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1792742</v>
      </c>
      <c r="G26" s="22">
        <v>235839</v>
      </c>
      <c r="H26" s="22">
        <v>0</v>
      </c>
      <c r="I26" s="22">
        <v>0</v>
      </c>
      <c r="J26" s="22">
        <v>6638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604030</v>
      </c>
      <c r="Q26" s="22">
        <v>0</v>
      </c>
      <c r="R26" s="22">
        <v>0</v>
      </c>
      <c r="S26" s="22">
        <v>0</v>
      </c>
      <c r="T26" s="22">
        <v>0</v>
      </c>
      <c r="U26" s="22">
        <v>188726</v>
      </c>
      <c r="V26" s="22">
        <v>16575</v>
      </c>
      <c r="W26" s="22">
        <v>9300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222057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30313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3106220</v>
      </c>
      <c r="AS26" s="22">
        <v>97289</v>
      </c>
      <c r="AT26" s="22">
        <v>454952</v>
      </c>
      <c r="AU26" s="22">
        <v>0</v>
      </c>
      <c r="AV26" s="22">
        <v>29240</v>
      </c>
      <c r="AW26" s="22">
        <v>115326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579273</v>
      </c>
      <c r="BD26" s="22">
        <v>0</v>
      </c>
      <c r="BE26" s="22">
        <v>0</v>
      </c>
      <c r="BF26" s="22">
        <v>0</v>
      </c>
      <c r="BG26" s="22">
        <v>0</v>
      </c>
      <c r="BH26" s="22">
        <v>202030</v>
      </c>
      <c r="BI26" s="22">
        <v>26616</v>
      </c>
      <c r="BJ26" s="22">
        <v>71903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251915</v>
      </c>
      <c r="BR26" s="22">
        <v>0</v>
      </c>
      <c r="BS26" s="22">
        <v>0</v>
      </c>
      <c r="BT26" s="22">
        <v>0</v>
      </c>
      <c r="BU26" s="22">
        <v>0</v>
      </c>
      <c r="BV26" s="22">
        <v>0</v>
      </c>
      <c r="BW26" s="22">
        <v>224912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2053456</v>
      </c>
      <c r="CF26" s="22">
        <v>1052764</v>
      </c>
    </row>
    <row r="27" spans="1:84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42691487</v>
      </c>
      <c r="F27" s="22">
        <v>0</v>
      </c>
      <c r="G27" s="22">
        <v>56470</v>
      </c>
      <c r="H27" s="22">
        <v>0</v>
      </c>
      <c r="I27" s="22">
        <v>0</v>
      </c>
      <c r="J27" s="22">
        <v>500409</v>
      </c>
      <c r="K27" s="22">
        <v>276900</v>
      </c>
      <c r="L27" s="22">
        <v>0</v>
      </c>
      <c r="M27" s="22">
        <v>79111</v>
      </c>
      <c r="N27" s="22">
        <v>0</v>
      </c>
      <c r="O27" s="22">
        <v>235126</v>
      </c>
      <c r="P27" s="22">
        <v>187313</v>
      </c>
      <c r="Q27" s="22">
        <v>32402</v>
      </c>
      <c r="R27" s="22">
        <v>37033</v>
      </c>
      <c r="S27" s="22">
        <v>0</v>
      </c>
      <c r="T27" s="22">
        <v>0</v>
      </c>
      <c r="U27" s="22">
        <v>724000</v>
      </c>
      <c r="V27" s="22">
        <v>138227</v>
      </c>
      <c r="W27" s="22">
        <v>0</v>
      </c>
      <c r="X27" s="22">
        <v>0</v>
      </c>
      <c r="Y27" s="22">
        <v>147942</v>
      </c>
      <c r="Z27" s="22">
        <v>0</v>
      </c>
      <c r="AA27" s="22">
        <v>2100</v>
      </c>
      <c r="AB27" s="22">
        <v>0</v>
      </c>
      <c r="AC27" s="22">
        <v>65177</v>
      </c>
      <c r="AD27" s="22">
        <v>52256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903882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46129835</v>
      </c>
      <c r="AS27" s="22">
        <v>767907</v>
      </c>
      <c r="AT27" s="22">
        <v>6370408</v>
      </c>
      <c r="AU27" s="22">
        <v>0</v>
      </c>
      <c r="AV27" s="22">
        <v>0</v>
      </c>
      <c r="AW27" s="22">
        <v>3314018</v>
      </c>
      <c r="AX27" s="22">
        <v>726153</v>
      </c>
      <c r="AY27" s="22">
        <v>0</v>
      </c>
      <c r="AZ27" s="22">
        <v>1179257</v>
      </c>
      <c r="BA27" s="22">
        <v>0</v>
      </c>
      <c r="BB27" s="22">
        <v>5815177</v>
      </c>
      <c r="BC27" s="22">
        <v>10606475</v>
      </c>
      <c r="BD27" s="22">
        <v>150118</v>
      </c>
      <c r="BE27" s="22">
        <v>286822</v>
      </c>
      <c r="BF27" s="22">
        <v>0</v>
      </c>
      <c r="BG27" s="22">
        <v>700</v>
      </c>
      <c r="BH27" s="22">
        <v>1056136</v>
      </c>
      <c r="BI27" s="22">
        <v>542914</v>
      </c>
      <c r="BJ27" s="22">
        <v>2832619</v>
      </c>
      <c r="BK27" s="22">
        <v>0</v>
      </c>
      <c r="BL27" s="22">
        <v>1578868</v>
      </c>
      <c r="BM27" s="22">
        <v>0</v>
      </c>
      <c r="BN27" s="22">
        <v>86822</v>
      </c>
      <c r="BO27" s="22">
        <v>0</v>
      </c>
      <c r="BP27" s="22">
        <v>622889</v>
      </c>
      <c r="BQ27" s="22">
        <v>1262538</v>
      </c>
      <c r="BR27" s="22">
        <v>654</v>
      </c>
      <c r="BS27" s="22">
        <v>0</v>
      </c>
      <c r="BT27" s="22">
        <v>0</v>
      </c>
      <c r="BU27" s="22">
        <v>240140</v>
      </c>
      <c r="BV27" s="22">
        <v>0</v>
      </c>
      <c r="BW27" s="22">
        <v>3071968</v>
      </c>
      <c r="BX27" s="22">
        <v>219887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40732470</v>
      </c>
      <c r="CF27" s="22">
        <v>5397365</v>
      </c>
    </row>
    <row r="28" spans="1:84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10967261</v>
      </c>
      <c r="F28" s="22">
        <v>6737</v>
      </c>
      <c r="G28" s="22">
        <v>739981</v>
      </c>
      <c r="H28" s="22">
        <v>0</v>
      </c>
      <c r="I28" s="22">
        <v>0</v>
      </c>
      <c r="J28" s="22">
        <v>224712</v>
      </c>
      <c r="K28" s="22">
        <v>0</v>
      </c>
      <c r="L28" s="22">
        <v>0</v>
      </c>
      <c r="M28" s="22">
        <v>97409</v>
      </c>
      <c r="N28" s="22">
        <v>15654</v>
      </c>
      <c r="O28" s="22">
        <v>0</v>
      </c>
      <c r="P28" s="22">
        <v>2944378</v>
      </c>
      <c r="Q28" s="22">
        <v>37378</v>
      </c>
      <c r="R28" s="22">
        <v>0</v>
      </c>
      <c r="S28" s="22">
        <v>0</v>
      </c>
      <c r="T28" s="22">
        <v>0</v>
      </c>
      <c r="U28" s="22">
        <v>386260</v>
      </c>
      <c r="V28" s="22">
        <v>184192</v>
      </c>
      <c r="W28" s="22">
        <v>26178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64632</v>
      </c>
      <c r="AD28" s="22">
        <v>499729</v>
      </c>
      <c r="AE28" s="22">
        <v>0</v>
      </c>
      <c r="AF28" s="22">
        <v>0</v>
      </c>
      <c r="AG28" s="22">
        <v>17490</v>
      </c>
      <c r="AH28" s="22">
        <v>0</v>
      </c>
      <c r="AI28" s="22">
        <v>0</v>
      </c>
      <c r="AJ28" s="22">
        <v>15132</v>
      </c>
      <c r="AK28" s="22">
        <v>176464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16403587</v>
      </c>
      <c r="AS28" s="22">
        <v>330772</v>
      </c>
      <c r="AT28" s="22">
        <v>1726999</v>
      </c>
      <c r="AU28" s="22">
        <v>0</v>
      </c>
      <c r="AV28" s="22">
        <v>365000</v>
      </c>
      <c r="AW28" s="22">
        <v>574222</v>
      </c>
      <c r="AX28" s="22">
        <v>14180</v>
      </c>
      <c r="AY28" s="22">
        <v>7500</v>
      </c>
      <c r="AZ28" s="22">
        <v>195842</v>
      </c>
      <c r="BA28" s="22">
        <v>72427</v>
      </c>
      <c r="BB28" s="22">
        <v>0</v>
      </c>
      <c r="BC28" s="22">
        <v>8563021</v>
      </c>
      <c r="BD28" s="22">
        <v>77560</v>
      </c>
      <c r="BE28" s="22">
        <v>0</v>
      </c>
      <c r="BF28" s="22">
        <v>0</v>
      </c>
      <c r="BG28" s="22">
        <v>0</v>
      </c>
      <c r="BH28" s="22">
        <v>333503</v>
      </c>
      <c r="BI28" s="22">
        <v>101536</v>
      </c>
      <c r="BJ28" s="22">
        <v>292736</v>
      </c>
      <c r="BK28" s="22">
        <v>0</v>
      </c>
      <c r="BL28" s="22">
        <v>77149</v>
      </c>
      <c r="BM28" s="22">
        <v>0</v>
      </c>
      <c r="BN28" s="22">
        <v>0</v>
      </c>
      <c r="BO28" s="22">
        <v>0</v>
      </c>
      <c r="BP28" s="22">
        <v>213734</v>
      </c>
      <c r="BQ28" s="22">
        <v>1073641</v>
      </c>
      <c r="BR28" s="22">
        <v>282</v>
      </c>
      <c r="BS28" s="22">
        <v>0</v>
      </c>
      <c r="BT28" s="22">
        <v>0</v>
      </c>
      <c r="BU28" s="22">
        <v>0</v>
      </c>
      <c r="BV28" s="22">
        <v>0</v>
      </c>
      <c r="BW28" s="22">
        <v>545794</v>
      </c>
      <c r="BX28" s="22">
        <v>199943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14765841</v>
      </c>
      <c r="CF28" s="22">
        <v>1637746</v>
      </c>
    </row>
    <row r="29" spans="1:84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17321296</v>
      </c>
      <c r="F29" s="22">
        <v>0</v>
      </c>
      <c r="G29" s="22">
        <v>2177428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46064</v>
      </c>
      <c r="N29" s="22">
        <v>0</v>
      </c>
      <c r="O29" s="22">
        <v>0</v>
      </c>
      <c r="P29" s="22">
        <v>3003691</v>
      </c>
      <c r="Q29" s="22">
        <v>0</v>
      </c>
      <c r="R29" s="22">
        <v>0</v>
      </c>
      <c r="S29" s="22">
        <v>0</v>
      </c>
      <c r="T29" s="22">
        <v>0</v>
      </c>
      <c r="U29" s="22">
        <v>115022</v>
      </c>
      <c r="V29" s="22">
        <v>27093</v>
      </c>
      <c r="W29" s="22">
        <v>4837</v>
      </c>
      <c r="X29" s="22">
        <v>0</v>
      </c>
      <c r="Y29" s="22">
        <v>201021</v>
      </c>
      <c r="Z29" s="22">
        <v>0</v>
      </c>
      <c r="AA29" s="22">
        <v>0</v>
      </c>
      <c r="AB29" s="22">
        <v>0</v>
      </c>
      <c r="AC29" s="22">
        <v>146466</v>
      </c>
      <c r="AD29" s="22">
        <v>259394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309283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4016219</v>
      </c>
      <c r="AR29" s="22">
        <v>27627814</v>
      </c>
      <c r="AS29" s="22">
        <v>383479</v>
      </c>
      <c r="AT29" s="22">
        <v>4103971</v>
      </c>
      <c r="AU29" s="22">
        <v>0</v>
      </c>
      <c r="AV29" s="22">
        <v>523767</v>
      </c>
      <c r="AW29" s="22">
        <v>1110896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11432153</v>
      </c>
      <c r="BD29" s="22">
        <v>0</v>
      </c>
      <c r="BE29" s="22">
        <v>0</v>
      </c>
      <c r="BF29" s="22">
        <v>0</v>
      </c>
      <c r="BG29" s="22">
        <v>0</v>
      </c>
      <c r="BH29" s="22">
        <v>21208</v>
      </c>
      <c r="BI29" s="22">
        <v>112481</v>
      </c>
      <c r="BJ29" s="22">
        <v>26419</v>
      </c>
      <c r="BK29" s="22">
        <v>0</v>
      </c>
      <c r="BL29" s="22">
        <v>296338</v>
      </c>
      <c r="BM29" s="22">
        <v>0</v>
      </c>
      <c r="BN29" s="22">
        <v>0</v>
      </c>
      <c r="BO29" s="22">
        <v>0</v>
      </c>
      <c r="BP29" s="22">
        <v>424294</v>
      </c>
      <c r="BQ29" s="22">
        <v>818559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393251</v>
      </c>
      <c r="BX29" s="22">
        <v>1432782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21079598</v>
      </c>
      <c r="CF29" s="22">
        <v>6548216</v>
      </c>
    </row>
    <row r="30" spans="1:84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33757956</v>
      </c>
      <c r="F30" s="22">
        <v>8318</v>
      </c>
      <c r="G30" s="22">
        <v>363538</v>
      </c>
      <c r="H30" s="22">
        <v>0</v>
      </c>
      <c r="I30" s="22">
        <v>0</v>
      </c>
      <c r="J30" s="22">
        <v>368198</v>
      </c>
      <c r="K30" s="22">
        <v>120018</v>
      </c>
      <c r="L30" s="22">
        <v>0</v>
      </c>
      <c r="M30" s="22">
        <v>211547</v>
      </c>
      <c r="N30" s="22">
        <v>0</v>
      </c>
      <c r="O30" s="22">
        <v>547889</v>
      </c>
      <c r="P30" s="22">
        <v>969104</v>
      </c>
      <c r="Q30" s="22">
        <v>248875</v>
      </c>
      <c r="R30" s="22">
        <v>0</v>
      </c>
      <c r="S30" s="22">
        <v>0</v>
      </c>
      <c r="T30" s="22">
        <v>0</v>
      </c>
      <c r="U30" s="22">
        <v>2156449</v>
      </c>
      <c r="V30" s="22">
        <v>337207</v>
      </c>
      <c r="W30" s="22">
        <v>138237</v>
      </c>
      <c r="X30" s="22">
        <v>0</v>
      </c>
      <c r="Y30" s="22">
        <v>348553</v>
      </c>
      <c r="Z30" s="22">
        <v>0</v>
      </c>
      <c r="AA30" s="22">
        <v>225</v>
      </c>
      <c r="AB30" s="22">
        <v>0</v>
      </c>
      <c r="AC30" s="22">
        <v>52282</v>
      </c>
      <c r="AD30" s="22">
        <v>265757</v>
      </c>
      <c r="AE30" s="22">
        <v>0</v>
      </c>
      <c r="AF30" s="22">
        <v>0</v>
      </c>
      <c r="AG30" s="22">
        <v>79220</v>
      </c>
      <c r="AH30" s="22">
        <v>0</v>
      </c>
      <c r="AI30" s="22">
        <v>0</v>
      </c>
      <c r="AJ30" s="22">
        <v>47</v>
      </c>
      <c r="AK30" s="22">
        <v>0</v>
      </c>
      <c r="AL30" s="22">
        <v>40356</v>
      </c>
      <c r="AM30" s="22">
        <v>0</v>
      </c>
      <c r="AN30" s="22">
        <v>0</v>
      </c>
      <c r="AO30" s="22">
        <v>0</v>
      </c>
      <c r="AP30" s="22">
        <v>0</v>
      </c>
      <c r="AQ30" s="22">
        <v>15072</v>
      </c>
      <c r="AR30" s="22">
        <v>40028848</v>
      </c>
      <c r="AS30" s="22">
        <v>616660</v>
      </c>
      <c r="AT30" s="22">
        <v>5863793</v>
      </c>
      <c r="AU30" s="22">
        <v>0</v>
      </c>
      <c r="AV30" s="22">
        <v>334238</v>
      </c>
      <c r="AW30" s="22">
        <v>1493844</v>
      </c>
      <c r="AX30" s="22">
        <v>20853</v>
      </c>
      <c r="AY30" s="22">
        <v>0</v>
      </c>
      <c r="AZ30" s="22">
        <v>228334</v>
      </c>
      <c r="BA30" s="22">
        <v>70323</v>
      </c>
      <c r="BB30" s="22">
        <v>2065759</v>
      </c>
      <c r="BC30" s="22">
        <v>13865930</v>
      </c>
      <c r="BD30" s="22">
        <v>688127</v>
      </c>
      <c r="BE30" s="22">
        <v>0</v>
      </c>
      <c r="BF30" s="22">
        <v>65062</v>
      </c>
      <c r="BG30" s="22">
        <v>0</v>
      </c>
      <c r="BH30" s="22">
        <v>3619806</v>
      </c>
      <c r="BI30" s="22">
        <v>1095608</v>
      </c>
      <c r="BJ30" s="22">
        <v>690416</v>
      </c>
      <c r="BK30" s="22">
        <v>0</v>
      </c>
      <c r="BL30" s="22">
        <v>700112</v>
      </c>
      <c r="BM30" s="22">
        <v>0</v>
      </c>
      <c r="BN30" s="22">
        <v>0</v>
      </c>
      <c r="BO30" s="22">
        <v>0</v>
      </c>
      <c r="BP30" s="22">
        <v>530814</v>
      </c>
      <c r="BQ30" s="22">
        <v>867133</v>
      </c>
      <c r="BR30" s="22">
        <v>4881</v>
      </c>
      <c r="BS30" s="22">
        <v>0</v>
      </c>
      <c r="BT30" s="22">
        <v>253133</v>
      </c>
      <c r="BU30" s="22">
        <v>0</v>
      </c>
      <c r="BV30" s="22">
        <v>1057548</v>
      </c>
      <c r="BW30" s="22">
        <v>0</v>
      </c>
      <c r="BX30" s="22">
        <v>324824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3758735</v>
      </c>
      <c r="CE30" s="22">
        <v>38215933</v>
      </c>
      <c r="CF30" s="22">
        <v>1812915</v>
      </c>
    </row>
    <row r="31" spans="1:84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9740887</v>
      </c>
      <c r="F31" s="22">
        <v>0</v>
      </c>
      <c r="G31" s="22">
        <v>2072715</v>
      </c>
      <c r="H31" s="22">
        <v>0</v>
      </c>
      <c r="I31" s="22">
        <v>0</v>
      </c>
      <c r="J31" s="22">
        <v>1227436</v>
      </c>
      <c r="K31" s="22">
        <v>410326</v>
      </c>
      <c r="L31" s="22">
        <v>0</v>
      </c>
      <c r="M31" s="22">
        <v>46514</v>
      </c>
      <c r="N31" s="22">
        <v>0</v>
      </c>
      <c r="O31" s="22">
        <v>1112217</v>
      </c>
      <c r="P31" s="22">
        <v>403791</v>
      </c>
      <c r="Q31" s="22">
        <v>0</v>
      </c>
      <c r="R31" s="22">
        <v>0</v>
      </c>
      <c r="S31" s="22">
        <v>0</v>
      </c>
      <c r="T31" s="22">
        <v>0</v>
      </c>
      <c r="U31" s="22">
        <v>467518</v>
      </c>
      <c r="V31" s="22">
        <v>2960812</v>
      </c>
      <c r="W31" s="22">
        <v>260624</v>
      </c>
      <c r="X31" s="22">
        <v>0</v>
      </c>
      <c r="Y31" s="22">
        <v>28500</v>
      </c>
      <c r="Z31" s="22">
        <v>0</v>
      </c>
      <c r="AA31" s="22">
        <v>0</v>
      </c>
      <c r="AB31" s="22">
        <v>0</v>
      </c>
      <c r="AC31" s="22">
        <v>1653607</v>
      </c>
      <c r="AD31" s="22">
        <v>207793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740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20593480</v>
      </c>
      <c r="AS31" s="22">
        <v>438235</v>
      </c>
      <c r="AT31" s="22">
        <v>3166087</v>
      </c>
      <c r="AU31" s="22">
        <v>0</v>
      </c>
      <c r="AV31" s="22">
        <v>241295</v>
      </c>
      <c r="AW31" s="22">
        <v>1910895</v>
      </c>
      <c r="AX31" s="22">
        <v>238356</v>
      </c>
      <c r="AY31" s="22">
        <v>0</v>
      </c>
      <c r="AZ31" s="22">
        <v>595016</v>
      </c>
      <c r="BA31" s="22">
        <v>0</v>
      </c>
      <c r="BB31" s="22">
        <v>3351629</v>
      </c>
      <c r="BC31" s="22">
        <v>1665188</v>
      </c>
      <c r="BD31" s="22">
        <v>0</v>
      </c>
      <c r="BE31" s="22">
        <v>0</v>
      </c>
      <c r="BF31" s="22">
        <v>0</v>
      </c>
      <c r="BG31" s="22">
        <v>0</v>
      </c>
      <c r="BH31" s="22">
        <v>945172</v>
      </c>
      <c r="BI31" s="22">
        <v>705384</v>
      </c>
      <c r="BJ31" s="22">
        <v>480798</v>
      </c>
      <c r="BK31" s="22">
        <v>698629</v>
      </c>
      <c r="BL31" s="22">
        <v>119143</v>
      </c>
      <c r="BM31" s="22">
        <v>0</v>
      </c>
      <c r="BN31" s="22">
        <v>0</v>
      </c>
      <c r="BO31" s="22">
        <v>75247</v>
      </c>
      <c r="BP31" s="22">
        <v>1654663</v>
      </c>
      <c r="BQ31" s="22">
        <v>358471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464663</v>
      </c>
      <c r="BX31" s="22">
        <v>45355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17154226</v>
      </c>
      <c r="CF31" s="22">
        <v>3439254</v>
      </c>
    </row>
    <row r="32" spans="1:84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103782478</v>
      </c>
      <c r="F32" s="22">
        <v>0</v>
      </c>
      <c r="G32" s="22">
        <v>435588</v>
      </c>
      <c r="H32" s="22">
        <v>0</v>
      </c>
      <c r="I32" s="22">
        <v>0</v>
      </c>
      <c r="J32" s="22">
        <v>1976051</v>
      </c>
      <c r="K32" s="22">
        <v>0</v>
      </c>
      <c r="L32" s="22">
        <v>2627315</v>
      </c>
      <c r="M32" s="22">
        <v>351063</v>
      </c>
      <c r="N32" s="22">
        <v>0</v>
      </c>
      <c r="O32" s="22">
        <v>0</v>
      </c>
      <c r="P32" s="22">
        <v>14216727</v>
      </c>
      <c r="Q32" s="22">
        <v>99812</v>
      </c>
      <c r="R32" s="22">
        <v>0</v>
      </c>
      <c r="S32" s="22">
        <v>0</v>
      </c>
      <c r="T32" s="22">
        <v>0</v>
      </c>
      <c r="U32" s="22">
        <v>665682</v>
      </c>
      <c r="V32" s="22">
        <v>103058</v>
      </c>
      <c r="W32" s="22">
        <v>483061</v>
      </c>
      <c r="X32" s="22">
        <v>0</v>
      </c>
      <c r="Y32" s="22">
        <v>347900</v>
      </c>
      <c r="Z32" s="22">
        <v>0</v>
      </c>
      <c r="AA32" s="22">
        <v>0</v>
      </c>
      <c r="AB32" s="22">
        <v>0</v>
      </c>
      <c r="AC32" s="22">
        <v>332241</v>
      </c>
      <c r="AD32" s="22">
        <v>451574</v>
      </c>
      <c r="AE32" s="22">
        <v>0</v>
      </c>
      <c r="AF32" s="22">
        <v>0</v>
      </c>
      <c r="AG32" s="22">
        <v>0</v>
      </c>
      <c r="AH32" s="22">
        <v>0</v>
      </c>
      <c r="AI32" s="22">
        <v>-1680</v>
      </c>
      <c r="AJ32" s="22">
        <v>2719125</v>
      </c>
      <c r="AK32" s="22">
        <v>4137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128594132</v>
      </c>
      <c r="AS32" s="22">
        <v>721465</v>
      </c>
      <c r="AT32" s="22">
        <v>5417704</v>
      </c>
      <c r="AU32" s="22">
        <v>32318095</v>
      </c>
      <c r="AV32" s="22">
        <v>0</v>
      </c>
      <c r="AW32" s="22">
        <v>2922856</v>
      </c>
      <c r="AX32" s="22">
        <v>1858293</v>
      </c>
      <c r="AY32" s="22">
        <v>2671406</v>
      </c>
      <c r="AZ32" s="22">
        <v>3315499</v>
      </c>
      <c r="BA32" s="22">
        <v>0</v>
      </c>
      <c r="BB32" s="22">
        <v>0</v>
      </c>
      <c r="BC32" s="22">
        <v>36313283</v>
      </c>
      <c r="BD32" s="22">
        <v>326427</v>
      </c>
      <c r="BE32" s="22">
        <v>0</v>
      </c>
      <c r="BF32" s="22">
        <v>0</v>
      </c>
      <c r="BG32" s="22">
        <v>0</v>
      </c>
      <c r="BH32" s="22">
        <v>1117719</v>
      </c>
      <c r="BI32" s="22">
        <v>734283</v>
      </c>
      <c r="BJ32" s="22">
        <v>2935076</v>
      </c>
      <c r="BK32" s="22">
        <v>0</v>
      </c>
      <c r="BL32" s="22">
        <v>1612465</v>
      </c>
      <c r="BM32" s="22">
        <v>0</v>
      </c>
      <c r="BN32" s="22">
        <v>0</v>
      </c>
      <c r="BO32" s="22">
        <v>0</v>
      </c>
      <c r="BP32" s="22">
        <v>1296740</v>
      </c>
      <c r="BQ32" s="22">
        <v>3218366</v>
      </c>
      <c r="BR32" s="22">
        <v>0</v>
      </c>
      <c r="BS32" s="22">
        <v>0</v>
      </c>
      <c r="BT32" s="22">
        <v>0</v>
      </c>
      <c r="BU32" s="22">
        <v>0</v>
      </c>
      <c r="BV32" s="22">
        <v>700674</v>
      </c>
      <c r="BW32" s="22">
        <v>6693916</v>
      </c>
      <c r="BX32" s="22">
        <v>437882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104612149</v>
      </c>
      <c r="CF32" s="22">
        <v>23981983</v>
      </c>
    </row>
    <row r="33" spans="1:84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31686423</v>
      </c>
      <c r="F33" s="22">
        <v>242</v>
      </c>
      <c r="G33" s="22">
        <v>37941</v>
      </c>
      <c r="H33" s="22">
        <v>0</v>
      </c>
      <c r="I33" s="22">
        <v>91169</v>
      </c>
      <c r="J33" s="22">
        <v>266660</v>
      </c>
      <c r="K33" s="22">
        <v>182811</v>
      </c>
      <c r="L33" s="22">
        <v>0</v>
      </c>
      <c r="M33" s="22">
        <v>0</v>
      </c>
      <c r="N33" s="22">
        <v>0</v>
      </c>
      <c r="O33" s="22">
        <v>22314</v>
      </c>
      <c r="P33" s="22">
        <v>2871811</v>
      </c>
      <c r="Q33" s="22">
        <v>0</v>
      </c>
      <c r="R33" s="22">
        <v>0</v>
      </c>
      <c r="S33" s="22">
        <v>0</v>
      </c>
      <c r="T33" s="22">
        <v>0</v>
      </c>
      <c r="U33" s="22">
        <v>90184</v>
      </c>
      <c r="V33" s="22">
        <v>277147</v>
      </c>
      <c r="W33" s="22">
        <v>81728</v>
      </c>
      <c r="X33" s="22">
        <v>0</v>
      </c>
      <c r="Y33" s="22">
        <v>204752</v>
      </c>
      <c r="Z33" s="22">
        <v>0</v>
      </c>
      <c r="AA33" s="22">
        <v>2765</v>
      </c>
      <c r="AB33" s="22">
        <v>0</v>
      </c>
      <c r="AC33" s="22">
        <v>10930</v>
      </c>
      <c r="AD33" s="22">
        <v>424692</v>
      </c>
      <c r="AE33" s="22">
        <v>0</v>
      </c>
      <c r="AF33" s="22">
        <v>0</v>
      </c>
      <c r="AG33" s="22">
        <v>130972</v>
      </c>
      <c r="AH33" s="22">
        <v>0</v>
      </c>
      <c r="AI33" s="22">
        <v>0</v>
      </c>
      <c r="AJ33" s="22">
        <v>526273</v>
      </c>
      <c r="AK33" s="22">
        <v>2973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36911787</v>
      </c>
      <c r="AS33" s="22">
        <v>659390</v>
      </c>
      <c r="AT33" s="22">
        <v>4832806</v>
      </c>
      <c r="AU33" s="22">
        <v>0</v>
      </c>
      <c r="AV33" s="22">
        <v>1377707</v>
      </c>
      <c r="AW33" s="22">
        <v>1236574</v>
      </c>
      <c r="AX33" s="22">
        <v>123879</v>
      </c>
      <c r="AY33" s="22">
        <v>16500</v>
      </c>
      <c r="AZ33" s="22">
        <v>0</v>
      </c>
      <c r="BA33" s="22">
        <v>0</v>
      </c>
      <c r="BB33" s="22">
        <v>2767046</v>
      </c>
      <c r="BC33" s="22">
        <v>13795998</v>
      </c>
      <c r="BD33" s="22">
        <v>0</v>
      </c>
      <c r="BE33" s="22">
        <v>0</v>
      </c>
      <c r="BF33" s="22">
        <v>20269</v>
      </c>
      <c r="BG33" s="22">
        <v>0</v>
      </c>
      <c r="BH33" s="22">
        <v>1272217</v>
      </c>
      <c r="BI33" s="22">
        <v>654921</v>
      </c>
      <c r="BJ33" s="22">
        <v>643136</v>
      </c>
      <c r="BK33" s="22">
        <v>0</v>
      </c>
      <c r="BL33" s="22">
        <v>319287</v>
      </c>
      <c r="BM33" s="22">
        <v>0</v>
      </c>
      <c r="BN33" s="22">
        <v>3235</v>
      </c>
      <c r="BO33" s="22">
        <v>0</v>
      </c>
      <c r="BP33" s="22">
        <v>941975</v>
      </c>
      <c r="BQ33" s="22">
        <v>1611121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2545692</v>
      </c>
      <c r="BX33" s="22">
        <v>634951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33456704</v>
      </c>
      <c r="CF33" s="22">
        <v>3455083</v>
      </c>
    </row>
    <row r="34" spans="1:84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21592728</v>
      </c>
      <c r="F34" s="22">
        <v>0</v>
      </c>
      <c r="G34" s="22">
        <v>1151070</v>
      </c>
      <c r="H34" s="22">
        <v>0</v>
      </c>
      <c r="I34" s="22">
        <v>135259</v>
      </c>
      <c r="J34" s="22">
        <v>262357</v>
      </c>
      <c r="K34" s="22">
        <v>0</v>
      </c>
      <c r="L34" s="22">
        <v>0</v>
      </c>
      <c r="M34" s="22">
        <v>0</v>
      </c>
      <c r="N34" s="22">
        <v>11160</v>
      </c>
      <c r="O34" s="22">
        <v>0</v>
      </c>
      <c r="P34" s="22">
        <v>6264817</v>
      </c>
      <c r="Q34" s="22">
        <v>0</v>
      </c>
      <c r="R34" s="22">
        <v>0</v>
      </c>
      <c r="S34" s="22">
        <v>1398</v>
      </c>
      <c r="T34" s="22">
        <v>0</v>
      </c>
      <c r="U34" s="22">
        <v>885232</v>
      </c>
      <c r="V34" s="22">
        <v>280269</v>
      </c>
      <c r="W34" s="22">
        <v>1828603</v>
      </c>
      <c r="X34" s="22">
        <v>0</v>
      </c>
      <c r="Y34" s="22">
        <v>917536</v>
      </c>
      <c r="Z34" s="22">
        <v>0</v>
      </c>
      <c r="AA34" s="22">
        <v>0</v>
      </c>
      <c r="AB34" s="22">
        <v>0</v>
      </c>
      <c r="AC34" s="22">
        <v>123982</v>
      </c>
      <c r="AD34" s="22">
        <v>1259307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249887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34963605</v>
      </c>
      <c r="AS34" s="22">
        <v>485636</v>
      </c>
      <c r="AT34" s="22">
        <v>5361321</v>
      </c>
      <c r="AU34" s="22">
        <v>0</v>
      </c>
      <c r="AV34" s="22">
        <v>841909</v>
      </c>
      <c r="AW34" s="22">
        <v>647944</v>
      </c>
      <c r="AX34" s="22">
        <v>300</v>
      </c>
      <c r="AY34" s="22">
        <v>0</v>
      </c>
      <c r="AZ34" s="22">
        <v>0</v>
      </c>
      <c r="BA34" s="22">
        <v>34987</v>
      </c>
      <c r="BB34" s="22">
        <v>0</v>
      </c>
      <c r="BC34" s="22">
        <v>12384526</v>
      </c>
      <c r="BD34" s="22">
        <v>0</v>
      </c>
      <c r="BE34" s="22">
        <v>0</v>
      </c>
      <c r="BF34" s="22">
        <v>6578</v>
      </c>
      <c r="BG34" s="22">
        <v>0</v>
      </c>
      <c r="BH34" s="22">
        <v>1040630</v>
      </c>
      <c r="BI34" s="22">
        <v>332625</v>
      </c>
      <c r="BJ34" s="22">
        <v>2141311</v>
      </c>
      <c r="BK34" s="22">
        <v>0</v>
      </c>
      <c r="BL34" s="22">
        <v>1066876</v>
      </c>
      <c r="BM34" s="22">
        <v>0</v>
      </c>
      <c r="BN34" s="22">
        <v>0</v>
      </c>
      <c r="BO34" s="22">
        <v>0</v>
      </c>
      <c r="BP34" s="22">
        <v>477950</v>
      </c>
      <c r="BQ34" s="22">
        <v>2104690</v>
      </c>
      <c r="BR34" s="22">
        <v>0</v>
      </c>
      <c r="BS34" s="22">
        <v>0</v>
      </c>
      <c r="BT34" s="22">
        <v>0</v>
      </c>
      <c r="BU34" s="22">
        <v>0</v>
      </c>
      <c r="BV34" s="22">
        <v>0</v>
      </c>
      <c r="BW34" s="22">
        <v>1337155</v>
      </c>
      <c r="BX34" s="22">
        <v>184972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28449410</v>
      </c>
      <c r="CF34" s="22">
        <v>6514195</v>
      </c>
    </row>
    <row r="35" spans="1:84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8232391</v>
      </c>
      <c r="F35" s="22">
        <v>0</v>
      </c>
      <c r="G35" s="22">
        <v>267926</v>
      </c>
      <c r="H35" s="22">
        <v>0</v>
      </c>
      <c r="I35" s="22">
        <v>0</v>
      </c>
      <c r="J35" s="22">
        <v>29605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3350332</v>
      </c>
      <c r="Q35" s="22">
        <v>0</v>
      </c>
      <c r="R35" s="22">
        <v>0</v>
      </c>
      <c r="S35" s="22">
        <v>0</v>
      </c>
      <c r="T35" s="22">
        <v>0</v>
      </c>
      <c r="U35" s="22">
        <v>632836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31523</v>
      </c>
      <c r="AD35" s="22">
        <v>492383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1962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13038958</v>
      </c>
      <c r="AS35" s="22">
        <v>316496</v>
      </c>
      <c r="AT35" s="22">
        <v>1784565</v>
      </c>
      <c r="AU35" s="22">
        <v>0</v>
      </c>
      <c r="AV35" s="22">
        <v>0</v>
      </c>
      <c r="AW35" s="22">
        <v>192190</v>
      </c>
      <c r="AX35" s="22">
        <v>3582</v>
      </c>
      <c r="AY35" s="22">
        <v>10000</v>
      </c>
      <c r="AZ35" s="22">
        <v>0</v>
      </c>
      <c r="BA35" s="22">
        <v>0</v>
      </c>
      <c r="BB35" s="22">
        <v>0</v>
      </c>
      <c r="BC35" s="22">
        <v>6452835</v>
      </c>
      <c r="BD35" s="22">
        <v>0</v>
      </c>
      <c r="BE35" s="22">
        <v>0</v>
      </c>
      <c r="BF35" s="22">
        <v>0</v>
      </c>
      <c r="BG35" s="22">
        <v>0</v>
      </c>
      <c r="BH35" s="22">
        <v>704867</v>
      </c>
      <c r="BI35" s="22">
        <v>0</v>
      </c>
      <c r="BJ35" s="22">
        <v>244020</v>
      </c>
      <c r="BK35" s="22">
        <v>0</v>
      </c>
      <c r="BL35" s="22">
        <v>37772</v>
      </c>
      <c r="BM35" s="22">
        <v>0</v>
      </c>
      <c r="BN35" s="22">
        <v>3411</v>
      </c>
      <c r="BO35" s="22">
        <v>0</v>
      </c>
      <c r="BP35" s="22">
        <v>127410</v>
      </c>
      <c r="BQ35" s="22">
        <v>1027367</v>
      </c>
      <c r="BR35" s="22">
        <v>0</v>
      </c>
      <c r="BS35" s="22">
        <v>0</v>
      </c>
      <c r="BT35" s="22">
        <v>0</v>
      </c>
      <c r="BU35" s="22">
        <v>0</v>
      </c>
      <c r="BV35" s="22">
        <v>328846</v>
      </c>
      <c r="BW35" s="22">
        <v>73804</v>
      </c>
      <c r="BX35" s="22">
        <v>126521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11433686</v>
      </c>
      <c r="CF35" s="22">
        <v>1605272</v>
      </c>
    </row>
    <row r="36" spans="1:84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15970830</v>
      </c>
      <c r="F36" s="22">
        <v>0</v>
      </c>
      <c r="G36" s="22">
        <v>40060</v>
      </c>
      <c r="H36" s="22">
        <v>0</v>
      </c>
      <c r="I36" s="22">
        <v>0</v>
      </c>
      <c r="J36" s="22">
        <v>302839</v>
      </c>
      <c r="K36" s="22">
        <v>537476</v>
      </c>
      <c r="L36" s="22">
        <v>0</v>
      </c>
      <c r="M36" s="22">
        <v>0</v>
      </c>
      <c r="N36" s="22">
        <v>0</v>
      </c>
      <c r="O36" s="22">
        <v>60272</v>
      </c>
      <c r="P36" s="22">
        <v>3590440</v>
      </c>
      <c r="Q36" s="22">
        <v>0</v>
      </c>
      <c r="R36" s="22">
        <v>0</v>
      </c>
      <c r="S36" s="22">
        <v>0</v>
      </c>
      <c r="T36" s="22">
        <v>0</v>
      </c>
      <c r="U36" s="22">
        <v>548953</v>
      </c>
      <c r="V36" s="22">
        <v>154109</v>
      </c>
      <c r="W36" s="22">
        <v>126692</v>
      </c>
      <c r="X36" s="22">
        <v>0</v>
      </c>
      <c r="Y36" s="22">
        <v>116267</v>
      </c>
      <c r="Z36" s="22">
        <v>0</v>
      </c>
      <c r="AA36" s="22">
        <v>3649</v>
      </c>
      <c r="AB36" s="22">
        <v>0</v>
      </c>
      <c r="AC36" s="22">
        <v>73486</v>
      </c>
      <c r="AD36" s="22">
        <v>497565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354830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22377468</v>
      </c>
      <c r="AS36" s="22">
        <v>527632</v>
      </c>
      <c r="AT36" s="22">
        <v>2321230</v>
      </c>
      <c r="AU36" s="22">
        <v>0</v>
      </c>
      <c r="AV36" s="22">
        <v>249336</v>
      </c>
      <c r="AW36" s="22">
        <v>362846</v>
      </c>
      <c r="AX36" s="22">
        <v>27535</v>
      </c>
      <c r="AY36" s="22">
        <v>111086</v>
      </c>
      <c r="AZ36" s="22">
        <v>0</v>
      </c>
      <c r="BA36" s="22">
        <v>0</v>
      </c>
      <c r="BB36" s="22">
        <v>0</v>
      </c>
      <c r="BC36" s="22">
        <v>8598754</v>
      </c>
      <c r="BD36" s="22">
        <v>0</v>
      </c>
      <c r="BE36" s="22">
        <v>0</v>
      </c>
      <c r="BF36" s="22">
        <v>0</v>
      </c>
      <c r="BG36" s="22">
        <v>0</v>
      </c>
      <c r="BH36" s="22">
        <v>977239</v>
      </c>
      <c r="BI36" s="22">
        <v>360646</v>
      </c>
      <c r="BJ36" s="22">
        <v>552939</v>
      </c>
      <c r="BK36" s="22">
        <v>0</v>
      </c>
      <c r="BL36" s="22">
        <v>8900</v>
      </c>
      <c r="BM36" s="22">
        <v>0</v>
      </c>
      <c r="BN36" s="22">
        <v>11500</v>
      </c>
      <c r="BO36" s="22">
        <v>0</v>
      </c>
      <c r="BP36" s="22">
        <v>36419</v>
      </c>
      <c r="BQ36" s="22">
        <v>2889190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647668</v>
      </c>
      <c r="BX36" s="22">
        <v>82603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17765523</v>
      </c>
      <c r="CF36" s="22">
        <v>4611945</v>
      </c>
    </row>
    <row r="37" spans="1:84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68896759</v>
      </c>
      <c r="F37" s="22">
        <v>0</v>
      </c>
      <c r="G37" s="22">
        <v>28512</v>
      </c>
      <c r="H37" s="22">
        <v>0</v>
      </c>
      <c r="I37" s="22">
        <v>0</v>
      </c>
      <c r="J37" s="22">
        <v>2297194</v>
      </c>
      <c r="K37" s="22">
        <v>4565</v>
      </c>
      <c r="L37" s="22">
        <v>0</v>
      </c>
      <c r="M37" s="22">
        <v>203847</v>
      </c>
      <c r="N37" s="22">
        <v>0</v>
      </c>
      <c r="O37" s="22">
        <v>0</v>
      </c>
      <c r="P37" s="22">
        <v>4245234</v>
      </c>
      <c r="Q37" s="22">
        <v>69460</v>
      </c>
      <c r="R37" s="22">
        <v>0</v>
      </c>
      <c r="S37" s="22">
        <v>0</v>
      </c>
      <c r="T37" s="22">
        <v>0</v>
      </c>
      <c r="U37" s="22">
        <v>266558</v>
      </c>
      <c r="V37" s="22">
        <v>302338</v>
      </c>
      <c r="W37" s="22">
        <v>1080846</v>
      </c>
      <c r="X37" s="22">
        <v>0</v>
      </c>
      <c r="Y37" s="22">
        <v>0</v>
      </c>
      <c r="Z37" s="22">
        <v>0</v>
      </c>
      <c r="AA37" s="22">
        <v>6550</v>
      </c>
      <c r="AB37" s="22">
        <v>0</v>
      </c>
      <c r="AC37" s="22">
        <v>542593</v>
      </c>
      <c r="AD37" s="22">
        <v>944557</v>
      </c>
      <c r="AE37" s="22">
        <v>1233708</v>
      </c>
      <c r="AF37" s="22">
        <v>0</v>
      </c>
      <c r="AG37" s="22">
        <v>224693</v>
      </c>
      <c r="AH37" s="22">
        <v>15221345</v>
      </c>
      <c r="AI37" s="22">
        <v>0</v>
      </c>
      <c r="AJ37" s="22">
        <v>3500</v>
      </c>
      <c r="AK37" s="22">
        <v>167181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503102870</v>
      </c>
      <c r="AR37" s="22">
        <v>598842310</v>
      </c>
      <c r="AS37" s="22">
        <v>1290468</v>
      </c>
      <c r="AT37" s="22">
        <v>10061751</v>
      </c>
      <c r="AU37" s="22">
        <v>0</v>
      </c>
      <c r="AV37" s="22">
        <v>0</v>
      </c>
      <c r="AW37" s="22">
        <v>4360721</v>
      </c>
      <c r="AX37" s="22">
        <v>2603781</v>
      </c>
      <c r="AY37" s="22">
        <v>0</v>
      </c>
      <c r="AZ37" s="22">
        <v>766615</v>
      </c>
      <c r="BA37" s="22">
        <v>0</v>
      </c>
      <c r="BB37" s="22">
        <v>4050057</v>
      </c>
      <c r="BC37" s="22">
        <v>34779647</v>
      </c>
      <c r="BD37" s="22">
        <v>144096</v>
      </c>
      <c r="BE37" s="22">
        <v>0</v>
      </c>
      <c r="BF37" s="22">
        <v>0</v>
      </c>
      <c r="BG37" s="22">
        <v>0</v>
      </c>
      <c r="BH37" s="22">
        <v>438066</v>
      </c>
      <c r="BI37" s="22">
        <v>1447361</v>
      </c>
      <c r="BJ37" s="22">
        <v>4467734</v>
      </c>
      <c r="BK37" s="22">
        <v>0</v>
      </c>
      <c r="BL37" s="22">
        <v>1498487</v>
      </c>
      <c r="BM37" s="22">
        <v>0</v>
      </c>
      <c r="BN37" s="22">
        <v>0</v>
      </c>
      <c r="BO37" s="22">
        <v>0</v>
      </c>
      <c r="BP37" s="22">
        <v>4158438</v>
      </c>
      <c r="BQ37" s="22">
        <v>3619967</v>
      </c>
      <c r="BR37" s="22">
        <v>0</v>
      </c>
      <c r="BS37" s="22">
        <v>0</v>
      </c>
      <c r="BT37" s="22">
        <v>0</v>
      </c>
      <c r="BU37" s="22">
        <v>632236</v>
      </c>
      <c r="BV37" s="22">
        <v>0</v>
      </c>
      <c r="BW37" s="22">
        <v>2686942</v>
      </c>
      <c r="BX37" s="22">
        <v>483770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77490137</v>
      </c>
      <c r="CF37" s="22">
        <v>521352173</v>
      </c>
    </row>
    <row r="38" spans="1:84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47948654</v>
      </c>
      <c r="F38" s="22">
        <v>0</v>
      </c>
      <c r="G38" s="22">
        <v>0</v>
      </c>
      <c r="H38" s="22">
        <v>0</v>
      </c>
      <c r="I38" s="22">
        <v>707307</v>
      </c>
      <c r="J38" s="22">
        <v>0</v>
      </c>
      <c r="K38" s="22">
        <v>0</v>
      </c>
      <c r="L38" s="22">
        <v>0</v>
      </c>
      <c r="M38" s="22">
        <v>0</v>
      </c>
      <c r="N38" s="22">
        <v>112126</v>
      </c>
      <c r="O38" s="22">
        <v>663273</v>
      </c>
      <c r="P38" s="22">
        <v>0</v>
      </c>
      <c r="Q38" s="22">
        <v>0</v>
      </c>
      <c r="R38" s="22">
        <v>0</v>
      </c>
      <c r="S38" s="22">
        <v>0</v>
      </c>
      <c r="T38" s="22">
        <v>63432</v>
      </c>
      <c r="U38" s="22">
        <v>3644479</v>
      </c>
      <c r="V38" s="22">
        <v>1513531</v>
      </c>
      <c r="W38" s="22">
        <v>107137</v>
      </c>
      <c r="X38" s="22">
        <v>20212</v>
      </c>
      <c r="Y38" s="22">
        <v>0</v>
      </c>
      <c r="Z38" s="22">
        <v>0</v>
      </c>
      <c r="AA38" s="22">
        <v>0</v>
      </c>
      <c r="AB38" s="22">
        <v>0</v>
      </c>
      <c r="AC38" s="22">
        <v>117563</v>
      </c>
      <c r="AD38" s="22">
        <v>288486</v>
      </c>
      <c r="AE38" s="22">
        <v>13350</v>
      </c>
      <c r="AF38" s="22">
        <v>0</v>
      </c>
      <c r="AG38" s="22">
        <v>0</v>
      </c>
      <c r="AH38" s="22">
        <v>139120</v>
      </c>
      <c r="AI38" s="22">
        <v>0</v>
      </c>
      <c r="AJ38" s="22">
        <v>578324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55916994</v>
      </c>
      <c r="AS38" s="22">
        <v>601782</v>
      </c>
      <c r="AT38" s="22">
        <v>4581838</v>
      </c>
      <c r="AU38" s="22">
        <v>331408</v>
      </c>
      <c r="AV38" s="22">
        <v>900350</v>
      </c>
      <c r="AW38" s="22">
        <v>2303598</v>
      </c>
      <c r="AX38" s="22">
        <v>1196536</v>
      </c>
      <c r="AY38" s="22">
        <v>0</v>
      </c>
      <c r="AZ38" s="22">
        <v>167871</v>
      </c>
      <c r="BA38" s="22">
        <v>211154</v>
      </c>
      <c r="BB38" s="22">
        <v>1929252</v>
      </c>
      <c r="BC38" s="22">
        <v>14539232</v>
      </c>
      <c r="BD38" s="22">
        <v>0</v>
      </c>
      <c r="BE38" s="22">
        <v>0</v>
      </c>
      <c r="BF38" s="22">
        <v>0</v>
      </c>
      <c r="BG38" s="22">
        <v>0</v>
      </c>
      <c r="BH38" s="22">
        <v>4964138</v>
      </c>
      <c r="BI38" s="22">
        <v>890548</v>
      </c>
      <c r="BJ38" s="22">
        <v>928709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920666</v>
      </c>
      <c r="BQ38" s="22">
        <v>695088</v>
      </c>
      <c r="BR38" s="22">
        <v>0</v>
      </c>
      <c r="BS38" s="22">
        <v>0</v>
      </c>
      <c r="BT38" s="22">
        <v>0</v>
      </c>
      <c r="BU38" s="22">
        <v>0</v>
      </c>
      <c r="BV38" s="22">
        <v>587284</v>
      </c>
      <c r="BW38" s="22">
        <v>342005</v>
      </c>
      <c r="BX38" s="22">
        <v>268614</v>
      </c>
      <c r="BY38" s="22">
        <v>0</v>
      </c>
      <c r="BZ38" s="22">
        <v>935022</v>
      </c>
      <c r="CA38" s="22">
        <v>0</v>
      </c>
      <c r="CB38" s="22">
        <v>0</v>
      </c>
      <c r="CC38" s="22">
        <v>0</v>
      </c>
      <c r="CD38" s="22">
        <v>0</v>
      </c>
      <c r="CE38" s="22">
        <v>37295095</v>
      </c>
      <c r="CF38" s="22">
        <v>18621899</v>
      </c>
    </row>
    <row r="39" spans="1:84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6824690</v>
      </c>
      <c r="H39" s="22">
        <v>0</v>
      </c>
      <c r="I39" s="22">
        <v>0</v>
      </c>
      <c r="J39" s="22">
        <v>104525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131079</v>
      </c>
      <c r="Q39" s="22">
        <v>131256</v>
      </c>
      <c r="R39" s="22">
        <v>0</v>
      </c>
      <c r="S39" s="22">
        <v>0</v>
      </c>
      <c r="T39" s="22">
        <v>0</v>
      </c>
      <c r="U39" s="22">
        <v>319026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18875</v>
      </c>
      <c r="AB39" s="22">
        <v>0</v>
      </c>
      <c r="AC39" s="22">
        <v>24715</v>
      </c>
      <c r="AD39" s="22">
        <v>242637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35476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7832279</v>
      </c>
      <c r="AS39" s="22">
        <v>603668</v>
      </c>
      <c r="AT39" s="22">
        <v>1689407</v>
      </c>
      <c r="AU39" s="22">
        <v>0</v>
      </c>
      <c r="AV39" s="22">
        <v>0</v>
      </c>
      <c r="AW39" s="22">
        <v>316120</v>
      </c>
      <c r="AX39" s="22">
        <v>0</v>
      </c>
      <c r="AY39" s="22">
        <v>0</v>
      </c>
      <c r="AZ39" s="22">
        <v>0</v>
      </c>
      <c r="BA39" s="22">
        <v>0</v>
      </c>
      <c r="BB39" s="22">
        <v>0</v>
      </c>
      <c r="BC39" s="22">
        <v>3192550</v>
      </c>
      <c r="BD39" s="22">
        <v>244613</v>
      </c>
      <c r="BE39" s="22">
        <v>0</v>
      </c>
      <c r="BF39" s="22">
        <v>0</v>
      </c>
      <c r="BG39" s="22">
        <v>0</v>
      </c>
      <c r="BH39" s="22">
        <v>634433</v>
      </c>
      <c r="BI39" s="22">
        <v>0</v>
      </c>
      <c r="BJ39" s="22">
        <v>0</v>
      </c>
      <c r="BK39" s="22">
        <v>0</v>
      </c>
      <c r="BL39" s="22">
        <v>17947</v>
      </c>
      <c r="BM39" s="22">
        <v>0</v>
      </c>
      <c r="BN39" s="22">
        <v>19015</v>
      </c>
      <c r="BO39" s="22">
        <v>0</v>
      </c>
      <c r="BP39" s="22">
        <v>147131</v>
      </c>
      <c r="BQ39" s="22">
        <v>526721</v>
      </c>
      <c r="BR39" s="22">
        <v>0</v>
      </c>
      <c r="BS39" s="22">
        <v>0</v>
      </c>
      <c r="BT39" s="22">
        <v>0</v>
      </c>
      <c r="BU39" s="22">
        <v>0</v>
      </c>
      <c r="BV39" s="22">
        <v>0</v>
      </c>
      <c r="BW39" s="22">
        <v>647110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8038715</v>
      </c>
      <c r="CF39" s="22">
        <v>-206436</v>
      </c>
    </row>
    <row r="40" spans="1:84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27351060</v>
      </c>
      <c r="F40" s="22">
        <v>18136</v>
      </c>
      <c r="G40" s="22">
        <v>207961</v>
      </c>
      <c r="H40" s="22">
        <v>0</v>
      </c>
      <c r="I40" s="22">
        <v>20173</v>
      </c>
      <c r="J40" s="22">
        <v>0</v>
      </c>
      <c r="K40" s="22">
        <v>0</v>
      </c>
      <c r="L40" s="22">
        <v>0</v>
      </c>
      <c r="M40" s="22">
        <v>413</v>
      </c>
      <c r="N40" s="22">
        <v>12666</v>
      </c>
      <c r="O40" s="22">
        <v>0</v>
      </c>
      <c r="P40" s="22">
        <v>5206550</v>
      </c>
      <c r="Q40" s="22">
        <v>46504</v>
      </c>
      <c r="R40" s="22">
        <v>0</v>
      </c>
      <c r="S40" s="22">
        <v>0</v>
      </c>
      <c r="T40" s="22">
        <v>0</v>
      </c>
      <c r="U40" s="22">
        <v>349421</v>
      </c>
      <c r="V40" s="22">
        <v>116870</v>
      </c>
      <c r="W40" s="22">
        <v>60668</v>
      </c>
      <c r="X40" s="22">
        <v>0</v>
      </c>
      <c r="Y40" s="22">
        <v>331593</v>
      </c>
      <c r="Z40" s="22">
        <v>0</v>
      </c>
      <c r="AA40" s="22">
        <v>0</v>
      </c>
      <c r="AB40" s="22">
        <v>278764</v>
      </c>
      <c r="AC40" s="22">
        <v>0</v>
      </c>
      <c r="AD40" s="22">
        <v>129645</v>
      </c>
      <c r="AE40" s="22">
        <v>0</v>
      </c>
      <c r="AF40" s="22">
        <v>0</v>
      </c>
      <c r="AG40" s="22">
        <v>0</v>
      </c>
      <c r="AH40" s="22">
        <v>17242</v>
      </c>
      <c r="AI40" s="22">
        <v>0</v>
      </c>
      <c r="AJ40" s="22">
        <v>166107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34313773</v>
      </c>
      <c r="AS40" s="22">
        <v>414410</v>
      </c>
      <c r="AT40" s="22">
        <v>3125951</v>
      </c>
      <c r="AU40" s="22">
        <v>0</v>
      </c>
      <c r="AV40" s="22">
        <v>574805</v>
      </c>
      <c r="AW40" s="22">
        <v>688952</v>
      </c>
      <c r="AX40" s="22">
        <v>0</v>
      </c>
      <c r="AY40" s="22">
        <v>0</v>
      </c>
      <c r="AZ40" s="22">
        <v>17647</v>
      </c>
      <c r="BA40" s="22">
        <v>277548</v>
      </c>
      <c r="BB40" s="22">
        <v>0</v>
      </c>
      <c r="BC40" s="22">
        <v>12586145</v>
      </c>
      <c r="BD40" s="22">
        <v>115207</v>
      </c>
      <c r="BE40" s="22">
        <v>0</v>
      </c>
      <c r="BF40" s="22">
        <v>0</v>
      </c>
      <c r="BG40" s="22">
        <v>0</v>
      </c>
      <c r="BH40" s="22">
        <v>414098</v>
      </c>
      <c r="BI40" s="22">
        <v>109080</v>
      </c>
      <c r="BJ40" s="22">
        <v>471568</v>
      </c>
      <c r="BK40" s="22">
        <v>0</v>
      </c>
      <c r="BL40" s="22">
        <v>517333</v>
      </c>
      <c r="BM40" s="22">
        <v>0</v>
      </c>
      <c r="BN40" s="22">
        <v>0</v>
      </c>
      <c r="BO40" s="22">
        <v>37281</v>
      </c>
      <c r="BP40" s="22">
        <v>0</v>
      </c>
      <c r="BQ40" s="22">
        <v>1868704</v>
      </c>
      <c r="BR40" s="22">
        <v>0</v>
      </c>
      <c r="BS40" s="22">
        <v>0</v>
      </c>
      <c r="BT40" s="22">
        <v>0</v>
      </c>
      <c r="BU40" s="22">
        <v>185080</v>
      </c>
      <c r="BV40" s="22">
        <v>0</v>
      </c>
      <c r="BW40" s="22">
        <v>1073785</v>
      </c>
      <c r="BX40" s="22">
        <v>92941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5133308</v>
      </c>
      <c r="CE40" s="22">
        <v>27703843</v>
      </c>
      <c r="CF40" s="22">
        <v>6609930</v>
      </c>
    </row>
    <row r="41" spans="1:84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52925387</v>
      </c>
      <c r="F41" s="22">
        <v>0</v>
      </c>
      <c r="G41" s="22">
        <v>1117024</v>
      </c>
      <c r="H41" s="22">
        <v>0</v>
      </c>
      <c r="I41" s="22">
        <v>0</v>
      </c>
      <c r="J41" s="22">
        <v>710940</v>
      </c>
      <c r="K41" s="22">
        <v>119250</v>
      </c>
      <c r="L41" s="22">
        <v>0</v>
      </c>
      <c r="M41" s="22">
        <v>89331</v>
      </c>
      <c r="N41" s="22">
        <v>0</v>
      </c>
      <c r="O41" s="22">
        <v>0</v>
      </c>
      <c r="P41" s="22">
        <v>9068748</v>
      </c>
      <c r="Q41" s="22">
        <v>817487</v>
      </c>
      <c r="R41" s="22">
        <v>0</v>
      </c>
      <c r="S41" s="22">
        <v>0</v>
      </c>
      <c r="T41" s="22">
        <v>0</v>
      </c>
      <c r="U41" s="22">
        <v>4878387</v>
      </c>
      <c r="V41" s="22">
        <v>351789</v>
      </c>
      <c r="W41" s="22">
        <v>163118</v>
      </c>
      <c r="X41" s="22">
        <v>0</v>
      </c>
      <c r="Y41" s="22">
        <v>519775</v>
      </c>
      <c r="Z41" s="22">
        <v>0</v>
      </c>
      <c r="AA41" s="22">
        <v>321798</v>
      </c>
      <c r="AB41" s="22">
        <v>0</v>
      </c>
      <c r="AC41" s="22">
        <v>2839954</v>
      </c>
      <c r="AD41" s="22">
        <v>189715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1917926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206453</v>
      </c>
      <c r="AR41" s="22">
        <v>76237082</v>
      </c>
      <c r="AS41" s="22">
        <v>1244195</v>
      </c>
      <c r="AT41" s="22">
        <v>9101904</v>
      </c>
      <c r="AU41" s="22">
        <v>0</v>
      </c>
      <c r="AV41" s="22">
        <v>2951596</v>
      </c>
      <c r="AW41" s="22">
        <v>7938313</v>
      </c>
      <c r="AX41" s="22">
        <v>278738</v>
      </c>
      <c r="AY41" s="22">
        <v>234132</v>
      </c>
      <c r="AZ41" s="22">
        <v>0</v>
      </c>
      <c r="BA41" s="22">
        <v>0</v>
      </c>
      <c r="BB41" s="22">
        <v>0</v>
      </c>
      <c r="BC41" s="22">
        <v>27259772</v>
      </c>
      <c r="BD41" s="22">
        <v>302462</v>
      </c>
      <c r="BE41" s="22">
        <v>0</v>
      </c>
      <c r="BF41" s="22">
        <v>76791</v>
      </c>
      <c r="BG41" s="22">
        <v>0</v>
      </c>
      <c r="BH41" s="22">
        <v>6113527</v>
      </c>
      <c r="BI41" s="22">
        <v>537148</v>
      </c>
      <c r="BJ41" s="22">
        <v>422233</v>
      </c>
      <c r="BK41" s="22">
        <v>0</v>
      </c>
      <c r="BL41" s="22">
        <v>752109</v>
      </c>
      <c r="BM41" s="22">
        <v>0</v>
      </c>
      <c r="BN41" s="22">
        <v>378957</v>
      </c>
      <c r="BO41" s="22">
        <v>0</v>
      </c>
      <c r="BP41" s="22">
        <v>3315245</v>
      </c>
      <c r="BQ41" s="22">
        <v>1428028</v>
      </c>
      <c r="BR41" s="22">
        <v>0</v>
      </c>
      <c r="BS41" s="22">
        <v>0</v>
      </c>
      <c r="BT41" s="22">
        <v>0</v>
      </c>
      <c r="BU41" s="22">
        <v>0</v>
      </c>
      <c r="BV41" s="22">
        <v>2328934</v>
      </c>
      <c r="BW41" s="22">
        <v>1826614</v>
      </c>
      <c r="BX41" s="22">
        <v>761449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67252147</v>
      </c>
      <c r="CF41" s="22">
        <v>8984935</v>
      </c>
    </row>
    <row r="42" spans="1:84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17835664</v>
      </c>
      <c r="F42" s="22">
        <v>0</v>
      </c>
      <c r="G42" s="22">
        <v>408895</v>
      </c>
      <c r="H42" s="22">
        <v>0</v>
      </c>
      <c r="I42" s="22">
        <v>0</v>
      </c>
      <c r="J42" s="22">
        <v>964841</v>
      </c>
      <c r="K42" s="22">
        <v>0</v>
      </c>
      <c r="L42" s="22">
        <v>0</v>
      </c>
      <c r="M42" s="22">
        <v>19751</v>
      </c>
      <c r="N42" s="22">
        <v>0</v>
      </c>
      <c r="O42" s="22">
        <v>0</v>
      </c>
      <c r="P42" s="22">
        <v>2382237</v>
      </c>
      <c r="Q42" s="22">
        <v>0</v>
      </c>
      <c r="R42" s="22">
        <v>0</v>
      </c>
      <c r="S42" s="22">
        <v>0</v>
      </c>
      <c r="T42" s="22">
        <v>0</v>
      </c>
      <c r="U42" s="22">
        <v>336267</v>
      </c>
      <c r="V42" s="22">
        <v>33076</v>
      </c>
      <c r="W42" s="22">
        <v>35513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28100</v>
      </c>
      <c r="AD42" s="22">
        <v>229898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619757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22893999</v>
      </c>
      <c r="AS42" s="22">
        <v>256696</v>
      </c>
      <c r="AT42" s="22">
        <v>5585228</v>
      </c>
      <c r="AU42" s="22">
        <v>0</v>
      </c>
      <c r="AV42" s="22">
        <v>0</v>
      </c>
      <c r="AW42" s="22">
        <v>1030535</v>
      </c>
      <c r="AX42" s="22">
        <v>0</v>
      </c>
      <c r="AY42" s="22">
        <v>0</v>
      </c>
      <c r="AZ42" s="22">
        <v>51341</v>
      </c>
      <c r="BA42" s="22">
        <v>145098</v>
      </c>
      <c r="BB42" s="22">
        <v>0</v>
      </c>
      <c r="BC42" s="22">
        <v>6745417</v>
      </c>
      <c r="BD42" s="22">
        <v>0</v>
      </c>
      <c r="BE42" s="22">
        <v>0</v>
      </c>
      <c r="BF42" s="22">
        <v>0</v>
      </c>
      <c r="BG42" s="22">
        <v>0</v>
      </c>
      <c r="BH42" s="22">
        <v>1016665</v>
      </c>
      <c r="BI42" s="22">
        <v>72885</v>
      </c>
      <c r="BJ42" s="22">
        <v>338299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85094</v>
      </c>
      <c r="BQ42" s="22">
        <v>687808</v>
      </c>
      <c r="BR42" s="22">
        <v>0</v>
      </c>
      <c r="BS42" s="22">
        <v>0</v>
      </c>
      <c r="BT42" s="22">
        <v>0</v>
      </c>
      <c r="BU42" s="22">
        <v>0</v>
      </c>
      <c r="BV42" s="22">
        <v>0</v>
      </c>
      <c r="BW42" s="22">
        <v>751452</v>
      </c>
      <c r="BX42" s="22">
        <v>46432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85154</v>
      </c>
      <c r="CE42" s="22">
        <v>16898104</v>
      </c>
      <c r="CF42" s="22">
        <v>5995895</v>
      </c>
    </row>
    <row r="43" spans="1:84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122104138</v>
      </c>
      <c r="F43" s="22">
        <v>0</v>
      </c>
      <c r="G43" s="22">
        <v>12031664</v>
      </c>
      <c r="H43" s="22">
        <v>350242</v>
      </c>
      <c r="I43" s="22">
        <v>272099</v>
      </c>
      <c r="J43" s="22">
        <v>1100773</v>
      </c>
      <c r="K43" s="22">
        <v>3083307</v>
      </c>
      <c r="L43" s="22">
        <v>0</v>
      </c>
      <c r="M43" s="22">
        <v>931152</v>
      </c>
      <c r="N43" s="22">
        <v>0</v>
      </c>
      <c r="O43" s="22">
        <v>10636</v>
      </c>
      <c r="P43" s="22">
        <v>15314102</v>
      </c>
      <c r="Q43" s="22">
        <v>0</v>
      </c>
      <c r="R43" s="22">
        <v>0</v>
      </c>
      <c r="S43" s="22">
        <v>469538</v>
      </c>
      <c r="T43" s="22">
        <v>1167132</v>
      </c>
      <c r="U43" s="22">
        <v>319</v>
      </c>
      <c r="V43" s="22">
        <v>0</v>
      </c>
      <c r="W43" s="22">
        <v>4351759</v>
      </c>
      <c r="X43" s="22">
        <v>119252</v>
      </c>
      <c r="Y43" s="22">
        <v>1027376</v>
      </c>
      <c r="Z43" s="22">
        <v>0</v>
      </c>
      <c r="AA43" s="22">
        <v>5070</v>
      </c>
      <c r="AB43" s="22">
        <v>0</v>
      </c>
      <c r="AC43" s="22">
        <v>2002901</v>
      </c>
      <c r="AD43" s="22">
        <v>311013</v>
      </c>
      <c r="AE43" s="22">
        <v>0</v>
      </c>
      <c r="AF43" s="22">
        <v>0</v>
      </c>
      <c r="AG43" s="22">
        <v>275347</v>
      </c>
      <c r="AH43" s="22">
        <v>917520</v>
      </c>
      <c r="AI43" s="22">
        <v>0</v>
      </c>
      <c r="AJ43" s="22">
        <v>2108739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167954079</v>
      </c>
      <c r="AS43" s="22">
        <v>1608841</v>
      </c>
      <c r="AT43" s="22">
        <v>14295023</v>
      </c>
      <c r="AU43" s="22">
        <v>17001490</v>
      </c>
      <c r="AV43" s="22">
        <v>2865044</v>
      </c>
      <c r="AW43" s="22">
        <v>13898741</v>
      </c>
      <c r="AX43" s="22">
        <v>2305216</v>
      </c>
      <c r="AY43" s="22">
        <v>0</v>
      </c>
      <c r="AZ43" s="22">
        <v>4154705</v>
      </c>
      <c r="BA43" s="22">
        <v>0</v>
      </c>
      <c r="BB43" s="22">
        <v>7286127</v>
      </c>
      <c r="BC43" s="22">
        <v>44759795</v>
      </c>
      <c r="BD43" s="22">
        <v>0</v>
      </c>
      <c r="BE43" s="22">
        <v>0</v>
      </c>
      <c r="BF43" s="22">
        <v>1980145</v>
      </c>
      <c r="BG43" s="22">
        <v>175663</v>
      </c>
      <c r="BH43" s="22">
        <v>352203</v>
      </c>
      <c r="BI43" s="22">
        <v>0</v>
      </c>
      <c r="BJ43" s="22">
        <v>4038075</v>
      </c>
      <c r="BK43" s="22">
        <v>90674</v>
      </c>
      <c r="BL43" s="22">
        <v>4456884</v>
      </c>
      <c r="BM43" s="22">
        <v>0</v>
      </c>
      <c r="BN43" s="22">
        <v>3442</v>
      </c>
      <c r="BO43" s="22">
        <v>0</v>
      </c>
      <c r="BP43" s="22">
        <v>4459642</v>
      </c>
      <c r="BQ43" s="22">
        <v>4030851</v>
      </c>
      <c r="BR43" s="22">
        <v>0</v>
      </c>
      <c r="BS43" s="22">
        <v>0</v>
      </c>
      <c r="BT43" s="22">
        <v>397330</v>
      </c>
      <c r="BU43" s="22">
        <v>3196341</v>
      </c>
      <c r="BV43" s="22">
        <v>0</v>
      </c>
      <c r="BW43" s="22">
        <v>11928718</v>
      </c>
      <c r="BX43" s="22">
        <v>5883</v>
      </c>
      <c r="BY43" s="22">
        <v>0</v>
      </c>
      <c r="BZ43" s="22">
        <v>-19721</v>
      </c>
      <c r="CA43" s="22">
        <v>0</v>
      </c>
      <c r="CB43" s="22">
        <v>0</v>
      </c>
      <c r="CC43" s="22">
        <v>0</v>
      </c>
      <c r="CD43" s="22">
        <v>0</v>
      </c>
      <c r="CE43" s="22">
        <v>143271112</v>
      </c>
      <c r="CF43" s="22">
        <v>24682967</v>
      </c>
    </row>
    <row r="44" spans="1:84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137190341</v>
      </c>
      <c r="F44" s="22">
        <v>0</v>
      </c>
      <c r="G44" s="22">
        <v>550916</v>
      </c>
      <c r="H44" s="22">
        <v>14535895</v>
      </c>
      <c r="I44" s="22">
        <v>73445</v>
      </c>
      <c r="J44" s="22">
        <v>432072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3504929</v>
      </c>
      <c r="Q44" s="22">
        <v>0</v>
      </c>
      <c r="R44" s="22">
        <v>0</v>
      </c>
      <c r="S44" s="22">
        <v>0</v>
      </c>
      <c r="T44" s="22">
        <v>0</v>
      </c>
      <c r="U44" s="22">
        <v>1837957</v>
      </c>
      <c r="V44" s="22">
        <v>10969569</v>
      </c>
      <c r="W44" s="22">
        <v>561615</v>
      </c>
      <c r="X44" s="22">
        <v>261767</v>
      </c>
      <c r="Y44" s="22">
        <v>761420</v>
      </c>
      <c r="Z44" s="22">
        <v>0</v>
      </c>
      <c r="AA44" s="22">
        <v>17450</v>
      </c>
      <c r="AB44" s="22">
        <v>142542</v>
      </c>
      <c r="AC44" s="22">
        <v>334285</v>
      </c>
      <c r="AD44" s="22">
        <v>366470</v>
      </c>
      <c r="AE44" s="22">
        <v>15900</v>
      </c>
      <c r="AF44" s="22">
        <v>0</v>
      </c>
      <c r="AG44" s="22">
        <v>0</v>
      </c>
      <c r="AH44" s="22">
        <v>27572</v>
      </c>
      <c r="AI44" s="22">
        <v>0</v>
      </c>
      <c r="AJ44" s="22">
        <v>1536760</v>
      </c>
      <c r="AK44" s="22">
        <v>110771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539313</v>
      </c>
      <c r="AR44" s="22">
        <v>173770989</v>
      </c>
      <c r="AS44" s="22">
        <v>1491048</v>
      </c>
      <c r="AT44" s="22">
        <v>20617395</v>
      </c>
      <c r="AU44" s="22">
        <v>0</v>
      </c>
      <c r="AV44" s="22">
        <v>6089685</v>
      </c>
      <c r="AW44" s="22">
        <v>1190759</v>
      </c>
      <c r="AX44" s="22">
        <v>258474</v>
      </c>
      <c r="AY44" s="22">
        <v>0</v>
      </c>
      <c r="AZ44" s="22">
        <v>0</v>
      </c>
      <c r="BA44" s="22">
        <v>0</v>
      </c>
      <c r="BB44" s="22">
        <v>11825107</v>
      </c>
      <c r="BC44" s="22">
        <v>52449676</v>
      </c>
      <c r="BD44" s="22">
        <v>22076</v>
      </c>
      <c r="BE44" s="22">
        <v>0</v>
      </c>
      <c r="BF44" s="22">
        <v>938640</v>
      </c>
      <c r="BG44" s="22">
        <v>352875</v>
      </c>
      <c r="BH44" s="22">
        <v>4415634</v>
      </c>
      <c r="BI44" s="22">
        <v>9815389</v>
      </c>
      <c r="BJ44" s="22">
        <v>3058028</v>
      </c>
      <c r="BK44" s="22">
        <v>1989588</v>
      </c>
      <c r="BL44" s="22">
        <v>2084591</v>
      </c>
      <c r="BM44" s="22">
        <v>0</v>
      </c>
      <c r="BN44" s="22">
        <v>29574</v>
      </c>
      <c r="BO44" s="22">
        <v>177825</v>
      </c>
      <c r="BP44" s="22">
        <v>1558722</v>
      </c>
      <c r="BQ44" s="22">
        <v>5647029</v>
      </c>
      <c r="BR44" s="22">
        <v>7687</v>
      </c>
      <c r="BS44" s="22">
        <v>0</v>
      </c>
      <c r="BT44" s="22">
        <v>0</v>
      </c>
      <c r="BU44" s="22">
        <v>1188577</v>
      </c>
      <c r="BV44" s="22">
        <v>1251883</v>
      </c>
      <c r="BW44" s="22">
        <v>22071844</v>
      </c>
      <c r="BX44" s="22">
        <v>1395237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149927343</v>
      </c>
      <c r="CF44" s="22">
        <v>23843646</v>
      </c>
    </row>
    <row r="45" spans="1:84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27765031</v>
      </c>
      <c r="F45" s="22">
        <v>1456925</v>
      </c>
      <c r="G45" s="22">
        <v>3580736</v>
      </c>
      <c r="H45" s="22">
        <v>0</v>
      </c>
      <c r="I45" s="22">
        <v>0</v>
      </c>
      <c r="J45" s="22">
        <v>113189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265348</v>
      </c>
      <c r="Q45" s="22">
        <v>0</v>
      </c>
      <c r="R45" s="22">
        <v>0</v>
      </c>
      <c r="S45" s="22">
        <v>0</v>
      </c>
      <c r="T45" s="22">
        <v>0</v>
      </c>
      <c r="U45" s="22">
        <v>1799173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101196</v>
      </c>
      <c r="AC45" s="22">
        <v>123526</v>
      </c>
      <c r="AD45" s="22">
        <v>261129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135947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35602200</v>
      </c>
      <c r="AS45" s="22">
        <v>1278390</v>
      </c>
      <c r="AT45" s="22">
        <v>5269839</v>
      </c>
      <c r="AU45" s="22">
        <v>0</v>
      </c>
      <c r="AV45" s="22">
        <v>0</v>
      </c>
      <c r="AW45" s="22">
        <v>2758361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12511767</v>
      </c>
      <c r="BD45" s="22">
        <v>0</v>
      </c>
      <c r="BE45" s="22">
        <v>0</v>
      </c>
      <c r="BF45" s="22">
        <v>0</v>
      </c>
      <c r="BG45" s="22">
        <v>0</v>
      </c>
      <c r="BH45" s="22">
        <v>4367902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183001</v>
      </c>
      <c r="BP45" s="22">
        <v>661346</v>
      </c>
      <c r="BQ45" s="22">
        <v>1482811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1205215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29718632</v>
      </c>
      <c r="CF45" s="22">
        <v>5883568</v>
      </c>
    </row>
    <row r="46" spans="1:84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25826184</v>
      </c>
      <c r="F46" s="22">
        <v>26644</v>
      </c>
      <c r="G46" s="22">
        <v>788093</v>
      </c>
      <c r="H46" s="22">
        <v>109793</v>
      </c>
      <c r="I46" s="22">
        <v>0</v>
      </c>
      <c r="J46" s="22">
        <v>1320103</v>
      </c>
      <c r="K46" s="22">
        <v>0</v>
      </c>
      <c r="L46" s="22">
        <v>0</v>
      </c>
      <c r="M46" s="22">
        <v>530307</v>
      </c>
      <c r="N46" s="22">
        <v>0</v>
      </c>
      <c r="O46" s="22">
        <v>0</v>
      </c>
      <c r="P46" s="22">
        <v>6261343</v>
      </c>
      <c r="Q46" s="22">
        <v>0</v>
      </c>
      <c r="R46" s="22">
        <v>39002</v>
      </c>
      <c r="S46" s="22">
        <v>0</v>
      </c>
      <c r="T46" s="22">
        <v>0</v>
      </c>
      <c r="U46" s="22">
        <v>127848</v>
      </c>
      <c r="V46" s="22">
        <v>764365</v>
      </c>
      <c r="W46" s="22">
        <v>1421334</v>
      </c>
      <c r="X46" s="22">
        <v>0</v>
      </c>
      <c r="Y46" s="22">
        <v>555844</v>
      </c>
      <c r="Z46" s="22">
        <v>0</v>
      </c>
      <c r="AA46" s="22">
        <v>3324</v>
      </c>
      <c r="AB46" s="22">
        <v>0</v>
      </c>
      <c r="AC46" s="22">
        <v>382719</v>
      </c>
      <c r="AD46" s="22">
        <v>477983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1362537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39997423</v>
      </c>
      <c r="AS46" s="22">
        <v>773236</v>
      </c>
      <c r="AT46" s="22">
        <v>7261438</v>
      </c>
      <c r="AU46" s="22">
        <v>202445</v>
      </c>
      <c r="AV46" s="22">
        <v>676808</v>
      </c>
      <c r="AW46" s="22">
        <v>2172090</v>
      </c>
      <c r="AX46" s="22">
        <v>231072</v>
      </c>
      <c r="AY46" s="22">
        <v>0</v>
      </c>
      <c r="AZ46" s="22">
        <v>940996</v>
      </c>
      <c r="BA46" s="22">
        <v>66299</v>
      </c>
      <c r="BB46" s="22">
        <v>0</v>
      </c>
      <c r="BC46" s="22">
        <v>15658488</v>
      </c>
      <c r="BD46" s="22">
        <v>26493</v>
      </c>
      <c r="BE46" s="22">
        <v>128555</v>
      </c>
      <c r="BF46" s="22">
        <v>0</v>
      </c>
      <c r="BG46" s="22">
        <v>0</v>
      </c>
      <c r="BH46" s="22">
        <v>207139</v>
      </c>
      <c r="BI46" s="22">
        <v>834838</v>
      </c>
      <c r="BJ46" s="22">
        <v>1211069</v>
      </c>
      <c r="BK46" s="22">
        <v>0</v>
      </c>
      <c r="BL46" s="22">
        <v>691435</v>
      </c>
      <c r="BM46" s="22">
        <v>0</v>
      </c>
      <c r="BN46" s="22">
        <v>7820</v>
      </c>
      <c r="BO46" s="22">
        <v>0</v>
      </c>
      <c r="BP46" s="22">
        <v>710483</v>
      </c>
      <c r="BQ46" s="22">
        <v>1191010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1195744</v>
      </c>
      <c r="BX46" s="22">
        <v>253490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34440948</v>
      </c>
      <c r="CF46" s="22">
        <v>5556475</v>
      </c>
    </row>
    <row r="47" spans="1:84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51561789</v>
      </c>
      <c r="F47" s="22">
        <v>0</v>
      </c>
      <c r="G47" s="22">
        <v>1988446</v>
      </c>
      <c r="H47" s="22">
        <v>0</v>
      </c>
      <c r="I47" s="22">
        <v>411367</v>
      </c>
      <c r="J47" s="22">
        <v>933522</v>
      </c>
      <c r="K47" s="22">
        <v>1650</v>
      </c>
      <c r="L47" s="22">
        <v>0</v>
      </c>
      <c r="M47" s="22">
        <v>690</v>
      </c>
      <c r="N47" s="22">
        <v>0</v>
      </c>
      <c r="O47" s="22">
        <v>0</v>
      </c>
      <c r="P47" s="22">
        <v>2830698</v>
      </c>
      <c r="Q47" s="22">
        <v>0</v>
      </c>
      <c r="R47" s="22">
        <v>0</v>
      </c>
      <c r="S47" s="22">
        <v>0</v>
      </c>
      <c r="T47" s="22">
        <v>0</v>
      </c>
      <c r="U47" s="22">
        <v>981925</v>
      </c>
      <c r="V47" s="22">
        <v>688197</v>
      </c>
      <c r="W47" s="22">
        <v>57927</v>
      </c>
      <c r="X47" s="22">
        <v>0</v>
      </c>
      <c r="Y47" s="22">
        <v>0</v>
      </c>
      <c r="Z47" s="22">
        <v>0</v>
      </c>
      <c r="AA47" s="22">
        <v>2040</v>
      </c>
      <c r="AB47" s="22">
        <v>0</v>
      </c>
      <c r="AC47" s="22">
        <v>180316</v>
      </c>
      <c r="AD47" s="22">
        <v>74708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113659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59826934</v>
      </c>
      <c r="AS47" s="22">
        <v>580331</v>
      </c>
      <c r="AT47" s="22">
        <v>7363458</v>
      </c>
      <c r="AU47" s="22">
        <v>0</v>
      </c>
      <c r="AV47" s="22">
        <v>2344390</v>
      </c>
      <c r="AW47" s="22">
        <v>2271719</v>
      </c>
      <c r="AX47" s="22">
        <v>69656</v>
      </c>
      <c r="AY47" s="22">
        <v>0</v>
      </c>
      <c r="AZ47" s="22">
        <v>233641</v>
      </c>
      <c r="BA47" s="22">
        <v>0</v>
      </c>
      <c r="BB47" s="22">
        <v>0</v>
      </c>
      <c r="BC47" s="22">
        <v>31449769</v>
      </c>
      <c r="BD47" s="22">
        <v>0</v>
      </c>
      <c r="BE47" s="22">
        <v>0</v>
      </c>
      <c r="BF47" s="22">
        <v>0</v>
      </c>
      <c r="BG47" s="22">
        <v>0</v>
      </c>
      <c r="BH47" s="22">
        <v>2957357</v>
      </c>
      <c r="BI47" s="22">
        <v>1435734</v>
      </c>
      <c r="BJ47" s="22">
        <v>852117</v>
      </c>
      <c r="BK47" s="22">
        <v>0</v>
      </c>
      <c r="BL47" s="22">
        <v>407892</v>
      </c>
      <c r="BM47" s="22">
        <v>0</v>
      </c>
      <c r="BN47" s="22">
        <v>249812</v>
      </c>
      <c r="BO47" s="22">
        <v>0</v>
      </c>
      <c r="BP47" s="22">
        <v>1313015</v>
      </c>
      <c r="BQ47" s="22">
        <v>1481000</v>
      </c>
      <c r="BR47" s="22">
        <v>0</v>
      </c>
      <c r="BS47" s="22">
        <v>0</v>
      </c>
      <c r="BT47" s="22">
        <v>0</v>
      </c>
      <c r="BU47" s="22">
        <v>0</v>
      </c>
      <c r="BV47" s="22">
        <v>0</v>
      </c>
      <c r="BW47" s="22">
        <v>4076883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57086774</v>
      </c>
      <c r="CF47" s="22">
        <v>2740160</v>
      </c>
    </row>
    <row r="48" spans="1:84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18921963</v>
      </c>
      <c r="F48" s="22">
        <v>0</v>
      </c>
      <c r="G48" s="22">
        <v>3593848</v>
      </c>
      <c r="H48" s="22">
        <v>0</v>
      </c>
      <c r="I48" s="22">
        <v>0</v>
      </c>
      <c r="J48" s="22">
        <v>2478433</v>
      </c>
      <c r="K48" s="22">
        <v>14125</v>
      </c>
      <c r="L48" s="22">
        <v>0</v>
      </c>
      <c r="M48" s="22">
        <v>175757</v>
      </c>
      <c r="N48" s="22">
        <v>0</v>
      </c>
      <c r="O48" s="22">
        <v>0</v>
      </c>
      <c r="P48" s="22">
        <v>1229113</v>
      </c>
      <c r="Q48" s="22">
        <v>0</v>
      </c>
      <c r="R48" s="22">
        <v>0</v>
      </c>
      <c r="S48" s="22">
        <v>0</v>
      </c>
      <c r="T48" s="22">
        <v>0</v>
      </c>
      <c r="U48" s="22">
        <v>538246</v>
      </c>
      <c r="V48" s="22">
        <v>0</v>
      </c>
      <c r="W48" s="22">
        <v>0</v>
      </c>
      <c r="X48" s="22">
        <v>0</v>
      </c>
      <c r="Y48" s="22">
        <v>643405</v>
      </c>
      <c r="Z48" s="22">
        <v>0</v>
      </c>
      <c r="AA48" s="22">
        <v>0</v>
      </c>
      <c r="AB48" s="22">
        <v>136620</v>
      </c>
      <c r="AC48" s="22">
        <v>125026</v>
      </c>
      <c r="AD48" s="22">
        <v>713032</v>
      </c>
      <c r="AE48" s="22">
        <v>0</v>
      </c>
      <c r="AF48" s="22">
        <v>0</v>
      </c>
      <c r="AG48" s="22">
        <v>0</v>
      </c>
      <c r="AH48" s="22">
        <v>58462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28628030</v>
      </c>
      <c r="AS48" s="22">
        <v>0</v>
      </c>
      <c r="AT48" s="22">
        <v>4343354</v>
      </c>
      <c r="AU48" s="22">
        <v>0</v>
      </c>
      <c r="AV48" s="22">
        <v>283974</v>
      </c>
      <c r="AW48" s="22">
        <v>2388498</v>
      </c>
      <c r="AX48" s="22">
        <v>25904</v>
      </c>
      <c r="AY48" s="22">
        <v>160039</v>
      </c>
      <c r="AZ48" s="22">
        <v>53914</v>
      </c>
      <c r="BA48" s="22">
        <v>0</v>
      </c>
      <c r="BB48" s="22">
        <v>0</v>
      </c>
      <c r="BC48" s="22">
        <v>12083944</v>
      </c>
      <c r="BD48" s="22">
        <v>0</v>
      </c>
      <c r="BE48" s="22">
        <v>0</v>
      </c>
      <c r="BF48" s="22">
        <v>0</v>
      </c>
      <c r="BG48" s="22">
        <v>0</v>
      </c>
      <c r="BH48" s="22">
        <v>671778</v>
      </c>
      <c r="BI48" s="22">
        <v>0</v>
      </c>
      <c r="BJ48" s="22">
        <v>0</v>
      </c>
      <c r="BK48" s="22">
        <v>0</v>
      </c>
      <c r="BL48" s="22">
        <v>832435</v>
      </c>
      <c r="BM48" s="22">
        <v>0</v>
      </c>
      <c r="BN48" s="22">
        <v>0</v>
      </c>
      <c r="BO48" s="22">
        <v>237570</v>
      </c>
      <c r="BP48" s="22">
        <v>673590</v>
      </c>
      <c r="BQ48" s="22">
        <v>1343308</v>
      </c>
      <c r="BR48" s="22">
        <v>0</v>
      </c>
      <c r="BS48" s="22">
        <v>0</v>
      </c>
      <c r="BT48" s="22">
        <v>0</v>
      </c>
      <c r="BU48" s="22">
        <v>191995</v>
      </c>
      <c r="BV48" s="22">
        <v>0</v>
      </c>
      <c r="BW48" s="22">
        <v>188533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23478836</v>
      </c>
      <c r="CF48" s="22">
        <v>5149194</v>
      </c>
    </row>
    <row r="49" spans="1:84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29154521</v>
      </c>
      <c r="F49" s="22">
        <v>13085</v>
      </c>
      <c r="G49" s="22">
        <v>12203</v>
      </c>
      <c r="H49" s="22">
        <v>47065</v>
      </c>
      <c r="I49" s="22">
        <v>0</v>
      </c>
      <c r="J49" s="22">
        <v>8000</v>
      </c>
      <c r="K49" s="22">
        <v>0</v>
      </c>
      <c r="L49" s="22">
        <v>0</v>
      </c>
      <c r="M49" s="22">
        <v>19702</v>
      </c>
      <c r="N49" s="22">
        <v>618</v>
      </c>
      <c r="O49" s="22">
        <v>48664</v>
      </c>
      <c r="P49" s="22">
        <v>434909</v>
      </c>
      <c r="Q49" s="22">
        <v>0</v>
      </c>
      <c r="R49" s="22">
        <v>0</v>
      </c>
      <c r="S49" s="22">
        <v>0</v>
      </c>
      <c r="T49" s="22">
        <v>0</v>
      </c>
      <c r="U49" s="22">
        <v>1112804</v>
      </c>
      <c r="V49" s="22">
        <v>304320</v>
      </c>
      <c r="W49" s="22">
        <v>80677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69775</v>
      </c>
      <c r="AD49" s="22">
        <v>28795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70765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103364</v>
      </c>
      <c r="AR49" s="22">
        <v>31509267</v>
      </c>
      <c r="AS49" s="22">
        <v>485286</v>
      </c>
      <c r="AT49" s="22">
        <v>4433328</v>
      </c>
      <c r="AU49" s="22">
        <v>0</v>
      </c>
      <c r="AV49" s="22">
        <v>316313</v>
      </c>
      <c r="AW49" s="22">
        <v>1305243</v>
      </c>
      <c r="AX49" s="22">
        <v>89981</v>
      </c>
      <c r="AY49" s="22">
        <v>0</v>
      </c>
      <c r="AZ49" s="22">
        <v>388916</v>
      </c>
      <c r="BA49" s="22">
        <v>208328</v>
      </c>
      <c r="BB49" s="22">
        <v>2364565</v>
      </c>
      <c r="BC49" s="22">
        <v>5644346</v>
      </c>
      <c r="BD49" s="22">
        <v>180000</v>
      </c>
      <c r="BE49" s="22">
        <v>0</v>
      </c>
      <c r="BF49" s="22">
        <v>0</v>
      </c>
      <c r="BG49" s="22">
        <v>0</v>
      </c>
      <c r="BH49" s="22">
        <v>3263568</v>
      </c>
      <c r="BI49" s="22">
        <v>1667252</v>
      </c>
      <c r="BJ49" s="22">
        <v>531470</v>
      </c>
      <c r="BK49" s="22">
        <v>0</v>
      </c>
      <c r="BL49" s="22">
        <v>124393</v>
      </c>
      <c r="BM49" s="22">
        <v>0</v>
      </c>
      <c r="BN49" s="22">
        <v>0</v>
      </c>
      <c r="BO49" s="22">
        <v>0</v>
      </c>
      <c r="BP49" s="22">
        <v>586624</v>
      </c>
      <c r="BQ49" s="22">
        <v>751878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928602</v>
      </c>
      <c r="BX49" s="22">
        <v>214648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23484741</v>
      </c>
      <c r="CF49" s="22">
        <v>8024526</v>
      </c>
    </row>
    <row r="50" spans="1:84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560516</v>
      </c>
      <c r="H50" s="22">
        <v>21958293</v>
      </c>
      <c r="I50" s="22">
        <v>0</v>
      </c>
      <c r="J50" s="22">
        <v>991743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8328019</v>
      </c>
      <c r="Q50" s="22">
        <v>0</v>
      </c>
      <c r="R50" s="22">
        <v>0</v>
      </c>
      <c r="S50" s="22">
        <v>0</v>
      </c>
      <c r="T50" s="22">
        <v>0</v>
      </c>
      <c r="U50" s="22">
        <v>8935912</v>
      </c>
      <c r="V50" s="22">
        <v>266532</v>
      </c>
      <c r="W50" s="22">
        <v>131124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427017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147784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41746940</v>
      </c>
      <c r="AS50" s="22">
        <v>558920</v>
      </c>
      <c r="AT50" s="22">
        <v>6889698</v>
      </c>
      <c r="AU50" s="22">
        <v>0</v>
      </c>
      <c r="AV50" s="22">
        <v>0</v>
      </c>
      <c r="AW50" s="22">
        <v>3003664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16565930</v>
      </c>
      <c r="BD50" s="22">
        <v>0</v>
      </c>
      <c r="BE50" s="22">
        <v>0</v>
      </c>
      <c r="BF50" s="22">
        <v>0</v>
      </c>
      <c r="BG50" s="22">
        <v>0</v>
      </c>
      <c r="BH50" s="22">
        <v>4729562</v>
      </c>
      <c r="BI50" s="22">
        <v>638411</v>
      </c>
      <c r="BJ50" s="22">
        <v>15195</v>
      </c>
      <c r="BK50" s="22">
        <v>0</v>
      </c>
      <c r="BL50" s="22">
        <v>82579</v>
      </c>
      <c r="BM50" s="22">
        <v>0</v>
      </c>
      <c r="BN50" s="22">
        <v>0</v>
      </c>
      <c r="BO50" s="22">
        <v>0</v>
      </c>
      <c r="BP50" s="22">
        <v>0</v>
      </c>
      <c r="BQ50" s="22">
        <v>1324031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75649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33883639</v>
      </c>
      <c r="CF50" s="22">
        <v>7863301</v>
      </c>
    </row>
    <row r="51" spans="1:84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20300937</v>
      </c>
      <c r="F51" s="22">
        <v>9571</v>
      </c>
      <c r="G51" s="22">
        <v>43218</v>
      </c>
      <c r="H51" s="22">
        <v>0</v>
      </c>
      <c r="I51" s="22">
        <v>0</v>
      </c>
      <c r="J51" s="22">
        <v>328209</v>
      </c>
      <c r="K51" s="22">
        <v>0</v>
      </c>
      <c r="L51" s="22">
        <v>0</v>
      </c>
      <c r="M51" s="22">
        <v>0</v>
      </c>
      <c r="N51" s="22">
        <v>0</v>
      </c>
      <c r="O51" s="22">
        <v>1586120</v>
      </c>
      <c r="P51" s="22">
        <v>2869840</v>
      </c>
      <c r="Q51" s="22">
        <v>0</v>
      </c>
      <c r="R51" s="22">
        <v>0</v>
      </c>
      <c r="S51" s="22">
        <v>0</v>
      </c>
      <c r="T51" s="22">
        <v>0</v>
      </c>
      <c r="U51" s="22">
        <v>219205</v>
      </c>
      <c r="V51" s="22">
        <v>12287</v>
      </c>
      <c r="W51" s="22">
        <v>123806</v>
      </c>
      <c r="X51" s="22">
        <v>0</v>
      </c>
      <c r="Y51" s="22">
        <v>119661</v>
      </c>
      <c r="Z51" s="22">
        <v>0</v>
      </c>
      <c r="AA51" s="22">
        <v>1400</v>
      </c>
      <c r="AB51" s="22">
        <v>0</v>
      </c>
      <c r="AC51" s="22">
        <v>62338</v>
      </c>
      <c r="AD51" s="22">
        <v>376175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337494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26390261</v>
      </c>
      <c r="AS51" s="22">
        <v>702485</v>
      </c>
      <c r="AT51" s="22">
        <v>1850492</v>
      </c>
      <c r="AU51" s="22">
        <v>531957</v>
      </c>
      <c r="AV51" s="22">
        <v>237871</v>
      </c>
      <c r="AW51" s="22">
        <v>1294196</v>
      </c>
      <c r="AX51" s="22">
        <v>3559</v>
      </c>
      <c r="AY51" s="22">
        <v>27289</v>
      </c>
      <c r="AZ51" s="22">
        <v>4763</v>
      </c>
      <c r="BA51" s="22">
        <v>48351</v>
      </c>
      <c r="BB51" s="22">
        <v>165009</v>
      </c>
      <c r="BC51" s="22">
        <v>10730668</v>
      </c>
      <c r="BD51" s="22">
        <v>0</v>
      </c>
      <c r="BE51" s="22">
        <v>0</v>
      </c>
      <c r="BF51" s="22">
        <v>0</v>
      </c>
      <c r="BG51" s="22">
        <v>0</v>
      </c>
      <c r="BH51" s="22">
        <v>274543</v>
      </c>
      <c r="BI51" s="22">
        <v>119230</v>
      </c>
      <c r="BJ51" s="22">
        <v>358680</v>
      </c>
      <c r="BK51" s="22">
        <v>0</v>
      </c>
      <c r="BL51" s="22">
        <v>168409</v>
      </c>
      <c r="BM51" s="22">
        <v>0</v>
      </c>
      <c r="BN51" s="22">
        <v>108527</v>
      </c>
      <c r="BO51" s="22">
        <v>0</v>
      </c>
      <c r="BP51" s="22">
        <v>237186</v>
      </c>
      <c r="BQ51" s="22">
        <v>844082</v>
      </c>
      <c r="BR51" s="22">
        <v>14525</v>
      </c>
      <c r="BS51" s="22">
        <v>0</v>
      </c>
      <c r="BT51" s="22">
        <v>0</v>
      </c>
      <c r="BU51" s="22">
        <v>0</v>
      </c>
      <c r="BV51" s="22">
        <v>0</v>
      </c>
      <c r="BW51" s="22">
        <v>701558</v>
      </c>
      <c r="BX51" s="22">
        <v>146775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18570155</v>
      </c>
      <c r="CF51" s="22">
        <v>7820106</v>
      </c>
    </row>
    <row r="52" spans="1:84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33199150</v>
      </c>
      <c r="F52" s="22">
        <v>10405</v>
      </c>
      <c r="G52" s="22">
        <v>3494207</v>
      </c>
      <c r="H52" s="22">
        <v>0</v>
      </c>
      <c r="I52" s="22">
        <v>86745</v>
      </c>
      <c r="J52" s="22">
        <v>460509</v>
      </c>
      <c r="K52" s="22">
        <v>0</v>
      </c>
      <c r="L52" s="22">
        <v>0</v>
      </c>
      <c r="M52" s="22">
        <v>8829</v>
      </c>
      <c r="N52" s="22">
        <v>0</v>
      </c>
      <c r="O52" s="22">
        <v>0</v>
      </c>
      <c r="P52" s="22">
        <v>4990941</v>
      </c>
      <c r="Q52" s="22">
        <v>716191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13240</v>
      </c>
      <c r="Y52" s="22">
        <v>358418</v>
      </c>
      <c r="Z52" s="22">
        <v>0</v>
      </c>
      <c r="AA52" s="22">
        <v>0</v>
      </c>
      <c r="AB52" s="22">
        <v>0</v>
      </c>
      <c r="AC52" s="22">
        <v>0</v>
      </c>
      <c r="AD52" s="22">
        <v>701863</v>
      </c>
      <c r="AE52" s="22">
        <v>0</v>
      </c>
      <c r="AF52" s="22">
        <v>0</v>
      </c>
      <c r="AG52" s="22">
        <v>0</v>
      </c>
      <c r="AH52" s="22">
        <v>513451</v>
      </c>
      <c r="AI52" s="22">
        <v>0</v>
      </c>
      <c r="AJ52" s="22">
        <v>223792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153236</v>
      </c>
      <c r="AR52" s="22">
        <v>44930977</v>
      </c>
      <c r="AS52" s="22">
        <v>1618375</v>
      </c>
      <c r="AT52" s="22">
        <v>4912971</v>
      </c>
      <c r="AU52" s="22">
        <v>0</v>
      </c>
      <c r="AV52" s="22">
        <v>1744071</v>
      </c>
      <c r="AW52" s="22">
        <v>1813587</v>
      </c>
      <c r="AX52" s="22">
        <v>0</v>
      </c>
      <c r="AY52" s="22">
        <v>0</v>
      </c>
      <c r="AZ52" s="22">
        <v>184742</v>
      </c>
      <c r="BA52" s="22">
        <v>0</v>
      </c>
      <c r="BB52" s="22">
        <v>0</v>
      </c>
      <c r="BC52" s="22">
        <v>26067480</v>
      </c>
      <c r="BD52" s="22">
        <v>848058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137339</v>
      </c>
      <c r="BK52" s="22">
        <v>0</v>
      </c>
      <c r="BL52" s="22">
        <v>458216</v>
      </c>
      <c r="BM52" s="22">
        <v>0</v>
      </c>
      <c r="BN52" s="22">
        <v>0</v>
      </c>
      <c r="BO52" s="22">
        <v>0</v>
      </c>
      <c r="BP52" s="22">
        <v>0</v>
      </c>
      <c r="BQ52" s="22">
        <v>1685230</v>
      </c>
      <c r="BR52" s="22">
        <v>0</v>
      </c>
      <c r="BS52" s="22">
        <v>0</v>
      </c>
      <c r="BT52" s="22">
        <v>0</v>
      </c>
      <c r="BU52" s="22">
        <v>1746413</v>
      </c>
      <c r="BV52" s="22">
        <v>0</v>
      </c>
      <c r="BW52" s="22">
        <v>3232154</v>
      </c>
      <c r="BX52" s="22">
        <v>377487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759620</v>
      </c>
      <c r="CE52" s="22">
        <v>45585743</v>
      </c>
      <c r="CF52" s="22">
        <v>-654766</v>
      </c>
    </row>
    <row r="53" spans="1:84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33752492</v>
      </c>
      <c r="F53" s="22">
        <v>8500</v>
      </c>
      <c r="G53" s="22">
        <v>76134</v>
      </c>
      <c r="H53" s="22">
        <v>5458076</v>
      </c>
      <c r="I53" s="22">
        <v>0</v>
      </c>
      <c r="J53" s="22">
        <v>556006</v>
      </c>
      <c r="K53" s="22">
        <v>183993</v>
      </c>
      <c r="L53" s="22">
        <v>0</v>
      </c>
      <c r="M53" s="22">
        <v>0</v>
      </c>
      <c r="N53" s="22">
        <v>16819</v>
      </c>
      <c r="O53" s="22">
        <v>3037</v>
      </c>
      <c r="P53" s="22">
        <v>2684518</v>
      </c>
      <c r="Q53" s="22">
        <v>0</v>
      </c>
      <c r="R53" s="22">
        <v>0</v>
      </c>
      <c r="S53" s="22">
        <v>0</v>
      </c>
      <c r="T53" s="22">
        <v>0</v>
      </c>
      <c r="U53" s="22">
        <v>4650687</v>
      </c>
      <c r="V53" s="22">
        <v>655604</v>
      </c>
      <c r="W53" s="22">
        <v>103029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430537</v>
      </c>
      <c r="AD53" s="22">
        <v>1088852</v>
      </c>
      <c r="AE53" s="22">
        <v>0</v>
      </c>
      <c r="AF53" s="22">
        <v>0</v>
      </c>
      <c r="AG53" s="22">
        <v>0</v>
      </c>
      <c r="AH53" s="22">
        <v>57904</v>
      </c>
      <c r="AI53" s="22">
        <v>0</v>
      </c>
      <c r="AJ53" s="22">
        <v>116295</v>
      </c>
      <c r="AK53" s="22">
        <v>40000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49882483</v>
      </c>
      <c r="AS53" s="22">
        <v>667870</v>
      </c>
      <c r="AT53" s="22">
        <v>4694332</v>
      </c>
      <c r="AU53" s="22">
        <v>0</v>
      </c>
      <c r="AV53" s="22">
        <v>760223</v>
      </c>
      <c r="AW53" s="22">
        <v>1677695</v>
      </c>
      <c r="AX53" s="22">
        <v>619026</v>
      </c>
      <c r="AY53" s="22">
        <v>0</v>
      </c>
      <c r="AZ53" s="22">
        <v>450374</v>
      </c>
      <c r="BA53" s="22">
        <v>330657</v>
      </c>
      <c r="BB53" s="22">
        <v>528318</v>
      </c>
      <c r="BC53" s="22">
        <v>12938504</v>
      </c>
      <c r="BD53" s="22">
        <v>65652</v>
      </c>
      <c r="BE53" s="22">
        <v>0</v>
      </c>
      <c r="BF53" s="22">
        <v>0</v>
      </c>
      <c r="BG53" s="22">
        <v>0</v>
      </c>
      <c r="BH53" s="22">
        <v>2803933</v>
      </c>
      <c r="BI53" s="22">
        <v>399493</v>
      </c>
      <c r="BJ53" s="22">
        <v>368980</v>
      </c>
      <c r="BK53" s="22">
        <v>0</v>
      </c>
      <c r="BL53" s="22">
        <v>69391</v>
      </c>
      <c r="BM53" s="22">
        <v>0</v>
      </c>
      <c r="BN53" s="22">
        <v>0</v>
      </c>
      <c r="BO53" s="22">
        <v>0</v>
      </c>
      <c r="BP53" s="22">
        <v>542375</v>
      </c>
      <c r="BQ53" s="22">
        <v>3289908</v>
      </c>
      <c r="BR53" s="22">
        <v>0</v>
      </c>
      <c r="BS53" s="22">
        <v>0</v>
      </c>
      <c r="BT53" s="22">
        <v>0</v>
      </c>
      <c r="BU53" s="22">
        <v>166753</v>
      </c>
      <c r="BV53" s="22">
        <v>0</v>
      </c>
      <c r="BW53" s="22">
        <v>2821217</v>
      </c>
      <c r="BX53" s="22">
        <v>182190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874590</v>
      </c>
      <c r="CE53" s="22">
        <v>34251481</v>
      </c>
      <c r="CF53" s="22">
        <v>15631002</v>
      </c>
    </row>
    <row r="54" spans="1:84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5433</v>
      </c>
      <c r="G54" s="22">
        <v>21520170</v>
      </c>
      <c r="H54" s="22">
        <v>0</v>
      </c>
      <c r="I54" s="22">
        <v>0</v>
      </c>
      <c r="J54" s="22">
        <v>37664</v>
      </c>
      <c r="K54" s="22">
        <v>0</v>
      </c>
      <c r="L54" s="22">
        <v>0</v>
      </c>
      <c r="M54" s="22">
        <v>0</v>
      </c>
      <c r="N54" s="22">
        <v>21409</v>
      </c>
      <c r="O54" s="22">
        <v>2655196</v>
      </c>
      <c r="P54" s="22">
        <v>13300</v>
      </c>
      <c r="Q54" s="22">
        <v>234423</v>
      </c>
      <c r="R54" s="22">
        <v>0</v>
      </c>
      <c r="S54" s="22">
        <v>0</v>
      </c>
      <c r="T54" s="22">
        <v>0</v>
      </c>
      <c r="U54" s="22">
        <v>1266551</v>
      </c>
      <c r="V54" s="22">
        <v>26836</v>
      </c>
      <c r="W54" s="22">
        <v>0</v>
      </c>
      <c r="X54" s="22">
        <v>198583</v>
      </c>
      <c r="Y54" s="22">
        <v>125461</v>
      </c>
      <c r="Z54" s="22">
        <v>0</v>
      </c>
      <c r="AA54" s="22">
        <v>0</v>
      </c>
      <c r="AB54" s="22">
        <v>0</v>
      </c>
      <c r="AC54" s="22">
        <v>11359</v>
      </c>
      <c r="AD54" s="22">
        <v>24167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22528</v>
      </c>
      <c r="AR54" s="22">
        <v>26163080</v>
      </c>
      <c r="AS54" s="22">
        <v>2270395</v>
      </c>
      <c r="AT54" s="22">
        <v>3380250</v>
      </c>
      <c r="AU54" s="22">
        <v>0</v>
      </c>
      <c r="AV54" s="22">
        <v>293085</v>
      </c>
      <c r="AW54" s="22">
        <v>703487</v>
      </c>
      <c r="AX54" s="22">
        <v>2163</v>
      </c>
      <c r="AY54" s="22">
        <v>0</v>
      </c>
      <c r="AZ54" s="22">
        <v>0</v>
      </c>
      <c r="BA54" s="22">
        <v>60271</v>
      </c>
      <c r="BB54" s="22">
        <v>5302839</v>
      </c>
      <c r="BC54" s="22">
        <v>5025599</v>
      </c>
      <c r="BD54" s="22">
        <v>435888</v>
      </c>
      <c r="BE54" s="22">
        <v>0</v>
      </c>
      <c r="BF54" s="22">
        <v>39932</v>
      </c>
      <c r="BG54" s="22">
        <v>0</v>
      </c>
      <c r="BH54" s="22">
        <v>3794166</v>
      </c>
      <c r="BI54" s="22">
        <v>62234</v>
      </c>
      <c r="BJ54" s="22">
        <v>220842</v>
      </c>
      <c r="BK54" s="22">
        <v>719235</v>
      </c>
      <c r="BL54" s="22">
        <v>156825</v>
      </c>
      <c r="BM54" s="22">
        <v>0</v>
      </c>
      <c r="BN54" s="22">
        <v>9971</v>
      </c>
      <c r="BO54" s="22">
        <v>0</v>
      </c>
      <c r="BP54" s="22">
        <v>506619</v>
      </c>
      <c r="BQ54" s="22">
        <v>199901</v>
      </c>
      <c r="BR54" s="22">
        <v>0</v>
      </c>
      <c r="BS54" s="22">
        <v>0</v>
      </c>
      <c r="BT54" s="22">
        <v>0</v>
      </c>
      <c r="BU54" s="22">
        <v>0</v>
      </c>
      <c r="BV54" s="22">
        <v>140160</v>
      </c>
      <c r="BW54" s="22">
        <v>163885</v>
      </c>
      <c r="BX54" s="22">
        <v>115993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33255</v>
      </c>
      <c r="CE54" s="22">
        <v>23636995</v>
      </c>
      <c r="CF54" s="22">
        <v>2526085</v>
      </c>
    </row>
    <row r="55" spans="1:84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29365428</v>
      </c>
      <c r="F55" s="22">
        <v>224324</v>
      </c>
      <c r="G55" s="22">
        <v>668870</v>
      </c>
      <c r="H55" s="22">
        <v>0</v>
      </c>
      <c r="I55" s="22">
        <v>0</v>
      </c>
      <c r="J55" s="22">
        <v>195143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356343</v>
      </c>
      <c r="Q55" s="22">
        <v>0</v>
      </c>
      <c r="R55" s="22">
        <v>0</v>
      </c>
      <c r="S55" s="22">
        <v>0</v>
      </c>
      <c r="T55" s="22">
        <v>0</v>
      </c>
      <c r="U55" s="22">
        <v>3872223</v>
      </c>
      <c r="V55" s="22">
        <v>40163</v>
      </c>
      <c r="W55" s="22">
        <v>3854431</v>
      </c>
      <c r="X55" s="22">
        <v>0</v>
      </c>
      <c r="Y55" s="22">
        <v>155164</v>
      </c>
      <c r="Z55" s="22">
        <v>0</v>
      </c>
      <c r="AA55" s="22">
        <v>0</v>
      </c>
      <c r="AB55" s="22">
        <v>0</v>
      </c>
      <c r="AC55" s="22">
        <v>108149</v>
      </c>
      <c r="AD55" s="22">
        <v>337528</v>
      </c>
      <c r="AE55" s="22">
        <v>200</v>
      </c>
      <c r="AF55" s="22">
        <v>0</v>
      </c>
      <c r="AG55" s="22">
        <v>0</v>
      </c>
      <c r="AH55" s="22">
        <v>0</v>
      </c>
      <c r="AI55" s="22">
        <v>0</v>
      </c>
      <c r="AJ55" s="22">
        <v>1543</v>
      </c>
      <c r="AK55" s="22">
        <v>346311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3290237</v>
      </c>
      <c r="AR55" s="22">
        <v>42816057</v>
      </c>
      <c r="AS55" s="22">
        <v>4733035</v>
      </c>
      <c r="AT55" s="22">
        <v>6258791</v>
      </c>
      <c r="AU55" s="22">
        <v>307071</v>
      </c>
      <c r="AV55" s="22">
        <v>100669</v>
      </c>
      <c r="AW55" s="22">
        <v>657243</v>
      </c>
      <c r="AX55" s="22">
        <v>22654</v>
      </c>
      <c r="AY55" s="22">
        <v>0</v>
      </c>
      <c r="AZ55" s="22">
        <v>58</v>
      </c>
      <c r="BA55" s="22">
        <v>0</v>
      </c>
      <c r="BB55" s="22">
        <v>0</v>
      </c>
      <c r="BC55" s="22">
        <v>14944360</v>
      </c>
      <c r="BD55" s="22">
        <v>0</v>
      </c>
      <c r="BE55" s="22">
        <v>0</v>
      </c>
      <c r="BF55" s="22">
        <v>694013</v>
      </c>
      <c r="BG55" s="22">
        <v>0</v>
      </c>
      <c r="BH55" s="22">
        <v>2320796</v>
      </c>
      <c r="BI55" s="22">
        <v>328205</v>
      </c>
      <c r="BJ55" s="22">
        <v>2575097</v>
      </c>
      <c r="BK55" s="22">
        <v>0</v>
      </c>
      <c r="BL55" s="22">
        <v>727325</v>
      </c>
      <c r="BM55" s="22">
        <v>0</v>
      </c>
      <c r="BN55" s="22">
        <v>0</v>
      </c>
      <c r="BO55" s="22">
        <v>0</v>
      </c>
      <c r="BP55" s="22">
        <v>326013</v>
      </c>
      <c r="BQ55" s="22">
        <v>2012963</v>
      </c>
      <c r="BR55" s="22">
        <v>515291</v>
      </c>
      <c r="BS55" s="22">
        <v>0</v>
      </c>
      <c r="BT55" s="22">
        <v>0</v>
      </c>
      <c r="BU55" s="22">
        <v>0</v>
      </c>
      <c r="BV55" s="22">
        <v>0</v>
      </c>
      <c r="BW55" s="22">
        <v>316517</v>
      </c>
      <c r="BX55" s="22">
        <v>712862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37552963</v>
      </c>
      <c r="CF55" s="22">
        <v>5263094</v>
      </c>
    </row>
    <row r="56" spans="1:84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68193391</v>
      </c>
      <c r="H56" s="22">
        <v>0</v>
      </c>
      <c r="I56" s="22">
        <v>0</v>
      </c>
      <c r="J56" s="22">
        <v>4461238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848737</v>
      </c>
      <c r="Q56" s="22">
        <v>0</v>
      </c>
      <c r="R56" s="22">
        <v>0</v>
      </c>
      <c r="S56" s="22">
        <v>0</v>
      </c>
      <c r="T56" s="22">
        <v>0</v>
      </c>
      <c r="U56" s="22">
        <v>887966</v>
      </c>
      <c r="V56" s="22">
        <v>834903</v>
      </c>
      <c r="W56" s="22">
        <v>537907</v>
      </c>
      <c r="X56" s="22">
        <v>0</v>
      </c>
      <c r="Y56" s="22">
        <v>575861</v>
      </c>
      <c r="Z56" s="22">
        <v>1087793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3760510</v>
      </c>
      <c r="AG56" s="22">
        <v>0</v>
      </c>
      <c r="AH56" s="22">
        <v>0</v>
      </c>
      <c r="AI56" s="22">
        <v>0</v>
      </c>
      <c r="AJ56" s="22">
        <v>2189944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83378250</v>
      </c>
      <c r="AS56" s="22">
        <v>0</v>
      </c>
      <c r="AT56" s="22">
        <v>13626672</v>
      </c>
      <c r="AU56" s="22">
        <v>0</v>
      </c>
      <c r="AV56" s="22">
        <v>0</v>
      </c>
      <c r="AW56" s="22">
        <v>15249797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19029405</v>
      </c>
      <c r="BD56" s="22">
        <v>108797</v>
      </c>
      <c r="BE56" s="22">
        <v>0</v>
      </c>
      <c r="BF56" s="22">
        <v>0</v>
      </c>
      <c r="BG56" s="22">
        <v>0</v>
      </c>
      <c r="BH56" s="22">
        <v>9073296</v>
      </c>
      <c r="BI56" s="22">
        <v>2826765</v>
      </c>
      <c r="BJ56" s="22">
        <v>1111338</v>
      </c>
      <c r="BK56" s="22">
        <v>0</v>
      </c>
      <c r="BL56" s="22">
        <v>1356183</v>
      </c>
      <c r="BM56" s="22">
        <v>2737995</v>
      </c>
      <c r="BN56" s="22">
        <v>0</v>
      </c>
      <c r="BO56" s="22">
        <v>1426744</v>
      </c>
      <c r="BP56" s="22">
        <v>0</v>
      </c>
      <c r="BQ56" s="22">
        <v>0</v>
      </c>
      <c r="BR56" s="22">
        <v>0</v>
      </c>
      <c r="BS56" s="22">
        <v>11715254</v>
      </c>
      <c r="BT56" s="22">
        <v>0</v>
      </c>
      <c r="BU56" s="22">
        <v>0</v>
      </c>
      <c r="BV56" s="22">
        <v>0</v>
      </c>
      <c r="BW56" s="22">
        <v>12499732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90761978</v>
      </c>
      <c r="CF56" s="22">
        <v>-7383728</v>
      </c>
    </row>
    <row r="57" spans="1:84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18833578</v>
      </c>
      <c r="F57" s="22">
        <v>0</v>
      </c>
      <c r="G57" s="22">
        <v>708512</v>
      </c>
      <c r="H57" s="22">
        <v>0</v>
      </c>
      <c r="I57" s="22">
        <v>0</v>
      </c>
      <c r="J57" s="22">
        <v>59228</v>
      </c>
      <c r="K57" s="22">
        <v>0</v>
      </c>
      <c r="L57" s="22">
        <v>54691</v>
      </c>
      <c r="M57" s="22">
        <v>0</v>
      </c>
      <c r="N57" s="22">
        <v>0</v>
      </c>
      <c r="O57" s="22">
        <v>0</v>
      </c>
      <c r="P57" s="22">
        <v>241849</v>
      </c>
      <c r="Q57" s="22">
        <v>0</v>
      </c>
      <c r="R57" s="22">
        <v>0</v>
      </c>
      <c r="S57" s="22">
        <v>0</v>
      </c>
      <c r="T57" s="22">
        <v>0</v>
      </c>
      <c r="U57" s="22">
        <v>2950343</v>
      </c>
      <c r="V57" s="22">
        <v>0</v>
      </c>
      <c r="W57" s="22">
        <v>15732</v>
      </c>
      <c r="X57" s="22">
        <v>0</v>
      </c>
      <c r="Y57" s="22">
        <v>80158</v>
      </c>
      <c r="Z57" s="22">
        <v>0</v>
      </c>
      <c r="AA57" s="22">
        <v>430</v>
      </c>
      <c r="AB57" s="22">
        <v>0</v>
      </c>
      <c r="AC57" s="22">
        <v>7300</v>
      </c>
      <c r="AD57" s="22">
        <v>1622255</v>
      </c>
      <c r="AE57" s="22">
        <v>15915</v>
      </c>
      <c r="AF57" s="22">
        <v>0</v>
      </c>
      <c r="AG57" s="22">
        <v>0</v>
      </c>
      <c r="AH57" s="22">
        <v>0</v>
      </c>
      <c r="AI57" s="22">
        <v>0</v>
      </c>
      <c r="AJ57" s="22">
        <v>52608</v>
      </c>
      <c r="AK57" s="22">
        <v>0</v>
      </c>
      <c r="AL57" s="22">
        <v>0</v>
      </c>
      <c r="AM57" s="22">
        <v>0</v>
      </c>
      <c r="AN57" s="22">
        <v>63740</v>
      </c>
      <c r="AO57" s="22">
        <v>0</v>
      </c>
      <c r="AP57" s="22">
        <v>0</v>
      </c>
      <c r="AQ57" s="22">
        <v>1272160</v>
      </c>
      <c r="AR57" s="22">
        <v>25978499</v>
      </c>
      <c r="AS57" s="22">
        <v>778416</v>
      </c>
      <c r="AT57" s="22">
        <v>2313943</v>
      </c>
      <c r="AU57" s="22">
        <v>0</v>
      </c>
      <c r="AV57" s="22">
        <v>0</v>
      </c>
      <c r="AW57" s="22">
        <v>341372</v>
      </c>
      <c r="AX57" s="22">
        <v>2130</v>
      </c>
      <c r="AY57" s="22">
        <v>58375</v>
      </c>
      <c r="AZ57" s="22">
        <v>408200</v>
      </c>
      <c r="BA57" s="22">
        <v>0</v>
      </c>
      <c r="BB57" s="22">
        <v>0</v>
      </c>
      <c r="BC57" s="22">
        <v>8567284</v>
      </c>
      <c r="BD57" s="22">
        <v>0</v>
      </c>
      <c r="BE57" s="22">
        <v>0</v>
      </c>
      <c r="BF57" s="22">
        <v>0</v>
      </c>
      <c r="BG57" s="22">
        <v>0</v>
      </c>
      <c r="BH57" s="22">
        <v>707371</v>
      </c>
      <c r="BI57" s="22">
        <v>86685</v>
      </c>
      <c r="BJ57" s="22">
        <v>0</v>
      </c>
      <c r="BK57" s="22">
        <v>0</v>
      </c>
      <c r="BL57" s="22">
        <v>109197</v>
      </c>
      <c r="BM57" s="22">
        <v>0</v>
      </c>
      <c r="BN57" s="22">
        <v>0</v>
      </c>
      <c r="BO57" s="22">
        <v>0</v>
      </c>
      <c r="BP57" s="22">
        <v>394751</v>
      </c>
      <c r="BQ57" s="22">
        <v>696409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1080516</v>
      </c>
      <c r="BX57" s="22">
        <v>42022</v>
      </c>
      <c r="BY57" s="22">
        <v>0</v>
      </c>
      <c r="BZ57" s="22">
        <v>0</v>
      </c>
      <c r="CA57" s="22">
        <v>65822</v>
      </c>
      <c r="CB57" s="22">
        <v>0</v>
      </c>
      <c r="CC57" s="22">
        <v>0</v>
      </c>
      <c r="CD57" s="22">
        <v>265263</v>
      </c>
      <c r="CE57" s="22">
        <v>15917756</v>
      </c>
      <c r="CF57" s="22">
        <v>10060743</v>
      </c>
    </row>
    <row r="58" spans="1:84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80566449</v>
      </c>
      <c r="F58" s="22">
        <v>0</v>
      </c>
      <c r="G58" s="22">
        <v>10909043</v>
      </c>
      <c r="H58" s="22">
        <v>43753</v>
      </c>
      <c r="I58" s="22">
        <v>0</v>
      </c>
      <c r="J58" s="22">
        <v>1251045</v>
      </c>
      <c r="K58" s="22">
        <v>4031511</v>
      </c>
      <c r="L58" s="22">
        <v>539188</v>
      </c>
      <c r="M58" s="22">
        <v>1248772</v>
      </c>
      <c r="N58" s="22">
        <v>0</v>
      </c>
      <c r="O58" s="22">
        <v>770326</v>
      </c>
      <c r="P58" s="22">
        <v>12180324</v>
      </c>
      <c r="Q58" s="22">
        <v>0</v>
      </c>
      <c r="R58" s="22">
        <v>395584</v>
      </c>
      <c r="S58" s="22">
        <v>15415</v>
      </c>
      <c r="T58" s="22">
        <v>286367</v>
      </c>
      <c r="U58" s="22">
        <v>4245293</v>
      </c>
      <c r="V58" s="22">
        <v>4509240</v>
      </c>
      <c r="W58" s="22">
        <v>1773689</v>
      </c>
      <c r="X58" s="22">
        <v>867109</v>
      </c>
      <c r="Y58" s="22">
        <v>841772</v>
      </c>
      <c r="Z58" s="22">
        <v>0</v>
      </c>
      <c r="AA58" s="22">
        <v>12200</v>
      </c>
      <c r="AB58" s="22">
        <v>0</v>
      </c>
      <c r="AC58" s="22">
        <v>1268216</v>
      </c>
      <c r="AD58" s="22">
        <v>3825790</v>
      </c>
      <c r="AE58" s="22">
        <v>359447</v>
      </c>
      <c r="AF58" s="22">
        <v>0</v>
      </c>
      <c r="AG58" s="22">
        <v>0</v>
      </c>
      <c r="AH58" s="22">
        <v>0</v>
      </c>
      <c r="AI58" s="22">
        <v>0</v>
      </c>
      <c r="AJ58" s="22">
        <v>4119031</v>
      </c>
      <c r="AK58" s="22">
        <v>320021</v>
      </c>
      <c r="AL58" s="22">
        <v>0</v>
      </c>
      <c r="AM58" s="22">
        <v>37023</v>
      </c>
      <c r="AN58" s="22">
        <v>0</v>
      </c>
      <c r="AO58" s="22">
        <v>0</v>
      </c>
      <c r="AP58" s="22">
        <v>0</v>
      </c>
      <c r="AQ58" s="22">
        <v>0</v>
      </c>
      <c r="AR58" s="22">
        <v>134416608</v>
      </c>
      <c r="AS58" s="22">
        <v>1154165</v>
      </c>
      <c r="AT58" s="22">
        <v>21528402</v>
      </c>
      <c r="AU58" s="22">
        <v>914555</v>
      </c>
      <c r="AV58" s="22">
        <v>0</v>
      </c>
      <c r="AW58" s="22">
        <v>6881453</v>
      </c>
      <c r="AX58" s="22">
        <v>3062712</v>
      </c>
      <c r="AY58" s="22">
        <v>298159</v>
      </c>
      <c r="AZ58" s="22">
        <v>5659685</v>
      </c>
      <c r="BA58" s="22">
        <v>0</v>
      </c>
      <c r="BB58" s="22">
        <v>8779846</v>
      </c>
      <c r="BC58" s="22">
        <v>15413833</v>
      </c>
      <c r="BD58" s="22">
        <v>0</v>
      </c>
      <c r="BE58" s="22">
        <v>496812</v>
      </c>
      <c r="BF58" s="22">
        <v>2498035</v>
      </c>
      <c r="BG58" s="22">
        <v>1685351</v>
      </c>
      <c r="BH58" s="22">
        <v>5929922</v>
      </c>
      <c r="BI58" s="22">
        <v>4061986</v>
      </c>
      <c r="BJ58" s="22">
        <v>3275989</v>
      </c>
      <c r="BK58" s="22">
        <v>2153522</v>
      </c>
      <c r="BL58" s="22">
        <v>1060451</v>
      </c>
      <c r="BM58" s="22">
        <v>0</v>
      </c>
      <c r="BN58" s="22">
        <v>58918</v>
      </c>
      <c r="BO58" s="22">
        <v>2072</v>
      </c>
      <c r="BP58" s="22">
        <v>4064698</v>
      </c>
      <c r="BQ58" s="22">
        <v>4359413</v>
      </c>
      <c r="BR58" s="22">
        <v>10767597</v>
      </c>
      <c r="BS58" s="22">
        <v>0</v>
      </c>
      <c r="BT58" s="22">
        <v>0</v>
      </c>
      <c r="BU58" s="22">
        <v>183188</v>
      </c>
      <c r="BV58" s="22">
        <v>0</v>
      </c>
      <c r="BW58" s="22">
        <v>8377763</v>
      </c>
      <c r="BX58" s="22">
        <v>1977362</v>
      </c>
      <c r="BY58" s="22">
        <v>0</v>
      </c>
      <c r="BZ58" s="22">
        <v>4470</v>
      </c>
      <c r="CA58" s="22">
        <v>0</v>
      </c>
      <c r="CB58" s="22">
        <v>0</v>
      </c>
      <c r="CC58" s="22">
        <v>0</v>
      </c>
      <c r="CD58" s="22">
        <v>0</v>
      </c>
      <c r="CE58" s="22">
        <v>114650359</v>
      </c>
      <c r="CF58" s="22">
        <v>19766249</v>
      </c>
    </row>
    <row r="59" spans="1:84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4685278</v>
      </c>
      <c r="F59" s="22">
        <v>0</v>
      </c>
      <c r="G59" s="22">
        <v>208603</v>
      </c>
      <c r="H59" s="22">
        <v>0</v>
      </c>
      <c r="I59" s="22">
        <v>650</v>
      </c>
      <c r="J59" s="22">
        <v>138577</v>
      </c>
      <c r="K59" s="22">
        <v>0</v>
      </c>
      <c r="L59" s="22">
        <v>0</v>
      </c>
      <c r="M59" s="22">
        <v>80</v>
      </c>
      <c r="N59" s="22">
        <v>0</v>
      </c>
      <c r="O59" s="22">
        <v>0</v>
      </c>
      <c r="P59" s="22">
        <v>495708</v>
      </c>
      <c r="Q59" s="22">
        <v>0</v>
      </c>
      <c r="R59" s="22">
        <v>0</v>
      </c>
      <c r="S59" s="22">
        <v>0</v>
      </c>
      <c r="T59" s="22">
        <v>0</v>
      </c>
      <c r="U59" s="22">
        <v>13125</v>
      </c>
      <c r="V59" s="22">
        <v>61617</v>
      </c>
      <c r="W59" s="22">
        <v>0</v>
      </c>
      <c r="X59" s="22">
        <v>0</v>
      </c>
      <c r="Y59" s="22">
        <v>51976</v>
      </c>
      <c r="Z59" s="22">
        <v>0</v>
      </c>
      <c r="AA59" s="22">
        <v>1800</v>
      </c>
      <c r="AB59" s="22">
        <v>0</v>
      </c>
      <c r="AC59" s="22">
        <v>5830</v>
      </c>
      <c r="AD59" s="22">
        <v>178952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27819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5870015</v>
      </c>
      <c r="AS59" s="22">
        <v>231192</v>
      </c>
      <c r="AT59" s="22">
        <v>1021537</v>
      </c>
      <c r="AU59" s="22">
        <v>0</v>
      </c>
      <c r="AV59" s="22">
        <v>105479</v>
      </c>
      <c r="AW59" s="22">
        <v>295808</v>
      </c>
      <c r="AX59" s="22">
        <v>0</v>
      </c>
      <c r="AY59" s="22">
        <v>0</v>
      </c>
      <c r="AZ59" s="22">
        <v>60</v>
      </c>
      <c r="BA59" s="22">
        <v>0</v>
      </c>
      <c r="BB59" s="22">
        <v>0</v>
      </c>
      <c r="BC59" s="22">
        <v>2290449</v>
      </c>
      <c r="BD59" s="22">
        <v>0</v>
      </c>
      <c r="BE59" s="22">
        <v>0</v>
      </c>
      <c r="BF59" s="22">
        <v>0</v>
      </c>
      <c r="BG59" s="22">
        <v>0</v>
      </c>
      <c r="BH59" s="22">
        <v>85743</v>
      </c>
      <c r="BI59" s="22">
        <v>85743</v>
      </c>
      <c r="BJ59" s="22">
        <v>49630</v>
      </c>
      <c r="BK59" s="22">
        <v>0</v>
      </c>
      <c r="BL59" s="22">
        <v>64970</v>
      </c>
      <c r="BM59" s="22">
        <v>0</v>
      </c>
      <c r="BN59" s="22">
        <v>9869</v>
      </c>
      <c r="BO59" s="22">
        <v>0</v>
      </c>
      <c r="BP59" s="22">
        <v>95107</v>
      </c>
      <c r="BQ59" s="22">
        <v>604450</v>
      </c>
      <c r="BR59" s="22">
        <v>0</v>
      </c>
      <c r="BS59" s="22">
        <v>0</v>
      </c>
      <c r="BT59" s="22">
        <v>0</v>
      </c>
      <c r="BU59" s="22">
        <v>35725</v>
      </c>
      <c r="BV59" s="22">
        <v>0</v>
      </c>
      <c r="BW59" s="22">
        <v>800623</v>
      </c>
      <c r="BX59" s="22">
        <v>29198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5805583</v>
      </c>
      <c r="CF59" s="22">
        <v>64432</v>
      </c>
    </row>
    <row r="60" spans="1:84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14356042</v>
      </c>
      <c r="F60" s="22">
        <v>0</v>
      </c>
      <c r="G60" s="22">
        <v>899779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20756</v>
      </c>
      <c r="N60" s="22">
        <v>0</v>
      </c>
      <c r="O60" s="22">
        <v>0</v>
      </c>
      <c r="P60" s="22">
        <v>3869088</v>
      </c>
      <c r="Q60" s="22">
        <v>37887</v>
      </c>
      <c r="R60" s="22">
        <v>0</v>
      </c>
      <c r="S60" s="22">
        <v>0</v>
      </c>
      <c r="T60" s="22">
        <v>0</v>
      </c>
      <c r="U60" s="22">
        <v>535402</v>
      </c>
      <c r="V60" s="22">
        <v>20910</v>
      </c>
      <c r="W60" s="22">
        <v>88559</v>
      </c>
      <c r="X60" s="22">
        <v>0</v>
      </c>
      <c r="Y60" s="22">
        <v>111618</v>
      </c>
      <c r="Z60" s="22">
        <v>0</v>
      </c>
      <c r="AA60" s="22">
        <v>0</v>
      </c>
      <c r="AB60" s="22">
        <v>0</v>
      </c>
      <c r="AC60" s="22">
        <v>208202</v>
      </c>
      <c r="AD60" s="22">
        <v>427438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20575681</v>
      </c>
      <c r="AS60" s="22">
        <v>215537</v>
      </c>
      <c r="AT60" s="22">
        <v>2689452</v>
      </c>
      <c r="AU60" s="22">
        <v>0</v>
      </c>
      <c r="AV60" s="22">
        <v>0</v>
      </c>
      <c r="AW60" s="22">
        <v>1285017</v>
      </c>
      <c r="AX60" s="22">
        <v>76489</v>
      </c>
      <c r="AY60" s="22">
        <v>0</v>
      </c>
      <c r="AZ60" s="22">
        <v>416404</v>
      </c>
      <c r="BA60" s="22">
        <v>0</v>
      </c>
      <c r="BB60" s="22">
        <v>0</v>
      </c>
      <c r="BC60" s="22">
        <v>6567094</v>
      </c>
      <c r="BD60" s="22">
        <v>857494</v>
      </c>
      <c r="BE60" s="22">
        <v>0</v>
      </c>
      <c r="BF60" s="22">
        <v>0</v>
      </c>
      <c r="BG60" s="22">
        <v>0</v>
      </c>
      <c r="BH60" s="22">
        <v>1540403</v>
      </c>
      <c r="BI60" s="22">
        <v>340582</v>
      </c>
      <c r="BJ60" s="22">
        <v>374451</v>
      </c>
      <c r="BK60" s="22">
        <v>0</v>
      </c>
      <c r="BL60" s="22">
        <v>139522</v>
      </c>
      <c r="BM60" s="22">
        <v>0</v>
      </c>
      <c r="BN60" s="22">
        <v>69805</v>
      </c>
      <c r="BO60" s="22">
        <v>0</v>
      </c>
      <c r="BP60" s="22">
        <v>420142</v>
      </c>
      <c r="BQ60" s="22">
        <v>681440</v>
      </c>
      <c r="BR60" s="22">
        <v>0</v>
      </c>
      <c r="BS60" s="22">
        <v>0</v>
      </c>
      <c r="BT60" s="22">
        <v>0</v>
      </c>
      <c r="BU60" s="22">
        <v>0</v>
      </c>
      <c r="BV60" s="22">
        <v>0</v>
      </c>
      <c r="BW60" s="22">
        <v>1595477</v>
      </c>
      <c r="BX60" s="22">
        <v>485773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17755082</v>
      </c>
      <c r="CF60" s="22">
        <v>2820599</v>
      </c>
    </row>
    <row r="61" spans="1:84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22591942</v>
      </c>
      <c r="F61" s="22">
        <v>0</v>
      </c>
      <c r="G61" s="22">
        <v>37410</v>
      </c>
      <c r="H61" s="22">
        <v>0</v>
      </c>
      <c r="I61" s="22">
        <v>0</v>
      </c>
      <c r="J61" s="22">
        <v>577667</v>
      </c>
      <c r="K61" s="22">
        <v>0</v>
      </c>
      <c r="L61" s="22">
        <v>0</v>
      </c>
      <c r="M61" s="22">
        <v>12401</v>
      </c>
      <c r="N61" s="22">
        <v>0</v>
      </c>
      <c r="O61" s="22">
        <v>0</v>
      </c>
      <c r="P61" s="22">
        <v>3069042</v>
      </c>
      <c r="Q61" s="22">
        <v>0</v>
      </c>
      <c r="R61" s="22">
        <v>0</v>
      </c>
      <c r="S61" s="22">
        <v>0</v>
      </c>
      <c r="T61" s="22">
        <v>0</v>
      </c>
      <c r="U61" s="22">
        <v>22626</v>
      </c>
      <c r="V61" s="22">
        <v>1740</v>
      </c>
      <c r="W61" s="22">
        <v>193114</v>
      </c>
      <c r="X61" s="22">
        <v>20497</v>
      </c>
      <c r="Y61" s="22">
        <v>0</v>
      </c>
      <c r="Z61" s="22">
        <v>0</v>
      </c>
      <c r="AA61" s="22">
        <v>0</v>
      </c>
      <c r="AB61" s="22">
        <v>0</v>
      </c>
      <c r="AC61" s="22">
        <v>276294</v>
      </c>
      <c r="AD61" s="22">
        <v>299377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619706</v>
      </c>
      <c r="AR61" s="22">
        <v>27721816</v>
      </c>
      <c r="AS61" s="22">
        <v>459120</v>
      </c>
      <c r="AT61" s="22">
        <v>3572394</v>
      </c>
      <c r="AU61" s="22">
        <v>0</v>
      </c>
      <c r="AV61" s="22">
        <v>0</v>
      </c>
      <c r="AW61" s="22">
        <v>1197322</v>
      </c>
      <c r="AX61" s="22">
        <v>0</v>
      </c>
      <c r="AY61" s="22">
        <v>0</v>
      </c>
      <c r="AZ61" s="22">
        <v>1120492</v>
      </c>
      <c r="BA61" s="22">
        <v>0</v>
      </c>
      <c r="BB61" s="22">
        <v>0</v>
      </c>
      <c r="BC61" s="22">
        <v>14133330</v>
      </c>
      <c r="BD61" s="22">
        <v>7161</v>
      </c>
      <c r="BE61" s="22">
        <v>0</v>
      </c>
      <c r="BF61" s="22">
        <v>0</v>
      </c>
      <c r="BG61" s="22">
        <v>0</v>
      </c>
      <c r="BH61" s="22">
        <v>109758</v>
      </c>
      <c r="BI61" s="22">
        <v>44640</v>
      </c>
      <c r="BJ61" s="22">
        <v>1358851</v>
      </c>
      <c r="BK61" s="22">
        <v>365756</v>
      </c>
      <c r="BL61" s="22">
        <v>66788</v>
      </c>
      <c r="BM61" s="22">
        <v>0</v>
      </c>
      <c r="BN61" s="22">
        <v>6000</v>
      </c>
      <c r="BO61" s="22">
        <v>0</v>
      </c>
      <c r="BP61" s="22">
        <v>52961</v>
      </c>
      <c r="BQ61" s="22">
        <v>957820</v>
      </c>
      <c r="BR61" s="22">
        <v>0</v>
      </c>
      <c r="BS61" s="22">
        <v>0</v>
      </c>
      <c r="BT61" s="22">
        <v>0</v>
      </c>
      <c r="BU61" s="22">
        <v>0</v>
      </c>
      <c r="BV61" s="22">
        <v>0</v>
      </c>
      <c r="BW61" s="22">
        <v>1347788</v>
      </c>
      <c r="BX61" s="22">
        <v>223774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25023955</v>
      </c>
      <c r="CF61" s="22">
        <v>2697861</v>
      </c>
    </row>
    <row r="62" spans="1:84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31228069</v>
      </c>
      <c r="F62" s="22">
        <v>0</v>
      </c>
      <c r="G62" s="22">
        <v>60913</v>
      </c>
      <c r="H62" s="22">
        <v>10394</v>
      </c>
      <c r="I62" s="22">
        <v>0</v>
      </c>
      <c r="J62" s="22">
        <v>65878</v>
      </c>
      <c r="K62" s="22">
        <v>7010</v>
      </c>
      <c r="L62" s="22">
        <v>0</v>
      </c>
      <c r="M62" s="22">
        <v>1352</v>
      </c>
      <c r="N62" s="22">
        <v>0</v>
      </c>
      <c r="O62" s="22">
        <v>0</v>
      </c>
      <c r="P62" s="22">
        <v>1807568</v>
      </c>
      <c r="Q62" s="22">
        <v>125093</v>
      </c>
      <c r="R62" s="22">
        <v>0</v>
      </c>
      <c r="S62" s="22">
        <v>0</v>
      </c>
      <c r="T62" s="22">
        <v>0</v>
      </c>
      <c r="U62" s="22">
        <v>63835</v>
      </c>
      <c r="V62" s="22">
        <v>36850</v>
      </c>
      <c r="W62" s="22">
        <v>184066</v>
      </c>
      <c r="X62" s="22">
        <v>0</v>
      </c>
      <c r="Y62" s="22">
        <v>0</v>
      </c>
      <c r="Z62" s="22">
        <v>0</v>
      </c>
      <c r="AA62" s="22">
        <v>0</v>
      </c>
      <c r="AB62" s="22">
        <v>77071</v>
      </c>
      <c r="AC62" s="22">
        <v>122719</v>
      </c>
      <c r="AD62" s="22">
        <v>223218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244395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34258431</v>
      </c>
      <c r="AS62" s="22">
        <v>185972</v>
      </c>
      <c r="AT62" s="22">
        <v>3072659</v>
      </c>
      <c r="AU62" s="22">
        <v>175913</v>
      </c>
      <c r="AV62" s="22">
        <v>0</v>
      </c>
      <c r="AW62" s="22">
        <v>876397</v>
      </c>
      <c r="AX62" s="22">
        <v>26570</v>
      </c>
      <c r="AY62" s="22">
        <v>0</v>
      </c>
      <c r="AZ62" s="22">
        <v>580084</v>
      </c>
      <c r="BA62" s="22">
        <v>0</v>
      </c>
      <c r="BB62" s="22">
        <v>0</v>
      </c>
      <c r="BC62" s="22">
        <v>17130744</v>
      </c>
      <c r="BD62" s="22">
        <v>154029</v>
      </c>
      <c r="BE62" s="22">
        <v>0</v>
      </c>
      <c r="BF62" s="22">
        <v>0</v>
      </c>
      <c r="BG62" s="22">
        <v>0</v>
      </c>
      <c r="BH62" s="22">
        <v>298905</v>
      </c>
      <c r="BI62" s="22">
        <v>81465</v>
      </c>
      <c r="BJ62" s="22">
        <v>380252</v>
      </c>
      <c r="BK62" s="22">
        <v>0</v>
      </c>
      <c r="BL62" s="22">
        <v>0</v>
      </c>
      <c r="BM62" s="22">
        <v>0</v>
      </c>
      <c r="BN62" s="22">
        <v>0</v>
      </c>
      <c r="BO62" s="22">
        <v>157495</v>
      </c>
      <c r="BP62" s="22">
        <v>307068</v>
      </c>
      <c r="BQ62" s="22">
        <v>1535520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1135347</v>
      </c>
      <c r="BX62" s="22">
        <v>75949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26174369</v>
      </c>
      <c r="CF62" s="22">
        <v>8084062</v>
      </c>
    </row>
    <row r="63" spans="1:84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2849991</v>
      </c>
      <c r="F63" s="22">
        <v>105556</v>
      </c>
      <c r="G63" s="22">
        <v>58123</v>
      </c>
      <c r="H63" s="22">
        <v>215586</v>
      </c>
      <c r="I63" s="22">
        <v>9987</v>
      </c>
      <c r="J63" s="22">
        <v>10506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727368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3103</v>
      </c>
      <c r="Z63" s="22">
        <v>0</v>
      </c>
      <c r="AA63" s="22">
        <v>0</v>
      </c>
      <c r="AB63" s="22">
        <v>34550</v>
      </c>
      <c r="AC63" s="22">
        <v>784</v>
      </c>
      <c r="AD63" s="22">
        <v>330873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769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4347196</v>
      </c>
      <c r="AS63" s="22">
        <v>607545</v>
      </c>
      <c r="AT63" s="22">
        <v>494913</v>
      </c>
      <c r="AU63" s="22">
        <v>34108</v>
      </c>
      <c r="AV63" s="22">
        <v>116586</v>
      </c>
      <c r="AW63" s="22">
        <v>52428</v>
      </c>
      <c r="AX63" s="22">
        <v>66161</v>
      </c>
      <c r="AY63" s="22">
        <v>3216</v>
      </c>
      <c r="AZ63" s="22">
        <v>0</v>
      </c>
      <c r="BA63" s="22">
        <v>0</v>
      </c>
      <c r="BB63" s="22">
        <v>0</v>
      </c>
      <c r="BC63" s="22">
        <v>1482021</v>
      </c>
      <c r="BD63" s="22">
        <v>0</v>
      </c>
      <c r="BE63" s="22">
        <v>0</v>
      </c>
      <c r="BF63" s="22">
        <v>0</v>
      </c>
      <c r="BG63" s="22">
        <v>0</v>
      </c>
      <c r="BH63" s="22">
        <v>0</v>
      </c>
      <c r="BI63" s="22">
        <v>0</v>
      </c>
      <c r="BJ63" s="22">
        <v>18508</v>
      </c>
      <c r="BK63" s="22">
        <v>0</v>
      </c>
      <c r="BL63" s="22">
        <v>3878</v>
      </c>
      <c r="BM63" s="22">
        <v>0</v>
      </c>
      <c r="BN63" s="22">
        <v>0</v>
      </c>
      <c r="BO63" s="22">
        <v>10949</v>
      </c>
      <c r="BP63" s="22">
        <v>56446</v>
      </c>
      <c r="BQ63" s="22">
        <v>760716</v>
      </c>
      <c r="BR63" s="22">
        <v>0</v>
      </c>
      <c r="BS63" s="22">
        <v>0</v>
      </c>
      <c r="BT63" s="22">
        <v>0</v>
      </c>
      <c r="BU63" s="22">
        <v>0</v>
      </c>
      <c r="BV63" s="22">
        <v>0</v>
      </c>
      <c r="BW63" s="22">
        <v>5387</v>
      </c>
      <c r="BX63" s="22">
        <v>1074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3713936</v>
      </c>
      <c r="CF63" s="22">
        <v>633260</v>
      </c>
    </row>
    <row r="64" spans="1:84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12718</v>
      </c>
      <c r="G64" s="22">
        <v>57268943</v>
      </c>
      <c r="H64" s="22">
        <v>0</v>
      </c>
      <c r="I64" s="22">
        <v>0</v>
      </c>
      <c r="J64" s="22">
        <v>511539</v>
      </c>
      <c r="K64" s="22">
        <v>58718</v>
      </c>
      <c r="L64" s="22">
        <v>0</v>
      </c>
      <c r="M64" s="22">
        <v>366041</v>
      </c>
      <c r="N64" s="22">
        <v>127459</v>
      </c>
      <c r="O64" s="22">
        <v>0</v>
      </c>
      <c r="P64" s="22">
        <v>16511401</v>
      </c>
      <c r="Q64" s="22">
        <v>0</v>
      </c>
      <c r="R64" s="22">
        <v>469768</v>
      </c>
      <c r="S64" s="22">
        <v>0</v>
      </c>
      <c r="T64" s="22">
        <v>0</v>
      </c>
      <c r="U64" s="22">
        <v>6033857</v>
      </c>
      <c r="V64" s="22">
        <v>3242557</v>
      </c>
      <c r="W64" s="22">
        <v>1494216</v>
      </c>
      <c r="X64" s="22">
        <v>0</v>
      </c>
      <c r="Y64" s="22">
        <v>363572</v>
      </c>
      <c r="Z64" s="22">
        <v>0</v>
      </c>
      <c r="AA64" s="22">
        <v>0</v>
      </c>
      <c r="AB64" s="22">
        <v>0</v>
      </c>
      <c r="AC64" s="22">
        <v>5978713</v>
      </c>
      <c r="AD64" s="22">
        <v>829313</v>
      </c>
      <c r="AE64" s="22">
        <v>395600</v>
      </c>
      <c r="AF64" s="22">
        <v>0</v>
      </c>
      <c r="AG64" s="22">
        <v>0</v>
      </c>
      <c r="AH64" s="22">
        <v>0</v>
      </c>
      <c r="AI64" s="22">
        <v>0</v>
      </c>
      <c r="AJ64" s="22">
        <v>199890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93864305</v>
      </c>
      <c r="AS64" s="22">
        <v>917264</v>
      </c>
      <c r="AT64" s="22">
        <v>10539417</v>
      </c>
      <c r="AU64" s="22">
        <v>0</v>
      </c>
      <c r="AV64" s="22">
        <v>0</v>
      </c>
      <c r="AW64" s="22">
        <v>3646966</v>
      </c>
      <c r="AX64" s="22">
        <v>431976</v>
      </c>
      <c r="AY64" s="22">
        <v>0</v>
      </c>
      <c r="AZ64" s="22">
        <v>1362703</v>
      </c>
      <c r="BA64" s="22">
        <v>440833</v>
      </c>
      <c r="BB64" s="22">
        <v>0</v>
      </c>
      <c r="BC64" s="22">
        <v>18745350</v>
      </c>
      <c r="BD64" s="22">
        <v>1621000</v>
      </c>
      <c r="BE64" s="22">
        <v>1338065</v>
      </c>
      <c r="BF64" s="22">
        <v>0</v>
      </c>
      <c r="BG64" s="22">
        <v>32270888</v>
      </c>
      <c r="BH64" s="22">
        <v>3013331</v>
      </c>
      <c r="BI64" s="22">
        <v>2787781</v>
      </c>
      <c r="BJ64" s="22">
        <v>1926575</v>
      </c>
      <c r="BK64" s="22">
        <v>0</v>
      </c>
      <c r="BL64" s="22">
        <v>930119</v>
      </c>
      <c r="BM64" s="22">
        <v>0</v>
      </c>
      <c r="BN64" s="22">
        <v>49124</v>
      </c>
      <c r="BO64" s="22">
        <v>0</v>
      </c>
      <c r="BP64" s="22">
        <v>7059304</v>
      </c>
      <c r="BQ64" s="22">
        <v>3399713</v>
      </c>
      <c r="BR64" s="22">
        <v>613912</v>
      </c>
      <c r="BS64" s="22">
        <v>0</v>
      </c>
      <c r="BT64" s="22">
        <v>0</v>
      </c>
      <c r="BU64" s="22">
        <v>19586</v>
      </c>
      <c r="BV64" s="22">
        <v>0</v>
      </c>
      <c r="BW64" s="22">
        <v>3463773</v>
      </c>
      <c r="BX64" s="22">
        <v>248283</v>
      </c>
      <c r="BY64" s="22">
        <v>0</v>
      </c>
      <c r="BZ64" s="22">
        <v>773612</v>
      </c>
      <c r="CA64" s="22">
        <v>0</v>
      </c>
      <c r="CB64" s="22">
        <v>0</v>
      </c>
      <c r="CC64" s="22">
        <v>0</v>
      </c>
      <c r="CD64" s="22">
        <v>0</v>
      </c>
      <c r="CE64" s="22">
        <v>95599575</v>
      </c>
      <c r="CF64" s="22">
        <v>-1735270</v>
      </c>
    </row>
    <row r="65" spans="1:84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133892408</v>
      </c>
      <c r="F65" s="22">
        <v>0</v>
      </c>
      <c r="G65" s="22">
        <v>12284059</v>
      </c>
      <c r="H65" s="22">
        <v>0</v>
      </c>
      <c r="I65" s="22">
        <v>0</v>
      </c>
      <c r="J65" s="22">
        <v>1003099</v>
      </c>
      <c r="K65" s="22">
        <v>0</v>
      </c>
      <c r="L65" s="22">
        <v>0</v>
      </c>
      <c r="M65" s="22">
        <v>8901648</v>
      </c>
      <c r="N65" s="22">
        <v>0</v>
      </c>
      <c r="O65" s="22">
        <v>15491</v>
      </c>
      <c r="P65" s="22">
        <v>23944795</v>
      </c>
      <c r="Q65" s="22">
        <v>0</v>
      </c>
      <c r="R65" s="22">
        <v>0</v>
      </c>
      <c r="S65" s="22">
        <v>1724468</v>
      </c>
      <c r="T65" s="22">
        <v>0</v>
      </c>
      <c r="U65" s="22">
        <v>9063375</v>
      </c>
      <c r="V65" s="22">
        <v>14579287</v>
      </c>
      <c r="W65" s="22">
        <v>1475616</v>
      </c>
      <c r="X65" s="22">
        <v>0</v>
      </c>
      <c r="Y65" s="22">
        <v>0</v>
      </c>
      <c r="Z65" s="22">
        <v>0</v>
      </c>
      <c r="AA65" s="22">
        <v>4149764</v>
      </c>
      <c r="AB65" s="22">
        <v>0</v>
      </c>
      <c r="AC65" s="22">
        <v>2226582</v>
      </c>
      <c r="AD65" s="22">
        <v>64806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8937905</v>
      </c>
      <c r="AK65" s="22">
        <v>0</v>
      </c>
      <c r="AL65" s="22">
        <v>0</v>
      </c>
      <c r="AM65" s="22">
        <v>17400</v>
      </c>
      <c r="AN65" s="22">
        <v>0</v>
      </c>
      <c r="AO65" s="22">
        <v>0</v>
      </c>
      <c r="AP65" s="22">
        <v>0</v>
      </c>
      <c r="AQ65" s="22">
        <v>93938</v>
      </c>
      <c r="AR65" s="22">
        <v>222374641</v>
      </c>
      <c r="AS65" s="22">
        <v>1022286</v>
      </c>
      <c r="AT65" s="22">
        <v>30918122</v>
      </c>
      <c r="AU65" s="22">
        <v>0</v>
      </c>
      <c r="AV65" s="22">
        <v>0</v>
      </c>
      <c r="AW65" s="22">
        <v>19755668</v>
      </c>
      <c r="AX65" s="22">
        <v>200177</v>
      </c>
      <c r="AY65" s="22">
        <v>297775</v>
      </c>
      <c r="AZ65" s="22">
        <v>12916540</v>
      </c>
      <c r="BA65" s="22">
        <v>0</v>
      </c>
      <c r="BB65" s="22">
        <v>15491</v>
      </c>
      <c r="BC65" s="22">
        <v>72151498</v>
      </c>
      <c r="BD65" s="22">
        <v>0</v>
      </c>
      <c r="BE65" s="22">
        <v>0</v>
      </c>
      <c r="BF65" s="22">
        <v>1944351</v>
      </c>
      <c r="BG65" s="22">
        <v>0</v>
      </c>
      <c r="BH65" s="22">
        <v>7202539</v>
      </c>
      <c r="BI65" s="22">
        <v>11353916</v>
      </c>
      <c r="BJ65" s="22">
        <v>2867887</v>
      </c>
      <c r="BK65" s="22">
        <v>0</v>
      </c>
      <c r="BL65" s="22">
        <v>1107550</v>
      </c>
      <c r="BM65" s="22">
        <v>0</v>
      </c>
      <c r="BN65" s="22">
        <v>2150708</v>
      </c>
      <c r="BO65" s="22">
        <v>0</v>
      </c>
      <c r="BP65" s="22">
        <v>5843850</v>
      </c>
      <c r="BQ65" s="22">
        <v>2148252</v>
      </c>
      <c r="BR65" s="22">
        <v>0</v>
      </c>
      <c r="BS65" s="22">
        <v>0</v>
      </c>
      <c r="BT65" s="22">
        <v>0</v>
      </c>
      <c r="BU65" s="22">
        <v>0</v>
      </c>
      <c r="BV65" s="22">
        <v>12212</v>
      </c>
      <c r="BW65" s="22">
        <v>2336617</v>
      </c>
      <c r="BX65" s="22">
        <v>0</v>
      </c>
      <c r="BY65" s="22">
        <v>0</v>
      </c>
      <c r="BZ65" s="22">
        <v>4587860</v>
      </c>
      <c r="CA65" s="22">
        <v>0</v>
      </c>
      <c r="CB65" s="22">
        <v>0</v>
      </c>
      <c r="CC65" s="22">
        <v>0</v>
      </c>
      <c r="CD65" s="22">
        <v>0</v>
      </c>
      <c r="CE65" s="22">
        <v>178833299</v>
      </c>
      <c r="CF65" s="22">
        <v>43541342</v>
      </c>
    </row>
    <row r="66" spans="1:84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53488023</v>
      </c>
      <c r="F66" s="22">
        <v>0</v>
      </c>
      <c r="G66" s="22">
        <v>3547076</v>
      </c>
      <c r="H66" s="22">
        <v>0</v>
      </c>
      <c r="I66" s="22">
        <v>0</v>
      </c>
      <c r="J66" s="22">
        <v>172754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898424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24615810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340880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41753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83104720</v>
      </c>
      <c r="AS66" s="22">
        <v>7951769</v>
      </c>
      <c r="AT66" s="22">
        <v>4889413</v>
      </c>
      <c r="AU66" s="22">
        <v>0</v>
      </c>
      <c r="AV66" s="22">
        <v>0</v>
      </c>
      <c r="AW66" s="22">
        <v>1277688</v>
      </c>
      <c r="AX66" s="22">
        <v>1500</v>
      </c>
      <c r="AY66" s="22">
        <v>0</v>
      </c>
      <c r="AZ66" s="22">
        <v>599091</v>
      </c>
      <c r="BA66" s="22">
        <v>0</v>
      </c>
      <c r="BB66" s="22">
        <v>0</v>
      </c>
      <c r="BC66" s="22">
        <v>13602019</v>
      </c>
      <c r="BD66" s="22">
        <v>0</v>
      </c>
      <c r="BE66" s="22">
        <v>0</v>
      </c>
      <c r="BF66" s="22">
        <v>0</v>
      </c>
      <c r="BG66" s="22">
        <v>1167850</v>
      </c>
      <c r="BH66" s="22">
        <v>0</v>
      </c>
      <c r="BI66" s="22">
        <v>3399214</v>
      </c>
      <c r="BJ66" s="22">
        <v>905103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1666839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358500</v>
      </c>
      <c r="BX66" s="22">
        <v>177420</v>
      </c>
      <c r="BY66" s="22">
        <v>0</v>
      </c>
      <c r="BZ66" s="22">
        <v>605619</v>
      </c>
      <c r="CA66" s="22">
        <v>0</v>
      </c>
      <c r="CB66" s="22">
        <v>0</v>
      </c>
      <c r="CC66" s="22">
        <v>0</v>
      </c>
      <c r="CD66" s="22">
        <v>0</v>
      </c>
      <c r="CE66" s="22">
        <v>36602025</v>
      </c>
      <c r="CF66" s="22">
        <v>46502695</v>
      </c>
    </row>
    <row r="67" spans="1:84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12323272</v>
      </c>
      <c r="F67" s="22">
        <v>100</v>
      </c>
      <c r="G67" s="22">
        <v>122434</v>
      </c>
      <c r="H67" s="22">
        <v>0</v>
      </c>
      <c r="I67" s="22">
        <v>0</v>
      </c>
      <c r="J67" s="22">
        <v>381441</v>
      </c>
      <c r="K67" s="22">
        <v>0</v>
      </c>
      <c r="L67" s="22">
        <v>0</v>
      </c>
      <c r="M67" s="22">
        <v>23235</v>
      </c>
      <c r="N67" s="22">
        <v>0</v>
      </c>
      <c r="O67" s="22">
        <v>0</v>
      </c>
      <c r="P67" s="22">
        <v>4967688</v>
      </c>
      <c r="Q67" s="22">
        <v>0</v>
      </c>
      <c r="R67" s="22">
        <v>0</v>
      </c>
      <c r="S67" s="22">
        <v>0</v>
      </c>
      <c r="T67" s="22">
        <v>0</v>
      </c>
      <c r="U67" s="22">
        <v>245725</v>
      </c>
      <c r="V67" s="22">
        <v>21409</v>
      </c>
      <c r="W67" s="22">
        <v>22164</v>
      </c>
      <c r="X67" s="22">
        <v>0</v>
      </c>
      <c r="Y67" s="22">
        <v>97507</v>
      </c>
      <c r="Z67" s="22">
        <v>0</v>
      </c>
      <c r="AA67" s="22">
        <v>0</v>
      </c>
      <c r="AB67" s="22">
        <v>139202</v>
      </c>
      <c r="AC67" s="22">
        <v>85273</v>
      </c>
      <c r="AD67" s="22">
        <v>194334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173525</v>
      </c>
      <c r="AK67" s="22">
        <v>0</v>
      </c>
      <c r="AL67" s="22">
        <v>0</v>
      </c>
      <c r="AM67" s="22">
        <v>0</v>
      </c>
      <c r="AN67" s="22">
        <v>2738184</v>
      </c>
      <c r="AO67" s="22">
        <v>0</v>
      </c>
      <c r="AP67" s="22">
        <v>0</v>
      </c>
      <c r="AQ67" s="22">
        <v>0</v>
      </c>
      <c r="AR67" s="22">
        <v>21535493</v>
      </c>
      <c r="AS67" s="22">
        <v>487378</v>
      </c>
      <c r="AT67" s="22">
        <v>1980315</v>
      </c>
      <c r="AU67" s="22">
        <v>241468</v>
      </c>
      <c r="AV67" s="22">
        <v>160006</v>
      </c>
      <c r="AW67" s="22">
        <v>932704</v>
      </c>
      <c r="AX67" s="22">
        <v>5599</v>
      </c>
      <c r="AY67" s="22">
        <v>0</v>
      </c>
      <c r="AZ67" s="22">
        <v>196590</v>
      </c>
      <c r="BA67" s="22">
        <v>0</v>
      </c>
      <c r="BB67" s="22">
        <v>0</v>
      </c>
      <c r="BC67" s="22">
        <v>8539811</v>
      </c>
      <c r="BD67" s="22">
        <v>0</v>
      </c>
      <c r="BE67" s="22">
        <v>0</v>
      </c>
      <c r="BF67" s="22">
        <v>0</v>
      </c>
      <c r="BG67" s="22">
        <v>0</v>
      </c>
      <c r="BH67" s="22">
        <v>710844</v>
      </c>
      <c r="BI67" s="22">
        <v>21195</v>
      </c>
      <c r="BJ67" s="22">
        <v>785260</v>
      </c>
      <c r="BK67" s="22">
        <v>0</v>
      </c>
      <c r="BL67" s="22">
        <v>113384</v>
      </c>
      <c r="BM67" s="22">
        <v>0</v>
      </c>
      <c r="BN67" s="22">
        <v>0</v>
      </c>
      <c r="BO67" s="22">
        <v>139202</v>
      </c>
      <c r="BP67" s="22">
        <v>285175</v>
      </c>
      <c r="BQ67" s="22">
        <v>698397</v>
      </c>
      <c r="BR67" s="22">
        <v>0</v>
      </c>
      <c r="BS67" s="22">
        <v>0</v>
      </c>
      <c r="BT67" s="22">
        <v>0</v>
      </c>
      <c r="BU67" s="22">
        <v>27970</v>
      </c>
      <c r="BV67" s="22">
        <v>0</v>
      </c>
      <c r="BW67" s="22">
        <v>500110</v>
      </c>
      <c r="BX67" s="22">
        <v>70282</v>
      </c>
      <c r="BY67" s="22">
        <v>0</v>
      </c>
      <c r="BZ67" s="22">
        <v>0</v>
      </c>
      <c r="CA67" s="22">
        <v>2891077</v>
      </c>
      <c r="CB67" s="22">
        <v>0</v>
      </c>
      <c r="CC67" s="22">
        <v>0</v>
      </c>
      <c r="CD67" s="22">
        <v>0</v>
      </c>
      <c r="CE67" s="22">
        <v>18786767</v>
      </c>
      <c r="CF67" s="22">
        <v>2748726</v>
      </c>
    </row>
    <row r="68" spans="1:84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8519043</v>
      </c>
      <c r="F68" s="22">
        <v>0</v>
      </c>
      <c r="G68" s="22">
        <v>1581583</v>
      </c>
      <c r="H68" s="22">
        <v>0</v>
      </c>
      <c r="I68" s="22">
        <v>0</v>
      </c>
      <c r="J68" s="22">
        <v>861827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2223043</v>
      </c>
      <c r="Q68" s="22">
        <v>108167</v>
      </c>
      <c r="R68" s="22">
        <v>0</v>
      </c>
      <c r="S68" s="22">
        <v>290520</v>
      </c>
      <c r="T68" s="22">
        <v>0</v>
      </c>
      <c r="U68" s="22">
        <v>90162</v>
      </c>
      <c r="V68" s="22">
        <v>105955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152230</v>
      </c>
      <c r="AC68" s="22">
        <v>0</v>
      </c>
      <c r="AD68" s="22">
        <v>381635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506187</v>
      </c>
      <c r="AK68" s="22">
        <v>12140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14832492</v>
      </c>
      <c r="AS68" s="22">
        <v>297430</v>
      </c>
      <c r="AT68" s="22">
        <v>1429823</v>
      </c>
      <c r="AU68" s="22">
        <v>0</v>
      </c>
      <c r="AV68" s="22">
        <v>0</v>
      </c>
      <c r="AW68" s="22">
        <v>724341</v>
      </c>
      <c r="AX68" s="22">
        <v>327951</v>
      </c>
      <c r="AY68" s="22">
        <v>0</v>
      </c>
      <c r="AZ68" s="22">
        <v>0</v>
      </c>
      <c r="BA68" s="22">
        <v>0</v>
      </c>
      <c r="BB68" s="22">
        <v>0</v>
      </c>
      <c r="BC68" s="22">
        <v>7411633</v>
      </c>
      <c r="BD68" s="22">
        <v>124722</v>
      </c>
      <c r="BE68" s="22">
        <v>0</v>
      </c>
      <c r="BF68" s="22">
        <v>127854</v>
      </c>
      <c r="BG68" s="22">
        <v>0</v>
      </c>
      <c r="BH68" s="22">
        <v>102274</v>
      </c>
      <c r="BI68" s="22">
        <v>88768</v>
      </c>
      <c r="BJ68" s="22">
        <v>227943</v>
      </c>
      <c r="BK68" s="22">
        <v>0</v>
      </c>
      <c r="BL68" s="22">
        <v>20644</v>
      </c>
      <c r="BM68" s="22">
        <v>0</v>
      </c>
      <c r="BN68" s="22">
        <v>0</v>
      </c>
      <c r="BO68" s="22">
        <v>159771</v>
      </c>
      <c r="BP68" s="22">
        <v>0</v>
      </c>
      <c r="BQ68" s="22">
        <v>887131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733508</v>
      </c>
      <c r="BX68" s="22">
        <v>31372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12695165</v>
      </c>
      <c r="CF68" s="22">
        <v>2137327</v>
      </c>
    </row>
    <row r="69" spans="1:84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4252568</v>
      </c>
      <c r="F69" s="22">
        <v>0</v>
      </c>
      <c r="G69" s="22">
        <v>145675</v>
      </c>
      <c r="H69" s="22">
        <v>0</v>
      </c>
      <c r="I69" s="22">
        <v>0</v>
      </c>
      <c r="J69" s="22">
        <v>0</v>
      </c>
      <c r="K69" s="22">
        <v>9827</v>
      </c>
      <c r="L69" s="22">
        <v>0</v>
      </c>
      <c r="M69" s="22">
        <v>0</v>
      </c>
      <c r="N69" s="22">
        <v>0</v>
      </c>
      <c r="O69" s="22">
        <v>0</v>
      </c>
      <c r="P69" s="22">
        <v>440070</v>
      </c>
      <c r="Q69" s="22">
        <v>0</v>
      </c>
      <c r="R69" s="22">
        <v>15955</v>
      </c>
      <c r="S69" s="22">
        <v>0</v>
      </c>
      <c r="T69" s="22">
        <v>0</v>
      </c>
      <c r="U69" s="22">
        <v>0</v>
      </c>
      <c r="V69" s="22">
        <v>0</v>
      </c>
      <c r="W69" s="22">
        <v>75011</v>
      </c>
      <c r="X69" s="22">
        <v>0</v>
      </c>
      <c r="Y69" s="22">
        <v>179640</v>
      </c>
      <c r="Z69" s="22">
        <v>0</v>
      </c>
      <c r="AA69" s="22">
        <v>1125</v>
      </c>
      <c r="AB69" s="22">
        <v>0</v>
      </c>
      <c r="AC69" s="22">
        <v>6306</v>
      </c>
      <c r="AD69" s="22">
        <v>168342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46214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5340733</v>
      </c>
      <c r="AS69" s="22">
        <v>184440</v>
      </c>
      <c r="AT69" s="22">
        <v>1312961</v>
      </c>
      <c r="AU69" s="22">
        <v>0</v>
      </c>
      <c r="AV69" s="22">
        <v>0</v>
      </c>
      <c r="AW69" s="22">
        <v>252339</v>
      </c>
      <c r="AX69" s="22">
        <v>8484</v>
      </c>
      <c r="AY69" s="22">
        <v>0</v>
      </c>
      <c r="AZ69" s="22">
        <v>0</v>
      </c>
      <c r="BA69" s="22">
        <v>0</v>
      </c>
      <c r="BB69" s="22">
        <v>0</v>
      </c>
      <c r="BC69" s="22">
        <v>3418659</v>
      </c>
      <c r="BD69" s="22">
        <v>0</v>
      </c>
      <c r="BE69" s="22">
        <v>0</v>
      </c>
      <c r="BF69" s="22">
        <v>0</v>
      </c>
      <c r="BG69" s="22">
        <v>0</v>
      </c>
      <c r="BH69" s="22">
        <v>4462</v>
      </c>
      <c r="BI69" s="22">
        <v>0</v>
      </c>
      <c r="BJ69" s="22">
        <v>2671</v>
      </c>
      <c r="BK69" s="22">
        <v>0</v>
      </c>
      <c r="BL69" s="22">
        <v>199083</v>
      </c>
      <c r="BM69" s="22">
        <v>0</v>
      </c>
      <c r="BN69" s="22">
        <v>7308</v>
      </c>
      <c r="BO69" s="22">
        <v>83992</v>
      </c>
      <c r="BP69" s="22">
        <v>94256</v>
      </c>
      <c r="BQ69" s="22">
        <v>421838</v>
      </c>
      <c r="BR69" s="22">
        <v>0</v>
      </c>
      <c r="BS69" s="22">
        <v>0</v>
      </c>
      <c r="BT69" s="22">
        <v>0</v>
      </c>
      <c r="BU69" s="22">
        <v>27574</v>
      </c>
      <c r="BV69" s="22">
        <v>0</v>
      </c>
      <c r="BW69" s="22">
        <v>66593</v>
      </c>
      <c r="BX69" s="22">
        <v>15748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6100408</v>
      </c>
      <c r="CF69" s="22">
        <v>-759675</v>
      </c>
    </row>
    <row r="70" spans="1:84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25763602</v>
      </c>
      <c r="F70" s="22">
        <v>0</v>
      </c>
      <c r="G70" s="22">
        <v>238387</v>
      </c>
      <c r="H70" s="22">
        <v>0</v>
      </c>
      <c r="I70" s="22">
        <v>0</v>
      </c>
      <c r="J70" s="22">
        <v>127470</v>
      </c>
      <c r="K70" s="22">
        <v>132704</v>
      </c>
      <c r="L70" s="22">
        <v>34286</v>
      </c>
      <c r="M70" s="22">
        <v>0</v>
      </c>
      <c r="N70" s="22">
        <v>1800</v>
      </c>
      <c r="O70" s="22">
        <v>0</v>
      </c>
      <c r="P70" s="22">
        <v>4626671</v>
      </c>
      <c r="Q70" s="22">
        <v>0</v>
      </c>
      <c r="R70" s="22">
        <v>0</v>
      </c>
      <c r="S70" s="22">
        <v>0</v>
      </c>
      <c r="T70" s="22">
        <v>0</v>
      </c>
      <c r="U70" s="22">
        <v>565319</v>
      </c>
      <c r="V70" s="22">
        <v>85869</v>
      </c>
      <c r="W70" s="22">
        <v>338999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178177</v>
      </c>
      <c r="AD70" s="22">
        <v>175312</v>
      </c>
      <c r="AE70" s="22">
        <v>0</v>
      </c>
      <c r="AF70" s="22">
        <v>0</v>
      </c>
      <c r="AG70" s="22">
        <v>0</v>
      </c>
      <c r="AH70" s="22">
        <v>293806</v>
      </c>
      <c r="AI70" s="22">
        <v>0</v>
      </c>
      <c r="AJ70" s="22">
        <v>408532</v>
      </c>
      <c r="AK70" s="22">
        <v>85838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33056772</v>
      </c>
      <c r="AS70" s="22">
        <v>446362</v>
      </c>
      <c r="AT70" s="22">
        <v>3854745</v>
      </c>
      <c r="AU70" s="22">
        <v>0</v>
      </c>
      <c r="AV70" s="22">
        <v>0</v>
      </c>
      <c r="AW70" s="22">
        <v>1218156</v>
      </c>
      <c r="AX70" s="22">
        <v>258091</v>
      </c>
      <c r="AY70" s="22">
        <v>34914</v>
      </c>
      <c r="AZ70" s="22">
        <v>0</v>
      </c>
      <c r="BA70" s="22">
        <v>420483</v>
      </c>
      <c r="BB70" s="22">
        <v>0</v>
      </c>
      <c r="BC70" s="22">
        <v>17484279</v>
      </c>
      <c r="BD70" s="22">
        <v>65609</v>
      </c>
      <c r="BE70" s="22">
        <v>0</v>
      </c>
      <c r="BF70" s="22">
        <v>0</v>
      </c>
      <c r="BG70" s="22">
        <v>0</v>
      </c>
      <c r="BH70" s="22">
        <v>900196</v>
      </c>
      <c r="BI70" s="22">
        <v>324151</v>
      </c>
      <c r="BJ70" s="22">
        <v>1448144</v>
      </c>
      <c r="BK70" s="22">
        <v>0</v>
      </c>
      <c r="BL70" s="22">
        <v>83986</v>
      </c>
      <c r="BM70" s="22">
        <v>0</v>
      </c>
      <c r="BN70" s="22">
        <v>0</v>
      </c>
      <c r="BO70" s="22">
        <v>0</v>
      </c>
      <c r="BP70" s="22">
        <v>175674</v>
      </c>
      <c r="BQ70" s="22">
        <v>806856</v>
      </c>
      <c r="BR70" s="22">
        <v>0</v>
      </c>
      <c r="BS70" s="22">
        <v>0</v>
      </c>
      <c r="BT70" s="22">
        <v>0</v>
      </c>
      <c r="BU70" s="22">
        <v>338019</v>
      </c>
      <c r="BV70" s="22">
        <v>0</v>
      </c>
      <c r="BW70" s="22">
        <v>1741345</v>
      </c>
      <c r="BX70" s="22">
        <v>205227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29806237</v>
      </c>
      <c r="CF70" s="22">
        <v>3250535</v>
      </c>
    </row>
    <row r="71" spans="1:84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17931478</v>
      </c>
      <c r="F71" s="22">
        <v>0</v>
      </c>
      <c r="G71" s="22">
        <v>188072</v>
      </c>
      <c r="H71" s="22">
        <v>0</v>
      </c>
      <c r="I71" s="22">
        <v>0</v>
      </c>
      <c r="J71" s="22">
        <v>113876</v>
      </c>
      <c r="K71" s="22">
        <v>0</v>
      </c>
      <c r="L71" s="22">
        <v>0</v>
      </c>
      <c r="M71" s="22">
        <v>24103</v>
      </c>
      <c r="N71" s="22">
        <v>0</v>
      </c>
      <c r="O71" s="22">
        <v>0</v>
      </c>
      <c r="P71" s="22">
        <v>2245728</v>
      </c>
      <c r="Q71" s="22">
        <v>0</v>
      </c>
      <c r="R71" s="22">
        <v>0</v>
      </c>
      <c r="S71" s="22">
        <v>0</v>
      </c>
      <c r="T71" s="22">
        <v>0</v>
      </c>
      <c r="U71" s="22">
        <v>409220</v>
      </c>
      <c r="V71" s="22">
        <v>110734</v>
      </c>
      <c r="W71" s="22">
        <v>0</v>
      </c>
      <c r="X71" s="22">
        <v>0</v>
      </c>
      <c r="Y71" s="22">
        <v>114223</v>
      </c>
      <c r="Z71" s="22">
        <v>0</v>
      </c>
      <c r="AA71" s="22">
        <v>18255</v>
      </c>
      <c r="AB71" s="22">
        <v>0</v>
      </c>
      <c r="AC71" s="22">
        <v>0</v>
      </c>
      <c r="AD71" s="22">
        <v>280078</v>
      </c>
      <c r="AE71" s="22">
        <v>14275</v>
      </c>
      <c r="AF71" s="22">
        <v>0</v>
      </c>
      <c r="AG71" s="22">
        <v>97584</v>
      </c>
      <c r="AH71" s="22">
        <v>0</v>
      </c>
      <c r="AI71" s="22">
        <v>0</v>
      </c>
      <c r="AJ71" s="22">
        <v>213708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21761334</v>
      </c>
      <c r="AS71" s="22">
        <v>210306</v>
      </c>
      <c r="AT71" s="22">
        <v>3982716</v>
      </c>
      <c r="AU71" s="22">
        <v>0</v>
      </c>
      <c r="AV71" s="22">
        <v>162906</v>
      </c>
      <c r="AW71" s="22">
        <v>429792</v>
      </c>
      <c r="AX71" s="22">
        <v>0</v>
      </c>
      <c r="AY71" s="22">
        <v>0</v>
      </c>
      <c r="AZ71" s="22">
        <v>730908</v>
      </c>
      <c r="BA71" s="22">
        <v>0</v>
      </c>
      <c r="BB71" s="22">
        <v>0</v>
      </c>
      <c r="BC71" s="22">
        <v>6991565</v>
      </c>
      <c r="BD71" s="22">
        <v>0</v>
      </c>
      <c r="BE71" s="22">
        <v>0</v>
      </c>
      <c r="BF71" s="22">
        <v>0</v>
      </c>
      <c r="BG71" s="22">
        <v>0</v>
      </c>
      <c r="BH71" s="22">
        <v>1008023</v>
      </c>
      <c r="BI71" s="22">
        <v>120790</v>
      </c>
      <c r="BJ71" s="22">
        <v>203808</v>
      </c>
      <c r="BK71" s="22">
        <v>0</v>
      </c>
      <c r="BL71" s="22">
        <v>151627</v>
      </c>
      <c r="BM71" s="22">
        <v>0</v>
      </c>
      <c r="BN71" s="22">
        <v>27940</v>
      </c>
      <c r="BO71" s="22">
        <v>0</v>
      </c>
      <c r="BP71" s="22">
        <v>26328</v>
      </c>
      <c r="BQ71" s="22">
        <v>571557</v>
      </c>
      <c r="BR71" s="22">
        <v>0</v>
      </c>
      <c r="BS71" s="22">
        <v>0</v>
      </c>
      <c r="BT71" s="22">
        <v>3194</v>
      </c>
      <c r="BU71" s="22">
        <v>0</v>
      </c>
      <c r="BV71" s="22">
        <v>0</v>
      </c>
      <c r="BW71" s="22">
        <v>521162</v>
      </c>
      <c r="BX71" s="22">
        <v>20359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15162981</v>
      </c>
      <c r="CF71" s="22">
        <v>6598353</v>
      </c>
    </row>
    <row r="72" spans="1:84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17572913</v>
      </c>
      <c r="F72" s="22">
        <v>0</v>
      </c>
      <c r="G72" s="22">
        <v>511826</v>
      </c>
      <c r="H72" s="22">
        <v>0</v>
      </c>
      <c r="I72" s="22">
        <v>0</v>
      </c>
      <c r="J72" s="22">
        <v>646718</v>
      </c>
      <c r="K72" s="22">
        <v>84358</v>
      </c>
      <c r="L72" s="22">
        <v>0</v>
      </c>
      <c r="M72" s="22">
        <v>85156</v>
      </c>
      <c r="N72" s="22">
        <v>0</v>
      </c>
      <c r="O72" s="22">
        <v>0</v>
      </c>
      <c r="P72" s="22">
        <v>2815399</v>
      </c>
      <c r="Q72" s="22">
        <v>0</v>
      </c>
      <c r="R72" s="22">
        <v>0</v>
      </c>
      <c r="S72" s="22">
        <v>319108</v>
      </c>
      <c r="T72" s="22">
        <v>0</v>
      </c>
      <c r="U72" s="22">
        <v>1625494</v>
      </c>
      <c r="V72" s="22">
        <v>242181</v>
      </c>
      <c r="W72" s="22">
        <v>153741</v>
      </c>
      <c r="X72" s="22">
        <v>0</v>
      </c>
      <c r="Y72" s="22">
        <v>180487</v>
      </c>
      <c r="Z72" s="22">
        <v>0</v>
      </c>
      <c r="AA72" s="22">
        <v>0</v>
      </c>
      <c r="AB72" s="22">
        <v>0</v>
      </c>
      <c r="AC72" s="22">
        <v>0</v>
      </c>
      <c r="AD72" s="22">
        <v>287479</v>
      </c>
      <c r="AE72" s="22">
        <v>220553</v>
      </c>
      <c r="AF72" s="22">
        <v>0</v>
      </c>
      <c r="AG72" s="22">
        <v>0</v>
      </c>
      <c r="AH72" s="22">
        <v>0</v>
      </c>
      <c r="AI72" s="22">
        <v>0</v>
      </c>
      <c r="AJ72" s="22">
        <v>179669</v>
      </c>
      <c r="AK72" s="22">
        <v>137649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25062731</v>
      </c>
      <c r="AS72" s="22">
        <v>435448</v>
      </c>
      <c r="AT72" s="22">
        <v>4840210</v>
      </c>
      <c r="AU72" s="22">
        <v>0</v>
      </c>
      <c r="AV72" s="22">
        <v>0</v>
      </c>
      <c r="AW72" s="22">
        <v>1311136</v>
      </c>
      <c r="AX72" s="22">
        <v>123083</v>
      </c>
      <c r="AY72" s="22">
        <v>0</v>
      </c>
      <c r="AZ72" s="22">
        <v>757012</v>
      </c>
      <c r="BA72" s="22">
        <v>0</v>
      </c>
      <c r="BB72" s="22">
        <v>0</v>
      </c>
      <c r="BC72" s="22">
        <v>12051867</v>
      </c>
      <c r="BD72" s="22">
        <v>4500</v>
      </c>
      <c r="BE72" s="22">
        <v>0</v>
      </c>
      <c r="BF72" s="22">
        <v>0</v>
      </c>
      <c r="BG72" s="22">
        <v>0</v>
      </c>
      <c r="BH72" s="22">
        <v>1368496</v>
      </c>
      <c r="BI72" s="22">
        <v>750953</v>
      </c>
      <c r="BJ72" s="22">
        <v>482321</v>
      </c>
      <c r="BK72" s="22">
        <v>0</v>
      </c>
      <c r="BL72" s="22">
        <v>253728</v>
      </c>
      <c r="BM72" s="22">
        <v>0</v>
      </c>
      <c r="BN72" s="22">
        <v>16500</v>
      </c>
      <c r="BO72" s="22">
        <v>0</v>
      </c>
      <c r="BP72" s="22">
        <v>0</v>
      </c>
      <c r="BQ72" s="22">
        <v>800829</v>
      </c>
      <c r="BR72" s="22">
        <v>1102714</v>
      </c>
      <c r="BS72" s="22">
        <v>0</v>
      </c>
      <c r="BT72" s="22">
        <v>0</v>
      </c>
      <c r="BU72" s="22">
        <v>0</v>
      </c>
      <c r="BV72" s="22">
        <v>0</v>
      </c>
      <c r="BW72" s="22">
        <v>815367</v>
      </c>
      <c r="BX72" s="22">
        <v>249198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25363362</v>
      </c>
      <c r="CF72" s="22">
        <v>-300631</v>
      </c>
    </row>
    <row r="73" spans="1:84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107336918</v>
      </c>
      <c r="F73" s="22">
        <v>31763</v>
      </c>
      <c r="G73" s="22">
        <v>8795713</v>
      </c>
      <c r="H73" s="22">
        <v>283972</v>
      </c>
      <c r="I73" s="22">
        <v>0</v>
      </c>
      <c r="J73" s="22">
        <v>616419</v>
      </c>
      <c r="K73" s="22">
        <v>65077</v>
      </c>
      <c r="L73" s="22">
        <v>0</v>
      </c>
      <c r="M73" s="22">
        <v>245390</v>
      </c>
      <c r="N73" s="22">
        <v>0</v>
      </c>
      <c r="O73" s="22">
        <v>55159</v>
      </c>
      <c r="P73" s="22">
        <v>8175293</v>
      </c>
      <c r="Q73" s="22">
        <v>0</v>
      </c>
      <c r="R73" s="22">
        <v>7995</v>
      </c>
      <c r="S73" s="22">
        <v>108368</v>
      </c>
      <c r="T73" s="22">
        <v>0</v>
      </c>
      <c r="U73" s="22">
        <v>6976686</v>
      </c>
      <c r="V73" s="22">
        <v>5100494</v>
      </c>
      <c r="W73" s="22">
        <v>7642</v>
      </c>
      <c r="X73" s="22">
        <v>109354</v>
      </c>
      <c r="Y73" s="22">
        <v>564593</v>
      </c>
      <c r="Z73" s="22">
        <v>0</v>
      </c>
      <c r="AA73" s="22">
        <v>0</v>
      </c>
      <c r="AB73" s="22">
        <v>0</v>
      </c>
      <c r="AC73" s="22">
        <v>1131591</v>
      </c>
      <c r="AD73" s="22">
        <v>416187</v>
      </c>
      <c r="AE73" s="22">
        <v>167186</v>
      </c>
      <c r="AF73" s="22">
        <v>0</v>
      </c>
      <c r="AG73" s="22">
        <v>0</v>
      </c>
      <c r="AH73" s="22">
        <v>0</v>
      </c>
      <c r="AI73" s="22">
        <v>0</v>
      </c>
      <c r="AJ73" s="22">
        <v>727901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140923701</v>
      </c>
      <c r="AS73" s="22">
        <v>1972209</v>
      </c>
      <c r="AT73" s="22">
        <v>18511875</v>
      </c>
      <c r="AU73" s="22">
        <v>999045</v>
      </c>
      <c r="AV73" s="22">
        <v>0</v>
      </c>
      <c r="AW73" s="22">
        <v>6286307</v>
      </c>
      <c r="AX73" s="22">
        <v>4289849</v>
      </c>
      <c r="AY73" s="22">
        <v>0</v>
      </c>
      <c r="AZ73" s="22">
        <v>4315217</v>
      </c>
      <c r="BA73" s="22">
        <v>0</v>
      </c>
      <c r="BB73" s="22">
        <v>5866545</v>
      </c>
      <c r="BC73" s="22">
        <v>34435287</v>
      </c>
      <c r="BD73" s="22">
        <v>0</v>
      </c>
      <c r="BE73" s="22">
        <v>44672</v>
      </c>
      <c r="BF73" s="22">
        <v>0</v>
      </c>
      <c r="BG73" s="22">
        <v>0</v>
      </c>
      <c r="BH73" s="22">
        <v>6737547</v>
      </c>
      <c r="BI73" s="22">
        <v>5262366</v>
      </c>
      <c r="BJ73" s="22">
        <v>699078</v>
      </c>
      <c r="BK73" s="22">
        <v>109354</v>
      </c>
      <c r="BL73" s="22">
        <v>2262178</v>
      </c>
      <c r="BM73" s="22">
        <v>0</v>
      </c>
      <c r="BN73" s="22">
        <v>0</v>
      </c>
      <c r="BO73" s="22">
        <v>0</v>
      </c>
      <c r="BP73" s="22">
        <v>3020709</v>
      </c>
      <c r="BQ73" s="22">
        <v>6064478</v>
      </c>
      <c r="BR73" s="22">
        <v>1578272</v>
      </c>
      <c r="BS73" s="22">
        <v>0</v>
      </c>
      <c r="BT73" s="22">
        <v>0</v>
      </c>
      <c r="BU73" s="22">
        <v>0</v>
      </c>
      <c r="BV73" s="22">
        <v>0</v>
      </c>
      <c r="BW73" s="22">
        <v>5492169</v>
      </c>
      <c r="BX73" s="22">
        <v>283384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108230541</v>
      </c>
      <c r="CF73" s="22">
        <v>32693160</v>
      </c>
    </row>
    <row r="74" spans="1:84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20184370</v>
      </c>
      <c r="F74" s="22">
        <v>0</v>
      </c>
      <c r="G74" s="22">
        <v>67925</v>
      </c>
      <c r="H74" s="22">
        <v>3056619</v>
      </c>
      <c r="I74" s="22">
        <v>0</v>
      </c>
      <c r="J74" s="22">
        <v>241333</v>
      </c>
      <c r="K74" s="22">
        <v>0</v>
      </c>
      <c r="L74" s="22">
        <v>0</v>
      </c>
      <c r="M74" s="22">
        <v>30507</v>
      </c>
      <c r="N74" s="22">
        <v>248124</v>
      </c>
      <c r="O74" s="22">
        <v>0</v>
      </c>
      <c r="P74" s="22">
        <v>450996</v>
      </c>
      <c r="Q74" s="22">
        <v>0</v>
      </c>
      <c r="R74" s="22">
        <v>0</v>
      </c>
      <c r="S74" s="22">
        <v>0</v>
      </c>
      <c r="T74" s="22">
        <v>1057333</v>
      </c>
      <c r="U74" s="22">
        <v>111326</v>
      </c>
      <c r="V74" s="22">
        <v>0</v>
      </c>
      <c r="W74" s="22">
        <v>30494</v>
      </c>
      <c r="X74" s="22">
        <v>1730205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280724</v>
      </c>
      <c r="AE74" s="22">
        <v>0</v>
      </c>
      <c r="AF74" s="22">
        <v>0</v>
      </c>
      <c r="AG74" s="22">
        <v>2185699</v>
      </c>
      <c r="AH74" s="22">
        <v>442537</v>
      </c>
      <c r="AI74" s="22">
        <v>0</v>
      </c>
      <c r="AJ74" s="22">
        <v>181781</v>
      </c>
      <c r="AK74" s="22">
        <v>0</v>
      </c>
      <c r="AL74" s="22">
        <v>0</v>
      </c>
      <c r="AM74" s="22">
        <v>281809</v>
      </c>
      <c r="AN74" s="22">
        <v>0</v>
      </c>
      <c r="AO74" s="22">
        <v>0</v>
      </c>
      <c r="AP74" s="22">
        <v>0</v>
      </c>
      <c r="AQ74" s="22">
        <v>0</v>
      </c>
      <c r="AR74" s="22">
        <v>30581782</v>
      </c>
      <c r="AS74" s="22">
        <v>409262</v>
      </c>
      <c r="AT74" s="22">
        <v>2465395</v>
      </c>
      <c r="AU74" s="22">
        <v>0</v>
      </c>
      <c r="AV74" s="22">
        <v>768592</v>
      </c>
      <c r="AW74" s="22">
        <v>1672107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14589709</v>
      </c>
      <c r="BD74" s="22">
        <v>0</v>
      </c>
      <c r="BE74" s="22">
        <v>0</v>
      </c>
      <c r="BF74" s="22">
        <v>0</v>
      </c>
      <c r="BG74" s="22">
        <v>0</v>
      </c>
      <c r="BH74" s="22">
        <v>2128950</v>
      </c>
      <c r="BI74" s="22">
        <v>0</v>
      </c>
      <c r="BJ74" s="22">
        <v>970277</v>
      </c>
      <c r="BK74" s="22">
        <v>0</v>
      </c>
      <c r="BL74" s="22">
        <v>60768</v>
      </c>
      <c r="BM74" s="22">
        <v>0</v>
      </c>
      <c r="BN74" s="22">
        <v>0</v>
      </c>
      <c r="BO74" s="22">
        <v>0</v>
      </c>
      <c r="BP74" s="22">
        <v>774495</v>
      </c>
      <c r="BQ74" s="22">
        <v>1701711</v>
      </c>
      <c r="BR74" s="22">
        <v>0</v>
      </c>
      <c r="BS74" s="22">
        <v>0</v>
      </c>
      <c r="BT74" s="22">
        <v>872338</v>
      </c>
      <c r="BU74" s="22">
        <v>579713</v>
      </c>
      <c r="BV74" s="22">
        <v>0</v>
      </c>
      <c r="BW74" s="22">
        <v>1420872</v>
      </c>
      <c r="BX74" s="22">
        <v>160591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366199</v>
      </c>
      <c r="CE74" s="22">
        <v>28940979</v>
      </c>
      <c r="CF74" s="22">
        <v>1640803</v>
      </c>
    </row>
    <row r="75" spans="1:84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14409591</v>
      </c>
      <c r="F75" s="22">
        <v>0</v>
      </c>
      <c r="G75" s="22">
        <v>97889</v>
      </c>
      <c r="H75" s="22">
        <v>0</v>
      </c>
      <c r="I75" s="22">
        <v>0</v>
      </c>
      <c r="J75" s="22">
        <v>252997</v>
      </c>
      <c r="K75" s="22">
        <v>18543</v>
      </c>
      <c r="L75" s="22">
        <v>0</v>
      </c>
      <c r="M75" s="22">
        <v>0</v>
      </c>
      <c r="N75" s="22">
        <v>0</v>
      </c>
      <c r="O75" s="22">
        <v>0</v>
      </c>
      <c r="P75" s="22">
        <v>1942658</v>
      </c>
      <c r="Q75" s="22">
        <v>0</v>
      </c>
      <c r="R75" s="22">
        <v>0</v>
      </c>
      <c r="S75" s="22">
        <v>0</v>
      </c>
      <c r="T75" s="22">
        <v>0</v>
      </c>
      <c r="U75" s="22">
        <v>685708</v>
      </c>
      <c r="V75" s="22">
        <v>148562</v>
      </c>
      <c r="W75" s="22">
        <v>1301379</v>
      </c>
      <c r="X75" s="22">
        <v>0</v>
      </c>
      <c r="Y75" s="22">
        <v>174476</v>
      </c>
      <c r="Z75" s="22">
        <v>0</v>
      </c>
      <c r="AA75" s="22">
        <v>0</v>
      </c>
      <c r="AB75" s="22">
        <v>0</v>
      </c>
      <c r="AC75" s="22">
        <v>977618</v>
      </c>
      <c r="AD75" s="22">
        <v>171384</v>
      </c>
      <c r="AE75" s="22">
        <v>0</v>
      </c>
      <c r="AF75" s="22">
        <v>0</v>
      </c>
      <c r="AG75" s="22">
        <v>0</v>
      </c>
      <c r="AH75" s="22">
        <v>0</v>
      </c>
      <c r="AI75" s="22">
        <v>395900</v>
      </c>
      <c r="AJ75" s="22">
        <v>0</v>
      </c>
      <c r="AK75" s="22">
        <v>0</v>
      </c>
      <c r="AL75" s="22">
        <v>0</v>
      </c>
      <c r="AM75" s="22">
        <v>0</v>
      </c>
      <c r="AN75" s="22">
        <v>5229232</v>
      </c>
      <c r="AO75" s="22">
        <v>0</v>
      </c>
      <c r="AP75" s="22">
        <v>0</v>
      </c>
      <c r="AQ75" s="22">
        <v>0</v>
      </c>
      <c r="AR75" s="22">
        <v>25805937</v>
      </c>
      <c r="AS75" s="22">
        <v>0</v>
      </c>
      <c r="AT75" s="22">
        <v>3161528</v>
      </c>
      <c r="AU75" s="22">
        <v>0</v>
      </c>
      <c r="AV75" s="22">
        <v>0</v>
      </c>
      <c r="AW75" s="22">
        <v>778525</v>
      </c>
      <c r="AX75" s="22">
        <v>470302</v>
      </c>
      <c r="AY75" s="22">
        <v>0</v>
      </c>
      <c r="AZ75" s="22">
        <v>0</v>
      </c>
      <c r="BA75" s="22">
        <v>0</v>
      </c>
      <c r="BB75" s="22">
        <v>0</v>
      </c>
      <c r="BC75" s="22">
        <v>9753866</v>
      </c>
      <c r="BD75" s="22">
        <v>0</v>
      </c>
      <c r="BE75" s="22">
        <v>0</v>
      </c>
      <c r="BF75" s="22">
        <v>0</v>
      </c>
      <c r="BG75" s="22">
        <v>0</v>
      </c>
      <c r="BH75" s="22">
        <v>829007</v>
      </c>
      <c r="BI75" s="22">
        <v>443479</v>
      </c>
      <c r="BJ75" s="22">
        <v>241369</v>
      </c>
      <c r="BK75" s="22">
        <v>0</v>
      </c>
      <c r="BL75" s="22">
        <v>232584</v>
      </c>
      <c r="BM75" s="22">
        <v>0</v>
      </c>
      <c r="BN75" s="22">
        <v>0</v>
      </c>
      <c r="BO75" s="22">
        <v>0</v>
      </c>
      <c r="BP75" s="22">
        <v>787163</v>
      </c>
      <c r="BQ75" s="22">
        <v>419577</v>
      </c>
      <c r="BR75" s="22">
        <v>0</v>
      </c>
      <c r="BS75" s="22">
        <v>0</v>
      </c>
      <c r="BT75" s="22">
        <v>0</v>
      </c>
      <c r="BU75" s="22">
        <v>0</v>
      </c>
      <c r="BV75" s="22">
        <v>835344</v>
      </c>
      <c r="BW75" s="22">
        <v>0</v>
      </c>
      <c r="BX75" s="22">
        <v>0</v>
      </c>
      <c r="BY75" s="22">
        <v>0</v>
      </c>
      <c r="BZ75" s="22">
        <v>0</v>
      </c>
      <c r="CA75" s="22">
        <v>3284948</v>
      </c>
      <c r="CB75" s="22">
        <v>0</v>
      </c>
      <c r="CC75" s="22">
        <v>0</v>
      </c>
      <c r="CD75" s="22">
        <v>0</v>
      </c>
      <c r="CE75" s="22">
        <v>21237692</v>
      </c>
      <c r="CF75" s="22">
        <v>4568245</v>
      </c>
    </row>
    <row r="76" spans="1:84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8860982</v>
      </c>
      <c r="F76" s="22">
        <v>48</v>
      </c>
      <c r="G76" s="22">
        <v>114340</v>
      </c>
      <c r="H76" s="22">
        <v>0</v>
      </c>
      <c r="I76" s="22">
        <v>0</v>
      </c>
      <c r="J76" s="22">
        <v>616821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2006647</v>
      </c>
      <c r="Q76" s="22">
        <v>0</v>
      </c>
      <c r="R76" s="22">
        <v>0</v>
      </c>
      <c r="S76" s="22">
        <v>0</v>
      </c>
      <c r="T76" s="22">
        <v>0</v>
      </c>
      <c r="U76" s="22">
        <v>657954</v>
      </c>
      <c r="V76" s="22">
        <v>0</v>
      </c>
      <c r="W76" s="22">
        <v>115987</v>
      </c>
      <c r="X76" s="22">
        <v>0</v>
      </c>
      <c r="Y76" s="22">
        <v>110551</v>
      </c>
      <c r="Z76" s="22">
        <v>0</v>
      </c>
      <c r="AA76" s="22">
        <v>0</v>
      </c>
      <c r="AB76" s="22">
        <v>0</v>
      </c>
      <c r="AC76" s="22">
        <v>0</v>
      </c>
      <c r="AD76" s="22">
        <v>244904</v>
      </c>
      <c r="AE76" s="22">
        <v>52648</v>
      </c>
      <c r="AF76" s="22">
        <v>0</v>
      </c>
      <c r="AG76" s="22">
        <v>0</v>
      </c>
      <c r="AH76" s="22">
        <v>0</v>
      </c>
      <c r="AI76" s="22">
        <v>0</v>
      </c>
      <c r="AJ76" s="22">
        <v>127165</v>
      </c>
      <c r="AK76" s="22">
        <v>10000</v>
      </c>
      <c r="AL76" s="22">
        <v>0</v>
      </c>
      <c r="AM76" s="22">
        <v>0</v>
      </c>
      <c r="AN76" s="22">
        <v>2626425</v>
      </c>
      <c r="AO76" s="22">
        <v>0</v>
      </c>
      <c r="AP76" s="22">
        <v>0</v>
      </c>
      <c r="AQ76" s="22">
        <v>0</v>
      </c>
      <c r="AR76" s="22">
        <v>15544472</v>
      </c>
      <c r="AS76" s="22">
        <v>348567</v>
      </c>
      <c r="AT76" s="22">
        <v>2475871</v>
      </c>
      <c r="AU76" s="22">
        <v>0</v>
      </c>
      <c r="AV76" s="22">
        <v>0</v>
      </c>
      <c r="AW76" s="22">
        <v>934052</v>
      </c>
      <c r="AX76" s="22">
        <v>0</v>
      </c>
      <c r="AY76" s="22">
        <v>0</v>
      </c>
      <c r="AZ76" s="22">
        <v>0</v>
      </c>
      <c r="BA76" s="22">
        <v>0</v>
      </c>
      <c r="BB76" s="22">
        <v>0</v>
      </c>
      <c r="BC76" s="22">
        <v>8793963</v>
      </c>
      <c r="BD76" s="22">
        <v>0</v>
      </c>
      <c r="BE76" s="22">
        <v>0</v>
      </c>
      <c r="BF76" s="22">
        <v>0</v>
      </c>
      <c r="BG76" s="22">
        <v>0</v>
      </c>
      <c r="BH76" s="22">
        <v>866467</v>
      </c>
      <c r="BI76" s="22">
        <v>0</v>
      </c>
      <c r="BJ76" s="22">
        <v>353820</v>
      </c>
      <c r="BK76" s="22">
        <v>0</v>
      </c>
      <c r="BL76" s="22">
        <v>141189</v>
      </c>
      <c r="BM76" s="22">
        <v>0</v>
      </c>
      <c r="BN76" s="22">
        <v>0</v>
      </c>
      <c r="BO76" s="22">
        <v>0</v>
      </c>
      <c r="BP76" s="22">
        <v>0</v>
      </c>
      <c r="BQ76" s="22">
        <v>763542</v>
      </c>
      <c r="BR76" s="22">
        <v>71872</v>
      </c>
      <c r="BS76" s="22">
        <v>0</v>
      </c>
      <c r="BT76" s="22">
        <v>0</v>
      </c>
      <c r="BU76" s="22">
        <v>0</v>
      </c>
      <c r="BV76" s="22">
        <v>0</v>
      </c>
      <c r="BW76" s="22">
        <v>489304</v>
      </c>
      <c r="BX76" s="22">
        <v>49833</v>
      </c>
      <c r="BY76" s="22">
        <v>0</v>
      </c>
      <c r="BZ76" s="22">
        <v>0</v>
      </c>
      <c r="CA76" s="22">
        <v>2760308</v>
      </c>
      <c r="CB76" s="22">
        <v>0</v>
      </c>
      <c r="CC76" s="22">
        <v>0</v>
      </c>
      <c r="CD76" s="22">
        <v>0</v>
      </c>
      <c r="CE76" s="22">
        <v>18048788</v>
      </c>
      <c r="CF76" s="22">
        <v>-2504316</v>
      </c>
    </row>
    <row r="77" spans="1:84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33068529</v>
      </c>
      <c r="F77" s="22">
        <v>0</v>
      </c>
      <c r="G77" s="22">
        <v>3579733</v>
      </c>
      <c r="H77" s="22">
        <v>0</v>
      </c>
      <c r="I77" s="22">
        <v>46408</v>
      </c>
      <c r="J77" s="22">
        <v>473129</v>
      </c>
      <c r="K77" s="22">
        <v>54073</v>
      </c>
      <c r="L77" s="22">
        <v>0</v>
      </c>
      <c r="M77" s="22">
        <v>37202</v>
      </c>
      <c r="N77" s="22">
        <v>0</v>
      </c>
      <c r="O77" s="22">
        <v>0</v>
      </c>
      <c r="P77" s="22">
        <v>6945771</v>
      </c>
      <c r="Q77" s="22">
        <v>0</v>
      </c>
      <c r="R77" s="22">
        <v>0</v>
      </c>
      <c r="S77" s="22">
        <v>0</v>
      </c>
      <c r="T77" s="22">
        <v>0</v>
      </c>
      <c r="U77" s="22">
        <v>557955</v>
      </c>
      <c r="V77" s="22">
        <v>1095901</v>
      </c>
      <c r="W77" s="22">
        <v>41484</v>
      </c>
      <c r="X77" s="22">
        <v>0</v>
      </c>
      <c r="Y77" s="22">
        <v>249188</v>
      </c>
      <c r="Z77" s="22">
        <v>0</v>
      </c>
      <c r="AA77" s="22">
        <v>0</v>
      </c>
      <c r="AB77" s="22">
        <v>0</v>
      </c>
      <c r="AC77" s="22">
        <v>167604</v>
      </c>
      <c r="AD77" s="22">
        <v>390229</v>
      </c>
      <c r="AE77" s="22">
        <v>0</v>
      </c>
      <c r="AF77" s="22">
        <v>0</v>
      </c>
      <c r="AG77" s="22">
        <v>66650</v>
      </c>
      <c r="AH77" s="22">
        <v>0</v>
      </c>
      <c r="AI77" s="22">
        <v>0</v>
      </c>
      <c r="AJ77" s="22">
        <v>316375</v>
      </c>
      <c r="AK77" s="22">
        <v>70000</v>
      </c>
      <c r="AL77" s="22">
        <v>0</v>
      </c>
      <c r="AM77" s="22">
        <v>0</v>
      </c>
      <c r="AN77" s="22">
        <v>10690375</v>
      </c>
      <c r="AO77" s="22">
        <v>0</v>
      </c>
      <c r="AP77" s="22">
        <v>0</v>
      </c>
      <c r="AQ77" s="22">
        <v>0</v>
      </c>
      <c r="AR77" s="22">
        <v>57850606</v>
      </c>
      <c r="AS77" s="22">
        <v>721463</v>
      </c>
      <c r="AT77" s="22">
        <v>3514099</v>
      </c>
      <c r="AU77" s="22">
        <v>0</v>
      </c>
      <c r="AV77" s="22">
        <v>819705</v>
      </c>
      <c r="AW77" s="22">
        <v>1365245</v>
      </c>
      <c r="AX77" s="22">
        <v>192148</v>
      </c>
      <c r="AY77" s="22">
        <v>0</v>
      </c>
      <c r="AZ77" s="22">
        <v>42462</v>
      </c>
      <c r="BA77" s="22">
        <v>0</v>
      </c>
      <c r="BB77" s="22">
        <v>0</v>
      </c>
      <c r="BC77" s="22">
        <v>21297066</v>
      </c>
      <c r="BD77" s="22">
        <v>0</v>
      </c>
      <c r="BE77" s="22">
        <v>0</v>
      </c>
      <c r="BF77" s="22">
        <v>0</v>
      </c>
      <c r="BG77" s="22">
        <v>0</v>
      </c>
      <c r="BH77" s="22">
        <v>1023098</v>
      </c>
      <c r="BI77" s="22">
        <v>187679</v>
      </c>
      <c r="BJ77" s="22">
        <v>724784</v>
      </c>
      <c r="BK77" s="22">
        <v>0</v>
      </c>
      <c r="BL77" s="22">
        <v>268585</v>
      </c>
      <c r="BM77" s="22">
        <v>0</v>
      </c>
      <c r="BN77" s="22">
        <v>10083</v>
      </c>
      <c r="BO77" s="22">
        <v>0</v>
      </c>
      <c r="BP77" s="22">
        <v>868622</v>
      </c>
      <c r="BQ77" s="22">
        <v>1103638</v>
      </c>
      <c r="BR77" s="22">
        <v>0</v>
      </c>
      <c r="BS77" s="22">
        <v>0</v>
      </c>
      <c r="BT77" s="22">
        <v>0</v>
      </c>
      <c r="BU77" s="22">
        <v>0</v>
      </c>
      <c r="BV77" s="22">
        <v>0</v>
      </c>
      <c r="BW77" s="22">
        <v>1587095</v>
      </c>
      <c r="BX77" s="22">
        <v>161419</v>
      </c>
      <c r="BY77" s="22">
        <v>0</v>
      </c>
      <c r="BZ77" s="22">
        <v>0</v>
      </c>
      <c r="CA77" s="22">
        <v>9014252</v>
      </c>
      <c r="CB77" s="22">
        <v>0</v>
      </c>
      <c r="CC77" s="22">
        <v>0</v>
      </c>
      <c r="CD77" s="22">
        <v>0</v>
      </c>
      <c r="CE77" s="22">
        <v>42901443</v>
      </c>
      <c r="CF77" s="22">
        <v>14949163</v>
      </c>
    </row>
    <row r="78" spans="1:84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17655605</v>
      </c>
      <c r="F78" s="22">
        <v>0</v>
      </c>
      <c r="G78" s="22">
        <v>79544</v>
      </c>
      <c r="H78" s="22">
        <v>2815165</v>
      </c>
      <c r="I78" s="22">
        <v>206400</v>
      </c>
      <c r="J78" s="22">
        <v>1506946</v>
      </c>
      <c r="K78" s="22">
        <v>3706</v>
      </c>
      <c r="L78" s="22">
        <v>95360</v>
      </c>
      <c r="M78" s="22">
        <v>183974</v>
      </c>
      <c r="N78" s="22">
        <v>0</v>
      </c>
      <c r="O78" s="22">
        <v>12423</v>
      </c>
      <c r="P78" s="22">
        <v>2974542</v>
      </c>
      <c r="Q78" s="22">
        <v>0</v>
      </c>
      <c r="R78" s="22">
        <v>0</v>
      </c>
      <c r="S78" s="22">
        <v>0</v>
      </c>
      <c r="T78" s="22">
        <v>0</v>
      </c>
      <c r="U78" s="22">
        <v>49649</v>
      </c>
      <c r="V78" s="22">
        <v>0</v>
      </c>
      <c r="W78" s="22">
        <v>2754</v>
      </c>
      <c r="X78" s="22">
        <v>0</v>
      </c>
      <c r="Y78" s="22">
        <v>0</v>
      </c>
      <c r="Z78" s="22">
        <v>0</v>
      </c>
      <c r="AA78" s="22">
        <v>0</v>
      </c>
      <c r="AB78" s="22">
        <v>45504</v>
      </c>
      <c r="AC78" s="22">
        <v>243151</v>
      </c>
      <c r="AD78" s="22">
        <v>208275</v>
      </c>
      <c r="AE78" s="22">
        <v>0</v>
      </c>
      <c r="AF78" s="22">
        <v>0</v>
      </c>
      <c r="AG78" s="22">
        <v>231292</v>
      </c>
      <c r="AH78" s="22">
        <v>0</v>
      </c>
      <c r="AI78" s="22">
        <v>0</v>
      </c>
      <c r="AJ78" s="22">
        <v>0</v>
      </c>
      <c r="AK78" s="22">
        <v>182800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  <c r="AR78" s="22">
        <v>26497090</v>
      </c>
      <c r="AS78" s="22">
        <v>559357</v>
      </c>
      <c r="AT78" s="22">
        <v>2347323</v>
      </c>
      <c r="AU78" s="22">
        <v>185405</v>
      </c>
      <c r="AV78" s="22">
        <v>147018</v>
      </c>
      <c r="AW78" s="22">
        <v>2584803</v>
      </c>
      <c r="AX78" s="22">
        <v>109910</v>
      </c>
      <c r="AY78" s="22">
        <v>21752</v>
      </c>
      <c r="AZ78" s="22">
        <v>389319</v>
      </c>
      <c r="BA78" s="22">
        <v>89076</v>
      </c>
      <c r="BB78" s="22">
        <v>1411392</v>
      </c>
      <c r="BC78" s="22">
        <v>10645313</v>
      </c>
      <c r="BD78" s="22">
        <v>0</v>
      </c>
      <c r="BE78" s="22">
        <v>0</v>
      </c>
      <c r="BF78" s="22">
        <v>111267</v>
      </c>
      <c r="BG78" s="22">
        <v>9120</v>
      </c>
      <c r="BH78" s="22">
        <v>263808</v>
      </c>
      <c r="BI78" s="22">
        <v>0</v>
      </c>
      <c r="BJ78" s="22">
        <v>991128</v>
      </c>
      <c r="BK78" s="22">
        <v>0</v>
      </c>
      <c r="BL78" s="22">
        <v>51535</v>
      </c>
      <c r="BM78" s="22">
        <v>0</v>
      </c>
      <c r="BN78" s="22">
        <v>0</v>
      </c>
      <c r="BO78" s="22">
        <v>148753</v>
      </c>
      <c r="BP78" s="22">
        <v>666248</v>
      </c>
      <c r="BQ78" s="22">
        <v>785603</v>
      </c>
      <c r="BR78" s="22">
        <v>184936</v>
      </c>
      <c r="BS78" s="22">
        <v>0</v>
      </c>
      <c r="BT78" s="22">
        <v>69919</v>
      </c>
      <c r="BU78" s="22">
        <v>0</v>
      </c>
      <c r="BV78" s="22">
        <v>503116</v>
      </c>
      <c r="BW78" s="22">
        <v>0</v>
      </c>
      <c r="BX78" s="22">
        <v>295744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495598</v>
      </c>
      <c r="CE78" s="22">
        <v>23067443</v>
      </c>
      <c r="CF78" s="22">
        <v>3429647</v>
      </c>
    </row>
    <row r="79" spans="1:84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32334543</v>
      </c>
      <c r="F79" s="22">
        <v>3262454</v>
      </c>
      <c r="G79" s="22">
        <v>239728</v>
      </c>
      <c r="H79" s="22">
        <v>0</v>
      </c>
      <c r="I79" s="22">
        <v>5346</v>
      </c>
      <c r="J79" s="22">
        <v>529279</v>
      </c>
      <c r="K79" s="22">
        <v>13354</v>
      </c>
      <c r="L79" s="22">
        <v>0</v>
      </c>
      <c r="M79" s="22">
        <v>0</v>
      </c>
      <c r="N79" s="22">
        <v>0</v>
      </c>
      <c r="O79" s="22">
        <v>0</v>
      </c>
      <c r="P79" s="22">
        <v>3067201</v>
      </c>
      <c r="Q79" s="22">
        <v>0</v>
      </c>
      <c r="R79" s="22">
        <v>0</v>
      </c>
      <c r="S79" s="22">
        <v>0</v>
      </c>
      <c r="T79" s="22">
        <v>0</v>
      </c>
      <c r="U79" s="22">
        <v>45350</v>
      </c>
      <c r="V79" s="22">
        <v>396843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31881</v>
      </c>
      <c r="AD79" s="22">
        <v>230194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604232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40760405</v>
      </c>
      <c r="AS79" s="22">
        <v>620208</v>
      </c>
      <c r="AT79" s="22">
        <v>3753194</v>
      </c>
      <c r="AU79" s="22">
        <v>0</v>
      </c>
      <c r="AV79" s="22">
        <v>540235</v>
      </c>
      <c r="AW79" s="22">
        <v>874479</v>
      </c>
      <c r="AX79" s="22">
        <v>17464</v>
      </c>
      <c r="AY79" s="22">
        <v>58729</v>
      </c>
      <c r="AZ79" s="22">
        <v>3068</v>
      </c>
      <c r="BA79" s="22">
        <v>189276</v>
      </c>
      <c r="BB79" s="22">
        <v>0</v>
      </c>
      <c r="BC79" s="22">
        <v>19153393</v>
      </c>
      <c r="BD79" s="22">
        <v>0</v>
      </c>
      <c r="BE79" s="22">
        <v>0</v>
      </c>
      <c r="BF79" s="22">
        <v>0</v>
      </c>
      <c r="BG79" s="22">
        <v>0</v>
      </c>
      <c r="BH79" s="22">
        <v>166700</v>
      </c>
      <c r="BI79" s="22">
        <v>142845</v>
      </c>
      <c r="BJ79" s="22">
        <v>401505</v>
      </c>
      <c r="BK79" s="22">
        <v>0</v>
      </c>
      <c r="BL79" s="22">
        <v>44429</v>
      </c>
      <c r="BM79" s="22">
        <v>0</v>
      </c>
      <c r="BN79" s="22">
        <v>0</v>
      </c>
      <c r="BO79" s="22">
        <v>0</v>
      </c>
      <c r="BP79" s="22">
        <v>163545</v>
      </c>
      <c r="BQ79" s="22">
        <v>1009938</v>
      </c>
      <c r="BR79" s="22">
        <v>0</v>
      </c>
      <c r="BS79" s="22">
        <v>0</v>
      </c>
      <c r="BT79" s="22">
        <v>0</v>
      </c>
      <c r="BU79" s="22">
        <v>0</v>
      </c>
      <c r="BV79" s="22">
        <v>0</v>
      </c>
      <c r="BW79" s="22">
        <v>1965145</v>
      </c>
      <c r="BX79" s="22">
        <v>49000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29153153</v>
      </c>
      <c r="CF79" s="22">
        <v>11607252</v>
      </c>
    </row>
    <row r="80" spans="1:84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10266554</v>
      </c>
      <c r="F80" s="22">
        <v>0</v>
      </c>
      <c r="G80" s="22">
        <v>420848</v>
      </c>
      <c r="H80" s="22">
        <v>0</v>
      </c>
      <c r="I80" s="22">
        <v>0</v>
      </c>
      <c r="J80" s="22">
        <v>73159</v>
      </c>
      <c r="K80" s="22">
        <v>0</v>
      </c>
      <c r="L80" s="22">
        <v>0</v>
      </c>
      <c r="M80" s="22">
        <v>16108</v>
      </c>
      <c r="N80" s="22">
        <v>0</v>
      </c>
      <c r="O80" s="22">
        <v>0</v>
      </c>
      <c r="P80" s="22">
        <v>2381628</v>
      </c>
      <c r="Q80" s="22">
        <v>0</v>
      </c>
      <c r="R80" s="22">
        <v>0</v>
      </c>
      <c r="S80" s="22">
        <v>0</v>
      </c>
      <c r="T80" s="22">
        <v>0</v>
      </c>
      <c r="U80" s="22">
        <v>78573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482030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65872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13784772</v>
      </c>
      <c r="AS80" s="22">
        <v>356752</v>
      </c>
      <c r="AT80" s="22">
        <v>1544067</v>
      </c>
      <c r="AU80" s="22">
        <v>0</v>
      </c>
      <c r="AV80" s="22">
        <v>279633</v>
      </c>
      <c r="AW80" s="22">
        <v>534072</v>
      </c>
      <c r="AX80" s="22">
        <v>0</v>
      </c>
      <c r="AY80" s="22">
        <v>0</v>
      </c>
      <c r="AZ80" s="22">
        <v>174434</v>
      </c>
      <c r="BA80" s="22">
        <v>0</v>
      </c>
      <c r="BB80" s="22">
        <v>0</v>
      </c>
      <c r="BC80" s="22">
        <v>7287366</v>
      </c>
      <c r="BD80" s="22">
        <v>0</v>
      </c>
      <c r="BE80" s="22">
        <v>0</v>
      </c>
      <c r="BF80" s="22">
        <v>0</v>
      </c>
      <c r="BG80" s="22">
        <v>0</v>
      </c>
      <c r="BH80" s="22">
        <v>207262</v>
      </c>
      <c r="BI80" s="22">
        <v>0</v>
      </c>
      <c r="BJ80" s="22">
        <v>190230</v>
      </c>
      <c r="BK80" s="22">
        <v>0</v>
      </c>
      <c r="BL80" s="22">
        <v>35006</v>
      </c>
      <c r="BM80" s="22">
        <v>0</v>
      </c>
      <c r="BN80" s="22">
        <v>0</v>
      </c>
      <c r="BO80" s="22">
        <v>0</v>
      </c>
      <c r="BP80" s="22">
        <v>97479</v>
      </c>
      <c r="BQ80" s="22">
        <v>1643179</v>
      </c>
      <c r="BR80" s="22">
        <v>0</v>
      </c>
      <c r="BS80" s="22">
        <v>0</v>
      </c>
      <c r="BT80" s="22">
        <v>0</v>
      </c>
      <c r="BU80" s="22">
        <v>0</v>
      </c>
      <c r="BV80" s="22">
        <v>0</v>
      </c>
      <c r="BW80" s="22">
        <v>410004</v>
      </c>
      <c r="BX80" s="22">
        <v>45174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12804658</v>
      </c>
      <c r="CF80" s="22">
        <v>980114</v>
      </c>
    </row>
    <row r="81" spans="1:84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12169739</v>
      </c>
      <c r="F81" s="22">
        <v>0</v>
      </c>
      <c r="G81" s="22">
        <v>2091566</v>
      </c>
      <c r="H81" s="22">
        <v>0</v>
      </c>
      <c r="I81" s="22">
        <v>0</v>
      </c>
      <c r="J81" s="22">
        <v>161422</v>
      </c>
      <c r="K81" s="22">
        <v>175670</v>
      </c>
      <c r="L81" s="22">
        <v>0</v>
      </c>
      <c r="M81" s="22">
        <v>29818</v>
      </c>
      <c r="N81" s="22">
        <v>0</v>
      </c>
      <c r="O81" s="22">
        <v>0</v>
      </c>
      <c r="P81" s="22">
        <v>2615547</v>
      </c>
      <c r="Q81" s="22">
        <v>151984</v>
      </c>
      <c r="R81" s="22">
        <v>0</v>
      </c>
      <c r="S81" s="22">
        <v>0</v>
      </c>
      <c r="T81" s="22">
        <v>0</v>
      </c>
      <c r="U81" s="22">
        <v>664589</v>
      </c>
      <c r="V81" s="22">
        <v>121895</v>
      </c>
      <c r="W81" s="22">
        <v>80618</v>
      </c>
      <c r="X81" s="22">
        <v>0</v>
      </c>
      <c r="Y81" s="22">
        <v>0</v>
      </c>
      <c r="Z81" s="22">
        <v>0</v>
      </c>
      <c r="AA81" s="22">
        <v>2550</v>
      </c>
      <c r="AB81" s="22">
        <v>0</v>
      </c>
      <c r="AC81" s="22">
        <v>161524</v>
      </c>
      <c r="AD81" s="22">
        <v>279151</v>
      </c>
      <c r="AE81" s="22">
        <v>62396</v>
      </c>
      <c r="AF81" s="22">
        <v>0</v>
      </c>
      <c r="AG81" s="22">
        <v>0</v>
      </c>
      <c r="AH81" s="22">
        <v>0</v>
      </c>
      <c r="AI81" s="22">
        <v>0</v>
      </c>
      <c r="AJ81" s="22">
        <v>228265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  <c r="AR81" s="22">
        <v>18996734</v>
      </c>
      <c r="AS81" s="22">
        <v>230619</v>
      </c>
      <c r="AT81" s="22">
        <v>2576641</v>
      </c>
      <c r="AU81" s="22">
        <v>0</v>
      </c>
      <c r="AV81" s="22">
        <v>0</v>
      </c>
      <c r="AW81" s="22">
        <v>822634</v>
      </c>
      <c r="AX81" s="22">
        <v>146614</v>
      </c>
      <c r="AY81" s="22">
        <v>0</v>
      </c>
      <c r="AZ81" s="22">
        <v>1060427</v>
      </c>
      <c r="BA81" s="22">
        <v>0</v>
      </c>
      <c r="BB81" s="22">
        <v>0</v>
      </c>
      <c r="BC81" s="22">
        <v>7191215</v>
      </c>
      <c r="BD81" s="22">
        <v>143674</v>
      </c>
      <c r="BE81" s="22">
        <v>0</v>
      </c>
      <c r="BF81" s="22">
        <v>0</v>
      </c>
      <c r="BG81" s="22">
        <v>0</v>
      </c>
      <c r="BH81" s="22">
        <v>941874</v>
      </c>
      <c r="BI81" s="22">
        <v>568940</v>
      </c>
      <c r="BJ81" s="22">
        <v>71547</v>
      </c>
      <c r="BK81" s="22">
        <v>0</v>
      </c>
      <c r="BL81" s="22">
        <v>72431</v>
      </c>
      <c r="BM81" s="22">
        <v>0</v>
      </c>
      <c r="BN81" s="22">
        <v>13855</v>
      </c>
      <c r="BO81" s="22">
        <v>0</v>
      </c>
      <c r="BP81" s="22">
        <v>1191009</v>
      </c>
      <c r="BQ81" s="22">
        <v>625975</v>
      </c>
      <c r="BR81" s="22">
        <v>0</v>
      </c>
      <c r="BS81" s="22">
        <v>0</v>
      </c>
      <c r="BT81" s="22">
        <v>0</v>
      </c>
      <c r="BU81" s="22">
        <v>0</v>
      </c>
      <c r="BV81" s="22">
        <v>0</v>
      </c>
      <c r="BW81" s="22">
        <v>1167323</v>
      </c>
      <c r="BX81" s="22">
        <v>232094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17056872</v>
      </c>
      <c r="CF81" s="22">
        <v>1939862</v>
      </c>
    </row>
    <row r="82" spans="1:84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30120029</v>
      </c>
      <c r="F82" s="22">
        <v>0</v>
      </c>
      <c r="G82" s="22">
        <v>0</v>
      </c>
      <c r="H82" s="22">
        <v>0</v>
      </c>
      <c r="I82" s="22">
        <v>0</v>
      </c>
      <c r="J82" s="22">
        <v>1570125</v>
      </c>
      <c r="K82" s="22">
        <v>0</v>
      </c>
      <c r="L82" s="22">
        <v>0</v>
      </c>
      <c r="M82" s="22">
        <v>343756</v>
      </c>
      <c r="N82" s="22">
        <v>0</v>
      </c>
      <c r="O82" s="22">
        <v>0</v>
      </c>
      <c r="P82" s="22">
        <v>5562694</v>
      </c>
      <c r="Q82" s="22">
        <v>0</v>
      </c>
      <c r="R82" s="22">
        <v>0</v>
      </c>
      <c r="S82" s="22">
        <v>0</v>
      </c>
      <c r="T82" s="22">
        <v>0</v>
      </c>
      <c r="U82" s="22">
        <v>571491</v>
      </c>
      <c r="V82" s="22">
        <v>4412193</v>
      </c>
      <c r="W82" s="22">
        <v>550958</v>
      </c>
      <c r="X82" s="22">
        <v>0</v>
      </c>
      <c r="Y82" s="22">
        <v>364266</v>
      </c>
      <c r="Z82" s="22">
        <v>0</v>
      </c>
      <c r="AA82" s="22">
        <v>0</v>
      </c>
      <c r="AB82" s="22">
        <v>0</v>
      </c>
      <c r="AC82" s="22">
        <v>270710</v>
      </c>
      <c r="AD82" s="22">
        <v>307455</v>
      </c>
      <c r="AE82" s="22">
        <v>0</v>
      </c>
      <c r="AF82" s="22">
        <v>0</v>
      </c>
      <c r="AG82" s="22">
        <v>0</v>
      </c>
      <c r="AH82" s="22">
        <v>90726</v>
      </c>
      <c r="AI82" s="22">
        <v>0</v>
      </c>
      <c r="AJ82" s="22">
        <v>588558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204408</v>
      </c>
      <c r="AR82" s="22">
        <v>44957369</v>
      </c>
      <c r="AS82" s="22">
        <v>0</v>
      </c>
      <c r="AT82" s="22">
        <v>6794985</v>
      </c>
      <c r="AU82" s="22">
        <v>0</v>
      </c>
      <c r="AV82" s="22">
        <v>0</v>
      </c>
      <c r="AW82" s="22">
        <v>1796314</v>
      </c>
      <c r="AX82" s="22">
        <v>0</v>
      </c>
      <c r="AY82" s="22">
        <v>0</v>
      </c>
      <c r="AZ82" s="22">
        <v>1642129</v>
      </c>
      <c r="BA82" s="22">
        <v>0</v>
      </c>
      <c r="BB82" s="22">
        <v>0</v>
      </c>
      <c r="BC82" s="22">
        <v>16023520</v>
      </c>
      <c r="BD82" s="22">
        <v>0</v>
      </c>
      <c r="BE82" s="22">
        <v>0</v>
      </c>
      <c r="BF82" s="22">
        <v>0</v>
      </c>
      <c r="BG82" s="22">
        <v>0</v>
      </c>
      <c r="BH82" s="22">
        <v>721698</v>
      </c>
      <c r="BI82" s="22">
        <v>1478161</v>
      </c>
      <c r="BJ82" s="22">
        <v>1130682</v>
      </c>
      <c r="BK82" s="22">
        <v>0</v>
      </c>
      <c r="BL82" s="22">
        <v>473139</v>
      </c>
      <c r="BM82" s="22">
        <v>0</v>
      </c>
      <c r="BN82" s="22">
        <v>0</v>
      </c>
      <c r="BO82" s="22">
        <v>0</v>
      </c>
      <c r="BP82" s="22">
        <v>829871</v>
      </c>
      <c r="BQ82" s="22">
        <v>923320</v>
      </c>
      <c r="BR82" s="22">
        <v>0</v>
      </c>
      <c r="BS82" s="22">
        <v>0</v>
      </c>
      <c r="BT82" s="22">
        <v>0</v>
      </c>
      <c r="BU82" s="22">
        <v>398923</v>
      </c>
      <c r="BV82" s="22">
        <v>0</v>
      </c>
      <c r="BW82" s="22">
        <v>2003288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34216030</v>
      </c>
      <c r="CF82" s="22">
        <v>10741339</v>
      </c>
    </row>
    <row r="83" spans="1:84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33938013</v>
      </c>
      <c r="H83" s="22">
        <v>0</v>
      </c>
      <c r="I83" s="22">
        <v>147898</v>
      </c>
      <c r="J83" s="22">
        <v>136316</v>
      </c>
      <c r="K83" s="22">
        <v>0</v>
      </c>
      <c r="L83" s="22">
        <v>0</v>
      </c>
      <c r="M83" s="22">
        <v>0</v>
      </c>
      <c r="N83" s="22">
        <v>38345</v>
      </c>
      <c r="O83" s="22">
        <v>0</v>
      </c>
      <c r="P83" s="22">
        <v>4060721</v>
      </c>
      <c r="Q83" s="22">
        <v>0</v>
      </c>
      <c r="R83" s="22">
        <v>0</v>
      </c>
      <c r="S83" s="22">
        <v>0</v>
      </c>
      <c r="T83" s="22">
        <v>0</v>
      </c>
      <c r="U83" s="22">
        <v>3108242</v>
      </c>
      <c r="V83" s="22">
        <v>2383940</v>
      </c>
      <c r="W83" s="22">
        <v>141872</v>
      </c>
      <c r="X83" s="22">
        <v>0</v>
      </c>
      <c r="Y83" s="22">
        <v>0</v>
      </c>
      <c r="Z83" s="22">
        <v>0</v>
      </c>
      <c r="AA83" s="22">
        <v>2250</v>
      </c>
      <c r="AB83" s="22">
        <v>0</v>
      </c>
      <c r="AC83" s="22">
        <v>0</v>
      </c>
      <c r="AD83" s="22">
        <v>415138</v>
      </c>
      <c r="AE83" s="22">
        <v>1039291</v>
      </c>
      <c r="AF83" s="22">
        <v>0</v>
      </c>
      <c r="AG83" s="22">
        <v>0</v>
      </c>
      <c r="AH83" s="22">
        <v>0</v>
      </c>
      <c r="AI83" s="22">
        <v>0</v>
      </c>
      <c r="AJ83" s="22">
        <v>105106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  <c r="AR83" s="22">
        <v>45517132</v>
      </c>
      <c r="AS83" s="22">
        <v>521328</v>
      </c>
      <c r="AT83" s="22">
        <v>6193437</v>
      </c>
      <c r="AU83" s="22">
        <v>0</v>
      </c>
      <c r="AV83" s="22">
        <v>1519421</v>
      </c>
      <c r="AW83" s="22">
        <v>1919964</v>
      </c>
      <c r="AX83" s="22">
        <v>43607</v>
      </c>
      <c r="AY83" s="22">
        <v>0</v>
      </c>
      <c r="AZ83" s="22">
        <v>0</v>
      </c>
      <c r="BA83" s="22">
        <v>289443</v>
      </c>
      <c r="BB83" s="22">
        <v>0</v>
      </c>
      <c r="BC83" s="22">
        <v>30078092</v>
      </c>
      <c r="BD83" s="22">
        <v>0</v>
      </c>
      <c r="BE83" s="22">
        <v>0</v>
      </c>
      <c r="BF83" s="22">
        <v>0</v>
      </c>
      <c r="BG83" s="22">
        <v>0</v>
      </c>
      <c r="BH83" s="22">
        <v>2740862</v>
      </c>
      <c r="BI83" s="22">
        <v>891421</v>
      </c>
      <c r="BJ83" s="22">
        <v>1905668</v>
      </c>
      <c r="BK83" s="22">
        <v>0</v>
      </c>
      <c r="BL83" s="22">
        <v>0</v>
      </c>
      <c r="BM83" s="22">
        <v>0</v>
      </c>
      <c r="BN83" s="22">
        <v>211733</v>
      </c>
      <c r="BO83" s="22">
        <v>0</v>
      </c>
      <c r="BP83" s="22">
        <v>0</v>
      </c>
      <c r="BQ83" s="22">
        <v>1702315</v>
      </c>
      <c r="BR83" s="22">
        <v>1634411</v>
      </c>
      <c r="BS83" s="22">
        <v>0</v>
      </c>
      <c r="BT83" s="22">
        <v>0</v>
      </c>
      <c r="BU83" s="22">
        <v>0</v>
      </c>
      <c r="BV83" s="22">
        <v>0</v>
      </c>
      <c r="BW83" s="22">
        <v>1643867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51295569</v>
      </c>
      <c r="CF83" s="22">
        <v>-5778437</v>
      </c>
    </row>
    <row r="84" spans="1:84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15557916</v>
      </c>
      <c r="H84" s="22">
        <v>0</v>
      </c>
      <c r="I84" s="22">
        <v>0</v>
      </c>
      <c r="J84" s="22">
        <v>526181</v>
      </c>
      <c r="K84" s="22">
        <v>32466</v>
      </c>
      <c r="L84" s="22">
        <v>0</v>
      </c>
      <c r="M84" s="22">
        <v>225124</v>
      </c>
      <c r="N84" s="22">
        <v>0</v>
      </c>
      <c r="O84" s="22">
        <v>0</v>
      </c>
      <c r="P84" s="22">
        <v>4599303</v>
      </c>
      <c r="Q84" s="22">
        <v>0</v>
      </c>
      <c r="R84" s="22">
        <v>0</v>
      </c>
      <c r="S84" s="22">
        <v>0</v>
      </c>
      <c r="T84" s="22">
        <v>0</v>
      </c>
      <c r="U84" s="22">
        <v>504575</v>
      </c>
      <c r="V84" s="22">
        <v>0</v>
      </c>
      <c r="W84" s="22">
        <v>0</v>
      </c>
      <c r="X84" s="22">
        <v>280999</v>
      </c>
      <c r="Y84" s="22">
        <v>0</v>
      </c>
      <c r="Z84" s="22">
        <v>0</v>
      </c>
      <c r="AA84" s="22">
        <v>0</v>
      </c>
      <c r="AB84" s="22">
        <v>69600</v>
      </c>
      <c r="AC84" s="22">
        <v>506191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5597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22307952</v>
      </c>
      <c r="AS84" s="22">
        <v>0</v>
      </c>
      <c r="AT84" s="22">
        <v>3405587</v>
      </c>
      <c r="AU84" s="22">
        <v>202940</v>
      </c>
      <c r="AV84" s="22">
        <v>0</v>
      </c>
      <c r="AW84" s="22">
        <v>1175230</v>
      </c>
      <c r="AX84" s="22">
        <v>61295</v>
      </c>
      <c r="AY84" s="22">
        <v>0</v>
      </c>
      <c r="AZ84" s="22">
        <v>1174291</v>
      </c>
      <c r="BA84" s="22">
        <v>0</v>
      </c>
      <c r="BB84" s="22">
        <v>0</v>
      </c>
      <c r="BC84" s="22">
        <v>12631524</v>
      </c>
      <c r="BD84" s="22">
        <v>0</v>
      </c>
      <c r="BE84" s="22">
        <v>0</v>
      </c>
      <c r="BF84" s="22">
        <v>0</v>
      </c>
      <c r="BG84" s="22">
        <v>0</v>
      </c>
      <c r="BH84" s="22">
        <v>998250</v>
      </c>
      <c r="BI84" s="22">
        <v>0</v>
      </c>
      <c r="BJ84" s="22">
        <v>0</v>
      </c>
      <c r="BK84" s="22">
        <v>724741</v>
      </c>
      <c r="BL84" s="22">
        <v>0</v>
      </c>
      <c r="BM84" s="22">
        <v>0</v>
      </c>
      <c r="BN84" s="22">
        <v>0</v>
      </c>
      <c r="BO84" s="22">
        <v>0</v>
      </c>
      <c r="BP84" s="22">
        <v>756338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0</v>
      </c>
      <c r="BW84" s="22">
        <v>431252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21561448</v>
      </c>
      <c r="CF84" s="22">
        <v>746504</v>
      </c>
    </row>
    <row r="85" spans="1:84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31601979</v>
      </c>
      <c r="F85" s="22">
        <v>2125</v>
      </c>
      <c r="G85" s="22">
        <v>56896</v>
      </c>
      <c r="H85" s="22">
        <v>0</v>
      </c>
      <c r="I85" s="22">
        <v>8946</v>
      </c>
      <c r="J85" s="22">
        <v>62449</v>
      </c>
      <c r="K85" s="22">
        <v>96485</v>
      </c>
      <c r="L85" s="22">
        <v>0</v>
      </c>
      <c r="M85" s="22">
        <v>0</v>
      </c>
      <c r="N85" s="22">
        <v>0</v>
      </c>
      <c r="O85" s="22">
        <v>0</v>
      </c>
      <c r="P85" s="22">
        <v>538322</v>
      </c>
      <c r="Q85" s="22">
        <v>207246</v>
      </c>
      <c r="R85" s="22">
        <v>0</v>
      </c>
      <c r="S85" s="22">
        <v>0</v>
      </c>
      <c r="T85" s="22">
        <v>0</v>
      </c>
      <c r="U85" s="22">
        <v>273651</v>
      </c>
      <c r="V85" s="22">
        <v>157553</v>
      </c>
      <c r="W85" s="22">
        <v>47405</v>
      </c>
      <c r="X85" s="22">
        <v>0</v>
      </c>
      <c r="Y85" s="22">
        <v>0</v>
      </c>
      <c r="Z85" s="22">
        <v>0</v>
      </c>
      <c r="AA85" s="22">
        <v>1000</v>
      </c>
      <c r="AB85" s="22">
        <v>0</v>
      </c>
      <c r="AC85" s="22">
        <v>58927</v>
      </c>
      <c r="AD85" s="22">
        <v>22026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5970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33140980</v>
      </c>
      <c r="AS85" s="22">
        <v>861668</v>
      </c>
      <c r="AT85" s="22">
        <v>4309771</v>
      </c>
      <c r="AU85" s="22">
        <v>3139936</v>
      </c>
      <c r="AV85" s="22">
        <v>0</v>
      </c>
      <c r="AW85" s="22">
        <v>1647750</v>
      </c>
      <c r="AX85" s="22">
        <v>42524</v>
      </c>
      <c r="AY85" s="22">
        <v>0</v>
      </c>
      <c r="AZ85" s="22">
        <v>597530</v>
      </c>
      <c r="BA85" s="22">
        <v>170732</v>
      </c>
      <c r="BB85" s="22">
        <v>0</v>
      </c>
      <c r="BC85" s="22">
        <v>10864951</v>
      </c>
      <c r="BD85" s="22">
        <v>1187972</v>
      </c>
      <c r="BE85" s="22">
        <v>0</v>
      </c>
      <c r="BF85" s="22">
        <v>0</v>
      </c>
      <c r="BG85" s="22">
        <v>0</v>
      </c>
      <c r="BH85" s="22">
        <v>1007384</v>
      </c>
      <c r="BI85" s="22">
        <v>364050</v>
      </c>
      <c r="BJ85" s="22">
        <v>889017</v>
      </c>
      <c r="BK85" s="22">
        <v>0</v>
      </c>
      <c r="BL85" s="22">
        <v>415364</v>
      </c>
      <c r="BM85" s="22">
        <v>0</v>
      </c>
      <c r="BN85" s="22">
        <v>8530</v>
      </c>
      <c r="BO85" s="22">
        <v>0</v>
      </c>
      <c r="BP85" s="22">
        <v>849290</v>
      </c>
      <c r="BQ85" s="22">
        <v>1188670</v>
      </c>
      <c r="BR85" s="22">
        <v>0</v>
      </c>
      <c r="BS85" s="22">
        <v>0</v>
      </c>
      <c r="BT85" s="22">
        <v>0</v>
      </c>
      <c r="BU85" s="22">
        <v>0</v>
      </c>
      <c r="BV85" s="22">
        <v>403522</v>
      </c>
      <c r="BW85" s="22">
        <v>773844</v>
      </c>
      <c r="BX85" s="22">
        <v>390233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29112738</v>
      </c>
      <c r="CF85" s="22">
        <v>4028242</v>
      </c>
    </row>
    <row r="86" spans="1:84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81759640</v>
      </c>
      <c r="F86" s="22">
        <v>0</v>
      </c>
      <c r="G86" s="22">
        <v>10642673</v>
      </c>
      <c r="H86" s="22">
        <v>0</v>
      </c>
      <c r="I86" s="22">
        <v>119108</v>
      </c>
      <c r="J86" s="22">
        <v>2443669</v>
      </c>
      <c r="K86" s="22">
        <v>0</v>
      </c>
      <c r="L86" s="22">
        <v>0</v>
      </c>
      <c r="M86" s="22">
        <v>0</v>
      </c>
      <c r="N86" s="22">
        <v>1125041</v>
      </c>
      <c r="O86" s="22">
        <v>0</v>
      </c>
      <c r="P86" s="22">
        <v>11763726</v>
      </c>
      <c r="Q86" s="22">
        <v>143932</v>
      </c>
      <c r="R86" s="22">
        <v>0</v>
      </c>
      <c r="S86" s="22">
        <v>0</v>
      </c>
      <c r="T86" s="22">
        <v>0</v>
      </c>
      <c r="U86" s="22">
        <v>367763</v>
      </c>
      <c r="V86" s="22">
        <v>1905370</v>
      </c>
      <c r="W86" s="22">
        <v>231529</v>
      </c>
      <c r="X86" s="22">
        <v>0</v>
      </c>
      <c r="Y86" s="22">
        <v>419096</v>
      </c>
      <c r="Z86" s="22">
        <v>0</v>
      </c>
      <c r="AA86" s="22">
        <v>12800</v>
      </c>
      <c r="AB86" s="22">
        <v>0</v>
      </c>
      <c r="AC86" s="22">
        <v>69882</v>
      </c>
      <c r="AD86" s="22">
        <v>175447</v>
      </c>
      <c r="AE86" s="22">
        <v>45164</v>
      </c>
      <c r="AF86" s="22">
        <v>0</v>
      </c>
      <c r="AG86" s="22">
        <v>0</v>
      </c>
      <c r="AH86" s="22">
        <v>0</v>
      </c>
      <c r="AI86" s="22">
        <v>0</v>
      </c>
      <c r="AJ86" s="22">
        <v>3474904</v>
      </c>
      <c r="AK86" s="22">
        <v>2479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114702223</v>
      </c>
      <c r="AS86" s="22">
        <v>1008706</v>
      </c>
      <c r="AT86" s="22">
        <v>18799249</v>
      </c>
      <c r="AU86" s="22">
        <v>0</v>
      </c>
      <c r="AV86" s="22">
        <v>2985842</v>
      </c>
      <c r="AW86" s="22">
        <v>6820268</v>
      </c>
      <c r="AX86" s="22">
        <v>1324976</v>
      </c>
      <c r="AY86" s="22">
        <v>0</v>
      </c>
      <c r="AZ86" s="22">
        <v>1388734</v>
      </c>
      <c r="BA86" s="22">
        <v>1431249</v>
      </c>
      <c r="BB86" s="22">
        <v>0</v>
      </c>
      <c r="BC86" s="22">
        <v>34931808</v>
      </c>
      <c r="BD86" s="22">
        <v>362379</v>
      </c>
      <c r="BE86" s="22">
        <v>0</v>
      </c>
      <c r="BF86" s="22">
        <v>0</v>
      </c>
      <c r="BG86" s="22">
        <v>0</v>
      </c>
      <c r="BH86" s="22">
        <v>1717652</v>
      </c>
      <c r="BI86" s="22">
        <v>1357808</v>
      </c>
      <c r="BJ86" s="22">
        <v>2546652</v>
      </c>
      <c r="BK86" s="22">
        <v>0</v>
      </c>
      <c r="BL86" s="22">
        <v>0</v>
      </c>
      <c r="BM86" s="22">
        <v>2276966</v>
      </c>
      <c r="BN86" s="22">
        <v>68154</v>
      </c>
      <c r="BO86" s="22">
        <v>0</v>
      </c>
      <c r="BP86" s="22">
        <v>943993</v>
      </c>
      <c r="BQ86" s="22">
        <v>70220</v>
      </c>
      <c r="BR86" s="22">
        <v>0</v>
      </c>
      <c r="BS86" s="22">
        <v>0</v>
      </c>
      <c r="BT86" s="22">
        <v>0</v>
      </c>
      <c r="BU86" s="22">
        <v>0</v>
      </c>
      <c r="BV86" s="22">
        <v>0</v>
      </c>
      <c r="BW86" s="22">
        <v>9258339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0</v>
      </c>
      <c r="CD86" s="22">
        <v>0</v>
      </c>
      <c r="CE86" s="22">
        <v>87292995</v>
      </c>
      <c r="CF86" s="22">
        <v>27409228</v>
      </c>
    </row>
    <row r="87" spans="1:84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4953217</v>
      </c>
      <c r="F87" s="22">
        <v>0</v>
      </c>
      <c r="G87" s="22">
        <v>1819253</v>
      </c>
      <c r="H87" s="22">
        <v>0</v>
      </c>
      <c r="I87" s="22">
        <v>2457</v>
      </c>
      <c r="J87" s="22">
        <v>228584</v>
      </c>
      <c r="K87" s="22">
        <v>0</v>
      </c>
      <c r="L87" s="22">
        <v>0</v>
      </c>
      <c r="M87" s="22">
        <v>20805</v>
      </c>
      <c r="N87" s="22">
        <v>17400</v>
      </c>
      <c r="O87" s="22">
        <v>0</v>
      </c>
      <c r="P87" s="22">
        <v>86393</v>
      </c>
      <c r="Q87" s="22">
        <v>0</v>
      </c>
      <c r="R87" s="22">
        <v>0</v>
      </c>
      <c r="S87" s="22">
        <v>0</v>
      </c>
      <c r="T87" s="22">
        <v>0</v>
      </c>
      <c r="U87" s="22">
        <v>2430843</v>
      </c>
      <c r="V87" s="22">
        <v>745272</v>
      </c>
      <c r="W87" s="22">
        <v>529564</v>
      </c>
      <c r="X87" s="22">
        <v>0</v>
      </c>
      <c r="Y87" s="22">
        <v>0</v>
      </c>
      <c r="Z87" s="22">
        <v>0</v>
      </c>
      <c r="AA87" s="22">
        <v>52363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28102</v>
      </c>
      <c r="AI87" s="22">
        <v>0</v>
      </c>
      <c r="AJ87" s="22">
        <v>0</v>
      </c>
      <c r="AK87" s="22">
        <v>0</v>
      </c>
      <c r="AL87" s="22">
        <v>0</v>
      </c>
      <c r="AM87" s="22">
        <v>53200</v>
      </c>
      <c r="AN87" s="22">
        <v>0</v>
      </c>
      <c r="AO87" s="22">
        <v>0</v>
      </c>
      <c r="AP87" s="22">
        <v>0</v>
      </c>
      <c r="AQ87" s="22">
        <v>0</v>
      </c>
      <c r="AR87" s="22">
        <v>10967453</v>
      </c>
      <c r="AS87" s="22">
        <v>0</v>
      </c>
      <c r="AT87" s="22">
        <v>1744479</v>
      </c>
      <c r="AU87" s="22">
        <v>0</v>
      </c>
      <c r="AV87" s="22">
        <v>171216</v>
      </c>
      <c r="AW87" s="22">
        <v>351020</v>
      </c>
      <c r="AX87" s="22">
        <v>0</v>
      </c>
      <c r="AY87" s="22">
        <v>0</v>
      </c>
      <c r="AZ87" s="22">
        <v>100010</v>
      </c>
      <c r="BA87" s="22">
        <v>0</v>
      </c>
      <c r="BB87" s="22">
        <v>0</v>
      </c>
      <c r="BC87" s="22">
        <v>2422118</v>
      </c>
      <c r="BD87" s="22">
        <v>0</v>
      </c>
      <c r="BE87" s="22">
        <v>0</v>
      </c>
      <c r="BF87" s="22">
        <v>0</v>
      </c>
      <c r="BG87" s="22">
        <v>0</v>
      </c>
      <c r="BH87" s="22">
        <v>2449406</v>
      </c>
      <c r="BI87" s="22">
        <v>781953</v>
      </c>
      <c r="BJ87" s="22">
        <v>399878</v>
      </c>
      <c r="BK87" s="22">
        <v>49846</v>
      </c>
      <c r="BL87" s="22">
        <v>0</v>
      </c>
      <c r="BM87" s="22">
        <v>0</v>
      </c>
      <c r="BN87" s="22">
        <v>31643</v>
      </c>
      <c r="BO87" s="22">
        <v>0</v>
      </c>
      <c r="BP87" s="22">
        <v>0</v>
      </c>
      <c r="BQ87" s="22">
        <v>0</v>
      </c>
      <c r="BR87" s="22">
        <v>0</v>
      </c>
      <c r="BS87" s="22">
        <v>0</v>
      </c>
      <c r="BT87" s="22">
        <v>0</v>
      </c>
      <c r="BU87" s="22">
        <v>124535</v>
      </c>
      <c r="BV87" s="22">
        <v>0</v>
      </c>
      <c r="BW87" s="22">
        <v>2044285</v>
      </c>
      <c r="BX87" s="22">
        <v>134541</v>
      </c>
      <c r="BY87" s="22">
        <v>0</v>
      </c>
      <c r="BZ87" s="22">
        <v>72186</v>
      </c>
      <c r="CA87" s="22">
        <v>0</v>
      </c>
      <c r="CB87" s="22">
        <v>0</v>
      </c>
      <c r="CC87" s="22">
        <v>0</v>
      </c>
      <c r="CD87" s="22">
        <v>0</v>
      </c>
      <c r="CE87" s="22">
        <v>10877116</v>
      </c>
      <c r="CF87" s="22">
        <v>90337</v>
      </c>
    </row>
    <row r="88" spans="1:84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500</v>
      </c>
      <c r="G88" s="22">
        <v>29525188</v>
      </c>
      <c r="H88" s="22">
        <v>0</v>
      </c>
      <c r="I88" s="22">
        <v>546666</v>
      </c>
      <c r="J88" s="22">
        <v>990022</v>
      </c>
      <c r="K88" s="22">
        <v>0</v>
      </c>
      <c r="L88" s="22">
        <v>0</v>
      </c>
      <c r="M88" s="22">
        <v>8326941</v>
      </c>
      <c r="N88" s="22">
        <v>0</v>
      </c>
      <c r="O88" s="22">
        <v>4698113</v>
      </c>
      <c r="P88" s="22">
        <v>1002507</v>
      </c>
      <c r="Q88" s="22">
        <v>0</v>
      </c>
      <c r="R88" s="22">
        <v>498749</v>
      </c>
      <c r="S88" s="22">
        <v>0</v>
      </c>
      <c r="T88" s="22">
        <v>0</v>
      </c>
      <c r="U88" s="22">
        <v>2658564</v>
      </c>
      <c r="V88" s="22">
        <v>6960471</v>
      </c>
      <c r="W88" s="22">
        <v>6404981</v>
      </c>
      <c r="X88" s="22">
        <v>606830</v>
      </c>
      <c r="Y88" s="22">
        <v>2571637</v>
      </c>
      <c r="Z88" s="22">
        <v>0</v>
      </c>
      <c r="AA88" s="22">
        <v>32755</v>
      </c>
      <c r="AB88" s="22">
        <v>0</v>
      </c>
      <c r="AC88" s="22">
        <v>1553467</v>
      </c>
      <c r="AD88" s="22">
        <v>10113345</v>
      </c>
      <c r="AE88" s="22">
        <v>0</v>
      </c>
      <c r="AF88" s="22">
        <v>4331013</v>
      </c>
      <c r="AG88" s="22">
        <v>719306</v>
      </c>
      <c r="AH88" s="22">
        <v>8142</v>
      </c>
      <c r="AI88" s="22">
        <v>0</v>
      </c>
      <c r="AJ88" s="22">
        <v>1377864</v>
      </c>
      <c r="AK88" s="22">
        <v>165365</v>
      </c>
      <c r="AL88" s="22">
        <v>0</v>
      </c>
      <c r="AM88" s="22">
        <v>566799</v>
      </c>
      <c r="AN88" s="22">
        <v>0</v>
      </c>
      <c r="AO88" s="22">
        <v>0</v>
      </c>
      <c r="AP88" s="22">
        <v>0</v>
      </c>
      <c r="AQ88" s="22">
        <v>0</v>
      </c>
      <c r="AR88" s="22">
        <v>83659225</v>
      </c>
      <c r="AS88" s="22">
        <v>601603</v>
      </c>
      <c r="AT88" s="22">
        <v>6455919</v>
      </c>
      <c r="AU88" s="22">
        <v>0</v>
      </c>
      <c r="AV88" s="22">
        <v>3220060</v>
      </c>
      <c r="AW88" s="22">
        <v>2333723</v>
      </c>
      <c r="AX88" s="22">
        <v>0</v>
      </c>
      <c r="AY88" s="22">
        <v>0</v>
      </c>
      <c r="AZ88" s="22">
        <v>1898040</v>
      </c>
      <c r="BA88" s="22">
        <v>0</v>
      </c>
      <c r="BB88" s="22">
        <v>9161251</v>
      </c>
      <c r="BC88" s="22">
        <v>3734866</v>
      </c>
      <c r="BD88" s="22">
        <v>0</v>
      </c>
      <c r="BE88" s="22">
        <v>8065285</v>
      </c>
      <c r="BF88" s="22">
        <v>151034</v>
      </c>
      <c r="BG88" s="22">
        <v>0</v>
      </c>
      <c r="BH88" s="22">
        <v>1942276</v>
      </c>
      <c r="BI88" s="22">
        <v>5640187</v>
      </c>
      <c r="BJ88" s="22">
        <v>5175694</v>
      </c>
      <c r="BK88" s="22">
        <v>998865</v>
      </c>
      <c r="BL88" s="22">
        <v>3204330</v>
      </c>
      <c r="BM88" s="22">
        <v>0</v>
      </c>
      <c r="BN88" s="22">
        <v>178569</v>
      </c>
      <c r="BO88" s="22">
        <v>0</v>
      </c>
      <c r="BP88" s="22">
        <v>1083639</v>
      </c>
      <c r="BQ88" s="22">
        <v>10289051</v>
      </c>
      <c r="BR88" s="22">
        <v>0</v>
      </c>
      <c r="BS88" s="22">
        <v>2331595</v>
      </c>
      <c r="BT88" s="22">
        <v>305842</v>
      </c>
      <c r="BU88" s="22">
        <v>79994</v>
      </c>
      <c r="BV88" s="22">
        <v>0</v>
      </c>
      <c r="BW88" s="22">
        <v>3987478</v>
      </c>
      <c r="BX88" s="22">
        <v>940867</v>
      </c>
      <c r="BY88" s="22">
        <v>0</v>
      </c>
      <c r="BZ88" s="22">
        <v>3078754</v>
      </c>
      <c r="CA88" s="22">
        <v>0</v>
      </c>
      <c r="CB88" s="22">
        <v>0</v>
      </c>
      <c r="CC88" s="22">
        <v>0</v>
      </c>
      <c r="CD88" s="22">
        <v>0</v>
      </c>
      <c r="CE88" s="22">
        <v>74858922</v>
      </c>
      <c r="CF88" s="22">
        <v>8800303</v>
      </c>
    </row>
    <row r="89" spans="1:84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7369344</v>
      </c>
      <c r="F89" s="22">
        <v>5994</v>
      </c>
      <c r="G89" s="22">
        <v>71570</v>
      </c>
      <c r="H89" s="22">
        <v>0</v>
      </c>
      <c r="I89" s="22">
        <v>48150</v>
      </c>
      <c r="J89" s="22">
        <v>1905582</v>
      </c>
      <c r="K89" s="22">
        <v>0</v>
      </c>
      <c r="L89" s="22">
        <v>0</v>
      </c>
      <c r="M89" s="22">
        <v>29373</v>
      </c>
      <c r="N89" s="22">
        <v>0</v>
      </c>
      <c r="O89" s="22">
        <v>31467</v>
      </c>
      <c r="P89" s="22">
        <v>167412</v>
      </c>
      <c r="Q89" s="22">
        <v>0</v>
      </c>
      <c r="R89" s="22">
        <v>0</v>
      </c>
      <c r="S89" s="22">
        <v>0</v>
      </c>
      <c r="T89" s="22">
        <v>0</v>
      </c>
      <c r="U89" s="22">
        <v>2985711</v>
      </c>
      <c r="V89" s="22">
        <v>865135</v>
      </c>
      <c r="W89" s="22">
        <v>853048</v>
      </c>
      <c r="X89" s="22">
        <v>0</v>
      </c>
      <c r="Y89" s="22">
        <v>406766</v>
      </c>
      <c r="Z89" s="22">
        <v>0</v>
      </c>
      <c r="AA89" s="22">
        <v>21100</v>
      </c>
      <c r="AB89" s="22">
        <v>0</v>
      </c>
      <c r="AC89" s="22">
        <v>6140</v>
      </c>
      <c r="AD89" s="22">
        <v>0</v>
      </c>
      <c r="AE89" s="22">
        <v>2996</v>
      </c>
      <c r="AF89" s="22">
        <v>0</v>
      </c>
      <c r="AG89" s="22">
        <v>0</v>
      </c>
      <c r="AH89" s="22">
        <v>0</v>
      </c>
      <c r="AI89" s="22">
        <v>0</v>
      </c>
      <c r="AJ89" s="22">
        <v>1181487</v>
      </c>
      <c r="AK89" s="22">
        <v>7704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14870</v>
      </c>
      <c r="AR89" s="22">
        <v>15973849</v>
      </c>
      <c r="AS89" s="22">
        <v>333395</v>
      </c>
      <c r="AT89" s="22">
        <v>1238363</v>
      </c>
      <c r="AU89" s="22">
        <v>0</v>
      </c>
      <c r="AV89" s="22">
        <v>296844</v>
      </c>
      <c r="AW89" s="22">
        <v>1783767</v>
      </c>
      <c r="AX89" s="22">
        <v>365</v>
      </c>
      <c r="AY89" s="22">
        <v>0</v>
      </c>
      <c r="AZ89" s="22">
        <v>163993</v>
      </c>
      <c r="BA89" s="22">
        <v>85338</v>
      </c>
      <c r="BB89" s="22">
        <v>633926</v>
      </c>
      <c r="BC89" s="22">
        <v>1499436</v>
      </c>
      <c r="BD89" s="22">
        <v>31255</v>
      </c>
      <c r="BE89" s="22">
        <v>0</v>
      </c>
      <c r="BF89" s="22">
        <v>68151</v>
      </c>
      <c r="BG89" s="22">
        <v>0</v>
      </c>
      <c r="BH89" s="22">
        <v>3034089</v>
      </c>
      <c r="BI89" s="22">
        <v>442521</v>
      </c>
      <c r="BJ89" s="22">
        <v>914384</v>
      </c>
      <c r="BK89" s="22">
        <v>0</v>
      </c>
      <c r="BL89" s="22">
        <v>483915</v>
      </c>
      <c r="BM89" s="22">
        <v>0</v>
      </c>
      <c r="BN89" s="22">
        <v>20301</v>
      </c>
      <c r="BO89" s="22">
        <v>0</v>
      </c>
      <c r="BP89" s="22">
        <v>105036</v>
      </c>
      <c r="BQ89" s="22">
        <v>222197</v>
      </c>
      <c r="BR89" s="22">
        <v>3114</v>
      </c>
      <c r="BS89" s="22">
        <v>0</v>
      </c>
      <c r="BT89" s="22">
        <v>0</v>
      </c>
      <c r="BU89" s="22">
        <v>0</v>
      </c>
      <c r="BV89" s="22">
        <v>0</v>
      </c>
      <c r="BW89" s="22">
        <v>3621105</v>
      </c>
      <c r="BX89" s="22">
        <v>275834</v>
      </c>
      <c r="BY89" s="22">
        <v>0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15257329</v>
      </c>
      <c r="CF89" s="22">
        <v>716520</v>
      </c>
    </row>
    <row r="90" spans="1:84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1164460</v>
      </c>
      <c r="F90" s="22">
        <v>0</v>
      </c>
      <c r="G90" s="22">
        <v>32252</v>
      </c>
      <c r="H90" s="22">
        <v>0</v>
      </c>
      <c r="I90" s="22">
        <v>0</v>
      </c>
      <c r="J90" s="22">
        <v>118303</v>
      </c>
      <c r="K90" s="22">
        <v>0</v>
      </c>
      <c r="L90" s="22">
        <v>0</v>
      </c>
      <c r="M90" s="22">
        <v>4514</v>
      </c>
      <c r="N90" s="22">
        <v>0</v>
      </c>
      <c r="O90" s="22">
        <v>0</v>
      </c>
      <c r="P90" s="22">
        <v>52863</v>
      </c>
      <c r="Q90" s="22">
        <v>2161</v>
      </c>
      <c r="R90" s="22">
        <v>0</v>
      </c>
      <c r="S90" s="22">
        <v>0</v>
      </c>
      <c r="T90" s="22">
        <v>0</v>
      </c>
      <c r="U90" s="22">
        <v>519546</v>
      </c>
      <c r="V90" s="22">
        <v>165788</v>
      </c>
      <c r="W90" s="22">
        <v>73406</v>
      </c>
      <c r="X90" s="22">
        <v>10257</v>
      </c>
      <c r="Y90" s="22">
        <v>25659</v>
      </c>
      <c r="Z90" s="22">
        <v>0</v>
      </c>
      <c r="AA90" s="22">
        <v>5645</v>
      </c>
      <c r="AB90" s="22">
        <v>0</v>
      </c>
      <c r="AC90" s="22">
        <v>41182</v>
      </c>
      <c r="AD90" s="22">
        <v>0</v>
      </c>
      <c r="AE90" s="22">
        <v>0</v>
      </c>
      <c r="AF90" s="22">
        <v>0</v>
      </c>
      <c r="AG90" s="22">
        <v>8342</v>
      </c>
      <c r="AH90" s="22">
        <v>0</v>
      </c>
      <c r="AI90" s="22">
        <v>0</v>
      </c>
      <c r="AJ90" s="22">
        <v>104373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  <c r="AR90" s="22">
        <v>2328751</v>
      </c>
      <c r="AS90" s="22">
        <v>36487</v>
      </c>
      <c r="AT90" s="22">
        <v>454379</v>
      </c>
      <c r="AU90" s="22">
        <v>0</v>
      </c>
      <c r="AV90" s="22">
        <v>0</v>
      </c>
      <c r="AW90" s="22">
        <v>116568</v>
      </c>
      <c r="AX90" s="22">
        <v>701</v>
      </c>
      <c r="AY90" s="22">
        <v>0</v>
      </c>
      <c r="AZ90" s="22">
        <v>58418</v>
      </c>
      <c r="BA90" s="22">
        <v>0</v>
      </c>
      <c r="BB90" s="22">
        <v>142005</v>
      </c>
      <c r="BC90" s="22">
        <v>434950</v>
      </c>
      <c r="BD90" s="22">
        <v>5561</v>
      </c>
      <c r="BE90" s="22">
        <v>0</v>
      </c>
      <c r="BF90" s="22">
        <v>0</v>
      </c>
      <c r="BG90" s="22">
        <v>0</v>
      </c>
      <c r="BH90" s="22">
        <v>599122</v>
      </c>
      <c r="BI90" s="22">
        <v>189972</v>
      </c>
      <c r="BJ90" s="22">
        <v>62042</v>
      </c>
      <c r="BK90" s="22">
        <v>6</v>
      </c>
      <c r="BL90" s="22">
        <v>32074</v>
      </c>
      <c r="BM90" s="22">
        <v>0</v>
      </c>
      <c r="BN90" s="22">
        <v>12547</v>
      </c>
      <c r="BO90" s="22">
        <v>0</v>
      </c>
      <c r="BP90" s="22">
        <v>0</v>
      </c>
      <c r="BQ90" s="22">
        <v>39323</v>
      </c>
      <c r="BR90" s="22">
        <v>24695</v>
      </c>
      <c r="BS90" s="22">
        <v>0</v>
      </c>
      <c r="BT90" s="22">
        <v>5212</v>
      </c>
      <c r="BU90" s="22">
        <v>0</v>
      </c>
      <c r="BV90" s="22">
        <v>0</v>
      </c>
      <c r="BW90" s="22">
        <v>341383</v>
      </c>
      <c r="BX90" s="22">
        <v>136837</v>
      </c>
      <c r="BY90" s="22">
        <v>0</v>
      </c>
      <c r="BZ90" s="22">
        <v>0</v>
      </c>
      <c r="CA90" s="22">
        <v>0</v>
      </c>
      <c r="CB90" s="22">
        <v>0</v>
      </c>
      <c r="CC90" s="22">
        <v>0</v>
      </c>
      <c r="CD90" s="22">
        <v>0</v>
      </c>
      <c r="CE90" s="22">
        <v>2692282</v>
      </c>
      <c r="CF90" s="22">
        <v>-363531</v>
      </c>
    </row>
    <row r="91" spans="1:84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2232197</v>
      </c>
      <c r="H91" s="22">
        <v>0</v>
      </c>
      <c r="I91" s="22">
        <v>0</v>
      </c>
      <c r="J91" s="22">
        <v>7574</v>
      </c>
      <c r="K91" s="22">
        <v>10918</v>
      </c>
      <c r="L91" s="22">
        <v>17381</v>
      </c>
      <c r="M91" s="22">
        <v>20292</v>
      </c>
      <c r="N91" s="22">
        <v>0</v>
      </c>
      <c r="O91" s="22">
        <v>0</v>
      </c>
      <c r="P91" s="22">
        <v>83565</v>
      </c>
      <c r="Q91" s="22">
        <v>9439</v>
      </c>
      <c r="R91" s="22">
        <v>0</v>
      </c>
      <c r="S91" s="22">
        <v>0</v>
      </c>
      <c r="T91" s="22">
        <v>0</v>
      </c>
      <c r="U91" s="22">
        <v>967486</v>
      </c>
      <c r="V91" s="22">
        <v>172205</v>
      </c>
      <c r="W91" s="22">
        <v>120755</v>
      </c>
      <c r="X91" s="22">
        <v>0</v>
      </c>
      <c r="Y91" s="22">
        <v>102194</v>
      </c>
      <c r="Z91" s="22">
        <v>0</v>
      </c>
      <c r="AA91" s="22">
        <v>12682</v>
      </c>
      <c r="AB91" s="22">
        <v>0</v>
      </c>
      <c r="AC91" s="22">
        <v>0</v>
      </c>
      <c r="AD91" s="22">
        <v>0</v>
      </c>
      <c r="AE91" s="22">
        <v>1500</v>
      </c>
      <c r="AF91" s="22">
        <v>0</v>
      </c>
      <c r="AG91" s="22">
        <v>0</v>
      </c>
      <c r="AH91" s="22">
        <v>0</v>
      </c>
      <c r="AI91" s="22">
        <v>0</v>
      </c>
      <c r="AJ91" s="22">
        <v>336386</v>
      </c>
      <c r="AK91" s="22">
        <v>60957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4155531</v>
      </c>
      <c r="AS91" s="22">
        <v>45895</v>
      </c>
      <c r="AT91" s="22">
        <v>608915</v>
      </c>
      <c r="AU91" s="22">
        <v>0</v>
      </c>
      <c r="AV91" s="22">
        <v>0</v>
      </c>
      <c r="AW91" s="22">
        <v>26197</v>
      </c>
      <c r="AX91" s="22">
        <v>10918</v>
      </c>
      <c r="AY91" s="22">
        <v>13800</v>
      </c>
      <c r="AZ91" s="22">
        <v>0</v>
      </c>
      <c r="BA91" s="22">
        <v>0</v>
      </c>
      <c r="BB91" s="22">
        <v>0</v>
      </c>
      <c r="BC91" s="22">
        <v>533675</v>
      </c>
      <c r="BD91" s="22">
        <v>37105</v>
      </c>
      <c r="BE91" s="22">
        <v>0</v>
      </c>
      <c r="BF91" s="22">
        <v>0</v>
      </c>
      <c r="BG91" s="22">
        <v>0</v>
      </c>
      <c r="BH91" s="22">
        <v>649013</v>
      </c>
      <c r="BI91" s="22">
        <v>235947</v>
      </c>
      <c r="BJ91" s="22">
        <v>129768</v>
      </c>
      <c r="BK91" s="22">
        <v>0</v>
      </c>
      <c r="BL91" s="22">
        <v>118625</v>
      </c>
      <c r="BM91" s="22">
        <v>0</v>
      </c>
      <c r="BN91" s="22">
        <v>4955</v>
      </c>
      <c r="BO91" s="22">
        <v>0</v>
      </c>
      <c r="BP91" s="22">
        <v>0</v>
      </c>
      <c r="BQ91" s="22">
        <v>34498</v>
      </c>
      <c r="BR91" s="22">
        <v>2553</v>
      </c>
      <c r="BS91" s="22">
        <v>0</v>
      </c>
      <c r="BT91" s="22">
        <v>0</v>
      </c>
      <c r="BU91" s="22">
        <v>0</v>
      </c>
      <c r="BV91" s="22">
        <v>0</v>
      </c>
      <c r="BW91" s="22">
        <v>662219</v>
      </c>
      <c r="BX91" s="22">
        <v>35983</v>
      </c>
      <c r="BY91" s="22">
        <v>49448</v>
      </c>
      <c r="BZ91" s="22">
        <v>0</v>
      </c>
      <c r="CA91" s="22">
        <v>0</v>
      </c>
      <c r="CB91" s="22">
        <v>0</v>
      </c>
      <c r="CC91" s="22">
        <v>0</v>
      </c>
      <c r="CD91" s="22">
        <v>0</v>
      </c>
      <c r="CE91" s="22">
        <v>3199514</v>
      </c>
      <c r="CF91" s="22">
        <v>956017</v>
      </c>
    </row>
    <row r="92" spans="1:84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4795786</v>
      </c>
      <c r="F92" s="22">
        <v>0</v>
      </c>
      <c r="G92" s="22">
        <v>0</v>
      </c>
      <c r="H92" s="22">
        <v>137712</v>
      </c>
      <c r="I92" s="22">
        <v>20</v>
      </c>
      <c r="J92" s="22">
        <v>39333</v>
      </c>
      <c r="K92" s="22">
        <v>0</v>
      </c>
      <c r="L92" s="22">
        <v>0</v>
      </c>
      <c r="M92" s="22">
        <v>19182</v>
      </c>
      <c r="N92" s="22">
        <v>0</v>
      </c>
      <c r="O92" s="22">
        <v>0</v>
      </c>
      <c r="P92" s="22">
        <v>27249</v>
      </c>
      <c r="Q92" s="22">
        <v>0</v>
      </c>
      <c r="R92" s="22">
        <v>0</v>
      </c>
      <c r="S92" s="22">
        <v>0</v>
      </c>
      <c r="T92" s="22">
        <v>0</v>
      </c>
      <c r="U92" s="22">
        <v>895368</v>
      </c>
      <c r="V92" s="22">
        <v>672669</v>
      </c>
      <c r="W92" s="22">
        <v>619036</v>
      </c>
      <c r="X92" s="22">
        <v>0</v>
      </c>
      <c r="Y92" s="22">
        <v>28693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10300</v>
      </c>
      <c r="AI92" s="22">
        <v>0</v>
      </c>
      <c r="AJ92" s="22">
        <v>1161180</v>
      </c>
      <c r="AK92" s="22">
        <v>88175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8494703</v>
      </c>
      <c r="AS92" s="22">
        <v>155538</v>
      </c>
      <c r="AT92" s="22">
        <v>1326243</v>
      </c>
      <c r="AU92" s="22">
        <v>0</v>
      </c>
      <c r="AV92" s="22">
        <v>0</v>
      </c>
      <c r="AW92" s="22">
        <v>506035</v>
      </c>
      <c r="AX92" s="22">
        <v>16941</v>
      </c>
      <c r="AY92" s="22">
        <v>0</v>
      </c>
      <c r="AZ92" s="22">
        <v>169373</v>
      </c>
      <c r="BA92" s="22">
        <v>0</v>
      </c>
      <c r="BB92" s="22">
        <v>0</v>
      </c>
      <c r="BC92" s="22">
        <v>1707559</v>
      </c>
      <c r="BD92" s="22">
        <v>0</v>
      </c>
      <c r="BE92" s="22">
        <v>0</v>
      </c>
      <c r="BF92" s="22">
        <v>0</v>
      </c>
      <c r="BG92" s="22">
        <v>0</v>
      </c>
      <c r="BH92" s="22">
        <v>1179020</v>
      </c>
      <c r="BI92" s="22">
        <v>324092</v>
      </c>
      <c r="BJ92" s="22">
        <v>192631</v>
      </c>
      <c r="BK92" s="22">
        <v>0</v>
      </c>
      <c r="BL92" s="22">
        <v>213126</v>
      </c>
      <c r="BM92" s="22">
        <v>0</v>
      </c>
      <c r="BN92" s="22">
        <v>0</v>
      </c>
      <c r="BO92" s="22">
        <v>0</v>
      </c>
      <c r="BP92" s="22">
        <v>0</v>
      </c>
      <c r="BQ92" s="22">
        <v>0</v>
      </c>
      <c r="BR92" s="22">
        <v>24593</v>
      </c>
      <c r="BS92" s="22">
        <v>0</v>
      </c>
      <c r="BT92" s="22">
        <v>0</v>
      </c>
      <c r="BU92" s="22">
        <v>0</v>
      </c>
      <c r="BV92" s="22">
        <v>0</v>
      </c>
      <c r="BW92" s="22">
        <v>1927096</v>
      </c>
      <c r="BX92" s="22">
        <v>578324</v>
      </c>
      <c r="BY92" s="22">
        <v>0</v>
      </c>
      <c r="BZ92" s="22">
        <v>0</v>
      </c>
      <c r="CA92" s="22">
        <v>0</v>
      </c>
      <c r="CB92" s="22">
        <v>0</v>
      </c>
      <c r="CC92" s="22">
        <v>0</v>
      </c>
      <c r="CD92" s="22">
        <v>0</v>
      </c>
      <c r="CE92" s="22">
        <v>8320571</v>
      </c>
      <c r="CF92" s="22">
        <v>174132</v>
      </c>
    </row>
    <row r="93" spans="1:84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25829383</v>
      </c>
      <c r="F93" s="22">
        <v>799</v>
      </c>
      <c r="G93" s="22">
        <v>140124</v>
      </c>
      <c r="H93" s="22">
        <v>0</v>
      </c>
      <c r="I93" s="22">
        <v>252666</v>
      </c>
      <c r="J93" s="22">
        <v>271595</v>
      </c>
      <c r="K93" s="22">
        <v>0</v>
      </c>
      <c r="L93" s="22">
        <v>0</v>
      </c>
      <c r="M93" s="22">
        <v>159674</v>
      </c>
      <c r="N93" s="22">
        <v>0</v>
      </c>
      <c r="O93" s="22">
        <v>0</v>
      </c>
      <c r="P93" s="22">
        <v>472466</v>
      </c>
      <c r="Q93" s="22">
        <v>0</v>
      </c>
      <c r="R93" s="22">
        <v>20382</v>
      </c>
      <c r="S93" s="22">
        <v>79084</v>
      </c>
      <c r="T93" s="22">
        <v>0</v>
      </c>
      <c r="U93" s="22">
        <v>5586025</v>
      </c>
      <c r="V93" s="22">
        <v>3253536</v>
      </c>
      <c r="W93" s="22">
        <v>1788848</v>
      </c>
      <c r="X93" s="22">
        <v>0</v>
      </c>
      <c r="Y93" s="22">
        <v>37692</v>
      </c>
      <c r="Z93" s="22">
        <v>0</v>
      </c>
      <c r="AA93" s="22">
        <v>15250</v>
      </c>
      <c r="AB93" s="22">
        <v>0</v>
      </c>
      <c r="AC93" s="22">
        <v>692759</v>
      </c>
      <c r="AD93" s="22">
        <v>0</v>
      </c>
      <c r="AE93" s="22">
        <v>8823</v>
      </c>
      <c r="AF93" s="22">
        <v>0</v>
      </c>
      <c r="AG93" s="22">
        <v>0</v>
      </c>
      <c r="AH93" s="22">
        <v>0</v>
      </c>
      <c r="AI93" s="22">
        <v>0</v>
      </c>
      <c r="AJ93" s="22">
        <v>1813091</v>
      </c>
      <c r="AK93" s="22">
        <v>52212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  <c r="AR93" s="22">
        <v>40474409</v>
      </c>
      <c r="AS93" s="22">
        <v>405546</v>
      </c>
      <c r="AT93" s="22">
        <v>3254781</v>
      </c>
      <c r="AU93" s="22">
        <v>0</v>
      </c>
      <c r="AV93" s="22">
        <v>2036536</v>
      </c>
      <c r="AW93" s="22">
        <v>1124972</v>
      </c>
      <c r="AX93" s="22">
        <v>148467</v>
      </c>
      <c r="AY93" s="22">
        <v>144200</v>
      </c>
      <c r="AZ93" s="22">
        <v>638679</v>
      </c>
      <c r="BA93" s="22">
        <v>0</v>
      </c>
      <c r="BB93" s="22">
        <v>0</v>
      </c>
      <c r="BC93" s="22">
        <v>4777298</v>
      </c>
      <c r="BD93" s="22">
        <v>0</v>
      </c>
      <c r="BE93" s="22">
        <v>267671</v>
      </c>
      <c r="BF93" s="22">
        <v>542695</v>
      </c>
      <c r="BG93" s="22">
        <v>0</v>
      </c>
      <c r="BH93" s="22">
        <v>3667942</v>
      </c>
      <c r="BI93" s="22">
        <v>2559586</v>
      </c>
      <c r="BJ93" s="22">
        <v>1321488</v>
      </c>
      <c r="BK93" s="22">
        <v>0</v>
      </c>
      <c r="BL93" s="22">
        <v>453280</v>
      </c>
      <c r="BM93" s="22">
        <v>0</v>
      </c>
      <c r="BN93" s="22">
        <v>54266</v>
      </c>
      <c r="BO93" s="22">
        <v>0</v>
      </c>
      <c r="BP93" s="22">
        <v>803106</v>
      </c>
      <c r="BQ93" s="22">
        <v>229836</v>
      </c>
      <c r="BR93" s="22">
        <v>0</v>
      </c>
      <c r="BS93" s="22">
        <v>0</v>
      </c>
      <c r="BT93" s="22">
        <v>5687</v>
      </c>
      <c r="BU93" s="22">
        <v>34787</v>
      </c>
      <c r="BV93" s="22">
        <v>0</v>
      </c>
      <c r="BW93" s="22">
        <v>8581643</v>
      </c>
      <c r="BX93" s="22">
        <v>355610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31408076</v>
      </c>
      <c r="CF93" s="22">
        <v>9066333</v>
      </c>
    </row>
    <row r="94" spans="1:84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2279333</v>
      </c>
      <c r="F94" s="22">
        <v>0</v>
      </c>
      <c r="G94" s="22">
        <v>25337</v>
      </c>
      <c r="H94" s="22">
        <v>0</v>
      </c>
      <c r="I94" s="22">
        <v>0</v>
      </c>
      <c r="J94" s="22">
        <v>10923</v>
      </c>
      <c r="K94" s="22">
        <v>0</v>
      </c>
      <c r="L94" s="22">
        <v>0</v>
      </c>
      <c r="M94" s="22">
        <v>51458</v>
      </c>
      <c r="N94" s="22">
        <v>0</v>
      </c>
      <c r="O94" s="22">
        <v>0</v>
      </c>
      <c r="P94" s="22">
        <v>193601</v>
      </c>
      <c r="Q94" s="22">
        <v>0</v>
      </c>
      <c r="R94" s="22">
        <v>0</v>
      </c>
      <c r="S94" s="22">
        <v>92520</v>
      </c>
      <c r="T94" s="22">
        <v>0</v>
      </c>
      <c r="U94" s="22">
        <v>572178</v>
      </c>
      <c r="V94" s="22">
        <v>376657</v>
      </c>
      <c r="W94" s="22">
        <v>116122</v>
      </c>
      <c r="X94" s="22">
        <v>0</v>
      </c>
      <c r="Y94" s="22">
        <v>61292</v>
      </c>
      <c r="Z94" s="22">
        <v>0</v>
      </c>
      <c r="AA94" s="22">
        <v>24220</v>
      </c>
      <c r="AB94" s="22">
        <v>0</v>
      </c>
      <c r="AC94" s="22">
        <v>7071</v>
      </c>
      <c r="AD94" s="22">
        <v>2500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527873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  <c r="AR94" s="22">
        <v>4341085</v>
      </c>
      <c r="AS94" s="22">
        <v>121918</v>
      </c>
      <c r="AT94" s="22">
        <v>772993</v>
      </c>
      <c r="AU94" s="22">
        <v>0</v>
      </c>
      <c r="AV94" s="22">
        <v>72679</v>
      </c>
      <c r="AW94" s="22">
        <v>49806</v>
      </c>
      <c r="AX94" s="22">
        <v>26832</v>
      </c>
      <c r="AY94" s="22">
        <v>0</v>
      </c>
      <c r="AZ94" s="22">
        <v>14748</v>
      </c>
      <c r="BA94" s="22">
        <v>0</v>
      </c>
      <c r="BB94" s="22">
        <v>0</v>
      </c>
      <c r="BC94" s="22">
        <v>654236</v>
      </c>
      <c r="BD94" s="22">
        <v>0</v>
      </c>
      <c r="BE94" s="22">
        <v>0</v>
      </c>
      <c r="BF94" s="22">
        <v>100177</v>
      </c>
      <c r="BG94" s="22">
        <v>0</v>
      </c>
      <c r="BH94" s="22">
        <v>575032</v>
      </c>
      <c r="BI94" s="22">
        <v>470076</v>
      </c>
      <c r="BJ94" s="22">
        <v>140787</v>
      </c>
      <c r="BK94" s="22">
        <v>0</v>
      </c>
      <c r="BL94" s="22">
        <v>109103</v>
      </c>
      <c r="BM94" s="22">
        <v>0</v>
      </c>
      <c r="BN94" s="22">
        <v>14259</v>
      </c>
      <c r="BO94" s="22">
        <v>0</v>
      </c>
      <c r="BP94" s="22">
        <v>173073</v>
      </c>
      <c r="BQ94" s="22">
        <v>105105</v>
      </c>
      <c r="BR94" s="22">
        <v>0</v>
      </c>
      <c r="BS94" s="22">
        <v>0</v>
      </c>
      <c r="BT94" s="22">
        <v>0</v>
      </c>
      <c r="BU94" s="22">
        <v>0</v>
      </c>
      <c r="BV94" s="22">
        <v>0</v>
      </c>
      <c r="BW94" s="22">
        <v>728919</v>
      </c>
      <c r="BX94" s="22">
        <v>65380</v>
      </c>
      <c r="BY94" s="22">
        <v>0</v>
      </c>
      <c r="BZ94" s="22">
        <v>0</v>
      </c>
      <c r="CA94" s="22">
        <v>0</v>
      </c>
      <c r="CB94" s="22">
        <v>0</v>
      </c>
      <c r="CC94" s="22">
        <v>0</v>
      </c>
      <c r="CD94" s="22">
        <v>0</v>
      </c>
      <c r="CE94" s="22">
        <v>4195123</v>
      </c>
      <c r="CF94" s="22">
        <v>145962</v>
      </c>
    </row>
    <row r="95" spans="1:84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17167018</v>
      </c>
      <c r="F95" s="22">
        <v>200</v>
      </c>
      <c r="G95" s="22">
        <v>1145109</v>
      </c>
      <c r="H95" s="22">
        <v>0</v>
      </c>
      <c r="I95" s="22">
        <v>891896</v>
      </c>
      <c r="J95" s="22">
        <v>0</v>
      </c>
      <c r="K95" s="22">
        <v>0</v>
      </c>
      <c r="L95" s="22">
        <v>30494</v>
      </c>
      <c r="M95" s="22">
        <v>13521</v>
      </c>
      <c r="N95" s="22">
        <v>0</v>
      </c>
      <c r="O95" s="22">
        <v>41571</v>
      </c>
      <c r="P95" s="22">
        <v>1399191</v>
      </c>
      <c r="Q95" s="22">
        <v>0</v>
      </c>
      <c r="R95" s="22">
        <v>0</v>
      </c>
      <c r="S95" s="22">
        <v>0</v>
      </c>
      <c r="T95" s="22">
        <v>0</v>
      </c>
      <c r="U95" s="22">
        <v>3325689</v>
      </c>
      <c r="V95" s="22">
        <v>1643393</v>
      </c>
      <c r="W95" s="22">
        <v>1761156</v>
      </c>
      <c r="X95" s="22">
        <v>0</v>
      </c>
      <c r="Y95" s="22">
        <v>1045054</v>
      </c>
      <c r="Z95" s="22">
        <v>0</v>
      </c>
      <c r="AA95" s="22">
        <v>0</v>
      </c>
      <c r="AB95" s="22">
        <v>0</v>
      </c>
      <c r="AC95" s="22">
        <v>153936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75382</v>
      </c>
      <c r="AJ95" s="22">
        <v>1218897</v>
      </c>
      <c r="AK95" s="22">
        <v>2423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  <c r="AR95" s="22">
        <v>29914930</v>
      </c>
      <c r="AS95" s="22">
        <v>546712</v>
      </c>
      <c r="AT95" s="22">
        <v>3945373</v>
      </c>
      <c r="AU95" s="22">
        <v>0</v>
      </c>
      <c r="AV95" s="22">
        <v>2984251</v>
      </c>
      <c r="AW95" s="22">
        <v>597572</v>
      </c>
      <c r="AX95" s="22">
        <v>1568</v>
      </c>
      <c r="AY95" s="22">
        <v>18850</v>
      </c>
      <c r="AZ95" s="22">
        <v>368678</v>
      </c>
      <c r="BA95" s="22">
        <v>0</v>
      </c>
      <c r="BB95" s="22">
        <v>1548224</v>
      </c>
      <c r="BC95" s="22">
        <v>6349782</v>
      </c>
      <c r="BD95" s="22">
        <v>0</v>
      </c>
      <c r="BE95" s="22">
        <v>0</v>
      </c>
      <c r="BF95" s="22">
        <v>141556</v>
      </c>
      <c r="BG95" s="22">
        <v>0</v>
      </c>
      <c r="BH95" s="22">
        <v>2499220</v>
      </c>
      <c r="BI95" s="22">
        <v>1391695</v>
      </c>
      <c r="BJ95" s="22">
        <v>1247420</v>
      </c>
      <c r="BK95" s="22">
        <v>0</v>
      </c>
      <c r="BL95" s="22">
        <v>1028331</v>
      </c>
      <c r="BM95" s="22">
        <v>0</v>
      </c>
      <c r="BN95" s="22">
        <v>0</v>
      </c>
      <c r="BO95" s="22">
        <v>0</v>
      </c>
      <c r="BP95" s="22">
        <v>298288</v>
      </c>
      <c r="BQ95" s="22">
        <v>0</v>
      </c>
      <c r="BR95" s="22">
        <v>132500</v>
      </c>
      <c r="BS95" s="22">
        <v>0</v>
      </c>
      <c r="BT95" s="22">
        <v>0</v>
      </c>
      <c r="BU95" s="22">
        <v>0</v>
      </c>
      <c r="BV95" s="22">
        <v>226229</v>
      </c>
      <c r="BW95" s="22">
        <v>3975170</v>
      </c>
      <c r="BX95" s="22">
        <v>224677</v>
      </c>
      <c r="BY95" s="22">
        <v>0</v>
      </c>
      <c r="BZ95" s="22">
        <v>0</v>
      </c>
      <c r="CA95" s="22">
        <v>0</v>
      </c>
      <c r="CB95" s="22">
        <v>0</v>
      </c>
      <c r="CC95" s="22">
        <v>0</v>
      </c>
      <c r="CD95" s="22">
        <v>0</v>
      </c>
      <c r="CE95" s="22">
        <v>27526096</v>
      </c>
      <c r="CF95" s="22">
        <v>2388834</v>
      </c>
    </row>
    <row r="96" spans="1:84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2185955</v>
      </c>
      <c r="F96" s="22">
        <v>506547</v>
      </c>
      <c r="G96" s="22">
        <v>536500</v>
      </c>
      <c r="H96" s="22">
        <v>0</v>
      </c>
      <c r="I96" s="22">
        <v>0</v>
      </c>
      <c r="J96" s="22">
        <v>99371</v>
      </c>
      <c r="K96" s="22">
        <v>0</v>
      </c>
      <c r="L96" s="22">
        <v>0</v>
      </c>
      <c r="M96" s="22">
        <v>4008</v>
      </c>
      <c r="N96" s="22">
        <v>1153</v>
      </c>
      <c r="O96" s="22">
        <v>256441</v>
      </c>
      <c r="P96" s="22">
        <v>28724</v>
      </c>
      <c r="Q96" s="22">
        <v>1803</v>
      </c>
      <c r="R96" s="22">
        <v>0</v>
      </c>
      <c r="S96" s="22">
        <v>0</v>
      </c>
      <c r="T96" s="22">
        <v>0</v>
      </c>
      <c r="U96" s="22">
        <v>945810</v>
      </c>
      <c r="V96" s="22">
        <v>273361</v>
      </c>
      <c r="W96" s="22">
        <v>277643</v>
      </c>
      <c r="X96" s="22">
        <v>49977</v>
      </c>
      <c r="Y96" s="22">
        <v>0</v>
      </c>
      <c r="Z96" s="22">
        <v>0</v>
      </c>
      <c r="AA96" s="22">
        <v>12375</v>
      </c>
      <c r="AB96" s="22">
        <v>0</v>
      </c>
      <c r="AC96" s="22">
        <v>37925</v>
      </c>
      <c r="AD96" s="22">
        <v>0</v>
      </c>
      <c r="AE96" s="22">
        <v>1207828</v>
      </c>
      <c r="AF96" s="22">
        <v>0</v>
      </c>
      <c r="AG96" s="22">
        <v>0</v>
      </c>
      <c r="AH96" s="22">
        <v>0</v>
      </c>
      <c r="AI96" s="22">
        <v>0</v>
      </c>
      <c r="AJ96" s="22">
        <v>944774</v>
      </c>
      <c r="AK96" s="22">
        <v>80191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7450386</v>
      </c>
      <c r="AS96" s="22">
        <v>88610</v>
      </c>
      <c r="AT96" s="22">
        <v>1261693</v>
      </c>
      <c r="AU96" s="22">
        <v>0</v>
      </c>
      <c r="AV96" s="22">
        <v>0</v>
      </c>
      <c r="AW96" s="22">
        <v>127992</v>
      </c>
      <c r="AX96" s="22">
        <v>0</v>
      </c>
      <c r="AY96" s="22">
        <v>762</v>
      </c>
      <c r="AZ96" s="22">
        <v>126242</v>
      </c>
      <c r="BA96" s="22">
        <v>0</v>
      </c>
      <c r="BB96" s="22">
        <v>0</v>
      </c>
      <c r="BC96" s="22">
        <v>1503349</v>
      </c>
      <c r="BD96" s="22">
        <v>0</v>
      </c>
      <c r="BE96" s="22">
        <v>0</v>
      </c>
      <c r="BF96" s="22">
        <v>0</v>
      </c>
      <c r="BG96" s="22">
        <v>0</v>
      </c>
      <c r="BH96" s="22">
        <v>1396680</v>
      </c>
      <c r="BI96" s="22">
        <v>249366</v>
      </c>
      <c r="BJ96" s="22">
        <v>345235</v>
      </c>
      <c r="BK96" s="22">
        <v>17188</v>
      </c>
      <c r="BL96" s="22">
        <v>0</v>
      </c>
      <c r="BM96" s="22">
        <v>0</v>
      </c>
      <c r="BN96" s="22">
        <v>14198</v>
      </c>
      <c r="BO96" s="22">
        <v>0</v>
      </c>
      <c r="BP96" s="22">
        <v>17573</v>
      </c>
      <c r="BQ96" s="22">
        <v>0</v>
      </c>
      <c r="BR96" s="22">
        <v>292914</v>
      </c>
      <c r="BS96" s="22">
        <v>0</v>
      </c>
      <c r="BT96" s="22">
        <v>0</v>
      </c>
      <c r="BU96" s="22">
        <v>0</v>
      </c>
      <c r="BV96" s="22">
        <v>0</v>
      </c>
      <c r="BW96" s="22">
        <v>712155</v>
      </c>
      <c r="BX96" s="22">
        <v>86474</v>
      </c>
      <c r="BY96" s="22">
        <v>0</v>
      </c>
      <c r="BZ96" s="22">
        <v>0</v>
      </c>
      <c r="CA96" s="22">
        <v>0</v>
      </c>
      <c r="CB96" s="22">
        <v>0</v>
      </c>
      <c r="CC96" s="22">
        <v>0</v>
      </c>
      <c r="CD96" s="22">
        <v>0</v>
      </c>
      <c r="CE96" s="22">
        <v>6240431</v>
      </c>
      <c r="CF96" s="22">
        <v>1209955</v>
      </c>
    </row>
    <row r="97" spans="1:84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1196418</v>
      </c>
      <c r="F97" s="22">
        <v>0</v>
      </c>
      <c r="G97" s="22">
        <v>1322831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1195</v>
      </c>
      <c r="N97" s="22">
        <v>0</v>
      </c>
      <c r="O97" s="22">
        <v>0</v>
      </c>
      <c r="P97" s="22">
        <v>320</v>
      </c>
      <c r="Q97" s="22">
        <v>0</v>
      </c>
      <c r="R97" s="22">
        <v>0</v>
      </c>
      <c r="S97" s="22">
        <v>0</v>
      </c>
      <c r="T97" s="22">
        <v>0</v>
      </c>
      <c r="U97" s="22">
        <v>376210</v>
      </c>
      <c r="V97" s="22">
        <v>351721</v>
      </c>
      <c r="W97" s="22">
        <v>197265</v>
      </c>
      <c r="X97" s="22">
        <v>0</v>
      </c>
      <c r="Y97" s="22">
        <v>67722</v>
      </c>
      <c r="Z97" s="22">
        <v>0</v>
      </c>
      <c r="AA97" s="22">
        <v>22197</v>
      </c>
      <c r="AB97" s="22">
        <v>0</v>
      </c>
      <c r="AC97" s="22">
        <v>0</v>
      </c>
      <c r="AD97" s="22">
        <v>1356</v>
      </c>
      <c r="AE97" s="22">
        <v>7800</v>
      </c>
      <c r="AF97" s="22">
        <v>0</v>
      </c>
      <c r="AG97" s="22">
        <v>0</v>
      </c>
      <c r="AH97" s="22">
        <v>0</v>
      </c>
      <c r="AI97" s="22">
        <v>0</v>
      </c>
      <c r="AJ97" s="22">
        <v>126307</v>
      </c>
      <c r="AK97" s="22">
        <v>35758</v>
      </c>
      <c r="AL97" s="22">
        <v>0</v>
      </c>
      <c r="AM97" s="22">
        <v>1420</v>
      </c>
      <c r="AN97" s="22">
        <v>0</v>
      </c>
      <c r="AO97" s="22">
        <v>0</v>
      </c>
      <c r="AP97" s="22">
        <v>0</v>
      </c>
      <c r="AQ97" s="22">
        <v>0</v>
      </c>
      <c r="AR97" s="22">
        <v>3708520</v>
      </c>
      <c r="AS97" s="22">
        <v>204770</v>
      </c>
      <c r="AT97" s="22">
        <v>701479</v>
      </c>
      <c r="AU97" s="22">
        <v>0</v>
      </c>
      <c r="AV97" s="22">
        <v>0</v>
      </c>
      <c r="AW97" s="22">
        <v>25299</v>
      </c>
      <c r="AX97" s="22">
        <v>4166</v>
      </c>
      <c r="AY97" s="22">
        <v>0</v>
      </c>
      <c r="AZ97" s="22">
        <v>84356</v>
      </c>
      <c r="BA97" s="22">
        <v>0</v>
      </c>
      <c r="BB97" s="22">
        <v>384305</v>
      </c>
      <c r="BC97" s="22">
        <v>394258</v>
      </c>
      <c r="BD97" s="22">
        <v>0</v>
      </c>
      <c r="BE97" s="22">
        <v>0</v>
      </c>
      <c r="BF97" s="22">
        <v>1151</v>
      </c>
      <c r="BG97" s="22">
        <v>0</v>
      </c>
      <c r="BH97" s="22">
        <v>516596</v>
      </c>
      <c r="BI97" s="22">
        <v>370530</v>
      </c>
      <c r="BJ97" s="22">
        <v>67186</v>
      </c>
      <c r="BK97" s="22">
        <v>0</v>
      </c>
      <c r="BL97" s="22">
        <v>110141</v>
      </c>
      <c r="BM97" s="22">
        <v>0</v>
      </c>
      <c r="BN97" s="22">
        <v>12311</v>
      </c>
      <c r="BO97" s="22">
        <v>0</v>
      </c>
      <c r="BP97" s="22">
        <v>22264</v>
      </c>
      <c r="BQ97" s="22">
        <v>1053</v>
      </c>
      <c r="BR97" s="22">
        <v>0</v>
      </c>
      <c r="BS97" s="22">
        <v>0</v>
      </c>
      <c r="BT97" s="22">
        <v>0</v>
      </c>
      <c r="BU97" s="22">
        <v>0</v>
      </c>
      <c r="BV97" s="22">
        <v>0</v>
      </c>
      <c r="BW97" s="22">
        <v>338354</v>
      </c>
      <c r="BX97" s="22">
        <v>95263</v>
      </c>
      <c r="BY97" s="22">
        <v>0</v>
      </c>
      <c r="BZ97" s="22">
        <v>2914</v>
      </c>
      <c r="CA97" s="22">
        <v>0</v>
      </c>
      <c r="CB97" s="22">
        <v>0</v>
      </c>
      <c r="CC97" s="22">
        <v>0</v>
      </c>
      <c r="CD97" s="22">
        <v>0</v>
      </c>
      <c r="CE97" s="22">
        <v>3336396</v>
      </c>
      <c r="CF97" s="22">
        <v>372124</v>
      </c>
    </row>
    <row r="98" spans="1:84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1722252</v>
      </c>
      <c r="F98" s="22">
        <v>9719</v>
      </c>
      <c r="G98" s="22">
        <v>128999</v>
      </c>
      <c r="H98" s="22">
        <v>0</v>
      </c>
      <c r="I98" s="22">
        <v>74783</v>
      </c>
      <c r="J98" s="22">
        <v>100</v>
      </c>
      <c r="K98" s="22">
        <v>0</v>
      </c>
      <c r="L98" s="22">
        <v>0</v>
      </c>
      <c r="M98" s="22">
        <v>2685</v>
      </c>
      <c r="N98" s="22">
        <v>0</v>
      </c>
      <c r="O98" s="22">
        <v>65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478411</v>
      </c>
      <c r="V98" s="22">
        <v>226021</v>
      </c>
      <c r="W98" s="22">
        <v>238591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10569</v>
      </c>
      <c r="AD98" s="22">
        <v>70000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297624</v>
      </c>
      <c r="AK98" s="22">
        <v>3635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  <c r="AR98" s="22">
        <v>3263454</v>
      </c>
      <c r="AS98" s="22">
        <v>154867</v>
      </c>
      <c r="AT98" s="22">
        <v>505815</v>
      </c>
      <c r="AU98" s="22">
        <v>0</v>
      </c>
      <c r="AV98" s="22">
        <v>0</v>
      </c>
      <c r="AW98" s="22">
        <v>109677</v>
      </c>
      <c r="AX98" s="22">
        <v>42261</v>
      </c>
      <c r="AY98" s="22">
        <v>0</v>
      </c>
      <c r="AZ98" s="22">
        <v>78958</v>
      </c>
      <c r="BA98" s="22">
        <v>0</v>
      </c>
      <c r="BB98" s="22">
        <v>240686</v>
      </c>
      <c r="BC98" s="22">
        <v>607022</v>
      </c>
      <c r="BD98" s="22">
        <v>0</v>
      </c>
      <c r="BE98" s="22">
        <v>0</v>
      </c>
      <c r="BF98" s="22">
        <v>0</v>
      </c>
      <c r="BG98" s="22">
        <v>0</v>
      </c>
      <c r="BH98" s="22">
        <v>492202</v>
      </c>
      <c r="BI98" s="22">
        <v>168371</v>
      </c>
      <c r="BJ98" s="22">
        <v>234457</v>
      </c>
      <c r="BK98" s="22">
        <v>0</v>
      </c>
      <c r="BL98" s="22">
        <v>9446</v>
      </c>
      <c r="BM98" s="22">
        <v>0</v>
      </c>
      <c r="BN98" s="22">
        <v>0</v>
      </c>
      <c r="BO98" s="22">
        <v>0</v>
      </c>
      <c r="BP98" s="22">
        <v>252148</v>
      </c>
      <c r="BQ98" s="22">
        <v>1100</v>
      </c>
      <c r="BR98" s="22">
        <v>0</v>
      </c>
      <c r="BS98" s="22">
        <v>0</v>
      </c>
      <c r="BT98" s="22">
        <v>0</v>
      </c>
      <c r="BU98" s="22">
        <v>0</v>
      </c>
      <c r="BV98" s="22">
        <v>0</v>
      </c>
      <c r="BW98" s="22">
        <v>645720</v>
      </c>
      <c r="BX98" s="22">
        <v>20631</v>
      </c>
      <c r="BY98" s="22">
        <v>0</v>
      </c>
      <c r="BZ98" s="22">
        <v>0</v>
      </c>
      <c r="CA98" s="22">
        <v>0</v>
      </c>
      <c r="CB98" s="22">
        <v>0</v>
      </c>
      <c r="CC98" s="22">
        <v>0</v>
      </c>
      <c r="CD98" s="22">
        <v>0</v>
      </c>
      <c r="CE98" s="22">
        <v>3563361</v>
      </c>
      <c r="CF98" s="22">
        <v>-299907</v>
      </c>
    </row>
    <row r="99" spans="1:84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4590504</v>
      </c>
      <c r="F99" s="22">
        <v>0</v>
      </c>
      <c r="G99" s="22">
        <v>84351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78984</v>
      </c>
      <c r="N99" s="22">
        <v>0</v>
      </c>
      <c r="O99" s="22">
        <v>0</v>
      </c>
      <c r="P99" s="22">
        <v>456970</v>
      </c>
      <c r="Q99" s="22">
        <v>0</v>
      </c>
      <c r="R99" s="22">
        <v>0</v>
      </c>
      <c r="S99" s="22">
        <v>0</v>
      </c>
      <c r="T99" s="22">
        <v>0</v>
      </c>
      <c r="U99" s="22">
        <v>748131</v>
      </c>
      <c r="V99" s="22">
        <v>546570</v>
      </c>
      <c r="W99" s="22">
        <v>224206</v>
      </c>
      <c r="X99" s="22">
        <v>0</v>
      </c>
      <c r="Y99" s="22">
        <v>39422</v>
      </c>
      <c r="Z99" s="22">
        <v>0</v>
      </c>
      <c r="AA99" s="22">
        <v>0</v>
      </c>
      <c r="AB99" s="22">
        <v>0</v>
      </c>
      <c r="AC99" s="22">
        <v>315105</v>
      </c>
      <c r="AD99" s="22">
        <v>1079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530240</v>
      </c>
      <c r="AK99" s="22">
        <v>101377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  <c r="AR99" s="22">
        <v>7716939</v>
      </c>
      <c r="AS99" s="22">
        <v>175089</v>
      </c>
      <c r="AT99" s="22">
        <v>766168</v>
      </c>
      <c r="AU99" s="22">
        <v>0</v>
      </c>
      <c r="AV99" s="22">
        <v>115489</v>
      </c>
      <c r="AW99" s="22">
        <v>233199</v>
      </c>
      <c r="AX99" s="22">
        <v>74095</v>
      </c>
      <c r="AY99" s="22">
        <v>0</v>
      </c>
      <c r="AZ99" s="22">
        <v>285989</v>
      </c>
      <c r="BA99" s="22">
        <v>0</v>
      </c>
      <c r="BB99" s="22">
        <v>0</v>
      </c>
      <c r="BC99" s="22">
        <v>1310872</v>
      </c>
      <c r="BD99" s="22">
        <v>0</v>
      </c>
      <c r="BE99" s="22">
        <v>0</v>
      </c>
      <c r="BF99" s="22">
        <v>0</v>
      </c>
      <c r="BG99" s="22">
        <v>0</v>
      </c>
      <c r="BH99" s="22">
        <v>1089550</v>
      </c>
      <c r="BI99" s="22">
        <v>676159</v>
      </c>
      <c r="BJ99" s="22">
        <v>241278</v>
      </c>
      <c r="BK99" s="22">
        <v>0</v>
      </c>
      <c r="BL99" s="22">
        <v>52035</v>
      </c>
      <c r="BM99" s="22">
        <v>0</v>
      </c>
      <c r="BN99" s="22">
        <v>0</v>
      </c>
      <c r="BO99" s="22">
        <v>0</v>
      </c>
      <c r="BP99" s="22">
        <v>216175</v>
      </c>
      <c r="BQ99" s="22">
        <v>186765</v>
      </c>
      <c r="BR99" s="22">
        <v>0</v>
      </c>
      <c r="BS99" s="22">
        <v>0</v>
      </c>
      <c r="BT99" s="22">
        <v>0</v>
      </c>
      <c r="BU99" s="22">
        <v>0</v>
      </c>
      <c r="BV99" s="22">
        <v>0</v>
      </c>
      <c r="BW99" s="22">
        <v>1134001</v>
      </c>
      <c r="BX99" s="22">
        <v>201113</v>
      </c>
      <c r="BY99" s="22">
        <v>0</v>
      </c>
      <c r="BZ99" s="22">
        <v>0</v>
      </c>
      <c r="CA99" s="22">
        <v>0</v>
      </c>
      <c r="CB99" s="22">
        <v>0</v>
      </c>
      <c r="CC99" s="22">
        <v>0</v>
      </c>
      <c r="CD99" s="22">
        <v>0</v>
      </c>
      <c r="CE99" s="22">
        <v>6757977</v>
      </c>
      <c r="CF99" s="22">
        <v>958962</v>
      </c>
    </row>
    <row r="100" spans="1:84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36433158</v>
      </c>
      <c r="F100" s="22">
        <v>11499936</v>
      </c>
      <c r="G100" s="22">
        <v>0</v>
      </c>
      <c r="H100" s="22">
        <v>0</v>
      </c>
      <c r="I100" s="22">
        <v>580617</v>
      </c>
      <c r="J100" s="22">
        <v>2008717</v>
      </c>
      <c r="K100" s="22">
        <v>0</v>
      </c>
      <c r="L100" s="22">
        <v>0</v>
      </c>
      <c r="M100" s="22">
        <v>3973697</v>
      </c>
      <c r="N100" s="22">
        <v>0</v>
      </c>
      <c r="O100" s="22">
        <v>276090</v>
      </c>
      <c r="P100" s="22">
        <v>2086088</v>
      </c>
      <c r="Q100" s="22">
        <v>0</v>
      </c>
      <c r="R100" s="22">
        <v>121691</v>
      </c>
      <c r="S100" s="22">
        <v>1599968</v>
      </c>
      <c r="T100" s="22">
        <v>0</v>
      </c>
      <c r="U100" s="22">
        <v>12692792</v>
      </c>
      <c r="V100" s="22">
        <v>11294124</v>
      </c>
      <c r="W100" s="22">
        <v>5858415</v>
      </c>
      <c r="X100" s="22">
        <v>922969</v>
      </c>
      <c r="Y100" s="22">
        <v>371836</v>
      </c>
      <c r="Z100" s="22">
        <v>0</v>
      </c>
      <c r="AA100" s="22">
        <v>123137</v>
      </c>
      <c r="AB100" s="22">
        <v>434798</v>
      </c>
      <c r="AC100" s="22">
        <v>3639838</v>
      </c>
      <c r="AD100" s="22">
        <v>725466</v>
      </c>
      <c r="AE100" s="22">
        <v>0</v>
      </c>
      <c r="AF100" s="22">
        <v>13025158</v>
      </c>
      <c r="AG100" s="22">
        <v>450252</v>
      </c>
      <c r="AH100" s="22">
        <v>175543</v>
      </c>
      <c r="AI100" s="22">
        <v>0</v>
      </c>
      <c r="AJ100" s="22">
        <v>108337</v>
      </c>
      <c r="AK100" s="22">
        <v>237846</v>
      </c>
      <c r="AL100" s="22">
        <v>0</v>
      </c>
      <c r="AM100" s="22">
        <v>5989175</v>
      </c>
      <c r="AN100" s="22">
        <v>0</v>
      </c>
      <c r="AO100" s="22">
        <v>0</v>
      </c>
      <c r="AP100" s="22">
        <v>0</v>
      </c>
      <c r="AQ100" s="22">
        <v>0</v>
      </c>
      <c r="AR100" s="22">
        <v>114629648</v>
      </c>
      <c r="AS100" s="22">
        <v>729749</v>
      </c>
      <c r="AT100" s="22">
        <v>13634157</v>
      </c>
      <c r="AU100" s="22">
        <v>0</v>
      </c>
      <c r="AV100" s="22">
        <v>4064066</v>
      </c>
      <c r="AW100" s="22">
        <v>6824943</v>
      </c>
      <c r="AX100" s="22">
        <v>100000</v>
      </c>
      <c r="AY100" s="22">
        <v>0</v>
      </c>
      <c r="AZ100" s="22">
        <v>2337887</v>
      </c>
      <c r="BA100" s="22">
        <v>0</v>
      </c>
      <c r="BB100" s="22">
        <v>1176428</v>
      </c>
      <c r="BC100" s="22">
        <v>7495137</v>
      </c>
      <c r="BD100" s="22">
        <v>0</v>
      </c>
      <c r="BE100" s="22">
        <v>3308051</v>
      </c>
      <c r="BF100" s="22">
        <v>0</v>
      </c>
      <c r="BG100" s="22">
        <v>12986</v>
      </c>
      <c r="BH100" s="22">
        <v>13959105</v>
      </c>
      <c r="BI100" s="22">
        <v>1180747</v>
      </c>
      <c r="BJ100" s="22">
        <v>6638755</v>
      </c>
      <c r="BK100" s="22">
        <v>1817843</v>
      </c>
      <c r="BL100" s="22">
        <v>591909</v>
      </c>
      <c r="BM100" s="22">
        <v>0</v>
      </c>
      <c r="BN100" s="22">
        <v>55595</v>
      </c>
      <c r="BO100" s="22">
        <v>1021700</v>
      </c>
      <c r="BP100" s="22">
        <v>2463878</v>
      </c>
      <c r="BQ100" s="22">
        <v>549706</v>
      </c>
      <c r="BR100" s="22">
        <v>0</v>
      </c>
      <c r="BS100" s="22">
        <v>12944862</v>
      </c>
      <c r="BT100" s="22">
        <v>99931</v>
      </c>
      <c r="BU100" s="22">
        <v>1452483</v>
      </c>
      <c r="BV100" s="22">
        <v>0</v>
      </c>
      <c r="BW100" s="22">
        <v>5260918</v>
      </c>
      <c r="BX100" s="22">
        <v>2089429</v>
      </c>
      <c r="BY100" s="22">
        <v>0</v>
      </c>
      <c r="BZ100" s="22">
        <v>8244015</v>
      </c>
      <c r="CA100" s="22">
        <v>0</v>
      </c>
      <c r="CB100" s="22">
        <v>0</v>
      </c>
      <c r="CC100" s="22">
        <v>0</v>
      </c>
      <c r="CD100" s="22">
        <v>0</v>
      </c>
      <c r="CE100" s="22">
        <v>98054280</v>
      </c>
      <c r="CF100" s="22">
        <v>16575368</v>
      </c>
    </row>
    <row r="101" spans="1:84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4223562</v>
      </c>
      <c r="F101" s="22">
        <v>0</v>
      </c>
      <c r="G101" s="22">
        <v>280680</v>
      </c>
      <c r="H101" s="22">
        <v>0</v>
      </c>
      <c r="I101" s="22">
        <v>0</v>
      </c>
      <c r="J101" s="22">
        <v>33036</v>
      </c>
      <c r="K101" s="22">
        <v>0</v>
      </c>
      <c r="L101" s="22">
        <v>0</v>
      </c>
      <c r="M101" s="22">
        <v>57176</v>
      </c>
      <c r="N101" s="22">
        <v>0</v>
      </c>
      <c r="O101" s="22">
        <v>0</v>
      </c>
      <c r="P101" s="22">
        <v>236054</v>
      </c>
      <c r="Q101" s="22">
        <v>0</v>
      </c>
      <c r="R101" s="22">
        <v>0</v>
      </c>
      <c r="S101" s="22">
        <v>0</v>
      </c>
      <c r="T101" s="22">
        <v>0</v>
      </c>
      <c r="U101" s="22">
        <v>1498596</v>
      </c>
      <c r="V101" s="22">
        <v>1662691</v>
      </c>
      <c r="W101" s="22">
        <v>491808</v>
      </c>
      <c r="X101" s="22">
        <v>0</v>
      </c>
      <c r="Y101" s="22">
        <v>261229</v>
      </c>
      <c r="Z101" s="22">
        <v>0</v>
      </c>
      <c r="AA101" s="22">
        <v>42292</v>
      </c>
      <c r="AB101" s="22">
        <v>0</v>
      </c>
      <c r="AC101" s="22">
        <v>188079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1883942</v>
      </c>
      <c r="AK101" s="22">
        <v>58978</v>
      </c>
      <c r="AL101" s="22">
        <v>0</v>
      </c>
      <c r="AM101" s="22">
        <v>0</v>
      </c>
      <c r="AN101" s="22">
        <v>0</v>
      </c>
      <c r="AO101" s="22">
        <v>2884402</v>
      </c>
      <c r="AP101" s="22">
        <v>0</v>
      </c>
      <c r="AQ101" s="22">
        <v>0</v>
      </c>
      <c r="AR101" s="22">
        <v>13802525</v>
      </c>
      <c r="AS101" s="22">
        <v>134424</v>
      </c>
      <c r="AT101" s="22">
        <v>1070511</v>
      </c>
      <c r="AU101" s="22">
        <v>0</v>
      </c>
      <c r="AV101" s="22">
        <v>0</v>
      </c>
      <c r="AW101" s="22">
        <v>122479</v>
      </c>
      <c r="AX101" s="22">
        <v>4802</v>
      </c>
      <c r="AY101" s="22">
        <v>4581</v>
      </c>
      <c r="AZ101" s="22">
        <v>362946</v>
      </c>
      <c r="BA101" s="22">
        <v>90690</v>
      </c>
      <c r="BB101" s="22">
        <v>0</v>
      </c>
      <c r="BC101" s="22">
        <v>1836522</v>
      </c>
      <c r="BD101" s="22">
        <v>0</v>
      </c>
      <c r="BE101" s="22">
        <v>0</v>
      </c>
      <c r="BF101" s="22">
        <v>0</v>
      </c>
      <c r="BG101" s="22">
        <v>0</v>
      </c>
      <c r="BH101" s="22">
        <v>909421</v>
      </c>
      <c r="BI101" s="22">
        <v>1241268</v>
      </c>
      <c r="BJ101" s="22">
        <v>413014</v>
      </c>
      <c r="BK101" s="22">
        <v>0</v>
      </c>
      <c r="BL101" s="22">
        <v>290551</v>
      </c>
      <c r="BM101" s="22">
        <v>0</v>
      </c>
      <c r="BN101" s="22">
        <v>60165</v>
      </c>
      <c r="BO101" s="22">
        <v>500</v>
      </c>
      <c r="BP101" s="22">
        <v>316543</v>
      </c>
      <c r="BQ101" s="22">
        <v>157139</v>
      </c>
      <c r="BR101" s="22">
        <v>0</v>
      </c>
      <c r="BS101" s="22">
        <v>0</v>
      </c>
      <c r="BT101" s="22">
        <v>0</v>
      </c>
      <c r="BU101" s="22">
        <v>0</v>
      </c>
      <c r="BV101" s="22">
        <v>0</v>
      </c>
      <c r="BW101" s="22">
        <v>2614273</v>
      </c>
      <c r="BX101" s="22">
        <v>324171</v>
      </c>
      <c r="BY101" s="22">
        <v>0</v>
      </c>
      <c r="BZ101" s="22">
        <v>0</v>
      </c>
      <c r="CA101" s="22">
        <v>0</v>
      </c>
      <c r="CB101" s="22">
        <v>2218768</v>
      </c>
      <c r="CC101" s="22">
        <v>0</v>
      </c>
      <c r="CD101" s="22">
        <v>0</v>
      </c>
      <c r="CE101" s="22">
        <v>12172768</v>
      </c>
      <c r="CF101" s="22">
        <v>1629757</v>
      </c>
    </row>
    <row r="102" spans="1:84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6895803</v>
      </c>
      <c r="F102" s="22">
        <v>0</v>
      </c>
      <c r="G102" s="22">
        <v>106150</v>
      </c>
      <c r="H102" s="22">
        <v>0</v>
      </c>
      <c r="I102" s="22">
        <v>0</v>
      </c>
      <c r="J102" s="22">
        <v>534231</v>
      </c>
      <c r="K102" s="22">
        <v>0</v>
      </c>
      <c r="L102" s="22">
        <v>0</v>
      </c>
      <c r="M102" s="22">
        <v>28119</v>
      </c>
      <c r="N102" s="22">
        <v>0</v>
      </c>
      <c r="O102" s="22">
        <v>0</v>
      </c>
      <c r="P102" s="22">
        <v>0</v>
      </c>
      <c r="Q102" s="22">
        <v>88360</v>
      </c>
      <c r="R102" s="22">
        <v>0</v>
      </c>
      <c r="S102" s="22">
        <v>77844</v>
      </c>
      <c r="T102" s="22">
        <v>0</v>
      </c>
      <c r="U102" s="22">
        <v>9233645</v>
      </c>
      <c r="V102" s="22">
        <v>1042098</v>
      </c>
      <c r="W102" s="22">
        <v>608166</v>
      </c>
      <c r="X102" s="22">
        <v>0</v>
      </c>
      <c r="Y102" s="22">
        <v>325488</v>
      </c>
      <c r="Z102" s="22">
        <v>0</v>
      </c>
      <c r="AA102" s="22">
        <v>34825</v>
      </c>
      <c r="AB102" s="22">
        <v>0</v>
      </c>
      <c r="AC102" s="22">
        <v>55219</v>
      </c>
      <c r="AD102" s="22">
        <v>0</v>
      </c>
      <c r="AE102" s="22">
        <v>279294</v>
      </c>
      <c r="AF102" s="22">
        <v>0</v>
      </c>
      <c r="AG102" s="22">
        <v>0</v>
      </c>
      <c r="AH102" s="22">
        <v>0</v>
      </c>
      <c r="AI102" s="22">
        <v>0</v>
      </c>
      <c r="AJ102" s="22">
        <v>2959402</v>
      </c>
      <c r="AK102" s="22">
        <v>81308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  <c r="AR102" s="22">
        <v>22349952</v>
      </c>
      <c r="AS102" s="22">
        <v>399727</v>
      </c>
      <c r="AT102" s="22">
        <v>1620471</v>
      </c>
      <c r="AU102" s="22">
        <v>0</v>
      </c>
      <c r="AV102" s="22">
        <v>0</v>
      </c>
      <c r="AW102" s="22">
        <v>889794</v>
      </c>
      <c r="AX102" s="22">
        <v>38529</v>
      </c>
      <c r="AY102" s="22">
        <v>0</v>
      </c>
      <c r="AZ102" s="22">
        <v>669537</v>
      </c>
      <c r="BA102" s="22">
        <v>0</v>
      </c>
      <c r="BB102" s="22">
        <v>171678</v>
      </c>
      <c r="BC102" s="22">
        <v>2346134</v>
      </c>
      <c r="BD102" s="22">
        <v>0</v>
      </c>
      <c r="BE102" s="22">
        <v>0</v>
      </c>
      <c r="BF102" s="22">
        <v>150069</v>
      </c>
      <c r="BG102" s="22">
        <v>0</v>
      </c>
      <c r="BH102" s="22">
        <v>1696628</v>
      </c>
      <c r="BI102" s="22">
        <v>300415</v>
      </c>
      <c r="BJ102" s="22">
        <v>350723</v>
      </c>
      <c r="BK102" s="22">
        <v>0</v>
      </c>
      <c r="BL102" s="22">
        <v>111483</v>
      </c>
      <c r="BM102" s="22">
        <v>0</v>
      </c>
      <c r="BN102" s="22">
        <v>0</v>
      </c>
      <c r="BO102" s="22">
        <v>479962</v>
      </c>
      <c r="BP102" s="22">
        <v>346561</v>
      </c>
      <c r="BQ102" s="22">
        <v>0</v>
      </c>
      <c r="BR102" s="22">
        <v>284577</v>
      </c>
      <c r="BS102" s="22">
        <v>0</v>
      </c>
      <c r="BT102" s="22">
        <v>0</v>
      </c>
      <c r="BU102" s="22">
        <v>0</v>
      </c>
      <c r="BV102" s="22">
        <v>0</v>
      </c>
      <c r="BW102" s="22">
        <v>3483350</v>
      </c>
      <c r="BX102" s="22">
        <v>422165</v>
      </c>
      <c r="BY102" s="22">
        <v>0</v>
      </c>
      <c r="BZ102" s="22">
        <v>0</v>
      </c>
      <c r="CA102" s="22">
        <v>0</v>
      </c>
      <c r="CB102" s="22">
        <v>0</v>
      </c>
      <c r="CC102" s="22">
        <v>0</v>
      </c>
      <c r="CD102" s="22">
        <v>0</v>
      </c>
      <c r="CE102" s="22">
        <v>13761803</v>
      </c>
      <c r="CF102" s="22">
        <v>8588149</v>
      </c>
    </row>
    <row r="103" spans="1:84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1716535</v>
      </c>
      <c r="F103" s="22">
        <v>0</v>
      </c>
      <c r="G103" s="22">
        <v>48771</v>
      </c>
      <c r="H103" s="22">
        <v>0</v>
      </c>
      <c r="I103" s="22">
        <v>17602</v>
      </c>
      <c r="J103" s="22">
        <v>216521</v>
      </c>
      <c r="K103" s="22">
        <v>0</v>
      </c>
      <c r="L103" s="22">
        <v>13071</v>
      </c>
      <c r="M103" s="22">
        <v>0</v>
      </c>
      <c r="N103" s="22">
        <v>0</v>
      </c>
      <c r="O103" s="22">
        <v>0</v>
      </c>
      <c r="P103" s="22">
        <v>226685</v>
      </c>
      <c r="Q103" s="22">
        <v>7318</v>
      </c>
      <c r="R103" s="22">
        <v>0</v>
      </c>
      <c r="S103" s="22">
        <v>0</v>
      </c>
      <c r="T103" s="22">
        <v>0</v>
      </c>
      <c r="U103" s="22">
        <v>675417</v>
      </c>
      <c r="V103" s="22">
        <v>240673</v>
      </c>
      <c r="W103" s="22">
        <v>152429</v>
      </c>
      <c r="X103" s="22">
        <v>0</v>
      </c>
      <c r="Y103" s="22">
        <v>31526</v>
      </c>
      <c r="Z103" s="22">
        <v>0</v>
      </c>
      <c r="AA103" s="22">
        <v>79899</v>
      </c>
      <c r="AB103" s="22">
        <v>58354</v>
      </c>
      <c r="AC103" s="22">
        <v>33291</v>
      </c>
      <c r="AD103" s="22">
        <v>0</v>
      </c>
      <c r="AE103" s="22">
        <v>0</v>
      </c>
      <c r="AF103" s="22">
        <v>0</v>
      </c>
      <c r="AG103" s="22">
        <v>14871</v>
      </c>
      <c r="AH103" s="22">
        <v>0</v>
      </c>
      <c r="AI103" s="22">
        <v>0</v>
      </c>
      <c r="AJ103" s="22">
        <v>429045</v>
      </c>
      <c r="AK103" s="22">
        <v>44579</v>
      </c>
      <c r="AL103" s="22">
        <v>0</v>
      </c>
      <c r="AM103" s="22">
        <v>0</v>
      </c>
      <c r="AN103" s="22">
        <v>640483</v>
      </c>
      <c r="AO103" s="22">
        <v>0</v>
      </c>
      <c r="AP103" s="22">
        <v>0</v>
      </c>
      <c r="AQ103" s="22">
        <v>0</v>
      </c>
      <c r="AR103" s="22">
        <v>4647070</v>
      </c>
      <c r="AS103" s="22">
        <v>61960</v>
      </c>
      <c r="AT103" s="22">
        <v>277453</v>
      </c>
      <c r="AU103" s="22">
        <v>283335</v>
      </c>
      <c r="AV103" s="22">
        <v>29203</v>
      </c>
      <c r="AW103" s="22">
        <v>324571</v>
      </c>
      <c r="AX103" s="22">
        <v>0</v>
      </c>
      <c r="AY103" s="22">
        <v>15337</v>
      </c>
      <c r="AZ103" s="22">
        <v>1206</v>
      </c>
      <c r="BA103" s="22">
        <v>0</v>
      </c>
      <c r="BB103" s="22">
        <v>0</v>
      </c>
      <c r="BC103" s="22">
        <v>615848</v>
      </c>
      <c r="BD103" s="22">
        <v>13703</v>
      </c>
      <c r="BE103" s="22">
        <v>0</v>
      </c>
      <c r="BF103" s="22">
        <v>0</v>
      </c>
      <c r="BG103" s="22">
        <v>0</v>
      </c>
      <c r="BH103" s="22">
        <v>676495</v>
      </c>
      <c r="BI103" s="22">
        <v>206128</v>
      </c>
      <c r="BJ103" s="22">
        <v>153170</v>
      </c>
      <c r="BK103" s="22">
        <v>0</v>
      </c>
      <c r="BL103" s="22">
        <v>112047</v>
      </c>
      <c r="BM103" s="22">
        <v>0</v>
      </c>
      <c r="BN103" s="22">
        <v>33878</v>
      </c>
      <c r="BO103" s="22">
        <v>1643</v>
      </c>
      <c r="BP103" s="22">
        <v>129473</v>
      </c>
      <c r="BQ103" s="22">
        <v>101</v>
      </c>
      <c r="BR103" s="22">
        <v>100951</v>
      </c>
      <c r="BS103" s="22">
        <v>0</v>
      </c>
      <c r="BT103" s="22">
        <v>0</v>
      </c>
      <c r="BU103" s="22">
        <v>0</v>
      </c>
      <c r="BV103" s="22">
        <v>0</v>
      </c>
      <c r="BW103" s="22">
        <v>642282</v>
      </c>
      <c r="BX103" s="22">
        <v>74254</v>
      </c>
      <c r="BY103" s="22">
        <v>0</v>
      </c>
      <c r="BZ103" s="22">
        <v>0</v>
      </c>
      <c r="CA103" s="22">
        <v>592210</v>
      </c>
      <c r="CB103" s="22">
        <v>0</v>
      </c>
      <c r="CC103" s="22">
        <v>0</v>
      </c>
      <c r="CD103" s="22">
        <v>0</v>
      </c>
      <c r="CE103" s="22">
        <v>4345248</v>
      </c>
      <c r="CF103" s="22">
        <v>301822</v>
      </c>
    </row>
    <row r="104" spans="1:84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4901183</v>
      </c>
      <c r="F104" s="22">
        <v>0</v>
      </c>
      <c r="G104" s="22">
        <v>232559</v>
      </c>
      <c r="H104" s="22">
        <v>0</v>
      </c>
      <c r="I104" s="22">
        <v>1674</v>
      </c>
      <c r="J104" s="22">
        <v>1165764</v>
      </c>
      <c r="K104" s="22">
        <v>0</v>
      </c>
      <c r="L104" s="22">
        <v>0</v>
      </c>
      <c r="M104" s="22">
        <v>16524</v>
      </c>
      <c r="N104" s="22">
        <v>0</v>
      </c>
      <c r="O104" s="22">
        <v>21111</v>
      </c>
      <c r="P104" s="22">
        <v>-21528</v>
      </c>
      <c r="Q104" s="22">
        <v>0</v>
      </c>
      <c r="R104" s="22">
        <v>0</v>
      </c>
      <c r="S104" s="22">
        <v>0</v>
      </c>
      <c r="T104" s="22">
        <v>0</v>
      </c>
      <c r="U104" s="22">
        <v>1851586</v>
      </c>
      <c r="V104" s="22">
        <v>890496</v>
      </c>
      <c r="W104" s="22">
        <v>500821</v>
      </c>
      <c r="X104" s="22">
        <v>166040</v>
      </c>
      <c r="Y104" s="22">
        <v>310735</v>
      </c>
      <c r="Z104" s="22">
        <v>0</v>
      </c>
      <c r="AA104" s="22">
        <v>26711</v>
      </c>
      <c r="AB104" s="22">
        <v>1000</v>
      </c>
      <c r="AC104" s="22">
        <v>56310</v>
      </c>
      <c r="AD104" s="22">
        <v>64344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787004</v>
      </c>
      <c r="AK104" s="22">
        <v>25287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  <c r="AR104" s="22">
        <v>10997621</v>
      </c>
      <c r="AS104" s="22">
        <v>137219</v>
      </c>
      <c r="AT104" s="22">
        <v>1744715</v>
      </c>
      <c r="AU104" s="22">
        <v>0</v>
      </c>
      <c r="AV104" s="22">
        <v>265955</v>
      </c>
      <c r="AW104" s="22">
        <v>287753</v>
      </c>
      <c r="AX104" s="22">
        <v>14145</v>
      </c>
      <c r="AY104" s="22">
        <v>0</v>
      </c>
      <c r="AZ104" s="22">
        <v>39833</v>
      </c>
      <c r="BA104" s="22">
        <v>0</v>
      </c>
      <c r="BB104" s="22">
        <v>723682</v>
      </c>
      <c r="BC104" s="22">
        <v>1100287</v>
      </c>
      <c r="BD104" s="22">
        <v>0</v>
      </c>
      <c r="BE104" s="22">
        <v>0</v>
      </c>
      <c r="BF104" s="22">
        <v>311790</v>
      </c>
      <c r="BG104" s="22">
        <v>0</v>
      </c>
      <c r="BH104" s="22">
        <v>1491517</v>
      </c>
      <c r="BI104" s="22">
        <v>438191</v>
      </c>
      <c r="BJ104" s="22">
        <v>433099</v>
      </c>
      <c r="BK104" s="22">
        <v>177822</v>
      </c>
      <c r="BL104" s="22">
        <v>357027</v>
      </c>
      <c r="BM104" s="22">
        <v>25000</v>
      </c>
      <c r="BN104" s="22">
        <v>24946</v>
      </c>
      <c r="BO104" s="22">
        <v>2339</v>
      </c>
      <c r="BP104" s="22">
        <v>39530</v>
      </c>
      <c r="BQ104" s="22">
        <v>204141</v>
      </c>
      <c r="BR104" s="22">
        <v>221305</v>
      </c>
      <c r="BS104" s="22">
        <v>0</v>
      </c>
      <c r="BT104" s="22">
        <v>0</v>
      </c>
      <c r="BU104" s="22">
        <v>0</v>
      </c>
      <c r="BV104" s="22">
        <v>0</v>
      </c>
      <c r="BW104" s="22">
        <v>1409130</v>
      </c>
      <c r="BX104" s="22">
        <v>404343</v>
      </c>
      <c r="BY104" s="22">
        <v>0</v>
      </c>
      <c r="BZ104" s="22">
        <v>0</v>
      </c>
      <c r="CA104" s="22">
        <v>0</v>
      </c>
      <c r="CB104" s="22">
        <v>0</v>
      </c>
      <c r="CC104" s="22">
        <v>0</v>
      </c>
      <c r="CD104" s="22">
        <v>0</v>
      </c>
      <c r="CE104" s="22">
        <v>9853769</v>
      </c>
      <c r="CF104" s="22">
        <v>1143852</v>
      </c>
    </row>
    <row r="105" spans="1:84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14190109</v>
      </c>
      <c r="F105" s="22">
        <v>675</v>
      </c>
      <c r="G105" s="22">
        <v>132174</v>
      </c>
      <c r="H105" s="22">
        <v>25079</v>
      </c>
      <c r="I105" s="22">
        <v>935168</v>
      </c>
      <c r="J105" s="22">
        <v>849700</v>
      </c>
      <c r="K105" s="22">
        <v>25000</v>
      </c>
      <c r="L105" s="22">
        <v>0</v>
      </c>
      <c r="M105" s="22">
        <v>179123</v>
      </c>
      <c r="N105" s="22">
        <v>0</v>
      </c>
      <c r="O105" s="22">
        <v>98406</v>
      </c>
      <c r="P105" s="22">
        <v>4136239</v>
      </c>
      <c r="Q105" s="22">
        <v>0</v>
      </c>
      <c r="R105" s="22">
        <v>0</v>
      </c>
      <c r="S105" s="22">
        <v>3967725</v>
      </c>
      <c r="T105" s="22">
        <v>0</v>
      </c>
      <c r="U105" s="22">
        <v>5402885</v>
      </c>
      <c r="V105" s="22">
        <v>1990997</v>
      </c>
      <c r="W105" s="22">
        <v>1317926</v>
      </c>
      <c r="X105" s="22">
        <v>0</v>
      </c>
      <c r="Y105" s="22">
        <v>0</v>
      </c>
      <c r="Z105" s="22">
        <v>0</v>
      </c>
      <c r="AA105" s="22">
        <v>53710</v>
      </c>
      <c r="AB105" s="22">
        <v>0</v>
      </c>
      <c r="AC105" s="22">
        <v>1868120</v>
      </c>
      <c r="AD105" s="22">
        <v>0</v>
      </c>
      <c r="AE105" s="22">
        <v>0</v>
      </c>
      <c r="AF105" s="22">
        <v>0</v>
      </c>
      <c r="AG105" s="22">
        <v>0</v>
      </c>
      <c r="AH105" s="22">
        <v>941049</v>
      </c>
      <c r="AI105" s="22">
        <v>0</v>
      </c>
      <c r="AJ105" s="22">
        <v>2801829</v>
      </c>
      <c r="AK105" s="22">
        <v>151937</v>
      </c>
      <c r="AL105" s="22">
        <v>0</v>
      </c>
      <c r="AM105" s="22">
        <v>677251</v>
      </c>
      <c r="AN105" s="22">
        <v>0</v>
      </c>
      <c r="AO105" s="22">
        <v>0</v>
      </c>
      <c r="AP105" s="22">
        <v>0</v>
      </c>
      <c r="AQ105" s="22">
        <v>0</v>
      </c>
      <c r="AR105" s="22">
        <v>39745102</v>
      </c>
      <c r="AS105" s="22">
        <v>479270</v>
      </c>
      <c r="AT105" s="22">
        <v>2236043</v>
      </c>
      <c r="AU105" s="22">
        <v>179724</v>
      </c>
      <c r="AV105" s="22">
        <v>2782480</v>
      </c>
      <c r="AW105" s="22">
        <v>1730207</v>
      </c>
      <c r="AX105" s="22">
        <v>24825</v>
      </c>
      <c r="AY105" s="22">
        <v>0</v>
      </c>
      <c r="AZ105" s="22">
        <v>326332</v>
      </c>
      <c r="BA105" s="22">
        <v>0</v>
      </c>
      <c r="BB105" s="22">
        <v>894388</v>
      </c>
      <c r="BC105" s="22">
        <v>2607034</v>
      </c>
      <c r="BD105" s="22">
        <v>0</v>
      </c>
      <c r="BE105" s="22">
        <v>0</v>
      </c>
      <c r="BF105" s="22">
        <v>791382</v>
      </c>
      <c r="BG105" s="22">
        <v>0</v>
      </c>
      <c r="BH105" s="22">
        <v>2148128</v>
      </c>
      <c r="BI105" s="22">
        <v>1886146</v>
      </c>
      <c r="BJ105" s="22">
        <v>863281</v>
      </c>
      <c r="BK105" s="22">
        <v>0</v>
      </c>
      <c r="BL105" s="22">
        <v>76500</v>
      </c>
      <c r="BM105" s="22">
        <v>0</v>
      </c>
      <c r="BN105" s="22">
        <v>57213</v>
      </c>
      <c r="BO105" s="22">
        <v>0</v>
      </c>
      <c r="BP105" s="22">
        <v>832433</v>
      </c>
      <c r="BQ105" s="22">
        <v>206950</v>
      </c>
      <c r="BR105" s="22">
        <v>0</v>
      </c>
      <c r="BS105" s="22">
        <v>0</v>
      </c>
      <c r="BT105" s="22">
        <v>0</v>
      </c>
      <c r="BU105" s="22">
        <v>796704</v>
      </c>
      <c r="BV105" s="22">
        <v>0</v>
      </c>
      <c r="BW105" s="22">
        <v>5447093</v>
      </c>
      <c r="BX105" s="22">
        <v>548008</v>
      </c>
      <c r="BY105" s="22">
        <v>0</v>
      </c>
      <c r="BZ105" s="22">
        <v>0</v>
      </c>
      <c r="CA105" s="22">
        <v>0</v>
      </c>
      <c r="CB105" s="22">
        <v>0</v>
      </c>
      <c r="CC105" s="22">
        <v>0</v>
      </c>
      <c r="CD105" s="22">
        <v>0</v>
      </c>
      <c r="CE105" s="22">
        <v>24914141</v>
      </c>
      <c r="CF105" s="22">
        <v>14830961</v>
      </c>
    </row>
    <row r="106" spans="1:84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2597368</v>
      </c>
      <c r="F106" s="22">
        <v>0</v>
      </c>
      <c r="G106" s="22">
        <v>18619</v>
      </c>
      <c r="H106" s="22">
        <v>624131</v>
      </c>
      <c r="I106" s="22">
        <v>0</v>
      </c>
      <c r="J106" s="22">
        <v>244768</v>
      </c>
      <c r="K106" s="22">
        <v>0</v>
      </c>
      <c r="L106" s="22">
        <v>0</v>
      </c>
      <c r="M106" s="22">
        <v>54413</v>
      </c>
      <c r="N106" s="22">
        <v>0</v>
      </c>
      <c r="O106" s="22">
        <v>0</v>
      </c>
      <c r="P106" s="22">
        <v>332102</v>
      </c>
      <c r="Q106" s="22">
        <v>0</v>
      </c>
      <c r="R106" s="22">
        <v>0</v>
      </c>
      <c r="S106" s="22">
        <v>1708075</v>
      </c>
      <c r="T106" s="22">
        <v>0</v>
      </c>
      <c r="U106" s="22">
        <v>1255430</v>
      </c>
      <c r="V106" s="22">
        <v>1238906</v>
      </c>
      <c r="W106" s="22">
        <v>479606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103560</v>
      </c>
      <c r="AF106" s="22">
        <v>0</v>
      </c>
      <c r="AG106" s="22">
        <v>0</v>
      </c>
      <c r="AH106" s="22">
        <v>0</v>
      </c>
      <c r="AI106" s="22">
        <v>0</v>
      </c>
      <c r="AJ106" s="22">
        <v>105872</v>
      </c>
      <c r="AK106" s="22">
        <v>77875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0</v>
      </c>
      <c r="AR106" s="22">
        <v>8840725</v>
      </c>
      <c r="AS106" s="22">
        <v>166946</v>
      </c>
      <c r="AT106" s="22">
        <v>932700</v>
      </c>
      <c r="AU106" s="22">
        <v>0</v>
      </c>
      <c r="AV106" s="22">
        <v>0</v>
      </c>
      <c r="AW106" s="22">
        <v>527664</v>
      </c>
      <c r="AX106" s="22">
        <v>36938</v>
      </c>
      <c r="AY106" s="22">
        <v>0</v>
      </c>
      <c r="AZ106" s="22">
        <v>299025</v>
      </c>
      <c r="BA106" s="22">
        <v>0</v>
      </c>
      <c r="BB106" s="22">
        <v>169328</v>
      </c>
      <c r="BC106" s="22">
        <v>1101889</v>
      </c>
      <c r="BD106" s="22">
        <v>0</v>
      </c>
      <c r="BE106" s="22">
        <v>0</v>
      </c>
      <c r="BF106" s="22">
        <v>350893</v>
      </c>
      <c r="BG106" s="22">
        <v>0</v>
      </c>
      <c r="BH106" s="22">
        <v>537832</v>
      </c>
      <c r="BI106" s="22">
        <v>533561</v>
      </c>
      <c r="BJ106" s="22">
        <v>360924</v>
      </c>
      <c r="BK106" s="22">
        <v>0</v>
      </c>
      <c r="BL106" s="22">
        <v>26226</v>
      </c>
      <c r="BM106" s="22">
        <v>0</v>
      </c>
      <c r="BN106" s="22">
        <v>0</v>
      </c>
      <c r="BO106" s="22">
        <v>0</v>
      </c>
      <c r="BP106" s="22">
        <v>0</v>
      </c>
      <c r="BQ106" s="22">
        <v>0</v>
      </c>
      <c r="BR106" s="22">
        <v>176812</v>
      </c>
      <c r="BS106" s="22">
        <v>0</v>
      </c>
      <c r="BT106" s="22">
        <v>0</v>
      </c>
      <c r="BU106" s="22">
        <v>0</v>
      </c>
      <c r="BV106" s="22">
        <v>0</v>
      </c>
      <c r="BW106" s="22">
        <v>429290</v>
      </c>
      <c r="BX106" s="22">
        <v>303146</v>
      </c>
      <c r="BY106" s="22">
        <v>0</v>
      </c>
      <c r="BZ106" s="22">
        <v>0</v>
      </c>
      <c r="CA106" s="22">
        <v>0</v>
      </c>
      <c r="CB106" s="22">
        <v>0</v>
      </c>
      <c r="CC106" s="22">
        <v>0</v>
      </c>
      <c r="CD106" s="22">
        <v>0</v>
      </c>
      <c r="CE106" s="22">
        <v>5953174</v>
      </c>
      <c r="CF106" s="22">
        <v>2887551</v>
      </c>
    </row>
    <row r="107" spans="1:84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59514632</v>
      </c>
      <c r="F107" s="22">
        <v>0</v>
      </c>
      <c r="G107" s="22">
        <v>110502</v>
      </c>
      <c r="H107" s="22">
        <v>0</v>
      </c>
      <c r="I107" s="22">
        <v>1430590</v>
      </c>
      <c r="J107" s="22">
        <v>352666</v>
      </c>
      <c r="K107" s="22">
        <v>0</v>
      </c>
      <c r="L107" s="22">
        <v>0</v>
      </c>
      <c r="M107" s="22">
        <v>292309</v>
      </c>
      <c r="N107" s="22">
        <v>0</v>
      </c>
      <c r="O107" s="22">
        <v>1110598</v>
      </c>
      <c r="P107" s="22">
        <v>7797152</v>
      </c>
      <c r="Q107" s="22">
        <v>0</v>
      </c>
      <c r="R107" s="22">
        <v>0</v>
      </c>
      <c r="S107" s="22">
        <v>1198627</v>
      </c>
      <c r="T107" s="22">
        <v>0</v>
      </c>
      <c r="U107" s="22">
        <v>14295395</v>
      </c>
      <c r="V107" s="22">
        <v>14583131</v>
      </c>
      <c r="W107" s="22">
        <v>5894200</v>
      </c>
      <c r="X107" s="22">
        <v>0</v>
      </c>
      <c r="Y107" s="22">
        <v>1381691</v>
      </c>
      <c r="Z107" s="22">
        <v>0</v>
      </c>
      <c r="AA107" s="22">
        <v>0</v>
      </c>
      <c r="AB107" s="22">
        <v>0</v>
      </c>
      <c r="AC107" s="22">
        <v>930279</v>
      </c>
      <c r="AD107" s="22">
        <v>3323566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422230</v>
      </c>
      <c r="AK107" s="22">
        <v>1700143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  <c r="AR107" s="22">
        <v>114337711</v>
      </c>
      <c r="AS107" s="22">
        <v>628365</v>
      </c>
      <c r="AT107" s="22">
        <v>12409880</v>
      </c>
      <c r="AU107" s="22">
        <v>0</v>
      </c>
      <c r="AV107" s="22">
        <v>5057489</v>
      </c>
      <c r="AW107" s="22">
        <v>8095999</v>
      </c>
      <c r="AX107" s="22">
        <v>27742</v>
      </c>
      <c r="AY107" s="22">
        <v>0</v>
      </c>
      <c r="AZ107" s="22">
        <v>2348705</v>
      </c>
      <c r="BA107" s="22">
        <v>0</v>
      </c>
      <c r="BB107" s="22">
        <v>1993281</v>
      </c>
      <c r="BC107" s="22">
        <v>9211359</v>
      </c>
      <c r="BD107" s="22">
        <v>0</v>
      </c>
      <c r="BE107" s="22">
        <v>0</v>
      </c>
      <c r="BF107" s="22">
        <v>1277874</v>
      </c>
      <c r="BG107" s="22">
        <v>313453</v>
      </c>
      <c r="BH107" s="22">
        <v>7101101</v>
      </c>
      <c r="BI107" s="22">
        <v>9482171</v>
      </c>
      <c r="BJ107" s="22">
        <v>4540954</v>
      </c>
      <c r="BK107" s="22">
        <v>0</v>
      </c>
      <c r="BL107" s="22">
        <v>962745</v>
      </c>
      <c r="BM107" s="22">
        <v>0</v>
      </c>
      <c r="BN107" s="22">
        <v>0</v>
      </c>
      <c r="BO107" s="22">
        <v>0</v>
      </c>
      <c r="BP107" s="22">
        <v>2939047</v>
      </c>
      <c r="BQ107" s="22">
        <v>2644300</v>
      </c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5652044</v>
      </c>
      <c r="BX107" s="22">
        <v>14491024</v>
      </c>
      <c r="BY107" s="22">
        <v>0</v>
      </c>
      <c r="BZ107" s="22">
        <v>90147</v>
      </c>
      <c r="CA107" s="22">
        <v>0</v>
      </c>
      <c r="CB107" s="22">
        <v>0</v>
      </c>
      <c r="CC107" s="22">
        <v>0</v>
      </c>
      <c r="CD107" s="22">
        <v>0</v>
      </c>
      <c r="CE107" s="22">
        <v>89267680</v>
      </c>
      <c r="CF107" s="22">
        <v>25070031</v>
      </c>
    </row>
    <row r="108" spans="1:84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1501638</v>
      </c>
      <c r="F108" s="22">
        <v>0</v>
      </c>
      <c r="G108" s="22">
        <v>687020</v>
      </c>
      <c r="H108" s="22">
        <v>0</v>
      </c>
      <c r="I108" s="22">
        <v>1192</v>
      </c>
      <c r="J108" s="22">
        <v>42923</v>
      </c>
      <c r="K108" s="22">
        <v>0</v>
      </c>
      <c r="L108" s="22">
        <v>73352</v>
      </c>
      <c r="M108" s="22">
        <v>5689</v>
      </c>
      <c r="N108" s="22">
        <v>0</v>
      </c>
      <c r="O108" s="22">
        <v>15</v>
      </c>
      <c r="P108" s="22">
        <v>40237</v>
      </c>
      <c r="Q108" s="22">
        <v>10909</v>
      </c>
      <c r="R108" s="22">
        <v>0</v>
      </c>
      <c r="S108" s="22">
        <v>0</v>
      </c>
      <c r="T108" s="22">
        <v>8108</v>
      </c>
      <c r="U108" s="22">
        <v>527008</v>
      </c>
      <c r="V108" s="22">
        <v>144503</v>
      </c>
      <c r="W108" s="22">
        <v>135540</v>
      </c>
      <c r="X108" s="22">
        <v>0</v>
      </c>
      <c r="Y108" s="22">
        <v>37491</v>
      </c>
      <c r="Z108" s="22">
        <v>0</v>
      </c>
      <c r="AA108" s="22">
        <v>4450</v>
      </c>
      <c r="AB108" s="22">
        <v>0</v>
      </c>
      <c r="AC108" s="22">
        <v>0</v>
      </c>
      <c r="AD108" s="22">
        <v>15020</v>
      </c>
      <c r="AE108" s="22">
        <v>13318</v>
      </c>
      <c r="AF108" s="22">
        <v>0</v>
      </c>
      <c r="AG108" s="22">
        <v>0</v>
      </c>
      <c r="AH108" s="22">
        <v>48450</v>
      </c>
      <c r="AI108" s="22">
        <v>0</v>
      </c>
      <c r="AJ108" s="22">
        <v>1128284</v>
      </c>
      <c r="AK108" s="22">
        <v>22150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4447297</v>
      </c>
      <c r="AS108" s="22">
        <v>77460</v>
      </c>
      <c r="AT108" s="22">
        <v>696149</v>
      </c>
      <c r="AU108" s="22">
        <v>0</v>
      </c>
      <c r="AV108" s="22">
        <v>44337</v>
      </c>
      <c r="AW108" s="22">
        <v>75846</v>
      </c>
      <c r="AX108" s="22">
        <v>5600</v>
      </c>
      <c r="AY108" s="22">
        <v>132654</v>
      </c>
      <c r="AZ108" s="22">
        <v>24961</v>
      </c>
      <c r="BA108" s="22">
        <v>0</v>
      </c>
      <c r="BB108" s="22">
        <v>256715</v>
      </c>
      <c r="BC108" s="22">
        <v>379695</v>
      </c>
      <c r="BD108" s="22">
        <v>25093</v>
      </c>
      <c r="BE108" s="22">
        <v>0</v>
      </c>
      <c r="BF108" s="22">
        <v>203</v>
      </c>
      <c r="BG108" s="22">
        <v>0</v>
      </c>
      <c r="BH108" s="22">
        <v>454318</v>
      </c>
      <c r="BI108" s="22">
        <v>146742</v>
      </c>
      <c r="BJ108" s="22">
        <v>126271</v>
      </c>
      <c r="BK108" s="22">
        <v>0</v>
      </c>
      <c r="BL108" s="22">
        <v>46874</v>
      </c>
      <c r="BM108" s="22">
        <v>0</v>
      </c>
      <c r="BN108" s="22">
        <v>3326</v>
      </c>
      <c r="BO108" s="22">
        <v>0</v>
      </c>
      <c r="BP108" s="22">
        <v>0</v>
      </c>
      <c r="BQ108" s="22">
        <v>196637</v>
      </c>
      <c r="BR108" s="22">
        <v>20449</v>
      </c>
      <c r="BS108" s="22">
        <v>0</v>
      </c>
      <c r="BT108" s="22">
        <v>0</v>
      </c>
      <c r="BU108" s="22">
        <v>0</v>
      </c>
      <c r="BV108" s="22">
        <v>0</v>
      </c>
      <c r="BW108" s="22">
        <v>618634</v>
      </c>
      <c r="BX108" s="22">
        <v>31381</v>
      </c>
      <c r="BY108" s="22">
        <v>0</v>
      </c>
      <c r="BZ108" s="22">
        <v>0</v>
      </c>
      <c r="CA108" s="22">
        <v>0</v>
      </c>
      <c r="CB108" s="22">
        <v>0</v>
      </c>
      <c r="CC108" s="22">
        <v>0</v>
      </c>
      <c r="CD108" s="22">
        <v>0</v>
      </c>
      <c r="CE108" s="22">
        <v>3363345</v>
      </c>
      <c r="CF108" s="22">
        <v>1083952</v>
      </c>
    </row>
    <row r="109" spans="1:84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7403250</v>
      </c>
      <c r="G109" s="22">
        <v>23</v>
      </c>
      <c r="H109" s="22">
        <v>456000</v>
      </c>
      <c r="I109" s="22">
        <v>0</v>
      </c>
      <c r="J109" s="22">
        <v>572263</v>
      </c>
      <c r="K109" s="22">
        <v>0</v>
      </c>
      <c r="L109" s="22">
        <v>0</v>
      </c>
      <c r="M109" s="22">
        <v>20990</v>
      </c>
      <c r="N109" s="22">
        <v>0</v>
      </c>
      <c r="O109" s="22">
        <v>0</v>
      </c>
      <c r="P109" s="22">
        <v>175042</v>
      </c>
      <c r="Q109" s="22">
        <v>0</v>
      </c>
      <c r="R109" s="22">
        <v>0</v>
      </c>
      <c r="S109" s="22">
        <v>0</v>
      </c>
      <c r="T109" s="22">
        <v>561740</v>
      </c>
      <c r="U109" s="22">
        <v>1809641</v>
      </c>
      <c r="V109" s="22">
        <v>1100711</v>
      </c>
      <c r="W109" s="22">
        <v>546799</v>
      </c>
      <c r="X109" s="22">
        <v>0</v>
      </c>
      <c r="Y109" s="22">
        <v>77482</v>
      </c>
      <c r="Z109" s="22">
        <v>0</v>
      </c>
      <c r="AA109" s="22">
        <v>35783</v>
      </c>
      <c r="AB109" s="22">
        <v>0</v>
      </c>
      <c r="AC109" s="22">
        <v>17367</v>
      </c>
      <c r="AD109" s="22">
        <v>24400</v>
      </c>
      <c r="AE109" s="22">
        <v>46930</v>
      </c>
      <c r="AF109" s="22">
        <v>0</v>
      </c>
      <c r="AG109" s="22">
        <v>0</v>
      </c>
      <c r="AH109" s="22">
        <v>0</v>
      </c>
      <c r="AI109" s="22">
        <v>87077</v>
      </c>
      <c r="AJ109" s="22">
        <v>301561</v>
      </c>
      <c r="AK109" s="22">
        <v>59458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  <c r="AR109" s="22">
        <v>13296494</v>
      </c>
      <c r="AS109" s="22">
        <v>163937</v>
      </c>
      <c r="AT109" s="22">
        <v>1935277</v>
      </c>
      <c r="AU109" s="22">
        <v>27556</v>
      </c>
      <c r="AV109" s="22">
        <v>130256</v>
      </c>
      <c r="AW109" s="22">
        <v>979503</v>
      </c>
      <c r="AX109" s="22">
        <v>13021</v>
      </c>
      <c r="AY109" s="22">
        <v>24270</v>
      </c>
      <c r="AZ109" s="22">
        <v>895</v>
      </c>
      <c r="BA109" s="22">
        <v>0</v>
      </c>
      <c r="BB109" s="22">
        <v>0</v>
      </c>
      <c r="BC109" s="22">
        <v>2074111</v>
      </c>
      <c r="BD109" s="22">
        <v>0</v>
      </c>
      <c r="BE109" s="22">
        <v>0</v>
      </c>
      <c r="BF109" s="22">
        <v>0</v>
      </c>
      <c r="BG109" s="22">
        <v>0</v>
      </c>
      <c r="BH109" s="22">
        <v>1984636</v>
      </c>
      <c r="BI109" s="22">
        <v>1057239</v>
      </c>
      <c r="BJ109" s="22">
        <v>489264</v>
      </c>
      <c r="BK109" s="22">
        <v>0</v>
      </c>
      <c r="BL109" s="22">
        <v>120054</v>
      </c>
      <c r="BM109" s="22">
        <v>0</v>
      </c>
      <c r="BN109" s="22">
        <v>75387</v>
      </c>
      <c r="BO109" s="22">
        <v>0</v>
      </c>
      <c r="BP109" s="22">
        <v>217850</v>
      </c>
      <c r="BQ109" s="22">
        <v>118824</v>
      </c>
      <c r="BR109" s="22">
        <v>8066</v>
      </c>
      <c r="BS109" s="22">
        <v>0</v>
      </c>
      <c r="BT109" s="22">
        <v>0</v>
      </c>
      <c r="BU109" s="22">
        <v>0</v>
      </c>
      <c r="BV109" s="22">
        <v>241462</v>
      </c>
      <c r="BW109" s="22">
        <v>1205656</v>
      </c>
      <c r="BX109" s="22">
        <v>298284</v>
      </c>
      <c r="BY109" s="22">
        <v>0</v>
      </c>
      <c r="BZ109" s="22">
        <v>0</v>
      </c>
      <c r="CA109" s="22">
        <v>0</v>
      </c>
      <c r="CB109" s="22">
        <v>0</v>
      </c>
      <c r="CC109" s="22">
        <v>0</v>
      </c>
      <c r="CD109" s="22">
        <v>1581464</v>
      </c>
      <c r="CE109" s="22">
        <v>12747012</v>
      </c>
      <c r="CF109" s="22">
        <v>549482</v>
      </c>
    </row>
    <row r="110" spans="1:84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1261294</v>
      </c>
      <c r="F110" s="22">
        <v>0</v>
      </c>
      <c r="G110" s="22">
        <v>9325</v>
      </c>
      <c r="H110" s="22">
        <v>0</v>
      </c>
      <c r="I110" s="22">
        <v>0</v>
      </c>
      <c r="J110" s="22">
        <v>7200</v>
      </c>
      <c r="K110" s="22">
        <v>0</v>
      </c>
      <c r="L110" s="22">
        <v>0</v>
      </c>
      <c r="M110" s="22">
        <v>1402</v>
      </c>
      <c r="N110" s="22">
        <v>0</v>
      </c>
      <c r="O110" s="22">
        <v>1618</v>
      </c>
      <c r="P110" s="22">
        <v>214122</v>
      </c>
      <c r="Q110" s="22">
        <v>0</v>
      </c>
      <c r="R110" s="22">
        <v>0</v>
      </c>
      <c r="S110" s="22">
        <v>0</v>
      </c>
      <c r="T110" s="22">
        <v>0</v>
      </c>
      <c r="U110" s="22">
        <v>613282</v>
      </c>
      <c r="V110" s="22">
        <v>354406</v>
      </c>
      <c r="W110" s="22">
        <v>190122</v>
      </c>
      <c r="X110" s="22">
        <v>0</v>
      </c>
      <c r="Y110" s="22">
        <v>0</v>
      </c>
      <c r="Z110" s="22">
        <v>0</v>
      </c>
      <c r="AA110" s="22">
        <v>15619</v>
      </c>
      <c r="AB110" s="22">
        <v>0</v>
      </c>
      <c r="AC110" s="22">
        <v>0</v>
      </c>
      <c r="AD110" s="22">
        <v>0</v>
      </c>
      <c r="AE110" s="22">
        <v>35951</v>
      </c>
      <c r="AF110" s="22">
        <v>0</v>
      </c>
      <c r="AG110" s="22">
        <v>0</v>
      </c>
      <c r="AH110" s="22">
        <v>0</v>
      </c>
      <c r="AI110" s="22">
        <v>0</v>
      </c>
      <c r="AJ110" s="22">
        <v>107016</v>
      </c>
      <c r="AK110" s="22">
        <v>6210</v>
      </c>
      <c r="AL110" s="22">
        <v>0</v>
      </c>
      <c r="AM110" s="22">
        <v>0</v>
      </c>
      <c r="AN110" s="22">
        <v>504295</v>
      </c>
      <c r="AO110" s="22">
        <v>0</v>
      </c>
      <c r="AP110" s="22">
        <v>0</v>
      </c>
      <c r="AQ110" s="22">
        <v>0</v>
      </c>
      <c r="AR110" s="22">
        <v>3321862</v>
      </c>
      <c r="AS110" s="22">
        <v>101100</v>
      </c>
      <c r="AT110" s="22">
        <v>269215</v>
      </c>
      <c r="AU110" s="22">
        <v>0</v>
      </c>
      <c r="AV110" s="22">
        <v>39648</v>
      </c>
      <c r="AW110" s="22">
        <v>74339</v>
      </c>
      <c r="AX110" s="22">
        <v>0</v>
      </c>
      <c r="AY110" s="22">
        <v>0</v>
      </c>
      <c r="AZ110" s="22">
        <v>10399</v>
      </c>
      <c r="BA110" s="22">
        <v>0</v>
      </c>
      <c r="BB110" s="22">
        <v>337836</v>
      </c>
      <c r="BC110" s="22">
        <v>377042</v>
      </c>
      <c r="BD110" s="22">
        <v>0</v>
      </c>
      <c r="BE110" s="22">
        <v>0</v>
      </c>
      <c r="BF110" s="22">
        <v>12210</v>
      </c>
      <c r="BG110" s="22">
        <v>0</v>
      </c>
      <c r="BH110" s="22">
        <v>527563</v>
      </c>
      <c r="BI110" s="22">
        <v>373823</v>
      </c>
      <c r="BJ110" s="22">
        <v>223848</v>
      </c>
      <c r="BK110" s="22">
        <v>0</v>
      </c>
      <c r="BL110" s="22">
        <v>7890</v>
      </c>
      <c r="BM110" s="22">
        <v>0</v>
      </c>
      <c r="BN110" s="22">
        <v>35075</v>
      </c>
      <c r="BO110" s="22">
        <v>1026</v>
      </c>
      <c r="BP110" s="22">
        <v>0</v>
      </c>
      <c r="BQ110" s="22">
        <v>0</v>
      </c>
      <c r="BR110" s="22">
        <v>24476</v>
      </c>
      <c r="BS110" s="22">
        <v>0</v>
      </c>
      <c r="BT110" s="22">
        <v>0</v>
      </c>
      <c r="BU110" s="22">
        <v>0</v>
      </c>
      <c r="BV110" s="22">
        <v>0</v>
      </c>
      <c r="BW110" s="22">
        <v>238142</v>
      </c>
      <c r="BX110" s="22">
        <v>41547</v>
      </c>
      <c r="BY110" s="22">
        <v>0</v>
      </c>
      <c r="BZ110" s="22">
        <v>0</v>
      </c>
      <c r="CA110" s="22">
        <v>403200</v>
      </c>
      <c r="CB110" s="22">
        <v>0</v>
      </c>
      <c r="CC110" s="22">
        <v>0</v>
      </c>
      <c r="CD110" s="22">
        <v>0</v>
      </c>
      <c r="CE110" s="22">
        <v>3098379</v>
      </c>
      <c r="CF110" s="22">
        <v>223483</v>
      </c>
    </row>
    <row r="111" spans="1:84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10267563</v>
      </c>
      <c r="F111" s="22">
        <v>0</v>
      </c>
      <c r="G111" s="22">
        <v>162478</v>
      </c>
      <c r="H111" s="22">
        <v>0</v>
      </c>
      <c r="I111" s="22">
        <v>403108</v>
      </c>
      <c r="J111" s="22">
        <v>222899</v>
      </c>
      <c r="K111" s="22">
        <v>0</v>
      </c>
      <c r="L111" s="22">
        <v>0</v>
      </c>
      <c r="M111" s="22">
        <v>61693</v>
      </c>
      <c r="N111" s="22">
        <v>0</v>
      </c>
      <c r="O111" s="22">
        <v>107357</v>
      </c>
      <c r="P111" s="22">
        <v>71446</v>
      </c>
      <c r="Q111" s="22">
        <v>0</v>
      </c>
      <c r="R111" s="22">
        <v>0</v>
      </c>
      <c r="S111" s="22">
        <v>380778</v>
      </c>
      <c r="T111" s="22">
        <v>0</v>
      </c>
      <c r="U111" s="22">
        <v>2572821</v>
      </c>
      <c r="V111" s="22">
        <v>2657204</v>
      </c>
      <c r="W111" s="22">
        <v>1219745</v>
      </c>
      <c r="X111" s="22">
        <v>0</v>
      </c>
      <c r="Y111" s="22">
        <v>171797</v>
      </c>
      <c r="Z111" s="22">
        <v>0</v>
      </c>
      <c r="AA111" s="22">
        <v>0</v>
      </c>
      <c r="AB111" s="22">
        <v>0</v>
      </c>
      <c r="AC111" s="22">
        <v>216420</v>
      </c>
      <c r="AD111" s="22">
        <v>6080</v>
      </c>
      <c r="AE111" s="22">
        <v>425000</v>
      </c>
      <c r="AF111" s="22">
        <v>0</v>
      </c>
      <c r="AG111" s="22">
        <v>0</v>
      </c>
      <c r="AH111" s="22">
        <v>0</v>
      </c>
      <c r="AI111" s="22">
        <v>0</v>
      </c>
      <c r="AJ111" s="22">
        <v>1839081</v>
      </c>
      <c r="AK111" s="22">
        <v>343708</v>
      </c>
      <c r="AL111" s="22">
        <v>0</v>
      </c>
      <c r="AM111" s="22">
        <v>0</v>
      </c>
      <c r="AN111" s="22">
        <v>3861839</v>
      </c>
      <c r="AO111" s="22">
        <v>0</v>
      </c>
      <c r="AP111" s="22">
        <v>0</v>
      </c>
      <c r="AQ111" s="22">
        <v>0</v>
      </c>
      <c r="AR111" s="22">
        <v>24991017</v>
      </c>
      <c r="AS111" s="22">
        <v>352583</v>
      </c>
      <c r="AT111" s="22">
        <v>3456848</v>
      </c>
      <c r="AU111" s="22">
        <v>0</v>
      </c>
      <c r="AV111" s="22">
        <v>1625096</v>
      </c>
      <c r="AW111" s="22">
        <v>903765</v>
      </c>
      <c r="AX111" s="22">
        <v>0</v>
      </c>
      <c r="AY111" s="22">
        <v>0</v>
      </c>
      <c r="AZ111" s="22">
        <v>296713</v>
      </c>
      <c r="BA111" s="22">
        <v>0</v>
      </c>
      <c r="BB111" s="22">
        <v>1114714</v>
      </c>
      <c r="BC111" s="22">
        <v>2609829</v>
      </c>
      <c r="BD111" s="22">
        <v>0</v>
      </c>
      <c r="BE111" s="22">
        <v>0</v>
      </c>
      <c r="BF111" s="22">
        <v>124198</v>
      </c>
      <c r="BG111" s="22">
        <v>0</v>
      </c>
      <c r="BH111" s="22">
        <v>1565943</v>
      </c>
      <c r="BI111" s="22">
        <v>2421411</v>
      </c>
      <c r="BJ111" s="22">
        <v>1009634</v>
      </c>
      <c r="BK111" s="22">
        <v>0</v>
      </c>
      <c r="BL111" s="22">
        <v>359632</v>
      </c>
      <c r="BM111" s="22">
        <v>0</v>
      </c>
      <c r="BN111" s="22">
        <v>0</v>
      </c>
      <c r="BO111" s="22">
        <v>0</v>
      </c>
      <c r="BP111" s="22">
        <v>210716</v>
      </c>
      <c r="BQ111" s="22">
        <v>199316</v>
      </c>
      <c r="BR111" s="22">
        <v>315000</v>
      </c>
      <c r="BS111" s="22">
        <v>0</v>
      </c>
      <c r="BT111" s="22">
        <v>0</v>
      </c>
      <c r="BU111" s="22">
        <v>0</v>
      </c>
      <c r="BV111" s="22">
        <v>0</v>
      </c>
      <c r="BW111" s="22">
        <v>4065663</v>
      </c>
      <c r="BX111" s="22">
        <v>1012028</v>
      </c>
      <c r="BY111" s="22">
        <v>0</v>
      </c>
      <c r="BZ111" s="22">
        <v>0</v>
      </c>
      <c r="CA111" s="22">
        <v>2352452</v>
      </c>
      <c r="CB111" s="22">
        <v>0</v>
      </c>
      <c r="CC111" s="22">
        <v>0</v>
      </c>
      <c r="CD111" s="22">
        <v>0</v>
      </c>
      <c r="CE111" s="22">
        <v>23995541</v>
      </c>
      <c r="CF111" s="22">
        <v>995476</v>
      </c>
    </row>
    <row r="112" spans="1:84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7947443</v>
      </c>
      <c r="F112" s="22">
        <v>2671</v>
      </c>
      <c r="G112" s="22">
        <v>706629</v>
      </c>
      <c r="H112" s="22">
        <v>0</v>
      </c>
      <c r="I112" s="22">
        <v>0</v>
      </c>
      <c r="J112" s="22">
        <v>940231</v>
      </c>
      <c r="K112" s="22">
        <v>84176</v>
      </c>
      <c r="L112" s="22">
        <v>0</v>
      </c>
      <c r="M112" s="22">
        <v>444762</v>
      </c>
      <c r="N112" s="22">
        <v>0</v>
      </c>
      <c r="O112" s="22">
        <v>0</v>
      </c>
      <c r="P112" s="22">
        <v>884491</v>
      </c>
      <c r="Q112" s="22">
        <v>0</v>
      </c>
      <c r="R112" s="22">
        <v>0</v>
      </c>
      <c r="S112" s="22">
        <v>139469</v>
      </c>
      <c r="T112" s="22">
        <v>0</v>
      </c>
      <c r="U112" s="22">
        <v>1912840</v>
      </c>
      <c r="V112" s="22">
        <v>1937896</v>
      </c>
      <c r="W112" s="22">
        <v>540952</v>
      </c>
      <c r="X112" s="22">
        <v>0</v>
      </c>
      <c r="Y112" s="22">
        <v>131477</v>
      </c>
      <c r="Z112" s="22">
        <v>0</v>
      </c>
      <c r="AA112" s="22">
        <v>0</v>
      </c>
      <c r="AB112" s="22">
        <v>0</v>
      </c>
      <c r="AC112" s="22">
        <v>1303116</v>
      </c>
      <c r="AD112" s="22">
        <v>60489</v>
      </c>
      <c r="AE112" s="22">
        <v>0</v>
      </c>
      <c r="AF112" s="22">
        <v>0</v>
      </c>
      <c r="AG112" s="22">
        <v>0</v>
      </c>
      <c r="AH112" s="22">
        <v>20180</v>
      </c>
      <c r="AI112" s="22">
        <v>0</v>
      </c>
      <c r="AJ112" s="22">
        <v>1520570</v>
      </c>
      <c r="AK112" s="22">
        <v>0</v>
      </c>
      <c r="AL112" s="22">
        <v>131891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  <c r="AR112" s="22">
        <v>18709283</v>
      </c>
      <c r="AS112" s="22">
        <v>305844</v>
      </c>
      <c r="AT112" s="22">
        <v>2181160</v>
      </c>
      <c r="AU112" s="22">
        <v>0</v>
      </c>
      <c r="AV112" s="22">
        <v>934113</v>
      </c>
      <c r="AW112" s="22">
        <v>2090166</v>
      </c>
      <c r="AX112" s="22">
        <v>228473</v>
      </c>
      <c r="AY112" s="22">
        <v>0</v>
      </c>
      <c r="AZ112" s="22">
        <v>568128</v>
      </c>
      <c r="BA112" s="22">
        <v>0</v>
      </c>
      <c r="BB112" s="22">
        <v>402190</v>
      </c>
      <c r="BC112" s="22">
        <v>2667495</v>
      </c>
      <c r="BD112" s="22">
        <v>0</v>
      </c>
      <c r="BE112" s="22">
        <v>0</v>
      </c>
      <c r="BF112" s="22">
        <v>103434</v>
      </c>
      <c r="BG112" s="22">
        <v>0</v>
      </c>
      <c r="BH112" s="22">
        <v>2056836</v>
      </c>
      <c r="BI112" s="22">
        <v>2013476</v>
      </c>
      <c r="BJ112" s="22">
        <v>527541</v>
      </c>
      <c r="BK112" s="22">
        <v>0</v>
      </c>
      <c r="BL112" s="22">
        <v>160952</v>
      </c>
      <c r="BM112" s="22">
        <v>0</v>
      </c>
      <c r="BN112" s="22">
        <v>73787</v>
      </c>
      <c r="BO112" s="22">
        <v>0</v>
      </c>
      <c r="BP112" s="22">
        <v>746095</v>
      </c>
      <c r="BQ112" s="22">
        <v>19935</v>
      </c>
      <c r="BR112" s="22">
        <v>0</v>
      </c>
      <c r="BS112" s="22">
        <v>0</v>
      </c>
      <c r="BT112" s="22">
        <v>0</v>
      </c>
      <c r="BU112" s="22">
        <v>77274</v>
      </c>
      <c r="BV112" s="22">
        <v>0</v>
      </c>
      <c r="BW112" s="22">
        <v>2404740</v>
      </c>
      <c r="BX112" s="22">
        <v>448240</v>
      </c>
      <c r="BY112" s="22">
        <v>0</v>
      </c>
      <c r="BZ112" s="22">
        <v>0</v>
      </c>
      <c r="CA112" s="22">
        <v>0</v>
      </c>
      <c r="CB112" s="22">
        <v>0</v>
      </c>
      <c r="CC112" s="22">
        <v>0</v>
      </c>
      <c r="CD112" s="22">
        <v>0</v>
      </c>
      <c r="CE112" s="22">
        <v>18009879</v>
      </c>
      <c r="CF112" s="22">
        <v>699404</v>
      </c>
    </row>
    <row r="113" spans="1:84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7163199</v>
      </c>
      <c r="F113" s="22">
        <v>0</v>
      </c>
      <c r="G113" s="22">
        <v>249955</v>
      </c>
      <c r="H113" s="22">
        <v>0</v>
      </c>
      <c r="I113" s="22">
        <v>402145</v>
      </c>
      <c r="J113" s="22">
        <v>398948</v>
      </c>
      <c r="K113" s="22">
        <v>0</v>
      </c>
      <c r="L113" s="22">
        <v>0</v>
      </c>
      <c r="M113" s="22">
        <v>69132</v>
      </c>
      <c r="N113" s="22">
        <v>0</v>
      </c>
      <c r="O113" s="22">
        <v>0</v>
      </c>
      <c r="P113" s="22">
        <v>626572</v>
      </c>
      <c r="Q113" s="22">
        <v>0</v>
      </c>
      <c r="R113" s="22">
        <v>0</v>
      </c>
      <c r="S113" s="22">
        <v>0</v>
      </c>
      <c r="T113" s="22">
        <v>0</v>
      </c>
      <c r="U113" s="22">
        <v>3355254</v>
      </c>
      <c r="V113" s="22">
        <v>813492</v>
      </c>
      <c r="W113" s="22">
        <v>527364</v>
      </c>
      <c r="X113" s="22">
        <v>0</v>
      </c>
      <c r="Y113" s="22">
        <v>196799</v>
      </c>
      <c r="Z113" s="22">
        <v>97721</v>
      </c>
      <c r="AA113" s="22">
        <v>29550</v>
      </c>
      <c r="AB113" s="22">
        <v>12794</v>
      </c>
      <c r="AC113" s="22">
        <v>187072</v>
      </c>
      <c r="AD113" s="22">
        <v>45418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1217001</v>
      </c>
      <c r="AK113" s="22">
        <v>158749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  <c r="AR113" s="22">
        <v>15551165</v>
      </c>
      <c r="AS113" s="22">
        <v>313917</v>
      </c>
      <c r="AT113" s="22">
        <v>1128031</v>
      </c>
      <c r="AU113" s="22">
        <v>0</v>
      </c>
      <c r="AV113" s="22">
        <v>679529</v>
      </c>
      <c r="AW113" s="22">
        <v>836321</v>
      </c>
      <c r="AX113" s="22">
        <v>27050</v>
      </c>
      <c r="AY113" s="22">
        <v>0</v>
      </c>
      <c r="AZ113" s="22">
        <v>313326</v>
      </c>
      <c r="BA113" s="22">
        <v>0</v>
      </c>
      <c r="BB113" s="22">
        <v>0</v>
      </c>
      <c r="BC113" s="22">
        <v>2468081</v>
      </c>
      <c r="BD113" s="22">
        <v>0</v>
      </c>
      <c r="BE113" s="22">
        <v>0</v>
      </c>
      <c r="BF113" s="22">
        <v>0</v>
      </c>
      <c r="BG113" s="22">
        <v>0</v>
      </c>
      <c r="BH113" s="22">
        <v>1685006</v>
      </c>
      <c r="BI113" s="22">
        <v>948900</v>
      </c>
      <c r="BJ113" s="22">
        <v>486407</v>
      </c>
      <c r="BK113" s="22">
        <v>0</v>
      </c>
      <c r="BL113" s="22">
        <v>225020</v>
      </c>
      <c r="BM113" s="22">
        <v>143873</v>
      </c>
      <c r="BN113" s="22">
        <v>57392</v>
      </c>
      <c r="BO113" s="22">
        <v>81</v>
      </c>
      <c r="BP113" s="22">
        <v>478670</v>
      </c>
      <c r="BQ113" s="22">
        <v>202142</v>
      </c>
      <c r="BR113" s="22">
        <v>6917</v>
      </c>
      <c r="BS113" s="22">
        <v>0</v>
      </c>
      <c r="BT113" s="22">
        <v>0</v>
      </c>
      <c r="BU113" s="22">
        <v>0</v>
      </c>
      <c r="BV113" s="22">
        <v>0</v>
      </c>
      <c r="BW113" s="22">
        <v>2520270</v>
      </c>
      <c r="BX113" s="22">
        <v>491647</v>
      </c>
      <c r="BY113" s="22">
        <v>0</v>
      </c>
      <c r="BZ113" s="22">
        <v>0</v>
      </c>
      <c r="CA113" s="22">
        <v>0</v>
      </c>
      <c r="CB113" s="22">
        <v>0</v>
      </c>
      <c r="CC113" s="22">
        <v>0</v>
      </c>
      <c r="CD113" s="22">
        <v>0</v>
      </c>
      <c r="CE113" s="22">
        <v>13012580</v>
      </c>
      <c r="CF113" s="22">
        <v>2538585</v>
      </c>
    </row>
    <row r="114" spans="1:84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16254197</v>
      </c>
      <c r="F114" s="22">
        <v>11584</v>
      </c>
      <c r="G114" s="22">
        <v>131090</v>
      </c>
      <c r="H114" s="22">
        <v>0</v>
      </c>
      <c r="I114" s="22">
        <v>702241</v>
      </c>
      <c r="J114" s="22">
        <v>808726</v>
      </c>
      <c r="K114" s="22">
        <v>34938</v>
      </c>
      <c r="L114" s="22">
        <v>0</v>
      </c>
      <c r="M114" s="22">
        <v>12049</v>
      </c>
      <c r="N114" s="22">
        <v>0</v>
      </c>
      <c r="O114" s="22">
        <v>263063</v>
      </c>
      <c r="P114" s="22">
        <v>644294</v>
      </c>
      <c r="Q114" s="22">
        <v>117277</v>
      </c>
      <c r="R114" s="22">
        <v>0</v>
      </c>
      <c r="S114" s="22">
        <v>149137</v>
      </c>
      <c r="T114" s="22">
        <v>0</v>
      </c>
      <c r="U114" s="22">
        <v>3241778</v>
      </c>
      <c r="V114" s="22">
        <v>2601803</v>
      </c>
      <c r="W114" s="22">
        <v>2218554</v>
      </c>
      <c r="X114" s="22">
        <v>0</v>
      </c>
      <c r="Y114" s="22">
        <v>198607</v>
      </c>
      <c r="Z114" s="22">
        <v>611737</v>
      </c>
      <c r="AA114" s="22">
        <v>47765</v>
      </c>
      <c r="AB114" s="22">
        <v>1813565</v>
      </c>
      <c r="AC114" s="22">
        <v>40552</v>
      </c>
      <c r="AD114" s="22">
        <v>122733</v>
      </c>
      <c r="AE114" s="22">
        <v>0</v>
      </c>
      <c r="AF114" s="22">
        <v>0</v>
      </c>
      <c r="AG114" s="22">
        <v>0</v>
      </c>
      <c r="AH114" s="22">
        <v>130</v>
      </c>
      <c r="AI114" s="22">
        <v>0</v>
      </c>
      <c r="AJ114" s="22">
        <v>3409433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  <c r="AR114" s="22">
        <v>33435253</v>
      </c>
      <c r="AS114" s="22">
        <v>617438</v>
      </c>
      <c r="AT114" s="22">
        <v>3580627</v>
      </c>
      <c r="AU114" s="22">
        <v>0</v>
      </c>
      <c r="AV114" s="22">
        <v>3543818</v>
      </c>
      <c r="AW114" s="22">
        <v>1662919</v>
      </c>
      <c r="AX114" s="22">
        <v>216278</v>
      </c>
      <c r="AY114" s="22">
        <v>0</v>
      </c>
      <c r="AZ114" s="22">
        <v>51176</v>
      </c>
      <c r="BA114" s="22">
        <v>0</v>
      </c>
      <c r="BB114" s="22">
        <v>2070616</v>
      </c>
      <c r="BC114" s="22">
        <v>5598587</v>
      </c>
      <c r="BD114" s="22">
        <v>325565</v>
      </c>
      <c r="BE114" s="22">
        <v>0</v>
      </c>
      <c r="BF114" s="22">
        <v>188355</v>
      </c>
      <c r="BG114" s="22">
        <v>0</v>
      </c>
      <c r="BH114" s="22">
        <v>3622553</v>
      </c>
      <c r="BI114" s="22">
        <v>1480479</v>
      </c>
      <c r="BJ114" s="22">
        <v>2648170</v>
      </c>
      <c r="BK114" s="22">
        <v>0</v>
      </c>
      <c r="BL114" s="22">
        <v>489746</v>
      </c>
      <c r="BM114" s="22">
        <v>1517112</v>
      </c>
      <c r="BN114" s="22">
        <v>40885</v>
      </c>
      <c r="BO114" s="22">
        <v>1416754</v>
      </c>
      <c r="BP114" s="22">
        <v>648947</v>
      </c>
      <c r="BQ114" s="22">
        <v>725988</v>
      </c>
      <c r="BR114" s="22">
        <v>0</v>
      </c>
      <c r="BS114" s="22">
        <v>0</v>
      </c>
      <c r="BT114" s="22">
        <v>15647</v>
      </c>
      <c r="BU114" s="22">
        <v>391245</v>
      </c>
      <c r="BV114" s="22">
        <v>0</v>
      </c>
      <c r="BW114" s="22">
        <v>6493519</v>
      </c>
      <c r="BX114" s="22">
        <v>387731</v>
      </c>
      <c r="BY114" s="22">
        <v>0</v>
      </c>
      <c r="BZ114" s="22">
        <v>0</v>
      </c>
      <c r="CA114" s="22">
        <v>0</v>
      </c>
      <c r="CB114" s="22">
        <v>0</v>
      </c>
      <c r="CC114" s="22">
        <v>0</v>
      </c>
      <c r="CD114" s="22">
        <v>0</v>
      </c>
      <c r="CE114" s="22">
        <v>37734155</v>
      </c>
      <c r="CF114" s="22">
        <v>-4298902</v>
      </c>
    </row>
    <row r="115" spans="1:84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1320366</v>
      </c>
      <c r="F115" s="22">
        <v>7175</v>
      </c>
      <c r="G115" s="22">
        <v>93263</v>
      </c>
      <c r="H115" s="22">
        <v>0</v>
      </c>
      <c r="I115" s="22">
        <v>0</v>
      </c>
      <c r="J115" s="22">
        <v>70521</v>
      </c>
      <c r="K115" s="22">
        <v>0</v>
      </c>
      <c r="L115" s="22">
        <v>0</v>
      </c>
      <c r="M115" s="22">
        <v>16189</v>
      </c>
      <c r="N115" s="22">
        <v>0</v>
      </c>
      <c r="O115" s="22">
        <v>0</v>
      </c>
      <c r="P115" s="22">
        <v>378290</v>
      </c>
      <c r="Q115" s="22">
        <v>0</v>
      </c>
      <c r="R115" s="22">
        <v>0</v>
      </c>
      <c r="S115" s="22">
        <v>0</v>
      </c>
      <c r="T115" s="22">
        <v>0</v>
      </c>
      <c r="U115" s="22">
        <v>358657</v>
      </c>
      <c r="V115" s="22">
        <v>238145</v>
      </c>
      <c r="W115" s="22">
        <v>204897</v>
      </c>
      <c r="X115" s="22">
        <v>0</v>
      </c>
      <c r="Y115" s="22">
        <v>30820</v>
      </c>
      <c r="Z115" s="22">
        <v>0</v>
      </c>
      <c r="AA115" s="22">
        <v>14004</v>
      </c>
      <c r="AB115" s="22">
        <v>9580</v>
      </c>
      <c r="AC115" s="22">
        <v>341590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96813</v>
      </c>
      <c r="AK115" s="22">
        <v>66734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  <c r="AR115" s="22">
        <v>3247044</v>
      </c>
      <c r="AS115" s="22">
        <v>157372</v>
      </c>
      <c r="AT115" s="22">
        <v>616509</v>
      </c>
      <c r="AU115" s="22">
        <v>0</v>
      </c>
      <c r="AV115" s="22">
        <v>69895</v>
      </c>
      <c r="AW115" s="22">
        <v>167753</v>
      </c>
      <c r="AX115" s="22">
        <v>23826</v>
      </c>
      <c r="AY115" s="22">
        <v>0</v>
      </c>
      <c r="AZ115" s="22">
        <v>36477</v>
      </c>
      <c r="BA115" s="22">
        <v>0</v>
      </c>
      <c r="BB115" s="22">
        <v>0</v>
      </c>
      <c r="BC115" s="22">
        <v>659564</v>
      </c>
      <c r="BD115" s="22">
        <v>0</v>
      </c>
      <c r="BE115" s="22">
        <v>0</v>
      </c>
      <c r="BF115" s="22">
        <v>0</v>
      </c>
      <c r="BG115" s="22">
        <v>0</v>
      </c>
      <c r="BH115" s="22">
        <v>342919</v>
      </c>
      <c r="BI115" s="22">
        <v>292258</v>
      </c>
      <c r="BJ115" s="22">
        <v>238612</v>
      </c>
      <c r="BK115" s="22">
        <v>0</v>
      </c>
      <c r="BL115" s="22">
        <v>45471</v>
      </c>
      <c r="BM115" s="22">
        <v>0</v>
      </c>
      <c r="BN115" s="22">
        <v>30210</v>
      </c>
      <c r="BO115" s="22">
        <v>9580</v>
      </c>
      <c r="BP115" s="22">
        <v>65904</v>
      </c>
      <c r="BQ115" s="22">
        <v>0</v>
      </c>
      <c r="BR115" s="22">
        <v>0</v>
      </c>
      <c r="BS115" s="22">
        <v>0</v>
      </c>
      <c r="BT115" s="22">
        <v>0</v>
      </c>
      <c r="BU115" s="22">
        <v>0</v>
      </c>
      <c r="BV115" s="22">
        <v>0</v>
      </c>
      <c r="BW115" s="22">
        <v>266528</v>
      </c>
      <c r="BX115" s="22">
        <v>199305</v>
      </c>
      <c r="BY115" s="22">
        <v>0</v>
      </c>
      <c r="BZ115" s="22">
        <v>0</v>
      </c>
      <c r="CA115" s="22">
        <v>0</v>
      </c>
      <c r="CB115" s="22">
        <v>0</v>
      </c>
      <c r="CC115" s="22">
        <v>0</v>
      </c>
      <c r="CD115" s="22">
        <v>0</v>
      </c>
      <c r="CE115" s="22">
        <v>3222183</v>
      </c>
      <c r="CF115" s="22">
        <v>24861</v>
      </c>
    </row>
    <row r="116" spans="1:84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22285282</v>
      </c>
      <c r="F116" s="22">
        <v>0</v>
      </c>
      <c r="G116" s="22">
        <v>0</v>
      </c>
      <c r="H116" s="22">
        <v>0</v>
      </c>
      <c r="I116" s="22">
        <v>650181</v>
      </c>
      <c r="J116" s="22">
        <v>333871</v>
      </c>
      <c r="K116" s="22">
        <v>85185</v>
      </c>
      <c r="L116" s="22">
        <v>0</v>
      </c>
      <c r="M116" s="22">
        <v>160627</v>
      </c>
      <c r="N116" s="22">
        <v>0</v>
      </c>
      <c r="O116" s="22">
        <v>11292</v>
      </c>
      <c r="P116" s="22">
        <v>1742067</v>
      </c>
      <c r="Q116" s="22">
        <v>240895</v>
      </c>
      <c r="R116" s="22">
        <v>0</v>
      </c>
      <c r="S116" s="22">
        <v>0</v>
      </c>
      <c r="T116" s="22">
        <v>0</v>
      </c>
      <c r="U116" s="22">
        <v>2434624</v>
      </c>
      <c r="V116" s="22">
        <v>3896103</v>
      </c>
      <c r="W116" s="22">
        <v>2735688</v>
      </c>
      <c r="X116" s="22">
        <v>0</v>
      </c>
      <c r="Y116" s="22">
        <v>386069</v>
      </c>
      <c r="Z116" s="22">
        <v>0</v>
      </c>
      <c r="AA116" s="22">
        <v>43454</v>
      </c>
      <c r="AB116" s="22">
        <v>295272</v>
      </c>
      <c r="AC116" s="22">
        <v>186513</v>
      </c>
      <c r="AD116" s="22">
        <v>63450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16996198</v>
      </c>
      <c r="AK116" s="22">
        <v>137183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  <c r="AR116" s="22">
        <v>52683954</v>
      </c>
      <c r="AS116" s="22">
        <v>510925</v>
      </c>
      <c r="AT116" s="22">
        <v>4232964</v>
      </c>
      <c r="AU116" s="22">
        <v>0</v>
      </c>
      <c r="AV116" s="22">
        <v>2975676</v>
      </c>
      <c r="AW116" s="22">
        <v>1122409</v>
      </c>
      <c r="AX116" s="22">
        <v>124518</v>
      </c>
      <c r="AY116" s="22">
        <v>157275</v>
      </c>
      <c r="AZ116" s="22">
        <v>490226</v>
      </c>
      <c r="BA116" s="22">
        <v>14157</v>
      </c>
      <c r="BB116" s="22">
        <v>2753951</v>
      </c>
      <c r="BC116" s="22">
        <v>4055514</v>
      </c>
      <c r="BD116" s="22">
        <v>595359</v>
      </c>
      <c r="BE116" s="22">
        <v>0</v>
      </c>
      <c r="BF116" s="22">
        <v>0</v>
      </c>
      <c r="BG116" s="22">
        <v>0</v>
      </c>
      <c r="BH116" s="22">
        <v>3020977</v>
      </c>
      <c r="BI116" s="22">
        <v>2970699</v>
      </c>
      <c r="BJ116" s="22">
        <v>2348431</v>
      </c>
      <c r="BK116" s="22">
        <v>0</v>
      </c>
      <c r="BL116" s="22">
        <v>489772</v>
      </c>
      <c r="BM116" s="22">
        <v>0</v>
      </c>
      <c r="BN116" s="22">
        <v>72999</v>
      </c>
      <c r="BO116" s="22">
        <v>1142291</v>
      </c>
      <c r="BP116" s="22">
        <v>452130</v>
      </c>
      <c r="BQ116" s="22">
        <v>214776</v>
      </c>
      <c r="BR116" s="22">
        <v>43663</v>
      </c>
      <c r="BS116" s="22">
        <v>0</v>
      </c>
      <c r="BT116" s="22">
        <v>0</v>
      </c>
      <c r="BU116" s="22">
        <v>0</v>
      </c>
      <c r="BV116" s="22">
        <v>0</v>
      </c>
      <c r="BW116" s="22">
        <v>4625389</v>
      </c>
      <c r="BX116" s="22">
        <v>927740</v>
      </c>
      <c r="BY116" s="22">
        <v>0</v>
      </c>
      <c r="BZ116" s="22">
        <v>0</v>
      </c>
      <c r="CA116" s="22">
        <v>0</v>
      </c>
      <c r="CB116" s="22">
        <v>0</v>
      </c>
      <c r="CC116" s="22">
        <v>0</v>
      </c>
      <c r="CD116" s="22">
        <v>0</v>
      </c>
      <c r="CE116" s="22">
        <v>33341841</v>
      </c>
      <c r="CF116" s="22">
        <v>19342113</v>
      </c>
    </row>
    <row r="117" spans="1:84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2561260</v>
      </c>
      <c r="F117" s="22">
        <v>3225</v>
      </c>
      <c r="G117" s="22">
        <v>35693</v>
      </c>
      <c r="H117" s="22">
        <v>0</v>
      </c>
      <c r="I117" s="22">
        <v>0</v>
      </c>
      <c r="J117" s="22">
        <v>277410</v>
      </c>
      <c r="K117" s="22">
        <v>0</v>
      </c>
      <c r="L117" s="22">
        <v>0</v>
      </c>
      <c r="M117" s="22">
        <v>6995</v>
      </c>
      <c r="N117" s="22">
        <v>0</v>
      </c>
      <c r="O117" s="22">
        <v>53811</v>
      </c>
      <c r="P117" s="22">
        <v>2626</v>
      </c>
      <c r="Q117" s="22">
        <v>0</v>
      </c>
      <c r="R117" s="22">
        <v>0</v>
      </c>
      <c r="S117" s="22">
        <v>0</v>
      </c>
      <c r="T117" s="22">
        <v>0</v>
      </c>
      <c r="U117" s="22">
        <v>928697</v>
      </c>
      <c r="V117" s="22">
        <v>632460</v>
      </c>
      <c r="W117" s="22">
        <v>0</v>
      </c>
      <c r="X117" s="22">
        <v>0</v>
      </c>
      <c r="Y117" s="22">
        <v>0</v>
      </c>
      <c r="Z117" s="22">
        <v>0</v>
      </c>
      <c r="AA117" s="22">
        <v>1150</v>
      </c>
      <c r="AB117" s="22">
        <v>69903</v>
      </c>
      <c r="AC117" s="22">
        <v>7503</v>
      </c>
      <c r="AD117" s="22">
        <v>8800</v>
      </c>
      <c r="AE117" s="22">
        <v>0</v>
      </c>
      <c r="AF117" s="22">
        <v>0</v>
      </c>
      <c r="AG117" s="22">
        <v>0</v>
      </c>
      <c r="AH117" s="22">
        <v>0</v>
      </c>
      <c r="AI117" s="22">
        <v>450</v>
      </c>
      <c r="AJ117" s="22">
        <v>127163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0</v>
      </c>
      <c r="AR117" s="22">
        <v>4717146</v>
      </c>
      <c r="AS117" s="22">
        <v>150952</v>
      </c>
      <c r="AT117" s="22">
        <v>583641</v>
      </c>
      <c r="AU117" s="22">
        <v>0</v>
      </c>
      <c r="AV117" s="22">
        <v>0</v>
      </c>
      <c r="AW117" s="22">
        <v>326588</v>
      </c>
      <c r="AX117" s="22">
        <v>0</v>
      </c>
      <c r="AY117" s="22">
        <v>0</v>
      </c>
      <c r="AZ117" s="22">
        <v>55687</v>
      </c>
      <c r="BA117" s="22">
        <v>0</v>
      </c>
      <c r="BB117" s="22">
        <v>238525</v>
      </c>
      <c r="BC117" s="22">
        <v>775523</v>
      </c>
      <c r="BD117" s="22">
        <v>0</v>
      </c>
      <c r="BE117" s="22">
        <v>0</v>
      </c>
      <c r="BF117" s="22">
        <v>101454</v>
      </c>
      <c r="BG117" s="22">
        <v>0</v>
      </c>
      <c r="BH117" s="22">
        <v>919152</v>
      </c>
      <c r="BI117" s="22">
        <v>602411</v>
      </c>
      <c r="BJ117" s="22">
        <v>0</v>
      </c>
      <c r="BK117" s="22">
        <v>0</v>
      </c>
      <c r="BL117" s="22">
        <v>16968</v>
      </c>
      <c r="BM117" s="22">
        <v>0</v>
      </c>
      <c r="BN117" s="22">
        <v>11266</v>
      </c>
      <c r="BO117" s="22">
        <v>302092</v>
      </c>
      <c r="BP117" s="22">
        <v>38521</v>
      </c>
      <c r="BQ117" s="22">
        <v>121827</v>
      </c>
      <c r="BR117" s="22">
        <v>88618</v>
      </c>
      <c r="BS117" s="22">
        <v>0</v>
      </c>
      <c r="BT117" s="22">
        <v>0</v>
      </c>
      <c r="BU117" s="22">
        <v>0</v>
      </c>
      <c r="BV117" s="22">
        <v>23574</v>
      </c>
      <c r="BW117" s="22">
        <v>302960</v>
      </c>
      <c r="BX117" s="22">
        <v>64938</v>
      </c>
      <c r="BY117" s="22">
        <v>0</v>
      </c>
      <c r="BZ117" s="22">
        <v>0</v>
      </c>
      <c r="CA117" s="22">
        <v>0</v>
      </c>
      <c r="CB117" s="22">
        <v>0</v>
      </c>
      <c r="CC117" s="22">
        <v>0</v>
      </c>
      <c r="CD117" s="22">
        <v>8400</v>
      </c>
      <c r="CE117" s="22">
        <v>4733097</v>
      </c>
      <c r="CF117" s="22">
        <v>-15951</v>
      </c>
    </row>
    <row r="118" spans="1:84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4432758</v>
      </c>
      <c r="F118" s="22">
        <v>0</v>
      </c>
      <c r="G118" s="22">
        <v>0</v>
      </c>
      <c r="H118" s="22">
        <v>0</v>
      </c>
      <c r="I118" s="22">
        <v>310</v>
      </c>
      <c r="J118" s="22">
        <v>347781</v>
      </c>
      <c r="K118" s="22">
        <v>0</v>
      </c>
      <c r="L118" s="22">
        <v>0</v>
      </c>
      <c r="M118" s="22">
        <v>10418</v>
      </c>
      <c r="N118" s="22">
        <v>0</v>
      </c>
      <c r="O118" s="22">
        <v>0</v>
      </c>
      <c r="P118" s="22">
        <v>18316</v>
      </c>
      <c r="Q118" s="22">
        <v>0</v>
      </c>
      <c r="R118" s="22">
        <v>0</v>
      </c>
      <c r="S118" s="22">
        <v>0</v>
      </c>
      <c r="T118" s="22">
        <v>0</v>
      </c>
      <c r="U118" s="22">
        <v>3241945</v>
      </c>
      <c r="V118" s="22">
        <v>702723</v>
      </c>
      <c r="W118" s="22">
        <v>531479</v>
      </c>
      <c r="X118" s="22">
        <v>0</v>
      </c>
      <c r="Y118" s="22">
        <v>301235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1340837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  <c r="AR118" s="22">
        <v>10927802</v>
      </c>
      <c r="AS118" s="22">
        <v>208274</v>
      </c>
      <c r="AT118" s="22">
        <v>1063152</v>
      </c>
      <c r="AU118" s="22">
        <v>0</v>
      </c>
      <c r="AV118" s="22">
        <v>147086</v>
      </c>
      <c r="AW118" s="22">
        <v>253724</v>
      </c>
      <c r="AX118" s="22">
        <v>17535</v>
      </c>
      <c r="AY118" s="22">
        <v>0</v>
      </c>
      <c r="AZ118" s="22">
        <v>46976</v>
      </c>
      <c r="BA118" s="22">
        <v>0</v>
      </c>
      <c r="BB118" s="22">
        <v>331851</v>
      </c>
      <c r="BC118" s="22">
        <v>1621301</v>
      </c>
      <c r="BD118" s="22">
        <v>0</v>
      </c>
      <c r="BE118" s="22">
        <v>0</v>
      </c>
      <c r="BF118" s="22">
        <v>0</v>
      </c>
      <c r="BG118" s="22">
        <v>0</v>
      </c>
      <c r="BH118" s="22">
        <v>2250204</v>
      </c>
      <c r="BI118" s="22">
        <v>638059</v>
      </c>
      <c r="BJ118" s="22">
        <v>482716</v>
      </c>
      <c r="BK118" s="22">
        <v>0</v>
      </c>
      <c r="BL118" s="22">
        <v>230352</v>
      </c>
      <c r="BM118" s="22">
        <v>0</v>
      </c>
      <c r="BN118" s="22">
        <v>0</v>
      </c>
      <c r="BO118" s="22">
        <v>0</v>
      </c>
      <c r="BP118" s="22">
        <v>185515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0</v>
      </c>
      <c r="BW118" s="22">
        <v>2291626</v>
      </c>
      <c r="BX118" s="22">
        <v>236402</v>
      </c>
      <c r="BY118" s="22">
        <v>0</v>
      </c>
      <c r="BZ118" s="22">
        <v>0</v>
      </c>
      <c r="CA118" s="22">
        <v>0</v>
      </c>
      <c r="CB118" s="22">
        <v>0</v>
      </c>
      <c r="CC118" s="22">
        <v>0</v>
      </c>
      <c r="CD118" s="22">
        <v>0</v>
      </c>
      <c r="CE118" s="22">
        <v>10004773</v>
      </c>
      <c r="CF118" s="22">
        <v>923029</v>
      </c>
    </row>
    <row r="119" spans="1:84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1740348</v>
      </c>
      <c r="F119" s="22">
        <v>5000</v>
      </c>
      <c r="G119" s="22">
        <v>62362</v>
      </c>
      <c r="H119" s="22">
        <v>0</v>
      </c>
      <c r="I119" s="22">
        <v>0</v>
      </c>
      <c r="J119" s="22">
        <v>15000</v>
      </c>
      <c r="K119" s="22">
        <v>0</v>
      </c>
      <c r="L119" s="22">
        <v>0</v>
      </c>
      <c r="M119" s="22">
        <v>25500</v>
      </c>
      <c r="N119" s="22">
        <v>0</v>
      </c>
      <c r="O119" s="22">
        <v>101421</v>
      </c>
      <c r="P119" s="22">
        <v>1050406</v>
      </c>
      <c r="Q119" s="22">
        <v>0</v>
      </c>
      <c r="R119" s="22">
        <v>0</v>
      </c>
      <c r="S119" s="22">
        <v>49565</v>
      </c>
      <c r="T119" s="22">
        <v>0</v>
      </c>
      <c r="U119" s="22">
        <v>734661</v>
      </c>
      <c r="V119" s="22">
        <v>719953</v>
      </c>
      <c r="W119" s="22">
        <v>184289</v>
      </c>
      <c r="X119" s="22">
        <v>0</v>
      </c>
      <c r="Y119" s="22">
        <v>260213</v>
      </c>
      <c r="Z119" s="22">
        <v>0</v>
      </c>
      <c r="AA119" s="22">
        <v>22805</v>
      </c>
      <c r="AB119" s="22">
        <v>3633</v>
      </c>
      <c r="AC119" s="22">
        <v>6260</v>
      </c>
      <c r="AD119" s="22">
        <v>3857</v>
      </c>
      <c r="AE119" s="22">
        <v>7</v>
      </c>
      <c r="AF119" s="22">
        <v>0</v>
      </c>
      <c r="AG119" s="22">
        <v>0</v>
      </c>
      <c r="AH119" s="22">
        <v>0</v>
      </c>
      <c r="AI119" s="22">
        <v>0</v>
      </c>
      <c r="AJ119" s="22">
        <v>334648</v>
      </c>
      <c r="AK119" s="22">
        <v>4053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  <c r="AR119" s="22">
        <v>5323981</v>
      </c>
      <c r="AS119" s="22">
        <v>73857</v>
      </c>
      <c r="AT119" s="22">
        <v>534632</v>
      </c>
      <c r="AU119" s="22">
        <v>0</v>
      </c>
      <c r="AV119" s="22">
        <v>0</v>
      </c>
      <c r="AW119" s="22">
        <v>93077</v>
      </c>
      <c r="AX119" s="22">
        <v>0</v>
      </c>
      <c r="AY119" s="22">
        <v>0</v>
      </c>
      <c r="AZ119" s="22">
        <v>68710</v>
      </c>
      <c r="BA119" s="22">
        <v>0</v>
      </c>
      <c r="BB119" s="22">
        <v>283587</v>
      </c>
      <c r="BC119" s="22">
        <v>523622</v>
      </c>
      <c r="BD119" s="22">
        <v>16137</v>
      </c>
      <c r="BE119" s="22">
        <v>0</v>
      </c>
      <c r="BF119" s="22">
        <v>31456</v>
      </c>
      <c r="BG119" s="22">
        <v>0</v>
      </c>
      <c r="BH119" s="22">
        <v>709467</v>
      </c>
      <c r="BI119" s="22">
        <v>141131</v>
      </c>
      <c r="BJ119" s="22">
        <v>150034</v>
      </c>
      <c r="BK119" s="22">
        <v>0</v>
      </c>
      <c r="BL119" s="22">
        <v>269586</v>
      </c>
      <c r="BM119" s="22">
        <v>0</v>
      </c>
      <c r="BN119" s="22">
        <v>7665</v>
      </c>
      <c r="BO119" s="22">
        <v>5967</v>
      </c>
      <c r="BP119" s="22">
        <v>49217</v>
      </c>
      <c r="BQ119" s="22">
        <v>53470</v>
      </c>
      <c r="BR119" s="22">
        <v>100</v>
      </c>
      <c r="BS119" s="22">
        <v>0</v>
      </c>
      <c r="BT119" s="22">
        <v>0</v>
      </c>
      <c r="BU119" s="22">
        <v>0</v>
      </c>
      <c r="BV119" s="22">
        <v>0</v>
      </c>
      <c r="BW119" s="22">
        <v>840035</v>
      </c>
      <c r="BX119" s="22">
        <v>28941</v>
      </c>
      <c r="BY119" s="22">
        <v>0</v>
      </c>
      <c r="BZ119" s="22">
        <v>0</v>
      </c>
      <c r="CA119" s="22">
        <v>0</v>
      </c>
      <c r="CB119" s="22">
        <v>0</v>
      </c>
      <c r="CC119" s="22">
        <v>0</v>
      </c>
      <c r="CD119" s="22">
        <v>0</v>
      </c>
      <c r="CE119" s="22">
        <v>3880691</v>
      </c>
      <c r="CF119" s="22">
        <v>1443290</v>
      </c>
    </row>
    <row r="120" spans="1:84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4302683</v>
      </c>
      <c r="F120" s="22">
        <v>0</v>
      </c>
      <c r="G120" s="22">
        <v>2439957</v>
      </c>
      <c r="H120" s="22">
        <v>0</v>
      </c>
      <c r="I120" s="22">
        <v>0</v>
      </c>
      <c r="J120" s="22">
        <v>58903</v>
      </c>
      <c r="K120" s="22">
        <v>0</v>
      </c>
      <c r="L120" s="22">
        <v>0</v>
      </c>
      <c r="M120" s="22">
        <v>13541</v>
      </c>
      <c r="N120" s="22">
        <v>0</v>
      </c>
      <c r="O120" s="22">
        <v>0</v>
      </c>
      <c r="P120" s="22">
        <v>772596</v>
      </c>
      <c r="Q120" s="22">
        <v>0</v>
      </c>
      <c r="R120" s="22">
        <v>0</v>
      </c>
      <c r="S120" s="22">
        <v>0</v>
      </c>
      <c r="T120" s="22">
        <v>0</v>
      </c>
      <c r="U120" s="22">
        <v>1563322</v>
      </c>
      <c r="V120" s="22">
        <v>1087322</v>
      </c>
      <c r="W120" s="22">
        <v>622150</v>
      </c>
      <c r="X120" s="22">
        <v>0</v>
      </c>
      <c r="Y120" s="22">
        <v>307361</v>
      </c>
      <c r="Z120" s="22">
        <v>0</v>
      </c>
      <c r="AA120" s="22">
        <v>24708</v>
      </c>
      <c r="AB120" s="22">
        <v>0</v>
      </c>
      <c r="AC120" s="22">
        <v>206231</v>
      </c>
      <c r="AD120" s="22">
        <v>0</v>
      </c>
      <c r="AE120" s="22">
        <v>3232229</v>
      </c>
      <c r="AF120" s="22">
        <v>0</v>
      </c>
      <c r="AG120" s="22">
        <v>0</v>
      </c>
      <c r="AH120" s="22">
        <v>0</v>
      </c>
      <c r="AI120" s="22">
        <v>0</v>
      </c>
      <c r="AJ120" s="22">
        <v>304309</v>
      </c>
      <c r="AK120" s="22">
        <v>26338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  <c r="AR120" s="22">
        <v>14961650</v>
      </c>
      <c r="AS120" s="22">
        <v>191936</v>
      </c>
      <c r="AT120" s="22">
        <v>1848276</v>
      </c>
      <c r="AU120" s="22">
        <v>0</v>
      </c>
      <c r="AV120" s="22">
        <v>0</v>
      </c>
      <c r="AW120" s="22">
        <v>242511</v>
      </c>
      <c r="AX120" s="22">
        <v>2235</v>
      </c>
      <c r="AY120" s="22">
        <v>0</v>
      </c>
      <c r="AZ120" s="22">
        <v>308188</v>
      </c>
      <c r="BA120" s="22">
        <v>0</v>
      </c>
      <c r="BB120" s="22">
        <v>0</v>
      </c>
      <c r="BC120" s="22">
        <v>2041846</v>
      </c>
      <c r="BD120" s="22">
        <v>25072</v>
      </c>
      <c r="BE120" s="22">
        <v>0</v>
      </c>
      <c r="BF120" s="22">
        <v>0</v>
      </c>
      <c r="BG120" s="22">
        <v>0</v>
      </c>
      <c r="BH120" s="22">
        <v>1076853</v>
      </c>
      <c r="BI120" s="22">
        <v>1102626</v>
      </c>
      <c r="BJ120" s="22">
        <v>665958</v>
      </c>
      <c r="BK120" s="22">
        <v>0</v>
      </c>
      <c r="BL120" s="22">
        <v>287800</v>
      </c>
      <c r="BM120" s="22">
        <v>0</v>
      </c>
      <c r="BN120" s="22">
        <v>102341</v>
      </c>
      <c r="BO120" s="22">
        <v>0</v>
      </c>
      <c r="BP120" s="22">
        <v>351937</v>
      </c>
      <c r="BQ120" s="22">
        <v>0</v>
      </c>
      <c r="BR120" s="22">
        <v>360979</v>
      </c>
      <c r="BS120" s="22">
        <v>0</v>
      </c>
      <c r="BT120" s="22">
        <v>0</v>
      </c>
      <c r="BU120" s="22">
        <v>0</v>
      </c>
      <c r="BV120" s="22">
        <v>0</v>
      </c>
      <c r="BW120" s="22">
        <v>1699214</v>
      </c>
      <c r="BX120" s="22">
        <v>545906</v>
      </c>
      <c r="BY120" s="22">
        <v>0</v>
      </c>
      <c r="BZ120" s="22">
        <v>0</v>
      </c>
      <c r="CA120" s="22">
        <v>0</v>
      </c>
      <c r="CB120" s="22">
        <v>0</v>
      </c>
      <c r="CC120" s="22">
        <v>0</v>
      </c>
      <c r="CD120" s="22">
        <v>0</v>
      </c>
      <c r="CE120" s="22">
        <v>10853678</v>
      </c>
      <c r="CF120" s="22">
        <v>4107972</v>
      </c>
    </row>
    <row r="121" spans="1:84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6780238</v>
      </c>
      <c r="F121" s="22">
        <v>50</v>
      </c>
      <c r="G121" s="22">
        <v>211350</v>
      </c>
      <c r="H121" s="22">
        <v>0</v>
      </c>
      <c r="I121" s="22">
        <v>0</v>
      </c>
      <c r="J121" s="22">
        <v>260414</v>
      </c>
      <c r="K121" s="22">
        <v>631580</v>
      </c>
      <c r="L121" s="22">
        <v>39526</v>
      </c>
      <c r="M121" s="22">
        <v>97843</v>
      </c>
      <c r="N121" s="22">
        <v>0</v>
      </c>
      <c r="O121" s="22">
        <v>60410</v>
      </c>
      <c r="P121" s="22">
        <v>322993</v>
      </c>
      <c r="Q121" s="22">
        <v>0</v>
      </c>
      <c r="R121" s="22">
        <v>0</v>
      </c>
      <c r="S121" s="22">
        <v>0</v>
      </c>
      <c r="T121" s="22">
        <v>0</v>
      </c>
      <c r="U121" s="22">
        <v>1270302</v>
      </c>
      <c r="V121" s="22">
        <v>981809</v>
      </c>
      <c r="W121" s="22">
        <v>386096</v>
      </c>
      <c r="X121" s="22">
        <v>0</v>
      </c>
      <c r="Y121" s="22">
        <v>684441</v>
      </c>
      <c r="Z121" s="22">
        <v>0</v>
      </c>
      <c r="AA121" s="22">
        <v>3775</v>
      </c>
      <c r="AB121" s="22">
        <v>39600</v>
      </c>
      <c r="AC121" s="22">
        <v>40805</v>
      </c>
      <c r="AD121" s="22">
        <v>62924</v>
      </c>
      <c r="AE121" s="22">
        <v>58334</v>
      </c>
      <c r="AF121" s="22">
        <v>0</v>
      </c>
      <c r="AG121" s="22">
        <v>0</v>
      </c>
      <c r="AH121" s="22">
        <v>0</v>
      </c>
      <c r="AI121" s="22">
        <v>0</v>
      </c>
      <c r="AJ121" s="22">
        <v>1791901</v>
      </c>
      <c r="AK121" s="22">
        <v>12986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  <c r="AR121" s="22">
        <v>13737377</v>
      </c>
      <c r="AS121" s="22">
        <v>232929</v>
      </c>
      <c r="AT121" s="22">
        <v>2567052</v>
      </c>
      <c r="AU121" s="22">
        <v>0</v>
      </c>
      <c r="AV121" s="22">
        <v>33863</v>
      </c>
      <c r="AW121" s="22">
        <v>679873</v>
      </c>
      <c r="AX121" s="22">
        <v>627734</v>
      </c>
      <c r="AY121" s="22">
        <v>19700</v>
      </c>
      <c r="AZ121" s="22">
        <v>44824</v>
      </c>
      <c r="BA121" s="22">
        <v>0</v>
      </c>
      <c r="BB121" s="22">
        <v>790928</v>
      </c>
      <c r="BC121" s="22">
        <v>988117</v>
      </c>
      <c r="BD121" s="22">
        <v>10671</v>
      </c>
      <c r="BE121" s="22">
        <v>0</v>
      </c>
      <c r="BF121" s="22">
        <v>0</v>
      </c>
      <c r="BG121" s="22">
        <v>0</v>
      </c>
      <c r="BH121" s="22">
        <v>1235496</v>
      </c>
      <c r="BI121" s="22">
        <v>393607</v>
      </c>
      <c r="BJ121" s="22">
        <v>562731</v>
      </c>
      <c r="BK121" s="22">
        <v>0</v>
      </c>
      <c r="BL121" s="22">
        <v>844290</v>
      </c>
      <c r="BM121" s="22">
        <v>0</v>
      </c>
      <c r="BN121" s="22">
        <v>6851</v>
      </c>
      <c r="BO121" s="22">
        <v>296347</v>
      </c>
      <c r="BP121" s="22">
        <v>205706</v>
      </c>
      <c r="BQ121" s="22">
        <v>85310</v>
      </c>
      <c r="BR121" s="22">
        <v>66488</v>
      </c>
      <c r="BS121" s="22">
        <v>0</v>
      </c>
      <c r="BT121" s="22">
        <v>0</v>
      </c>
      <c r="BU121" s="22">
        <v>0</v>
      </c>
      <c r="BV121" s="22">
        <v>0</v>
      </c>
      <c r="BW121" s="22">
        <v>4461393</v>
      </c>
      <c r="BX121" s="22">
        <v>157784</v>
      </c>
      <c r="BY121" s="22">
        <v>0</v>
      </c>
      <c r="BZ121" s="22">
        <v>0</v>
      </c>
      <c r="CA121" s="22">
        <v>0</v>
      </c>
      <c r="CB121" s="22">
        <v>0</v>
      </c>
      <c r="CC121" s="22">
        <v>0</v>
      </c>
      <c r="CD121" s="22">
        <v>0</v>
      </c>
      <c r="CE121" s="22">
        <v>14311694</v>
      </c>
      <c r="CF121" s="22">
        <v>-574317</v>
      </c>
    </row>
    <row r="122" spans="1:84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4602886</v>
      </c>
      <c r="F122" s="22">
        <v>0</v>
      </c>
      <c r="G122" s="22">
        <v>120626</v>
      </c>
      <c r="H122" s="22">
        <v>0</v>
      </c>
      <c r="I122" s="22">
        <v>14126</v>
      </c>
      <c r="J122" s="22">
        <v>896807</v>
      </c>
      <c r="K122" s="22">
        <v>8236</v>
      </c>
      <c r="L122" s="22">
        <v>0</v>
      </c>
      <c r="M122" s="22">
        <v>7101</v>
      </c>
      <c r="N122" s="22">
        <v>0</v>
      </c>
      <c r="O122" s="22">
        <v>285784</v>
      </c>
      <c r="P122" s="22">
        <v>618277</v>
      </c>
      <c r="Q122" s="22">
        <v>0</v>
      </c>
      <c r="R122" s="22">
        <v>0</v>
      </c>
      <c r="S122" s="22">
        <v>0</v>
      </c>
      <c r="T122" s="22">
        <v>0</v>
      </c>
      <c r="U122" s="22">
        <v>1447226</v>
      </c>
      <c r="V122" s="22">
        <v>886307</v>
      </c>
      <c r="W122" s="22">
        <v>308670</v>
      </c>
      <c r="X122" s="22">
        <v>0</v>
      </c>
      <c r="Y122" s="22">
        <v>127163</v>
      </c>
      <c r="Z122" s="22">
        <v>0</v>
      </c>
      <c r="AA122" s="22">
        <v>10200</v>
      </c>
      <c r="AB122" s="22">
        <v>167375</v>
      </c>
      <c r="AC122" s="22">
        <v>236847</v>
      </c>
      <c r="AD122" s="22">
        <v>0</v>
      </c>
      <c r="AE122" s="22">
        <v>280000</v>
      </c>
      <c r="AF122" s="22">
        <v>0</v>
      </c>
      <c r="AG122" s="22">
        <v>0</v>
      </c>
      <c r="AH122" s="22">
        <v>0</v>
      </c>
      <c r="AI122" s="22">
        <v>0</v>
      </c>
      <c r="AJ122" s="22">
        <v>1722091</v>
      </c>
      <c r="AK122" s="22">
        <v>457024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  <c r="AR122" s="22">
        <v>12196746</v>
      </c>
      <c r="AS122" s="22">
        <v>245328</v>
      </c>
      <c r="AT122" s="22">
        <v>1837330</v>
      </c>
      <c r="AU122" s="22">
        <v>0</v>
      </c>
      <c r="AV122" s="22">
        <v>166419</v>
      </c>
      <c r="AW122" s="22">
        <v>581198</v>
      </c>
      <c r="AX122" s="22">
        <v>21018</v>
      </c>
      <c r="AY122" s="22">
        <v>0</v>
      </c>
      <c r="AZ122" s="22">
        <v>144234</v>
      </c>
      <c r="BA122" s="22">
        <v>0</v>
      </c>
      <c r="BB122" s="22">
        <v>895441</v>
      </c>
      <c r="BC122" s="22">
        <v>712773</v>
      </c>
      <c r="BD122" s="22">
        <v>0</v>
      </c>
      <c r="BE122" s="22">
        <v>0</v>
      </c>
      <c r="BF122" s="22">
        <v>0</v>
      </c>
      <c r="BG122" s="22">
        <v>0</v>
      </c>
      <c r="BH122" s="22">
        <v>973152</v>
      </c>
      <c r="BI122" s="22">
        <v>986895</v>
      </c>
      <c r="BJ122" s="22">
        <v>223766</v>
      </c>
      <c r="BK122" s="22">
        <v>0</v>
      </c>
      <c r="BL122" s="22">
        <v>364852</v>
      </c>
      <c r="BM122" s="22">
        <v>0</v>
      </c>
      <c r="BN122" s="22">
        <v>9385</v>
      </c>
      <c r="BO122" s="22">
        <v>205517</v>
      </c>
      <c r="BP122" s="22">
        <v>490105</v>
      </c>
      <c r="BQ122" s="22">
        <v>0</v>
      </c>
      <c r="BR122" s="22">
        <v>709407</v>
      </c>
      <c r="BS122" s="22">
        <v>0</v>
      </c>
      <c r="BT122" s="22">
        <v>0</v>
      </c>
      <c r="BU122" s="22">
        <v>0</v>
      </c>
      <c r="BV122" s="22">
        <v>0</v>
      </c>
      <c r="BW122" s="22">
        <v>1488705</v>
      </c>
      <c r="BX122" s="22">
        <v>850429</v>
      </c>
      <c r="BY122" s="22">
        <v>0</v>
      </c>
      <c r="BZ122" s="22">
        <v>0</v>
      </c>
      <c r="CA122" s="22">
        <v>0</v>
      </c>
      <c r="CB122" s="22">
        <v>0</v>
      </c>
      <c r="CC122" s="22">
        <v>0</v>
      </c>
      <c r="CD122" s="22">
        <v>0</v>
      </c>
      <c r="CE122" s="22">
        <v>10905954</v>
      </c>
      <c r="CF122" s="22">
        <v>1290792</v>
      </c>
    </row>
    <row r="123" spans="1:84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3160259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80045</v>
      </c>
      <c r="O123" s="22">
        <v>0</v>
      </c>
      <c r="P123" s="22">
        <v>1121354</v>
      </c>
      <c r="Q123" s="22">
        <v>0</v>
      </c>
      <c r="R123" s="22">
        <v>0</v>
      </c>
      <c r="S123" s="22">
        <v>0</v>
      </c>
      <c r="T123" s="22">
        <v>0</v>
      </c>
      <c r="U123" s="22">
        <v>775642</v>
      </c>
      <c r="V123" s="22">
        <v>355799</v>
      </c>
      <c r="W123" s="22">
        <v>325864</v>
      </c>
      <c r="X123" s="22">
        <v>80700</v>
      </c>
      <c r="Y123" s="22">
        <v>0</v>
      </c>
      <c r="Z123" s="22">
        <v>0</v>
      </c>
      <c r="AA123" s="22">
        <v>0</v>
      </c>
      <c r="AB123" s="22">
        <v>0</v>
      </c>
      <c r="AC123" s="22">
        <v>121422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1076731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0</v>
      </c>
      <c r="AR123" s="22">
        <v>7097816</v>
      </c>
      <c r="AS123" s="22">
        <v>0</v>
      </c>
      <c r="AT123" s="22">
        <v>1345424</v>
      </c>
      <c r="AU123" s="22">
        <v>0</v>
      </c>
      <c r="AV123" s="22">
        <v>0</v>
      </c>
      <c r="AW123" s="22">
        <v>0</v>
      </c>
      <c r="AX123" s="22">
        <v>0</v>
      </c>
      <c r="AY123" s="22">
        <v>0</v>
      </c>
      <c r="AZ123" s="22">
        <v>0</v>
      </c>
      <c r="BA123" s="22">
        <v>418985</v>
      </c>
      <c r="BB123" s="22">
        <v>0</v>
      </c>
      <c r="BC123" s="22">
        <v>1977267</v>
      </c>
      <c r="BD123" s="22">
        <v>0</v>
      </c>
      <c r="BE123" s="22">
        <v>0</v>
      </c>
      <c r="BF123" s="22">
        <v>0</v>
      </c>
      <c r="BG123" s="22">
        <v>0</v>
      </c>
      <c r="BH123" s="22">
        <v>413481</v>
      </c>
      <c r="BI123" s="22">
        <v>83248</v>
      </c>
      <c r="BJ123" s="22">
        <v>300921</v>
      </c>
      <c r="BK123" s="22">
        <v>0</v>
      </c>
      <c r="BL123" s="22">
        <v>0</v>
      </c>
      <c r="BM123" s="22">
        <v>0</v>
      </c>
      <c r="BN123" s="22">
        <v>0</v>
      </c>
      <c r="BO123" s="22">
        <v>0</v>
      </c>
      <c r="BP123" s="22">
        <v>307700</v>
      </c>
      <c r="BQ123" s="22">
        <v>0</v>
      </c>
      <c r="BR123" s="22">
        <v>0</v>
      </c>
      <c r="BS123" s="22">
        <v>0</v>
      </c>
      <c r="BT123" s="22">
        <v>0</v>
      </c>
      <c r="BU123" s="22">
        <v>0</v>
      </c>
      <c r="BV123" s="22">
        <v>0</v>
      </c>
      <c r="BW123" s="22">
        <v>2278759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0</v>
      </c>
      <c r="CD123" s="22">
        <v>0</v>
      </c>
      <c r="CE123" s="22">
        <v>7125785</v>
      </c>
      <c r="CF123" s="22">
        <v>-27969</v>
      </c>
    </row>
    <row r="124" spans="1:84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3778501</v>
      </c>
      <c r="F124" s="22">
        <v>0</v>
      </c>
      <c r="G124" s="22">
        <v>1398780</v>
      </c>
      <c r="H124" s="22">
        <v>0</v>
      </c>
      <c r="I124" s="22">
        <v>1300</v>
      </c>
      <c r="J124" s="22">
        <v>299757</v>
      </c>
      <c r="K124" s="22">
        <v>0</v>
      </c>
      <c r="L124" s="22">
        <v>0</v>
      </c>
      <c r="M124" s="22">
        <v>37911</v>
      </c>
      <c r="N124" s="22">
        <v>0</v>
      </c>
      <c r="O124" s="22">
        <v>6803</v>
      </c>
      <c r="P124" s="22">
        <v>1350551</v>
      </c>
      <c r="Q124" s="22">
        <v>62496</v>
      </c>
      <c r="R124" s="22">
        <v>0</v>
      </c>
      <c r="S124" s="22">
        <v>0</v>
      </c>
      <c r="T124" s="22">
        <v>0</v>
      </c>
      <c r="U124" s="22">
        <v>1181663</v>
      </c>
      <c r="V124" s="22">
        <v>338699</v>
      </c>
      <c r="W124" s="22">
        <v>431926</v>
      </c>
      <c r="X124" s="22">
        <v>0</v>
      </c>
      <c r="Y124" s="22">
        <v>101351</v>
      </c>
      <c r="Z124" s="22">
        <v>0</v>
      </c>
      <c r="AA124" s="22">
        <v>16335</v>
      </c>
      <c r="AB124" s="22">
        <v>0</v>
      </c>
      <c r="AC124" s="22">
        <v>0</v>
      </c>
      <c r="AD124" s="22">
        <v>0</v>
      </c>
      <c r="AE124" s="22">
        <v>47799</v>
      </c>
      <c r="AF124" s="22">
        <v>0</v>
      </c>
      <c r="AG124" s="22">
        <v>0</v>
      </c>
      <c r="AH124" s="22">
        <v>0</v>
      </c>
      <c r="AI124" s="22">
        <v>0</v>
      </c>
      <c r="AJ124" s="22">
        <v>707376</v>
      </c>
      <c r="AK124" s="22">
        <v>153896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  <c r="AR124" s="22">
        <v>9915144</v>
      </c>
      <c r="AS124" s="22">
        <v>144347</v>
      </c>
      <c r="AT124" s="22">
        <v>1284641</v>
      </c>
      <c r="AU124" s="22">
        <v>0</v>
      </c>
      <c r="AV124" s="22">
        <v>124827</v>
      </c>
      <c r="AW124" s="22">
        <v>625363</v>
      </c>
      <c r="AX124" s="22">
        <v>11561</v>
      </c>
      <c r="AY124" s="22">
        <v>0</v>
      </c>
      <c r="AZ124" s="22">
        <v>85995</v>
      </c>
      <c r="BA124" s="22">
        <v>0</v>
      </c>
      <c r="BB124" s="22">
        <v>655372</v>
      </c>
      <c r="BC124" s="22">
        <v>1096172</v>
      </c>
      <c r="BD124" s="22">
        <v>92327</v>
      </c>
      <c r="BE124" s="22">
        <v>0</v>
      </c>
      <c r="BF124" s="22">
        <v>15467</v>
      </c>
      <c r="BG124" s="22">
        <v>0</v>
      </c>
      <c r="BH124" s="22">
        <v>1295913</v>
      </c>
      <c r="BI124" s="22">
        <v>270981</v>
      </c>
      <c r="BJ124" s="22">
        <v>404393</v>
      </c>
      <c r="BK124" s="22">
        <v>0</v>
      </c>
      <c r="BL124" s="22">
        <v>0</v>
      </c>
      <c r="BM124" s="22">
        <v>23</v>
      </c>
      <c r="BN124" s="22">
        <v>21652</v>
      </c>
      <c r="BO124" s="22">
        <v>0</v>
      </c>
      <c r="BP124" s="22">
        <v>0</v>
      </c>
      <c r="BQ124" s="22">
        <v>273445</v>
      </c>
      <c r="BR124" s="22">
        <v>765807</v>
      </c>
      <c r="BS124" s="22">
        <v>0</v>
      </c>
      <c r="BT124" s="22">
        <v>0</v>
      </c>
      <c r="BU124" s="22">
        <v>0</v>
      </c>
      <c r="BV124" s="22">
        <v>3184</v>
      </c>
      <c r="BW124" s="22">
        <v>1695247</v>
      </c>
      <c r="BX124" s="22">
        <v>466385</v>
      </c>
      <c r="BY124" s="22">
        <v>0</v>
      </c>
      <c r="BZ124" s="22">
        <v>0</v>
      </c>
      <c r="CA124" s="22">
        <v>0</v>
      </c>
      <c r="CB124" s="22">
        <v>0</v>
      </c>
      <c r="CC124" s="22">
        <v>0</v>
      </c>
      <c r="CD124" s="22">
        <v>0</v>
      </c>
      <c r="CE124" s="22">
        <v>9520033</v>
      </c>
      <c r="CF124" s="22">
        <v>395111</v>
      </c>
    </row>
    <row r="125" spans="1:84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1495270</v>
      </c>
      <c r="F125" s="22">
        <v>0</v>
      </c>
      <c r="G125" s="22">
        <v>32902</v>
      </c>
      <c r="H125" s="22">
        <v>0</v>
      </c>
      <c r="I125" s="22">
        <v>105000</v>
      </c>
      <c r="J125" s="22">
        <v>0</v>
      </c>
      <c r="K125" s="22">
        <v>0</v>
      </c>
      <c r="L125" s="22">
        <v>0</v>
      </c>
      <c r="M125" s="22">
        <v>660</v>
      </c>
      <c r="N125" s="22">
        <v>0</v>
      </c>
      <c r="O125" s="22">
        <v>342400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636590</v>
      </c>
      <c r="V125" s="22">
        <v>207261</v>
      </c>
      <c r="W125" s="22">
        <v>123344</v>
      </c>
      <c r="X125" s="22">
        <v>0</v>
      </c>
      <c r="Y125" s="22">
        <v>0</v>
      </c>
      <c r="Z125" s="22">
        <v>0</v>
      </c>
      <c r="AA125" s="22">
        <v>9333</v>
      </c>
      <c r="AB125" s="22">
        <v>0</v>
      </c>
      <c r="AC125" s="22">
        <v>0</v>
      </c>
      <c r="AD125" s="22">
        <v>0</v>
      </c>
      <c r="AE125" s="22">
        <v>59136</v>
      </c>
      <c r="AF125" s="22">
        <v>0</v>
      </c>
      <c r="AG125" s="22">
        <v>0</v>
      </c>
      <c r="AH125" s="22">
        <v>0</v>
      </c>
      <c r="AI125" s="22">
        <v>0</v>
      </c>
      <c r="AJ125" s="22">
        <v>38</v>
      </c>
      <c r="AK125" s="22">
        <v>94071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  <c r="AR125" s="22">
        <v>3106005</v>
      </c>
      <c r="AS125" s="22">
        <v>44094</v>
      </c>
      <c r="AT125" s="22">
        <v>403370</v>
      </c>
      <c r="AU125" s="22">
        <v>0</v>
      </c>
      <c r="AV125" s="22">
        <v>136225</v>
      </c>
      <c r="AW125" s="22">
        <v>97944</v>
      </c>
      <c r="AX125" s="22">
        <v>0</v>
      </c>
      <c r="AY125" s="22">
        <v>0</v>
      </c>
      <c r="AZ125" s="22">
        <v>540</v>
      </c>
      <c r="BA125" s="22">
        <v>0</v>
      </c>
      <c r="BB125" s="22">
        <v>180223</v>
      </c>
      <c r="BC125" s="22">
        <v>350423</v>
      </c>
      <c r="BD125" s="22">
        <v>21280</v>
      </c>
      <c r="BE125" s="22">
        <v>0</v>
      </c>
      <c r="BF125" s="22">
        <v>1709</v>
      </c>
      <c r="BG125" s="22">
        <v>0</v>
      </c>
      <c r="BH125" s="22">
        <v>311433</v>
      </c>
      <c r="BI125" s="22">
        <v>117825</v>
      </c>
      <c r="BJ125" s="22">
        <v>106555</v>
      </c>
      <c r="BK125" s="22">
        <v>0</v>
      </c>
      <c r="BL125" s="22">
        <v>5480</v>
      </c>
      <c r="BM125" s="22">
        <v>0</v>
      </c>
      <c r="BN125" s="22">
        <v>17672</v>
      </c>
      <c r="BO125" s="22">
        <v>0</v>
      </c>
      <c r="BP125" s="22">
        <v>0</v>
      </c>
      <c r="BQ125" s="22">
        <v>0</v>
      </c>
      <c r="BR125" s="22">
        <v>62771</v>
      </c>
      <c r="BS125" s="22">
        <v>0</v>
      </c>
      <c r="BT125" s="22">
        <v>0</v>
      </c>
      <c r="BU125" s="22">
        <v>0</v>
      </c>
      <c r="BV125" s="22">
        <v>0</v>
      </c>
      <c r="BW125" s="22">
        <v>57498</v>
      </c>
      <c r="BX125" s="22">
        <v>147697</v>
      </c>
      <c r="BY125" s="22">
        <v>0</v>
      </c>
      <c r="BZ125" s="22">
        <v>0</v>
      </c>
      <c r="CA125" s="22">
        <v>0</v>
      </c>
      <c r="CB125" s="22">
        <v>0</v>
      </c>
      <c r="CC125" s="22">
        <v>0</v>
      </c>
      <c r="CD125" s="22">
        <v>0</v>
      </c>
      <c r="CE125" s="22">
        <v>2062739</v>
      </c>
      <c r="CF125" s="22">
        <v>1043266</v>
      </c>
    </row>
    <row r="126" spans="1:84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10374446</v>
      </c>
      <c r="F126" s="22">
        <v>0</v>
      </c>
      <c r="G126" s="22">
        <v>1209941</v>
      </c>
      <c r="H126" s="22">
        <v>0</v>
      </c>
      <c r="I126" s="22">
        <v>0</v>
      </c>
      <c r="J126" s="22">
        <v>1256379</v>
      </c>
      <c r="K126" s="22">
        <v>8060</v>
      </c>
      <c r="L126" s="22">
        <v>0</v>
      </c>
      <c r="M126" s="22">
        <v>4055</v>
      </c>
      <c r="N126" s="22">
        <v>26475</v>
      </c>
      <c r="O126" s="22">
        <v>0</v>
      </c>
      <c r="P126" s="22">
        <v>136342</v>
      </c>
      <c r="Q126" s="22">
        <v>755383</v>
      </c>
      <c r="R126" s="22">
        <v>0</v>
      </c>
      <c r="S126" s="22">
        <v>0</v>
      </c>
      <c r="T126" s="22">
        <v>0</v>
      </c>
      <c r="U126" s="22">
        <v>3066551</v>
      </c>
      <c r="V126" s="22">
        <v>544833</v>
      </c>
      <c r="W126" s="22">
        <v>360277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85019</v>
      </c>
      <c r="AD126" s="22">
        <v>0</v>
      </c>
      <c r="AE126" s="22">
        <v>0</v>
      </c>
      <c r="AF126" s="22">
        <v>0</v>
      </c>
      <c r="AG126" s="22">
        <v>427858</v>
      </c>
      <c r="AH126" s="22">
        <v>378850</v>
      </c>
      <c r="AI126" s="22">
        <v>160103</v>
      </c>
      <c r="AJ126" s="22">
        <v>699605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  <c r="AR126" s="22">
        <v>19494177</v>
      </c>
      <c r="AS126" s="22">
        <v>447706</v>
      </c>
      <c r="AT126" s="22">
        <v>3502219</v>
      </c>
      <c r="AU126" s="22">
        <v>0</v>
      </c>
      <c r="AV126" s="22">
        <v>225059</v>
      </c>
      <c r="AW126" s="22">
        <v>2214563</v>
      </c>
      <c r="AX126" s="22">
        <v>35271</v>
      </c>
      <c r="AY126" s="22">
        <v>0</v>
      </c>
      <c r="AZ126" s="22">
        <v>192931</v>
      </c>
      <c r="BA126" s="22">
        <v>0</v>
      </c>
      <c r="BB126" s="22">
        <v>1145643</v>
      </c>
      <c r="BC126" s="22">
        <v>2890258</v>
      </c>
      <c r="BD126" s="22">
        <v>2123972</v>
      </c>
      <c r="BE126" s="22">
        <v>0</v>
      </c>
      <c r="BF126" s="22">
        <v>0</v>
      </c>
      <c r="BG126" s="22">
        <v>0</v>
      </c>
      <c r="BH126" s="22">
        <v>2763785</v>
      </c>
      <c r="BI126" s="22">
        <v>728705</v>
      </c>
      <c r="BJ126" s="22">
        <v>214994</v>
      </c>
      <c r="BK126" s="22">
        <v>0</v>
      </c>
      <c r="BL126" s="22">
        <v>0</v>
      </c>
      <c r="BM126" s="22">
        <v>0</v>
      </c>
      <c r="BN126" s="22">
        <v>0</v>
      </c>
      <c r="BO126" s="22">
        <v>0</v>
      </c>
      <c r="BP126" s="22">
        <v>464206</v>
      </c>
      <c r="BQ126" s="22">
        <v>0</v>
      </c>
      <c r="BR126" s="22">
        <v>27708</v>
      </c>
      <c r="BS126" s="22">
        <v>0</v>
      </c>
      <c r="BT126" s="22">
        <v>9434</v>
      </c>
      <c r="BU126" s="22">
        <v>623554</v>
      </c>
      <c r="BV126" s="22">
        <v>267285</v>
      </c>
      <c r="BW126" s="22">
        <v>0</v>
      </c>
      <c r="BX126" s="22">
        <v>660515</v>
      </c>
      <c r="BY126" s="22">
        <v>0</v>
      </c>
      <c r="BZ126" s="22">
        <v>2057769</v>
      </c>
      <c r="CA126" s="22">
        <v>0</v>
      </c>
      <c r="CB126" s="22">
        <v>0</v>
      </c>
      <c r="CC126" s="22">
        <v>0</v>
      </c>
      <c r="CD126" s="22">
        <v>0</v>
      </c>
      <c r="CE126" s="22">
        <v>20595577</v>
      </c>
      <c r="CF126" s="22">
        <v>-1101400</v>
      </c>
    </row>
    <row r="127" spans="1:84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4330568</v>
      </c>
      <c r="F127" s="22">
        <v>0</v>
      </c>
      <c r="G127" s="22">
        <v>0</v>
      </c>
      <c r="H127" s="22">
        <v>644724</v>
      </c>
      <c r="I127" s="22">
        <v>0</v>
      </c>
      <c r="J127" s="22">
        <v>322462</v>
      </c>
      <c r="K127" s="22">
        <v>0</v>
      </c>
      <c r="L127" s="22">
        <v>0</v>
      </c>
      <c r="M127" s="22">
        <v>85120</v>
      </c>
      <c r="N127" s="22">
        <v>0</v>
      </c>
      <c r="O127" s="22">
        <v>1285647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6630830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260822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1924098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  <c r="AR127" s="22">
        <v>15484271</v>
      </c>
      <c r="AS127" s="22">
        <v>930489</v>
      </c>
      <c r="AT127" s="22">
        <v>0</v>
      </c>
      <c r="AU127" s="22">
        <v>0</v>
      </c>
      <c r="AV127" s="22">
        <v>0</v>
      </c>
      <c r="AW127" s="22">
        <v>538103</v>
      </c>
      <c r="AX127" s="22">
        <v>3850</v>
      </c>
      <c r="AY127" s="22">
        <v>0</v>
      </c>
      <c r="AZ127" s="22">
        <v>324519</v>
      </c>
      <c r="BA127" s="22">
        <v>953</v>
      </c>
      <c r="BB127" s="22">
        <v>2145986</v>
      </c>
      <c r="BC127" s="22">
        <v>0</v>
      </c>
      <c r="BD127" s="22">
        <v>0</v>
      </c>
      <c r="BE127" s="22">
        <v>0</v>
      </c>
      <c r="BF127" s="22">
        <v>0</v>
      </c>
      <c r="BG127" s="22">
        <v>0</v>
      </c>
      <c r="BH127" s="22">
        <v>1763477</v>
      </c>
      <c r="BI127" s="22">
        <v>660277</v>
      </c>
      <c r="BJ127" s="22">
        <v>224899</v>
      </c>
      <c r="BK127" s="22">
        <v>0</v>
      </c>
      <c r="BL127" s="22">
        <v>0</v>
      </c>
      <c r="BM127" s="22">
        <v>0</v>
      </c>
      <c r="BN127" s="22">
        <v>0</v>
      </c>
      <c r="BO127" s="22">
        <v>0</v>
      </c>
      <c r="BP127" s="22">
        <v>168438</v>
      </c>
      <c r="BQ127" s="22">
        <v>0</v>
      </c>
      <c r="BR127" s="22">
        <v>23022</v>
      </c>
      <c r="BS127" s="22">
        <v>0</v>
      </c>
      <c r="BT127" s="22">
        <v>103873</v>
      </c>
      <c r="BU127" s="22">
        <v>0</v>
      </c>
      <c r="BV127" s="22">
        <v>0</v>
      </c>
      <c r="BW127" s="22">
        <v>2864728</v>
      </c>
      <c r="BX127" s="22">
        <v>325978</v>
      </c>
      <c r="BY127" s="22">
        <v>0</v>
      </c>
      <c r="BZ127" s="22">
        <v>0</v>
      </c>
      <c r="CA127" s="22">
        <v>1751971</v>
      </c>
      <c r="CB127" s="22">
        <v>0</v>
      </c>
      <c r="CC127" s="22">
        <v>0</v>
      </c>
      <c r="CD127" s="22">
        <v>0</v>
      </c>
      <c r="CE127" s="22">
        <v>11830563</v>
      </c>
      <c r="CF127" s="22">
        <v>3653708</v>
      </c>
    </row>
    <row r="128" spans="1:84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31135345</v>
      </c>
      <c r="F128" s="22">
        <v>0</v>
      </c>
      <c r="G128" s="22">
        <v>785391</v>
      </c>
      <c r="H128" s="22">
        <v>0</v>
      </c>
      <c r="I128" s="22">
        <v>99590</v>
      </c>
      <c r="J128" s="22">
        <v>220667</v>
      </c>
      <c r="K128" s="22">
        <v>630961</v>
      </c>
      <c r="L128" s="22">
        <v>0</v>
      </c>
      <c r="M128" s="22">
        <v>22851</v>
      </c>
      <c r="N128" s="22">
        <v>0</v>
      </c>
      <c r="O128" s="22">
        <v>642600</v>
      </c>
      <c r="P128" s="22">
        <v>337349</v>
      </c>
      <c r="Q128" s="22">
        <v>0</v>
      </c>
      <c r="R128" s="22">
        <v>0</v>
      </c>
      <c r="S128" s="22">
        <v>1042579</v>
      </c>
      <c r="T128" s="22">
        <v>0</v>
      </c>
      <c r="U128" s="22">
        <v>6159202</v>
      </c>
      <c r="V128" s="22">
        <v>3924966</v>
      </c>
      <c r="W128" s="22">
        <v>1082408</v>
      </c>
      <c r="X128" s="22">
        <v>0</v>
      </c>
      <c r="Y128" s="22">
        <v>151801</v>
      </c>
      <c r="Z128" s="22">
        <v>0</v>
      </c>
      <c r="AA128" s="22">
        <v>122062</v>
      </c>
      <c r="AB128" s="22">
        <v>0</v>
      </c>
      <c r="AC128" s="22">
        <v>166576</v>
      </c>
      <c r="AD128" s="22">
        <v>46488</v>
      </c>
      <c r="AE128" s="22">
        <v>0</v>
      </c>
      <c r="AF128" s="22">
        <v>293984</v>
      </c>
      <c r="AG128" s="22">
        <v>0</v>
      </c>
      <c r="AH128" s="22">
        <v>0</v>
      </c>
      <c r="AI128" s="22">
        <v>895273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  <c r="AR128" s="22">
        <v>47760093</v>
      </c>
      <c r="AS128" s="22">
        <v>421340</v>
      </c>
      <c r="AT128" s="22">
        <v>7649341</v>
      </c>
      <c r="AU128" s="22">
        <v>0</v>
      </c>
      <c r="AV128" s="22">
        <v>3195324</v>
      </c>
      <c r="AW128" s="22">
        <v>4055195</v>
      </c>
      <c r="AX128" s="22">
        <v>517829</v>
      </c>
      <c r="AY128" s="22">
        <v>0</v>
      </c>
      <c r="AZ128" s="22">
        <v>561745</v>
      </c>
      <c r="BA128" s="22">
        <v>235098</v>
      </c>
      <c r="BB128" s="22">
        <v>3948281</v>
      </c>
      <c r="BC128" s="22">
        <v>4854002</v>
      </c>
      <c r="BD128" s="22">
        <v>0</v>
      </c>
      <c r="BE128" s="22">
        <v>0</v>
      </c>
      <c r="BF128" s="22">
        <v>1557089</v>
      </c>
      <c r="BG128" s="22">
        <v>0</v>
      </c>
      <c r="BH128" s="22">
        <v>2383169</v>
      </c>
      <c r="BI128" s="22">
        <v>2059470</v>
      </c>
      <c r="BJ128" s="22">
        <v>950756</v>
      </c>
      <c r="BK128" s="22">
        <v>0</v>
      </c>
      <c r="BL128" s="22">
        <v>1188209</v>
      </c>
      <c r="BM128" s="22">
        <v>463789</v>
      </c>
      <c r="BN128" s="22">
        <v>83950</v>
      </c>
      <c r="BO128" s="22">
        <v>0</v>
      </c>
      <c r="BP128" s="22">
        <v>909517</v>
      </c>
      <c r="BQ128" s="22">
        <v>71391</v>
      </c>
      <c r="BR128" s="22">
        <v>0</v>
      </c>
      <c r="BS128" s="22">
        <v>296192</v>
      </c>
      <c r="BT128" s="22">
        <v>0</v>
      </c>
      <c r="BU128" s="22">
        <v>0</v>
      </c>
      <c r="BV128" s="22">
        <v>6315726</v>
      </c>
      <c r="BW128" s="22">
        <v>0</v>
      </c>
      <c r="BX128" s="22">
        <v>581908</v>
      </c>
      <c r="BY128" s="22">
        <v>0</v>
      </c>
      <c r="BZ128" s="22">
        <v>0</v>
      </c>
      <c r="CA128" s="22">
        <v>0</v>
      </c>
      <c r="CB128" s="22">
        <v>0</v>
      </c>
      <c r="CC128" s="22">
        <v>0</v>
      </c>
      <c r="CD128" s="22">
        <v>0</v>
      </c>
      <c r="CE128" s="22">
        <v>42299321</v>
      </c>
      <c r="CF128" s="22">
        <v>5460772</v>
      </c>
    </row>
    <row r="129" spans="1:84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258955</v>
      </c>
      <c r="G129" s="22">
        <v>20817573</v>
      </c>
      <c r="H129" s="22">
        <v>0</v>
      </c>
      <c r="I129" s="22">
        <v>542121</v>
      </c>
      <c r="J129" s="22">
        <v>1634753</v>
      </c>
      <c r="K129" s="22">
        <v>0</v>
      </c>
      <c r="L129" s="22">
        <v>0</v>
      </c>
      <c r="M129" s="22">
        <v>37027</v>
      </c>
      <c r="N129" s="22">
        <v>0</v>
      </c>
      <c r="O129" s="22">
        <v>0</v>
      </c>
      <c r="P129" s="22">
        <v>3286143</v>
      </c>
      <c r="Q129" s="22">
        <v>0</v>
      </c>
      <c r="R129" s="22">
        <v>77635</v>
      </c>
      <c r="S129" s="22">
        <v>0</v>
      </c>
      <c r="T129" s="22">
        <v>13725</v>
      </c>
      <c r="U129" s="22">
        <v>7669826</v>
      </c>
      <c r="V129" s="22">
        <v>2093671</v>
      </c>
      <c r="W129" s="22">
        <v>2722621</v>
      </c>
      <c r="X129" s="22">
        <v>0</v>
      </c>
      <c r="Y129" s="22">
        <v>898581</v>
      </c>
      <c r="Z129" s="22">
        <v>22112</v>
      </c>
      <c r="AA129" s="22">
        <v>35556</v>
      </c>
      <c r="AB129" s="22">
        <v>46500</v>
      </c>
      <c r="AC129" s="22">
        <v>512657</v>
      </c>
      <c r="AD129" s="22">
        <v>11947</v>
      </c>
      <c r="AE129" s="22">
        <v>114151</v>
      </c>
      <c r="AF129" s="22">
        <v>0</v>
      </c>
      <c r="AG129" s="22">
        <v>0</v>
      </c>
      <c r="AH129" s="22">
        <v>0</v>
      </c>
      <c r="AI129" s="22">
        <v>0</v>
      </c>
      <c r="AJ129" s="22">
        <v>3293914</v>
      </c>
      <c r="AK129" s="22">
        <v>192307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0</v>
      </c>
      <c r="AR129" s="22">
        <v>44281775</v>
      </c>
      <c r="AS129" s="22">
        <v>1259724</v>
      </c>
      <c r="AT129" s="22">
        <v>4657958</v>
      </c>
      <c r="AU129" s="22">
        <v>0</v>
      </c>
      <c r="AV129" s="22">
        <v>2597155</v>
      </c>
      <c r="AW129" s="22">
        <v>2529913</v>
      </c>
      <c r="AX129" s="22">
        <v>7596</v>
      </c>
      <c r="AY129" s="22">
        <v>0</v>
      </c>
      <c r="AZ129" s="22">
        <v>387964</v>
      </c>
      <c r="BA129" s="22">
        <v>0</v>
      </c>
      <c r="BB129" s="22">
        <v>4491160</v>
      </c>
      <c r="BC129" s="22">
        <v>4107812</v>
      </c>
      <c r="BD129" s="22">
        <v>0</v>
      </c>
      <c r="BE129" s="22">
        <v>449040</v>
      </c>
      <c r="BF129" s="22">
        <v>225488</v>
      </c>
      <c r="BG129" s="22">
        <v>0</v>
      </c>
      <c r="BH129" s="22">
        <v>2817946</v>
      </c>
      <c r="BI129" s="22">
        <v>1279494</v>
      </c>
      <c r="BJ129" s="22">
        <v>1603453</v>
      </c>
      <c r="BK129" s="22">
        <v>0</v>
      </c>
      <c r="BL129" s="22">
        <v>1443988</v>
      </c>
      <c r="BM129" s="22">
        <v>0</v>
      </c>
      <c r="BN129" s="22">
        <v>17349</v>
      </c>
      <c r="BO129" s="22">
        <v>0</v>
      </c>
      <c r="BP129" s="22">
        <v>735057</v>
      </c>
      <c r="BQ129" s="22">
        <v>737</v>
      </c>
      <c r="BR129" s="22">
        <v>2012</v>
      </c>
      <c r="BS129" s="22">
        <v>65270</v>
      </c>
      <c r="BT129" s="22">
        <v>0</v>
      </c>
      <c r="BU129" s="22">
        <v>0</v>
      </c>
      <c r="BV129" s="22">
        <v>0</v>
      </c>
      <c r="BW129" s="22">
        <v>4311710</v>
      </c>
      <c r="BX129" s="22">
        <v>1131435</v>
      </c>
      <c r="BY129" s="22">
        <v>0</v>
      </c>
      <c r="BZ129" s="22">
        <v>0</v>
      </c>
      <c r="CA129" s="22">
        <v>0</v>
      </c>
      <c r="CB129" s="22">
        <v>0</v>
      </c>
      <c r="CC129" s="22">
        <v>0</v>
      </c>
      <c r="CD129" s="22">
        <v>0</v>
      </c>
      <c r="CE129" s="22">
        <v>34122261</v>
      </c>
      <c r="CF129" s="22">
        <v>10159514</v>
      </c>
    </row>
    <row r="130" spans="1:84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10296987</v>
      </c>
      <c r="F130" s="22">
        <v>0</v>
      </c>
      <c r="G130" s="22">
        <v>3385891</v>
      </c>
      <c r="H130" s="22">
        <v>0</v>
      </c>
      <c r="I130" s="22">
        <v>476575</v>
      </c>
      <c r="J130" s="22">
        <v>315011</v>
      </c>
      <c r="K130" s="22">
        <v>0</v>
      </c>
      <c r="L130" s="22">
        <v>0</v>
      </c>
      <c r="M130" s="22">
        <v>47539</v>
      </c>
      <c r="N130" s="22">
        <v>0</v>
      </c>
      <c r="O130" s="22">
        <v>0</v>
      </c>
      <c r="P130" s="22">
        <v>1002026</v>
      </c>
      <c r="Q130" s="22">
        <v>0</v>
      </c>
      <c r="R130" s="22">
        <v>138191</v>
      </c>
      <c r="S130" s="22">
        <v>126218</v>
      </c>
      <c r="T130" s="22">
        <v>0</v>
      </c>
      <c r="U130" s="22">
        <v>3252014</v>
      </c>
      <c r="V130" s="22">
        <v>3534360</v>
      </c>
      <c r="W130" s="22">
        <v>983371</v>
      </c>
      <c r="X130" s="22">
        <v>0</v>
      </c>
      <c r="Y130" s="22">
        <v>220703</v>
      </c>
      <c r="Z130" s="22">
        <v>0</v>
      </c>
      <c r="AA130" s="22">
        <v>78818</v>
      </c>
      <c r="AB130" s="22">
        <v>0</v>
      </c>
      <c r="AC130" s="22">
        <v>1291937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1089334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  <c r="AR130" s="22">
        <v>26238975</v>
      </c>
      <c r="AS130" s="22">
        <v>309407</v>
      </c>
      <c r="AT130" s="22">
        <v>2506357</v>
      </c>
      <c r="AU130" s="22">
        <v>0</v>
      </c>
      <c r="AV130" s="22">
        <v>2440878</v>
      </c>
      <c r="AW130" s="22">
        <v>1116862</v>
      </c>
      <c r="AX130" s="22">
        <v>12407</v>
      </c>
      <c r="AY130" s="22">
        <v>3959</v>
      </c>
      <c r="AZ130" s="22">
        <v>633537</v>
      </c>
      <c r="BA130" s="22">
        <v>0</v>
      </c>
      <c r="BB130" s="22">
        <v>1144889</v>
      </c>
      <c r="BC130" s="22">
        <v>4876740</v>
      </c>
      <c r="BD130" s="22">
        <v>0</v>
      </c>
      <c r="BE130" s="22">
        <v>0</v>
      </c>
      <c r="BF130" s="22">
        <v>59517</v>
      </c>
      <c r="BG130" s="22">
        <v>0</v>
      </c>
      <c r="BH130" s="22">
        <v>4063140</v>
      </c>
      <c r="BI130" s="22">
        <v>3067740</v>
      </c>
      <c r="BJ130" s="22">
        <v>842898</v>
      </c>
      <c r="BK130" s="22">
        <v>0</v>
      </c>
      <c r="BL130" s="22">
        <v>351661</v>
      </c>
      <c r="BM130" s="22">
        <v>0</v>
      </c>
      <c r="BN130" s="22">
        <v>36535</v>
      </c>
      <c r="BO130" s="22">
        <v>0</v>
      </c>
      <c r="BP130" s="22">
        <v>548756</v>
      </c>
      <c r="BQ130" s="22">
        <v>0</v>
      </c>
      <c r="BR130" s="22">
        <v>1661567</v>
      </c>
      <c r="BS130" s="22">
        <v>0</v>
      </c>
      <c r="BT130" s="22">
        <v>0</v>
      </c>
      <c r="BU130" s="22">
        <v>0</v>
      </c>
      <c r="BV130" s="22">
        <v>0</v>
      </c>
      <c r="BW130" s="22">
        <v>1685421</v>
      </c>
      <c r="BX130" s="22">
        <v>730527</v>
      </c>
      <c r="BY130" s="22">
        <v>0</v>
      </c>
      <c r="BZ130" s="22">
        <v>920349</v>
      </c>
      <c r="CA130" s="22">
        <v>0</v>
      </c>
      <c r="CB130" s="22">
        <v>0</v>
      </c>
      <c r="CC130" s="22">
        <v>0</v>
      </c>
      <c r="CD130" s="22">
        <v>224260</v>
      </c>
      <c r="CE130" s="22">
        <v>27237407</v>
      </c>
      <c r="CF130" s="22">
        <v>-998432</v>
      </c>
    </row>
    <row r="131" spans="1:84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1464007</v>
      </c>
      <c r="F131" s="22">
        <v>0</v>
      </c>
      <c r="G131" s="22">
        <v>15786</v>
      </c>
      <c r="H131" s="22">
        <v>0</v>
      </c>
      <c r="I131" s="22">
        <v>0</v>
      </c>
      <c r="J131" s="22">
        <v>29400</v>
      </c>
      <c r="K131" s="22">
        <v>0</v>
      </c>
      <c r="L131" s="22">
        <v>0</v>
      </c>
      <c r="M131" s="22">
        <v>5290</v>
      </c>
      <c r="N131" s="22">
        <v>0</v>
      </c>
      <c r="O131" s="22">
        <v>7564</v>
      </c>
      <c r="P131" s="22">
        <v>593661</v>
      </c>
      <c r="Q131" s="22">
        <v>0</v>
      </c>
      <c r="R131" s="22">
        <v>0</v>
      </c>
      <c r="S131" s="22">
        <v>0</v>
      </c>
      <c r="T131" s="22">
        <v>0</v>
      </c>
      <c r="U131" s="22">
        <v>339593</v>
      </c>
      <c r="V131" s="22">
        <v>208749</v>
      </c>
      <c r="W131" s="22">
        <v>177282</v>
      </c>
      <c r="X131" s="22">
        <v>0</v>
      </c>
      <c r="Y131" s="22">
        <v>0</v>
      </c>
      <c r="Z131" s="22">
        <v>0</v>
      </c>
      <c r="AA131" s="22">
        <v>12585</v>
      </c>
      <c r="AB131" s="22">
        <v>0</v>
      </c>
      <c r="AC131" s="22">
        <v>4183</v>
      </c>
      <c r="AD131" s="22">
        <v>0</v>
      </c>
      <c r="AE131" s="22">
        <v>139532</v>
      </c>
      <c r="AF131" s="22">
        <v>0</v>
      </c>
      <c r="AG131" s="22">
        <v>0</v>
      </c>
      <c r="AH131" s="22">
        <v>0</v>
      </c>
      <c r="AI131" s="22">
        <v>60000</v>
      </c>
      <c r="AJ131" s="22">
        <v>17364</v>
      </c>
      <c r="AK131" s="22">
        <v>1500</v>
      </c>
      <c r="AL131" s="22">
        <v>0</v>
      </c>
      <c r="AM131" s="22">
        <v>0</v>
      </c>
      <c r="AN131" s="22">
        <v>707872</v>
      </c>
      <c r="AO131" s="22">
        <v>0</v>
      </c>
      <c r="AP131" s="22">
        <v>0</v>
      </c>
      <c r="AQ131" s="22">
        <v>0</v>
      </c>
      <c r="AR131" s="22">
        <v>3784368</v>
      </c>
      <c r="AS131" s="22">
        <v>60044</v>
      </c>
      <c r="AT131" s="22">
        <v>420542</v>
      </c>
      <c r="AU131" s="22">
        <v>0</v>
      </c>
      <c r="AV131" s="22">
        <v>48108</v>
      </c>
      <c r="AW131" s="22">
        <v>118253</v>
      </c>
      <c r="AX131" s="22">
        <v>0</v>
      </c>
      <c r="AY131" s="22">
        <v>0</v>
      </c>
      <c r="AZ131" s="22">
        <v>19648</v>
      </c>
      <c r="BA131" s="22">
        <v>0</v>
      </c>
      <c r="BB131" s="22">
        <v>108754</v>
      </c>
      <c r="BC131" s="22">
        <v>593717</v>
      </c>
      <c r="BD131" s="22">
        <v>0</v>
      </c>
      <c r="BE131" s="22">
        <v>0</v>
      </c>
      <c r="BF131" s="22">
        <v>729</v>
      </c>
      <c r="BG131" s="22">
        <v>0</v>
      </c>
      <c r="BH131" s="22">
        <v>260329</v>
      </c>
      <c r="BI131" s="22">
        <v>163772</v>
      </c>
      <c r="BJ131" s="22">
        <v>182676</v>
      </c>
      <c r="BK131" s="22">
        <v>0</v>
      </c>
      <c r="BL131" s="22">
        <v>10373</v>
      </c>
      <c r="BM131" s="22">
        <v>0</v>
      </c>
      <c r="BN131" s="22">
        <v>28543</v>
      </c>
      <c r="BO131" s="22">
        <v>0</v>
      </c>
      <c r="BP131" s="22">
        <v>38664</v>
      </c>
      <c r="BQ131" s="22">
        <v>0</v>
      </c>
      <c r="BR131" s="22">
        <v>154084</v>
      </c>
      <c r="BS131" s="22">
        <v>0</v>
      </c>
      <c r="BT131" s="22">
        <v>0</v>
      </c>
      <c r="BU131" s="22">
        <v>0</v>
      </c>
      <c r="BV131" s="22">
        <v>321162</v>
      </c>
      <c r="BW131" s="22">
        <v>103946</v>
      </c>
      <c r="BX131" s="22">
        <v>38340</v>
      </c>
      <c r="BY131" s="22">
        <v>0</v>
      </c>
      <c r="BZ131" s="22">
        <v>0</v>
      </c>
      <c r="CA131" s="22">
        <v>443401</v>
      </c>
      <c r="CB131" s="22">
        <v>0</v>
      </c>
      <c r="CC131" s="22">
        <v>0</v>
      </c>
      <c r="CD131" s="22">
        <v>0</v>
      </c>
      <c r="CE131" s="22">
        <v>3115085</v>
      </c>
      <c r="CF131" s="22">
        <v>669283</v>
      </c>
    </row>
    <row r="132" spans="1:84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3082070</v>
      </c>
      <c r="F132" s="22">
        <v>0</v>
      </c>
      <c r="G132" s="22">
        <v>41039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6509</v>
      </c>
      <c r="N132" s="22">
        <v>0</v>
      </c>
      <c r="O132" s="22">
        <v>0</v>
      </c>
      <c r="P132" s="22">
        <v>662289</v>
      </c>
      <c r="Q132" s="22">
        <v>0</v>
      </c>
      <c r="R132" s="22">
        <v>0</v>
      </c>
      <c r="S132" s="22">
        <v>0</v>
      </c>
      <c r="T132" s="22">
        <v>0</v>
      </c>
      <c r="U132" s="22">
        <v>608436</v>
      </c>
      <c r="V132" s="22">
        <v>208090</v>
      </c>
      <c r="W132" s="22">
        <v>380008</v>
      </c>
      <c r="X132" s="22">
        <v>0</v>
      </c>
      <c r="Y132" s="22">
        <v>0</v>
      </c>
      <c r="Z132" s="22">
        <v>0</v>
      </c>
      <c r="AA132" s="22">
        <v>1200</v>
      </c>
      <c r="AB132" s="22">
        <v>0</v>
      </c>
      <c r="AC132" s="22">
        <v>0</v>
      </c>
      <c r="AD132" s="22">
        <v>0</v>
      </c>
      <c r="AE132" s="22">
        <v>57005</v>
      </c>
      <c r="AF132" s="22">
        <v>0</v>
      </c>
      <c r="AG132" s="22">
        <v>0</v>
      </c>
      <c r="AH132" s="22">
        <v>0</v>
      </c>
      <c r="AI132" s="22">
        <v>0</v>
      </c>
      <c r="AJ132" s="22">
        <v>202625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  <c r="AR132" s="22">
        <v>5249271</v>
      </c>
      <c r="AS132" s="22">
        <v>151914</v>
      </c>
      <c r="AT132" s="22">
        <v>883066</v>
      </c>
      <c r="AU132" s="22">
        <v>0</v>
      </c>
      <c r="AV132" s="22">
        <v>0</v>
      </c>
      <c r="AW132" s="22">
        <v>63301</v>
      </c>
      <c r="AX132" s="22">
        <v>0</v>
      </c>
      <c r="AY132" s="22">
        <v>0</v>
      </c>
      <c r="AZ132" s="22">
        <v>116693</v>
      </c>
      <c r="BA132" s="22">
        <v>0</v>
      </c>
      <c r="BB132" s="22">
        <v>479265</v>
      </c>
      <c r="BC132" s="22">
        <v>788438</v>
      </c>
      <c r="BD132" s="22">
        <v>0</v>
      </c>
      <c r="BE132" s="22">
        <v>0</v>
      </c>
      <c r="BF132" s="22">
        <v>0</v>
      </c>
      <c r="BG132" s="22">
        <v>0</v>
      </c>
      <c r="BH132" s="22">
        <v>782436</v>
      </c>
      <c r="BI132" s="22">
        <v>290824</v>
      </c>
      <c r="BJ132" s="22">
        <v>298216</v>
      </c>
      <c r="BK132" s="22">
        <v>0</v>
      </c>
      <c r="BL132" s="22">
        <v>21782</v>
      </c>
      <c r="BM132" s="22">
        <v>0</v>
      </c>
      <c r="BN132" s="22">
        <v>5400</v>
      </c>
      <c r="BO132" s="22">
        <v>14542</v>
      </c>
      <c r="BP132" s="22">
        <v>0</v>
      </c>
      <c r="BQ132" s="22">
        <v>0</v>
      </c>
      <c r="BR132" s="22">
        <v>101762</v>
      </c>
      <c r="BS132" s="22">
        <v>0</v>
      </c>
      <c r="BT132" s="22">
        <v>0</v>
      </c>
      <c r="BU132" s="22">
        <v>0</v>
      </c>
      <c r="BV132" s="22">
        <v>0</v>
      </c>
      <c r="BW132" s="22">
        <v>827144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0</v>
      </c>
      <c r="CD132" s="22">
        <v>0</v>
      </c>
      <c r="CE132" s="22">
        <v>4824783</v>
      </c>
      <c r="CF132" s="22">
        <v>424488</v>
      </c>
    </row>
    <row r="133" spans="1:84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1273741</v>
      </c>
      <c r="F133" s="22">
        <v>0</v>
      </c>
      <c r="G133" s="22">
        <v>659372</v>
      </c>
      <c r="H133" s="22">
        <v>0</v>
      </c>
      <c r="I133" s="22">
        <v>0</v>
      </c>
      <c r="J133" s="22">
        <v>15542</v>
      </c>
      <c r="K133" s="22">
        <v>0</v>
      </c>
      <c r="L133" s="22">
        <v>0</v>
      </c>
      <c r="M133" s="22">
        <v>4607</v>
      </c>
      <c r="N133" s="22">
        <v>0</v>
      </c>
      <c r="O133" s="22">
        <v>1784</v>
      </c>
      <c r="P133" s="22">
        <v>10071</v>
      </c>
      <c r="Q133" s="22">
        <v>0</v>
      </c>
      <c r="R133" s="22">
        <v>0</v>
      </c>
      <c r="S133" s="22">
        <v>0</v>
      </c>
      <c r="T133" s="22">
        <v>0</v>
      </c>
      <c r="U133" s="22">
        <v>629536</v>
      </c>
      <c r="V133" s="22">
        <v>101521</v>
      </c>
      <c r="W133" s="22">
        <v>108193</v>
      </c>
      <c r="X133" s="22">
        <v>0</v>
      </c>
      <c r="Y133" s="22">
        <v>35656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4615353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  <c r="AR133" s="22">
        <v>7455376</v>
      </c>
      <c r="AS133" s="22">
        <v>102622</v>
      </c>
      <c r="AT133" s="22">
        <v>699787</v>
      </c>
      <c r="AU133" s="22">
        <v>0</v>
      </c>
      <c r="AV133" s="22">
        <v>61565</v>
      </c>
      <c r="AW133" s="22">
        <v>79966</v>
      </c>
      <c r="AX133" s="22">
        <v>0</v>
      </c>
      <c r="AY133" s="22">
        <v>0</v>
      </c>
      <c r="AZ133" s="22">
        <v>46169</v>
      </c>
      <c r="BA133" s="22">
        <v>0</v>
      </c>
      <c r="BB133" s="22">
        <v>93819</v>
      </c>
      <c r="BC133" s="22">
        <v>399524</v>
      </c>
      <c r="BD133" s="22">
        <v>0</v>
      </c>
      <c r="BE133" s="22">
        <v>0</v>
      </c>
      <c r="BF133" s="22">
        <v>0</v>
      </c>
      <c r="BG133" s="22">
        <v>0</v>
      </c>
      <c r="BH133" s="22">
        <v>480076</v>
      </c>
      <c r="BI133" s="22">
        <v>165113</v>
      </c>
      <c r="BJ133" s="22">
        <v>68810</v>
      </c>
      <c r="BK133" s="22">
        <v>0</v>
      </c>
      <c r="BL133" s="22">
        <v>70386</v>
      </c>
      <c r="BM133" s="22">
        <v>0</v>
      </c>
      <c r="BN133" s="22">
        <v>0</v>
      </c>
      <c r="BO133" s="22">
        <v>32810</v>
      </c>
      <c r="BP133" s="22">
        <v>0</v>
      </c>
      <c r="BQ133" s="22">
        <v>43244</v>
      </c>
      <c r="BR133" s="22">
        <v>0</v>
      </c>
      <c r="BS133" s="22">
        <v>0</v>
      </c>
      <c r="BT133" s="22">
        <v>0</v>
      </c>
      <c r="BU133" s="22">
        <v>0</v>
      </c>
      <c r="BV133" s="22">
        <v>0</v>
      </c>
      <c r="BW133" s="22">
        <v>793854</v>
      </c>
      <c r="BX133" s="22">
        <v>26319</v>
      </c>
      <c r="BY133" s="22">
        <v>0</v>
      </c>
      <c r="BZ133" s="22">
        <v>0</v>
      </c>
      <c r="CA133" s="22">
        <v>0</v>
      </c>
      <c r="CB133" s="22">
        <v>0</v>
      </c>
      <c r="CC133" s="22">
        <v>0</v>
      </c>
      <c r="CD133" s="22">
        <v>0</v>
      </c>
      <c r="CE133" s="22">
        <v>3164064</v>
      </c>
      <c r="CF133" s="22">
        <v>4291312</v>
      </c>
    </row>
    <row r="134" spans="1:84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3560194</v>
      </c>
      <c r="F134" s="22">
        <v>0</v>
      </c>
      <c r="G134" s="22">
        <v>85946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13770</v>
      </c>
      <c r="N134" s="22">
        <v>0</v>
      </c>
      <c r="O134" s="22">
        <v>0</v>
      </c>
      <c r="P134" s="22">
        <v>492479</v>
      </c>
      <c r="Q134" s="22">
        <v>0</v>
      </c>
      <c r="R134" s="22">
        <v>0</v>
      </c>
      <c r="S134" s="22">
        <v>0</v>
      </c>
      <c r="T134" s="22">
        <v>144633</v>
      </c>
      <c r="U134" s="22">
        <v>790081</v>
      </c>
      <c r="V134" s="22">
        <v>235414</v>
      </c>
      <c r="W134" s="22">
        <v>291594</v>
      </c>
      <c r="X134" s="22">
        <v>7419</v>
      </c>
      <c r="Y134" s="22">
        <v>140411</v>
      </c>
      <c r="Z134" s="22">
        <v>0</v>
      </c>
      <c r="AA134" s="22">
        <v>27819</v>
      </c>
      <c r="AB134" s="22">
        <v>0</v>
      </c>
      <c r="AC134" s="22">
        <v>283703</v>
      </c>
      <c r="AD134" s="22">
        <v>0</v>
      </c>
      <c r="AE134" s="22">
        <v>0</v>
      </c>
      <c r="AF134" s="22">
        <v>0</v>
      </c>
      <c r="AG134" s="22">
        <v>0</v>
      </c>
      <c r="AH134" s="22">
        <v>25433</v>
      </c>
      <c r="AI134" s="22">
        <v>26165</v>
      </c>
      <c r="AJ134" s="22">
        <v>503541</v>
      </c>
      <c r="AK134" s="22">
        <v>0</v>
      </c>
      <c r="AL134" s="22">
        <v>0</v>
      </c>
      <c r="AM134" s="22">
        <v>31359</v>
      </c>
      <c r="AN134" s="22">
        <v>0</v>
      </c>
      <c r="AO134" s="22">
        <v>0</v>
      </c>
      <c r="AP134" s="22">
        <v>0</v>
      </c>
      <c r="AQ134" s="22">
        <v>0</v>
      </c>
      <c r="AR134" s="22">
        <v>6659961</v>
      </c>
      <c r="AS134" s="22">
        <v>153559</v>
      </c>
      <c r="AT134" s="22">
        <v>875219</v>
      </c>
      <c r="AU134" s="22">
        <v>0</v>
      </c>
      <c r="AV134" s="22">
        <v>138176</v>
      </c>
      <c r="AW134" s="22">
        <v>120944</v>
      </c>
      <c r="AX134" s="22">
        <v>0</v>
      </c>
      <c r="AY134" s="22">
        <v>0</v>
      </c>
      <c r="AZ134" s="22">
        <v>0</v>
      </c>
      <c r="BA134" s="22">
        <v>10990</v>
      </c>
      <c r="BB134" s="22">
        <v>125703</v>
      </c>
      <c r="BC134" s="22">
        <v>1075315</v>
      </c>
      <c r="BD134" s="22">
        <v>0</v>
      </c>
      <c r="BE134" s="22">
        <v>0</v>
      </c>
      <c r="BF134" s="22">
        <v>100225</v>
      </c>
      <c r="BG134" s="22">
        <v>0</v>
      </c>
      <c r="BH134" s="22">
        <v>802421</v>
      </c>
      <c r="BI134" s="22">
        <v>104939</v>
      </c>
      <c r="BJ134" s="22">
        <v>256241</v>
      </c>
      <c r="BK134" s="22">
        <v>0</v>
      </c>
      <c r="BL134" s="22">
        <v>221956</v>
      </c>
      <c r="BM134" s="22">
        <v>0</v>
      </c>
      <c r="BN134" s="22">
        <v>30940</v>
      </c>
      <c r="BO134" s="22">
        <v>0</v>
      </c>
      <c r="BP134" s="22">
        <v>84672</v>
      </c>
      <c r="BQ134" s="22">
        <v>0</v>
      </c>
      <c r="BR134" s="22">
        <v>0</v>
      </c>
      <c r="BS134" s="22">
        <v>0</v>
      </c>
      <c r="BT134" s="22">
        <v>0</v>
      </c>
      <c r="BU134" s="22">
        <v>0</v>
      </c>
      <c r="BV134" s="22">
        <v>0</v>
      </c>
      <c r="BW134" s="22">
        <v>1072224</v>
      </c>
      <c r="BX134" s="22">
        <v>243717</v>
      </c>
      <c r="BY134" s="22">
        <v>0</v>
      </c>
      <c r="BZ134" s="22">
        <v>0</v>
      </c>
      <c r="CA134" s="22">
        <v>0</v>
      </c>
      <c r="CB134" s="22">
        <v>0</v>
      </c>
      <c r="CC134" s="22">
        <v>0</v>
      </c>
      <c r="CD134" s="22">
        <v>0</v>
      </c>
      <c r="CE134" s="22">
        <v>5417241</v>
      </c>
      <c r="CF134" s="22">
        <v>1242720</v>
      </c>
    </row>
    <row r="135" spans="1:84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3824755</v>
      </c>
      <c r="F135" s="22">
        <v>0</v>
      </c>
      <c r="G135" s="22">
        <v>32687</v>
      </c>
      <c r="H135" s="22">
        <v>0</v>
      </c>
      <c r="I135" s="22">
        <v>0</v>
      </c>
      <c r="J135" s="22">
        <v>68358</v>
      </c>
      <c r="K135" s="22">
        <v>0</v>
      </c>
      <c r="L135" s="22">
        <v>0</v>
      </c>
      <c r="M135" s="22">
        <v>1229</v>
      </c>
      <c r="N135" s="22">
        <v>0</v>
      </c>
      <c r="O135" s="22">
        <v>0</v>
      </c>
      <c r="P135" s="22">
        <v>28572</v>
      </c>
      <c r="Q135" s="22">
        <v>0</v>
      </c>
      <c r="R135" s="22">
        <v>0</v>
      </c>
      <c r="S135" s="22">
        <v>0</v>
      </c>
      <c r="T135" s="22">
        <v>0</v>
      </c>
      <c r="U135" s="22">
        <v>1223089</v>
      </c>
      <c r="V135" s="22">
        <v>181276</v>
      </c>
      <c r="W135" s="22">
        <v>107154</v>
      </c>
      <c r="X135" s="22">
        <v>0</v>
      </c>
      <c r="Y135" s="22">
        <v>24873</v>
      </c>
      <c r="Z135" s="22">
        <v>0</v>
      </c>
      <c r="AA135" s="22">
        <v>3750</v>
      </c>
      <c r="AB135" s="22">
        <v>0</v>
      </c>
      <c r="AC135" s="22">
        <v>0</v>
      </c>
      <c r="AD135" s="22">
        <v>0</v>
      </c>
      <c r="AE135" s="22">
        <v>350</v>
      </c>
      <c r="AF135" s="22">
        <v>0</v>
      </c>
      <c r="AG135" s="22">
        <v>0</v>
      </c>
      <c r="AH135" s="22">
        <v>0</v>
      </c>
      <c r="AI135" s="22">
        <v>0</v>
      </c>
      <c r="AJ135" s="22">
        <v>32544</v>
      </c>
      <c r="AK135" s="22">
        <v>8290</v>
      </c>
      <c r="AL135" s="22">
        <v>0</v>
      </c>
      <c r="AM135" s="22">
        <v>0</v>
      </c>
      <c r="AN135" s="22">
        <v>794239</v>
      </c>
      <c r="AO135" s="22">
        <v>0</v>
      </c>
      <c r="AP135" s="22">
        <v>0</v>
      </c>
      <c r="AQ135" s="22">
        <v>0</v>
      </c>
      <c r="AR135" s="22">
        <v>6331166</v>
      </c>
      <c r="AS135" s="22">
        <v>110026</v>
      </c>
      <c r="AT135" s="22">
        <v>563297</v>
      </c>
      <c r="AU135" s="22">
        <v>0</v>
      </c>
      <c r="AV135" s="22">
        <v>0</v>
      </c>
      <c r="AW135" s="22">
        <v>377712</v>
      </c>
      <c r="AX135" s="22">
        <v>0</v>
      </c>
      <c r="AY135" s="22">
        <v>9109</v>
      </c>
      <c r="AZ135" s="22">
        <v>30202</v>
      </c>
      <c r="BA135" s="22">
        <v>0</v>
      </c>
      <c r="BB135" s="22">
        <v>276527</v>
      </c>
      <c r="BC135" s="22">
        <v>587474</v>
      </c>
      <c r="BD135" s="22">
        <v>0</v>
      </c>
      <c r="BE135" s="22">
        <v>0</v>
      </c>
      <c r="BF135" s="22">
        <v>25097</v>
      </c>
      <c r="BG135" s="22">
        <v>7049</v>
      </c>
      <c r="BH135" s="22">
        <v>1238503</v>
      </c>
      <c r="BI135" s="22">
        <v>377120</v>
      </c>
      <c r="BJ135" s="22">
        <v>100594</v>
      </c>
      <c r="BK135" s="22">
        <v>0</v>
      </c>
      <c r="BL135" s="22">
        <v>160292</v>
      </c>
      <c r="BM135" s="22">
        <v>0</v>
      </c>
      <c r="BN135" s="22">
        <v>3496</v>
      </c>
      <c r="BO135" s="22">
        <v>0</v>
      </c>
      <c r="BP135" s="22">
        <v>0</v>
      </c>
      <c r="BQ135" s="22">
        <v>0</v>
      </c>
      <c r="BR135" s="22">
        <v>49165</v>
      </c>
      <c r="BS135" s="22">
        <v>0</v>
      </c>
      <c r="BT135" s="22">
        <v>0</v>
      </c>
      <c r="BU135" s="22">
        <v>0</v>
      </c>
      <c r="BV135" s="22">
        <v>0</v>
      </c>
      <c r="BW135" s="22">
        <v>852019</v>
      </c>
      <c r="BX135" s="22">
        <v>113998</v>
      </c>
      <c r="BY135" s="22">
        <v>0</v>
      </c>
      <c r="BZ135" s="22">
        <v>0</v>
      </c>
      <c r="CA135" s="22">
        <v>545670</v>
      </c>
      <c r="CB135" s="22">
        <v>0</v>
      </c>
      <c r="CC135" s="22">
        <v>0</v>
      </c>
      <c r="CD135" s="22">
        <v>0</v>
      </c>
      <c r="CE135" s="22">
        <v>5427350</v>
      </c>
      <c r="CF135" s="22">
        <v>903816</v>
      </c>
    </row>
    <row r="136" spans="1:84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2315161</v>
      </c>
      <c r="F136" s="22">
        <v>0</v>
      </c>
      <c r="G136" s="22">
        <v>34439</v>
      </c>
      <c r="H136" s="22">
        <v>0</v>
      </c>
      <c r="I136" s="22">
        <v>0</v>
      </c>
      <c r="J136" s="22">
        <v>178206</v>
      </c>
      <c r="K136" s="22">
        <v>0</v>
      </c>
      <c r="L136" s="22">
        <v>0</v>
      </c>
      <c r="M136" s="22">
        <v>7075</v>
      </c>
      <c r="N136" s="22">
        <v>7149</v>
      </c>
      <c r="O136" s="22">
        <v>140384</v>
      </c>
      <c r="P136" s="22">
        <v>0</v>
      </c>
      <c r="Q136" s="22">
        <v>0</v>
      </c>
      <c r="R136" s="22">
        <v>85664</v>
      </c>
      <c r="S136" s="22">
        <v>26559</v>
      </c>
      <c r="T136" s="22">
        <v>0</v>
      </c>
      <c r="U136" s="22">
        <v>759259</v>
      </c>
      <c r="V136" s="22">
        <v>253985</v>
      </c>
      <c r="W136" s="22">
        <v>135757</v>
      </c>
      <c r="X136" s="22">
        <v>0</v>
      </c>
      <c r="Y136" s="22">
        <v>124436</v>
      </c>
      <c r="Z136" s="22">
        <v>0</v>
      </c>
      <c r="AA136" s="22">
        <v>19797</v>
      </c>
      <c r="AB136" s="22">
        <v>0</v>
      </c>
      <c r="AC136" s="22">
        <v>2180</v>
      </c>
      <c r="AD136" s="22">
        <v>13107</v>
      </c>
      <c r="AE136" s="22">
        <v>12498</v>
      </c>
      <c r="AF136" s="22">
        <v>0</v>
      </c>
      <c r="AG136" s="22">
        <v>0</v>
      </c>
      <c r="AH136" s="22">
        <v>0</v>
      </c>
      <c r="AI136" s="22">
        <v>0</v>
      </c>
      <c r="AJ136" s="22">
        <v>341735</v>
      </c>
      <c r="AK136" s="22">
        <v>18000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  <c r="AR136" s="22">
        <v>4475391</v>
      </c>
      <c r="AS136" s="22">
        <v>130072</v>
      </c>
      <c r="AT136" s="22">
        <v>993186</v>
      </c>
      <c r="AU136" s="22">
        <v>0</v>
      </c>
      <c r="AV136" s="22">
        <v>0</v>
      </c>
      <c r="AW136" s="22">
        <v>223898</v>
      </c>
      <c r="AX136" s="22">
        <v>13205</v>
      </c>
      <c r="AY136" s="22">
        <v>0</v>
      </c>
      <c r="AZ136" s="22">
        <v>193219</v>
      </c>
      <c r="BA136" s="22">
        <v>0</v>
      </c>
      <c r="BB136" s="22">
        <v>0</v>
      </c>
      <c r="BC136" s="22">
        <v>1034728</v>
      </c>
      <c r="BD136" s="22">
        <v>0</v>
      </c>
      <c r="BE136" s="22">
        <v>108941</v>
      </c>
      <c r="BF136" s="22">
        <v>22625</v>
      </c>
      <c r="BG136" s="22">
        <v>0</v>
      </c>
      <c r="BH136" s="22">
        <v>669127</v>
      </c>
      <c r="BI136" s="22">
        <v>248181</v>
      </c>
      <c r="BJ136" s="22">
        <v>100909</v>
      </c>
      <c r="BK136" s="22">
        <v>0</v>
      </c>
      <c r="BL136" s="22">
        <v>224382</v>
      </c>
      <c r="BM136" s="22">
        <v>0</v>
      </c>
      <c r="BN136" s="22">
        <v>28302</v>
      </c>
      <c r="BO136" s="22">
        <v>0</v>
      </c>
      <c r="BP136" s="22">
        <v>0</v>
      </c>
      <c r="BQ136" s="22">
        <v>0</v>
      </c>
      <c r="BR136" s="22">
        <v>135039</v>
      </c>
      <c r="BS136" s="22">
        <v>0</v>
      </c>
      <c r="BT136" s="22">
        <v>0</v>
      </c>
      <c r="BU136" s="22">
        <v>0</v>
      </c>
      <c r="BV136" s="22">
        <v>0</v>
      </c>
      <c r="BW136" s="22">
        <v>819550</v>
      </c>
      <c r="BX136" s="22">
        <v>140135</v>
      </c>
      <c r="BY136" s="22">
        <v>0</v>
      </c>
      <c r="BZ136" s="22">
        <v>0</v>
      </c>
      <c r="CA136" s="22">
        <v>0</v>
      </c>
      <c r="CB136" s="22">
        <v>0</v>
      </c>
      <c r="CC136" s="22">
        <v>0</v>
      </c>
      <c r="CD136" s="22">
        <v>0</v>
      </c>
      <c r="CE136" s="22">
        <v>5085499</v>
      </c>
      <c r="CF136" s="22">
        <v>-610108</v>
      </c>
    </row>
    <row r="137" spans="1:84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2338855</v>
      </c>
      <c r="F137" s="22">
        <v>0</v>
      </c>
      <c r="G137" s="22">
        <v>21264</v>
      </c>
      <c r="H137" s="22">
        <v>0</v>
      </c>
      <c r="I137" s="22">
        <v>0</v>
      </c>
      <c r="J137" s="22">
        <v>183520</v>
      </c>
      <c r="K137" s="22">
        <v>0</v>
      </c>
      <c r="L137" s="22">
        <v>0</v>
      </c>
      <c r="M137" s="22">
        <v>7740</v>
      </c>
      <c r="N137" s="22">
        <v>0</v>
      </c>
      <c r="O137" s="22">
        <v>0</v>
      </c>
      <c r="P137" s="22">
        <v>43786</v>
      </c>
      <c r="Q137" s="22">
        <v>0</v>
      </c>
      <c r="R137" s="22">
        <v>0</v>
      </c>
      <c r="S137" s="22">
        <v>0</v>
      </c>
      <c r="T137" s="22">
        <v>0</v>
      </c>
      <c r="U137" s="22">
        <v>393328</v>
      </c>
      <c r="V137" s="22">
        <v>190679</v>
      </c>
      <c r="W137" s="22">
        <v>81286</v>
      </c>
      <c r="X137" s="22">
        <v>0</v>
      </c>
      <c r="Y137" s="22">
        <v>7000</v>
      </c>
      <c r="Z137" s="22">
        <v>0</v>
      </c>
      <c r="AA137" s="22">
        <v>5556</v>
      </c>
      <c r="AB137" s="22">
        <v>2448</v>
      </c>
      <c r="AC137" s="22">
        <v>0</v>
      </c>
      <c r="AD137" s="22">
        <v>12600</v>
      </c>
      <c r="AE137" s="22">
        <v>0</v>
      </c>
      <c r="AF137" s="22">
        <v>0</v>
      </c>
      <c r="AG137" s="22">
        <v>21154</v>
      </c>
      <c r="AH137" s="22">
        <v>0</v>
      </c>
      <c r="AI137" s="22">
        <v>0</v>
      </c>
      <c r="AJ137" s="22">
        <v>5590</v>
      </c>
      <c r="AK137" s="22">
        <v>31231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  <c r="AR137" s="22">
        <v>3346037</v>
      </c>
      <c r="AS137" s="22">
        <v>32746</v>
      </c>
      <c r="AT137" s="22">
        <v>470559</v>
      </c>
      <c r="AU137" s="22">
        <v>0</v>
      </c>
      <c r="AV137" s="22">
        <v>33364</v>
      </c>
      <c r="AW137" s="22">
        <v>154916</v>
      </c>
      <c r="AX137" s="22">
        <v>0</v>
      </c>
      <c r="AY137" s="22">
        <v>0</v>
      </c>
      <c r="AZ137" s="22">
        <v>7343</v>
      </c>
      <c r="BA137" s="22">
        <v>0</v>
      </c>
      <c r="BB137" s="22">
        <v>0</v>
      </c>
      <c r="BC137" s="22">
        <v>655216</v>
      </c>
      <c r="BD137" s="22">
        <v>10149</v>
      </c>
      <c r="BE137" s="22">
        <v>0</v>
      </c>
      <c r="BF137" s="22">
        <v>0</v>
      </c>
      <c r="BG137" s="22">
        <v>0</v>
      </c>
      <c r="BH137" s="22">
        <v>521971</v>
      </c>
      <c r="BI137" s="22">
        <v>209055</v>
      </c>
      <c r="BJ137" s="22">
        <v>79471</v>
      </c>
      <c r="BK137" s="22">
        <v>0</v>
      </c>
      <c r="BL137" s="22">
        <v>10868</v>
      </c>
      <c r="BM137" s="22">
        <v>0</v>
      </c>
      <c r="BN137" s="22">
        <v>525</v>
      </c>
      <c r="BO137" s="22">
        <v>4919</v>
      </c>
      <c r="BP137" s="22">
        <v>0</v>
      </c>
      <c r="BQ137" s="22">
        <v>5013</v>
      </c>
      <c r="BR137" s="22">
        <v>0</v>
      </c>
      <c r="BS137" s="22">
        <v>0</v>
      </c>
      <c r="BT137" s="22">
        <v>21501</v>
      </c>
      <c r="BU137" s="22">
        <v>0</v>
      </c>
      <c r="BV137" s="22">
        <v>0</v>
      </c>
      <c r="BW137" s="22">
        <v>81326</v>
      </c>
      <c r="BX137" s="22">
        <v>57033</v>
      </c>
      <c r="BY137" s="22">
        <v>0</v>
      </c>
      <c r="BZ137" s="22">
        <v>0</v>
      </c>
      <c r="CA137" s="22">
        <v>0</v>
      </c>
      <c r="CB137" s="22">
        <v>0</v>
      </c>
      <c r="CC137" s="22">
        <v>0</v>
      </c>
      <c r="CD137" s="22">
        <v>0</v>
      </c>
      <c r="CE137" s="22">
        <v>2355975</v>
      </c>
      <c r="CF137" s="22">
        <v>990062</v>
      </c>
    </row>
    <row r="138" spans="1:84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1487766</v>
      </c>
      <c r="F138" s="22">
        <v>0</v>
      </c>
      <c r="G138" s="22">
        <v>2009</v>
      </c>
      <c r="H138" s="22">
        <v>51938</v>
      </c>
      <c r="I138" s="22">
        <v>0</v>
      </c>
      <c r="J138" s="22">
        <v>22254</v>
      </c>
      <c r="K138" s="22">
        <v>0</v>
      </c>
      <c r="L138" s="22">
        <v>0</v>
      </c>
      <c r="M138" s="22">
        <v>4089</v>
      </c>
      <c r="N138" s="22">
        <v>0</v>
      </c>
      <c r="O138" s="22">
        <v>0</v>
      </c>
      <c r="P138" s="22">
        <v>98048</v>
      </c>
      <c r="Q138" s="22">
        <v>0</v>
      </c>
      <c r="R138" s="22">
        <v>0</v>
      </c>
      <c r="S138" s="22">
        <v>0</v>
      </c>
      <c r="T138" s="22">
        <v>0</v>
      </c>
      <c r="U138" s="22">
        <v>300646</v>
      </c>
      <c r="V138" s="22">
        <v>2278554</v>
      </c>
      <c r="W138" s="22">
        <v>122617</v>
      </c>
      <c r="X138" s="22">
        <v>1650</v>
      </c>
      <c r="Y138" s="22">
        <v>0</v>
      </c>
      <c r="Z138" s="22">
        <v>0</v>
      </c>
      <c r="AA138" s="22">
        <v>0</v>
      </c>
      <c r="AB138" s="22">
        <v>0</v>
      </c>
      <c r="AC138" s="22">
        <v>8236</v>
      </c>
      <c r="AD138" s="22">
        <v>0</v>
      </c>
      <c r="AE138" s="22">
        <v>38840</v>
      </c>
      <c r="AF138" s="22">
        <v>0</v>
      </c>
      <c r="AG138" s="22">
        <v>0</v>
      </c>
      <c r="AH138" s="22">
        <v>0</v>
      </c>
      <c r="AI138" s="22">
        <v>0</v>
      </c>
      <c r="AJ138" s="22">
        <v>76039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  <c r="AR138" s="22">
        <v>4492686</v>
      </c>
      <c r="AS138" s="22">
        <v>90359</v>
      </c>
      <c r="AT138" s="22">
        <v>453726</v>
      </c>
      <c r="AU138" s="22">
        <v>0</v>
      </c>
      <c r="AV138" s="22">
        <v>0</v>
      </c>
      <c r="AW138" s="22">
        <v>98080</v>
      </c>
      <c r="AX138" s="22">
        <v>2112</v>
      </c>
      <c r="AY138" s="22">
        <v>0</v>
      </c>
      <c r="AZ138" s="22">
        <v>86627</v>
      </c>
      <c r="BA138" s="22">
        <v>0</v>
      </c>
      <c r="BB138" s="22">
        <v>0</v>
      </c>
      <c r="BC138" s="22">
        <v>704060</v>
      </c>
      <c r="BD138" s="22">
        <v>1612</v>
      </c>
      <c r="BE138" s="22">
        <v>0</v>
      </c>
      <c r="BF138" s="22">
        <v>0</v>
      </c>
      <c r="BG138" s="22">
        <v>0</v>
      </c>
      <c r="BH138" s="22">
        <v>570110</v>
      </c>
      <c r="BI138" s="22">
        <v>184749</v>
      </c>
      <c r="BJ138" s="22">
        <v>169165</v>
      </c>
      <c r="BK138" s="22">
        <v>0</v>
      </c>
      <c r="BL138" s="22">
        <v>0</v>
      </c>
      <c r="BM138" s="22">
        <v>0</v>
      </c>
      <c r="BN138" s="22">
        <v>0</v>
      </c>
      <c r="BO138" s="22">
        <v>0</v>
      </c>
      <c r="BP138" s="22">
        <v>21876</v>
      </c>
      <c r="BQ138" s="22">
        <v>0</v>
      </c>
      <c r="BR138" s="22">
        <v>0</v>
      </c>
      <c r="BS138" s="22">
        <v>0</v>
      </c>
      <c r="BT138" s="22">
        <v>0</v>
      </c>
      <c r="BU138" s="22">
        <v>16614</v>
      </c>
      <c r="BV138" s="22">
        <v>0</v>
      </c>
      <c r="BW138" s="22">
        <v>596849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>
        <v>0</v>
      </c>
      <c r="CD138" s="22">
        <v>0</v>
      </c>
      <c r="CE138" s="22">
        <v>2995939</v>
      </c>
      <c r="CF138" s="22">
        <v>1496747</v>
      </c>
    </row>
    <row r="139" spans="1:84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2718191</v>
      </c>
      <c r="F139" s="22">
        <v>0</v>
      </c>
      <c r="G139" s="22">
        <v>1471688</v>
      </c>
      <c r="H139" s="22">
        <v>0</v>
      </c>
      <c r="I139" s="22">
        <v>0</v>
      </c>
      <c r="J139" s="22">
        <v>123082</v>
      </c>
      <c r="K139" s="22">
        <v>0</v>
      </c>
      <c r="L139" s="22">
        <v>0</v>
      </c>
      <c r="M139" s="22">
        <v>8086</v>
      </c>
      <c r="N139" s="22">
        <v>0</v>
      </c>
      <c r="O139" s="22">
        <v>0</v>
      </c>
      <c r="P139" s="22">
        <v>42247</v>
      </c>
      <c r="Q139" s="22">
        <v>0</v>
      </c>
      <c r="R139" s="22">
        <v>0</v>
      </c>
      <c r="S139" s="22">
        <v>0</v>
      </c>
      <c r="T139" s="22">
        <v>0</v>
      </c>
      <c r="U139" s="22">
        <v>693549</v>
      </c>
      <c r="V139" s="22">
        <v>465779</v>
      </c>
      <c r="W139" s="22">
        <v>1904695</v>
      </c>
      <c r="X139" s="22">
        <v>0</v>
      </c>
      <c r="Y139" s="22">
        <v>79667</v>
      </c>
      <c r="Z139" s="22">
        <v>0</v>
      </c>
      <c r="AA139" s="22">
        <v>24252</v>
      </c>
      <c r="AB139" s="22">
        <v>0</v>
      </c>
      <c r="AC139" s="22">
        <v>16979</v>
      </c>
      <c r="AD139" s="22">
        <v>3230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397431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  <c r="AR139" s="22">
        <v>7948876</v>
      </c>
      <c r="AS139" s="22">
        <v>129479</v>
      </c>
      <c r="AT139" s="22">
        <v>1254168</v>
      </c>
      <c r="AU139" s="22">
        <v>0</v>
      </c>
      <c r="AV139" s="22">
        <v>97023</v>
      </c>
      <c r="AW139" s="22">
        <v>264965</v>
      </c>
      <c r="AX139" s="22">
        <v>1378</v>
      </c>
      <c r="AY139" s="22">
        <v>89908</v>
      </c>
      <c r="AZ139" s="22">
        <v>0</v>
      </c>
      <c r="BA139" s="22">
        <v>0</v>
      </c>
      <c r="BB139" s="22">
        <v>0</v>
      </c>
      <c r="BC139" s="22">
        <v>1296241</v>
      </c>
      <c r="BD139" s="22">
        <v>0</v>
      </c>
      <c r="BE139" s="22">
        <v>0</v>
      </c>
      <c r="BF139" s="22">
        <v>2697</v>
      </c>
      <c r="BG139" s="22">
        <v>0</v>
      </c>
      <c r="BH139" s="22">
        <v>701446</v>
      </c>
      <c r="BI139" s="22">
        <v>328969</v>
      </c>
      <c r="BJ139" s="22">
        <v>1857721</v>
      </c>
      <c r="BK139" s="22">
        <v>0</v>
      </c>
      <c r="BL139" s="22">
        <v>75202</v>
      </c>
      <c r="BM139" s="22">
        <v>0</v>
      </c>
      <c r="BN139" s="22">
        <v>14800</v>
      </c>
      <c r="BO139" s="22">
        <v>0</v>
      </c>
      <c r="BP139" s="22">
        <v>127705</v>
      </c>
      <c r="BQ139" s="22">
        <v>79555</v>
      </c>
      <c r="BR139" s="22">
        <v>0</v>
      </c>
      <c r="BS139" s="22">
        <v>0</v>
      </c>
      <c r="BT139" s="22">
        <v>0</v>
      </c>
      <c r="BU139" s="22">
        <v>29214</v>
      </c>
      <c r="BV139" s="22">
        <v>0</v>
      </c>
      <c r="BW139" s="22">
        <v>880690</v>
      </c>
      <c r="BX139" s="22">
        <v>114913</v>
      </c>
      <c r="BY139" s="22">
        <v>0</v>
      </c>
      <c r="BZ139" s="22">
        <v>0</v>
      </c>
      <c r="CA139" s="22">
        <v>0</v>
      </c>
      <c r="CB139" s="22">
        <v>0</v>
      </c>
      <c r="CC139" s="22">
        <v>0</v>
      </c>
      <c r="CD139" s="22">
        <v>0</v>
      </c>
      <c r="CE139" s="22">
        <v>7346074</v>
      </c>
      <c r="CF139" s="22">
        <v>602802</v>
      </c>
    </row>
    <row r="140" spans="1:84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19102833</v>
      </c>
      <c r="F140" s="22">
        <v>0</v>
      </c>
      <c r="G140" s="22">
        <v>2429613</v>
      </c>
      <c r="H140" s="22">
        <v>0</v>
      </c>
      <c r="I140" s="22">
        <v>763987</v>
      </c>
      <c r="J140" s="22">
        <v>0</v>
      </c>
      <c r="K140" s="22">
        <v>280748</v>
      </c>
      <c r="L140" s="22">
        <v>0</v>
      </c>
      <c r="M140" s="22">
        <v>12455</v>
      </c>
      <c r="N140" s="22">
        <v>0</v>
      </c>
      <c r="O140" s="22">
        <v>0</v>
      </c>
      <c r="P140" s="22">
        <v>4619</v>
      </c>
      <c r="Q140" s="22">
        <v>0</v>
      </c>
      <c r="R140" s="22">
        <v>114369</v>
      </c>
      <c r="S140" s="22">
        <v>1128923</v>
      </c>
      <c r="T140" s="22">
        <v>0</v>
      </c>
      <c r="U140" s="22">
        <v>4134976</v>
      </c>
      <c r="V140" s="22">
        <v>2739594</v>
      </c>
      <c r="W140" s="22">
        <v>885791</v>
      </c>
      <c r="X140" s="22">
        <v>0</v>
      </c>
      <c r="Y140" s="22">
        <v>411112</v>
      </c>
      <c r="Z140" s="22">
        <v>0</v>
      </c>
      <c r="AA140" s="22">
        <v>0</v>
      </c>
      <c r="AB140" s="22">
        <v>0</v>
      </c>
      <c r="AC140" s="22">
        <v>312919</v>
      </c>
      <c r="AD140" s="22">
        <v>60307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828343</v>
      </c>
      <c r="AK140" s="22">
        <v>213866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  <c r="AR140" s="22">
        <v>33424455</v>
      </c>
      <c r="AS140" s="22">
        <v>498784</v>
      </c>
      <c r="AT140" s="22">
        <v>6825311</v>
      </c>
      <c r="AU140" s="22">
        <v>0</v>
      </c>
      <c r="AV140" s="22">
        <v>4033224</v>
      </c>
      <c r="AW140" s="22">
        <v>0</v>
      </c>
      <c r="AX140" s="22">
        <v>0</v>
      </c>
      <c r="AY140" s="22">
        <v>0</v>
      </c>
      <c r="AZ140" s="22">
        <v>0</v>
      </c>
      <c r="BA140" s="22">
        <v>0</v>
      </c>
      <c r="BB140" s="22">
        <v>0</v>
      </c>
      <c r="BC140" s="22">
        <v>5520791</v>
      </c>
      <c r="BD140" s="22">
        <v>0</v>
      </c>
      <c r="BE140" s="22">
        <v>0</v>
      </c>
      <c r="BF140" s="22">
        <v>0</v>
      </c>
      <c r="BG140" s="22">
        <v>0</v>
      </c>
      <c r="BH140" s="22">
        <v>3259353</v>
      </c>
      <c r="BI140" s="22">
        <v>2777752</v>
      </c>
      <c r="BJ140" s="22">
        <v>1095533</v>
      </c>
      <c r="BK140" s="22">
        <v>0</v>
      </c>
      <c r="BL140" s="22">
        <v>616419</v>
      </c>
      <c r="BM140" s="22">
        <v>0</v>
      </c>
      <c r="BN140" s="22">
        <v>0</v>
      </c>
      <c r="BO140" s="22">
        <v>0</v>
      </c>
      <c r="BP140" s="22">
        <v>557779</v>
      </c>
      <c r="BQ140" s="22">
        <v>0</v>
      </c>
      <c r="BR140" s="22">
        <v>0</v>
      </c>
      <c r="BS140" s="22">
        <v>0</v>
      </c>
      <c r="BT140" s="22">
        <v>0</v>
      </c>
      <c r="BU140" s="22">
        <v>0</v>
      </c>
      <c r="BV140" s="22">
        <v>0</v>
      </c>
      <c r="BW140" s="22">
        <v>5631429</v>
      </c>
      <c r="BX140" s="22">
        <v>790373</v>
      </c>
      <c r="BY140" s="22">
        <v>0</v>
      </c>
      <c r="BZ140" s="22">
        <v>0</v>
      </c>
      <c r="CA140" s="22">
        <v>0</v>
      </c>
      <c r="CB140" s="22">
        <v>0</v>
      </c>
      <c r="CC140" s="22">
        <v>0</v>
      </c>
      <c r="CD140" s="22">
        <v>0</v>
      </c>
      <c r="CE140" s="22">
        <v>31606748</v>
      </c>
      <c r="CF140" s="22">
        <v>1817707</v>
      </c>
    </row>
    <row r="141" spans="1:84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1236911</v>
      </c>
      <c r="F141" s="22">
        <v>0</v>
      </c>
      <c r="G141" s="22">
        <v>25978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13298</v>
      </c>
      <c r="N141" s="22">
        <v>0</v>
      </c>
      <c r="O141" s="22">
        <v>0</v>
      </c>
      <c r="P141" s="22">
        <v>394818</v>
      </c>
      <c r="Q141" s="22">
        <v>0</v>
      </c>
      <c r="R141" s="22">
        <v>0</v>
      </c>
      <c r="S141" s="22">
        <v>0</v>
      </c>
      <c r="T141" s="22">
        <v>0</v>
      </c>
      <c r="U141" s="22">
        <v>349587</v>
      </c>
      <c r="V141" s="22">
        <v>295590</v>
      </c>
      <c r="W141" s="22">
        <v>140737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5226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106950</v>
      </c>
      <c r="AK141" s="22">
        <v>9505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0</v>
      </c>
      <c r="AR141" s="22">
        <v>2578600</v>
      </c>
      <c r="AS141" s="22">
        <v>53074</v>
      </c>
      <c r="AT141" s="22">
        <v>485123</v>
      </c>
      <c r="AU141" s="22">
        <v>0</v>
      </c>
      <c r="AV141" s="22">
        <v>43485</v>
      </c>
      <c r="AW141" s="22">
        <v>29685</v>
      </c>
      <c r="AX141" s="22">
        <v>0</v>
      </c>
      <c r="AY141" s="22">
        <v>0</v>
      </c>
      <c r="AZ141" s="22">
        <v>30944</v>
      </c>
      <c r="BA141" s="22">
        <v>0</v>
      </c>
      <c r="BB141" s="22">
        <v>0</v>
      </c>
      <c r="BC141" s="22">
        <v>984949</v>
      </c>
      <c r="BD141" s="22">
        <v>0</v>
      </c>
      <c r="BE141" s="22">
        <v>0</v>
      </c>
      <c r="BF141" s="22">
        <v>0</v>
      </c>
      <c r="BG141" s="22">
        <v>0</v>
      </c>
      <c r="BH141" s="22">
        <v>329830</v>
      </c>
      <c r="BI141" s="22">
        <v>293859</v>
      </c>
      <c r="BJ141" s="22">
        <v>118557</v>
      </c>
      <c r="BK141" s="22">
        <v>0</v>
      </c>
      <c r="BL141" s="22">
        <v>0</v>
      </c>
      <c r="BM141" s="22">
        <v>0</v>
      </c>
      <c r="BN141" s="22">
        <v>0</v>
      </c>
      <c r="BO141" s="22">
        <v>0</v>
      </c>
      <c r="BP141" s="22">
        <v>706</v>
      </c>
      <c r="BQ141" s="22">
        <v>0</v>
      </c>
      <c r="BR141" s="22">
        <v>0</v>
      </c>
      <c r="BS141" s="22">
        <v>0</v>
      </c>
      <c r="BT141" s="22">
        <v>0</v>
      </c>
      <c r="BU141" s="22">
        <v>0</v>
      </c>
      <c r="BV141" s="22">
        <v>0</v>
      </c>
      <c r="BW141" s="22">
        <v>335878</v>
      </c>
      <c r="BX141" s="22">
        <v>20155</v>
      </c>
      <c r="BY141" s="22">
        <v>0</v>
      </c>
      <c r="BZ141" s="22">
        <v>0</v>
      </c>
      <c r="CA141" s="22">
        <v>0</v>
      </c>
      <c r="CB141" s="22">
        <v>0</v>
      </c>
      <c r="CC141" s="22">
        <v>0</v>
      </c>
      <c r="CD141" s="22">
        <v>0</v>
      </c>
      <c r="CE141" s="22">
        <v>2726245</v>
      </c>
      <c r="CF141" s="22">
        <v>-147645</v>
      </c>
    </row>
    <row r="142" spans="1:84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3338404</v>
      </c>
      <c r="F142" s="22">
        <v>0</v>
      </c>
      <c r="G142" s="22">
        <v>766367</v>
      </c>
      <c r="H142" s="22">
        <v>0</v>
      </c>
      <c r="I142" s="22">
        <v>0</v>
      </c>
      <c r="J142" s="22">
        <v>56284</v>
      </c>
      <c r="K142" s="22">
        <v>0</v>
      </c>
      <c r="L142" s="22">
        <v>0</v>
      </c>
      <c r="M142" s="22">
        <v>63612</v>
      </c>
      <c r="N142" s="22">
        <v>6725</v>
      </c>
      <c r="O142" s="22">
        <v>74550</v>
      </c>
      <c r="P142" s="22">
        <v>91524</v>
      </c>
      <c r="Q142" s="22">
        <v>0</v>
      </c>
      <c r="R142" s="22">
        <v>0</v>
      </c>
      <c r="S142" s="22">
        <v>64945</v>
      </c>
      <c r="T142" s="22">
        <v>0</v>
      </c>
      <c r="U142" s="22">
        <v>1089447</v>
      </c>
      <c r="V142" s="22">
        <v>2195234</v>
      </c>
      <c r="W142" s="22">
        <v>100831</v>
      </c>
      <c r="X142" s="22">
        <v>113593</v>
      </c>
      <c r="Y142" s="22">
        <v>68029</v>
      </c>
      <c r="Z142" s="22">
        <v>0</v>
      </c>
      <c r="AA142" s="22">
        <v>19903</v>
      </c>
      <c r="AB142" s="22">
        <v>0</v>
      </c>
      <c r="AC142" s="22">
        <v>64591</v>
      </c>
      <c r="AD142" s="22">
        <v>23758</v>
      </c>
      <c r="AE142" s="22">
        <v>217800</v>
      </c>
      <c r="AF142" s="22">
        <v>0</v>
      </c>
      <c r="AG142" s="22">
        <v>3360</v>
      </c>
      <c r="AH142" s="22">
        <v>0</v>
      </c>
      <c r="AI142" s="22">
        <v>0</v>
      </c>
      <c r="AJ142" s="22">
        <v>286257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0</v>
      </c>
      <c r="AR142" s="22">
        <v>8645214</v>
      </c>
      <c r="AS142" s="22">
        <v>146860</v>
      </c>
      <c r="AT142" s="22">
        <v>841748</v>
      </c>
      <c r="AU142" s="22">
        <v>0</v>
      </c>
      <c r="AV142" s="22">
        <v>125789</v>
      </c>
      <c r="AW142" s="22">
        <v>193725</v>
      </c>
      <c r="AX142" s="22">
        <v>0</v>
      </c>
      <c r="AY142" s="22">
        <v>0</v>
      </c>
      <c r="AZ142" s="22">
        <v>165486</v>
      </c>
      <c r="BA142" s="22">
        <v>0</v>
      </c>
      <c r="BB142" s="22">
        <v>442230</v>
      </c>
      <c r="BC142" s="22">
        <v>828079</v>
      </c>
      <c r="BD142" s="22">
        <v>0</v>
      </c>
      <c r="BE142" s="22">
        <v>0</v>
      </c>
      <c r="BF142" s="22">
        <v>37074</v>
      </c>
      <c r="BG142" s="22">
        <v>0</v>
      </c>
      <c r="BH142" s="22">
        <v>1195291</v>
      </c>
      <c r="BI142" s="22">
        <v>1569540</v>
      </c>
      <c r="BJ142" s="22">
        <v>66444</v>
      </c>
      <c r="BK142" s="22">
        <v>125053</v>
      </c>
      <c r="BL142" s="22">
        <v>92148</v>
      </c>
      <c r="BM142" s="22">
        <v>0</v>
      </c>
      <c r="BN142" s="22">
        <v>18372</v>
      </c>
      <c r="BO142" s="22">
        <v>9926</v>
      </c>
      <c r="BP142" s="22">
        <v>236389</v>
      </c>
      <c r="BQ142" s="22">
        <v>46254</v>
      </c>
      <c r="BR142" s="22">
        <v>52198</v>
      </c>
      <c r="BS142" s="22">
        <v>0</v>
      </c>
      <c r="BT142" s="22">
        <v>0</v>
      </c>
      <c r="BU142" s="22">
        <v>0</v>
      </c>
      <c r="BV142" s="22">
        <v>0</v>
      </c>
      <c r="BW142" s="22">
        <v>1477817</v>
      </c>
      <c r="BX142" s="22">
        <v>81517</v>
      </c>
      <c r="BY142" s="22">
        <v>0</v>
      </c>
      <c r="BZ142" s="22">
        <v>0</v>
      </c>
      <c r="CA142" s="22">
        <v>0</v>
      </c>
      <c r="CB142" s="22">
        <v>0</v>
      </c>
      <c r="CC142" s="22">
        <v>0</v>
      </c>
      <c r="CD142" s="22">
        <v>0</v>
      </c>
      <c r="CE142" s="22">
        <v>7751940</v>
      </c>
      <c r="CF142" s="22">
        <v>893274</v>
      </c>
    </row>
    <row r="143" spans="1:84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1104426</v>
      </c>
      <c r="F143" s="22">
        <v>0</v>
      </c>
      <c r="G143" s="22">
        <v>67849</v>
      </c>
      <c r="H143" s="22">
        <v>0</v>
      </c>
      <c r="I143" s="22">
        <v>0</v>
      </c>
      <c r="J143" s="22">
        <v>295947</v>
      </c>
      <c r="K143" s="22">
        <v>0</v>
      </c>
      <c r="L143" s="22">
        <v>0</v>
      </c>
      <c r="M143" s="22">
        <v>4005</v>
      </c>
      <c r="N143" s="22">
        <v>2662</v>
      </c>
      <c r="O143" s="22">
        <v>0</v>
      </c>
      <c r="P143" s="22">
        <v>44874</v>
      </c>
      <c r="Q143" s="22">
        <v>0</v>
      </c>
      <c r="R143" s="22">
        <v>0</v>
      </c>
      <c r="S143" s="22">
        <v>0</v>
      </c>
      <c r="T143" s="22">
        <v>0</v>
      </c>
      <c r="U143" s="22">
        <v>557615</v>
      </c>
      <c r="V143" s="22">
        <v>168203</v>
      </c>
      <c r="W143" s="22">
        <v>201245</v>
      </c>
      <c r="X143" s="22">
        <v>4965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299059</v>
      </c>
      <c r="AF143" s="22">
        <v>0</v>
      </c>
      <c r="AG143" s="22">
        <v>0</v>
      </c>
      <c r="AH143" s="22">
        <v>0</v>
      </c>
      <c r="AI143" s="22">
        <v>0</v>
      </c>
      <c r="AJ143" s="22">
        <v>84186</v>
      </c>
      <c r="AK143" s="22">
        <v>3316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  <c r="AR143" s="22">
        <v>2838352</v>
      </c>
      <c r="AS143" s="22">
        <v>45522</v>
      </c>
      <c r="AT143" s="22">
        <v>462536</v>
      </c>
      <c r="AU143" s="22">
        <v>0</v>
      </c>
      <c r="AV143" s="22">
        <v>0</v>
      </c>
      <c r="AW143" s="22">
        <v>297087</v>
      </c>
      <c r="AX143" s="22">
        <v>0</v>
      </c>
      <c r="AY143" s="22">
        <v>0</v>
      </c>
      <c r="AZ143" s="22">
        <v>76717</v>
      </c>
      <c r="BA143" s="22">
        <v>0</v>
      </c>
      <c r="BB143" s="22">
        <v>54862</v>
      </c>
      <c r="BC143" s="22">
        <v>297782</v>
      </c>
      <c r="BD143" s="22">
        <v>0</v>
      </c>
      <c r="BE143" s="22">
        <v>0</v>
      </c>
      <c r="BF143" s="22">
        <v>0</v>
      </c>
      <c r="BG143" s="22">
        <v>0</v>
      </c>
      <c r="BH143" s="22">
        <v>621268</v>
      </c>
      <c r="BI143" s="22">
        <v>140395</v>
      </c>
      <c r="BJ143" s="22">
        <v>150050</v>
      </c>
      <c r="BK143" s="22">
        <v>0</v>
      </c>
      <c r="BL143" s="22">
        <v>11734</v>
      </c>
      <c r="BM143" s="22">
        <v>0</v>
      </c>
      <c r="BN143" s="22">
        <v>0</v>
      </c>
      <c r="BO143" s="22">
        <v>0</v>
      </c>
      <c r="BP143" s="22">
        <v>0</v>
      </c>
      <c r="BQ143" s="22">
        <v>0</v>
      </c>
      <c r="BR143" s="22">
        <v>75455</v>
      </c>
      <c r="BS143" s="22">
        <v>0</v>
      </c>
      <c r="BT143" s="22">
        <v>0</v>
      </c>
      <c r="BU143" s="22">
        <v>0</v>
      </c>
      <c r="BV143" s="22">
        <v>0</v>
      </c>
      <c r="BW143" s="22">
        <v>204687</v>
      </c>
      <c r="BX143" s="22">
        <v>14486</v>
      </c>
      <c r="BY143" s="22">
        <v>0</v>
      </c>
      <c r="BZ143" s="22">
        <v>0</v>
      </c>
      <c r="CA143" s="22">
        <v>0</v>
      </c>
      <c r="CB143" s="22">
        <v>0</v>
      </c>
      <c r="CC143" s="22">
        <v>0</v>
      </c>
      <c r="CD143" s="22">
        <v>0</v>
      </c>
      <c r="CE143" s="22">
        <v>2452581</v>
      </c>
      <c r="CF143" s="22">
        <v>385771</v>
      </c>
    </row>
    <row r="144" spans="1:84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38892768</v>
      </c>
      <c r="F144" s="22">
        <v>15203</v>
      </c>
      <c r="G144" s="22">
        <v>14595147</v>
      </c>
      <c r="H144" s="22">
        <v>0</v>
      </c>
      <c r="I144" s="22">
        <v>172092</v>
      </c>
      <c r="J144" s="22">
        <v>2959575</v>
      </c>
      <c r="K144" s="22">
        <v>0</v>
      </c>
      <c r="L144" s="22">
        <v>0</v>
      </c>
      <c r="M144" s="22">
        <v>1296989</v>
      </c>
      <c r="N144" s="22">
        <v>0</v>
      </c>
      <c r="O144" s="22">
        <v>0</v>
      </c>
      <c r="P144" s="22">
        <v>17871132</v>
      </c>
      <c r="Q144" s="22">
        <v>0</v>
      </c>
      <c r="R144" s="22">
        <v>189027</v>
      </c>
      <c r="S144" s="22">
        <v>10908543</v>
      </c>
      <c r="T144" s="22">
        <v>1854</v>
      </c>
      <c r="U144" s="22">
        <v>24329567</v>
      </c>
      <c r="V144" s="22">
        <v>9480708</v>
      </c>
      <c r="W144" s="22">
        <v>4140920</v>
      </c>
      <c r="X144" s="22">
        <v>206266</v>
      </c>
      <c r="Y144" s="22">
        <v>849156</v>
      </c>
      <c r="Z144" s="22">
        <v>0</v>
      </c>
      <c r="AA144" s="22">
        <v>307094</v>
      </c>
      <c r="AB144" s="22">
        <v>0</v>
      </c>
      <c r="AC144" s="22">
        <v>891568</v>
      </c>
      <c r="AD144" s="22">
        <v>0</v>
      </c>
      <c r="AE144" s="22">
        <v>602334</v>
      </c>
      <c r="AF144" s="22">
        <v>0</v>
      </c>
      <c r="AG144" s="22">
        <v>0</v>
      </c>
      <c r="AH144" s="22">
        <v>2098814</v>
      </c>
      <c r="AI144" s="22">
        <v>0</v>
      </c>
      <c r="AJ144" s="22">
        <v>14009798</v>
      </c>
      <c r="AK144" s="22">
        <v>163981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  <c r="AR144" s="22">
        <v>143982536</v>
      </c>
      <c r="AS144" s="22">
        <v>1673679</v>
      </c>
      <c r="AT144" s="22">
        <v>12276816</v>
      </c>
      <c r="AU144" s="22">
        <v>0</v>
      </c>
      <c r="AV144" s="22">
        <v>5438121</v>
      </c>
      <c r="AW144" s="22">
        <v>9481833</v>
      </c>
      <c r="AX144" s="22">
        <v>0</v>
      </c>
      <c r="AY144" s="22">
        <v>0</v>
      </c>
      <c r="AZ144" s="22">
        <v>1888767</v>
      </c>
      <c r="BA144" s="22">
        <v>0</v>
      </c>
      <c r="BB144" s="22">
        <v>2400690</v>
      </c>
      <c r="BC144" s="22">
        <v>7743312</v>
      </c>
      <c r="BD144" s="22">
        <v>0</v>
      </c>
      <c r="BE144" s="22">
        <v>1744128</v>
      </c>
      <c r="BF144" s="22">
        <v>6262896</v>
      </c>
      <c r="BG144" s="22">
        <v>0</v>
      </c>
      <c r="BH144" s="22">
        <v>5613384</v>
      </c>
      <c r="BI144" s="22">
        <v>5592783</v>
      </c>
      <c r="BJ144" s="22">
        <v>4077898</v>
      </c>
      <c r="BK144" s="22">
        <v>0</v>
      </c>
      <c r="BL144" s="22">
        <v>1803654</v>
      </c>
      <c r="BM144" s="22">
        <v>0</v>
      </c>
      <c r="BN144" s="22">
        <v>383571</v>
      </c>
      <c r="BO144" s="22">
        <v>0</v>
      </c>
      <c r="BP144" s="22">
        <v>3203513</v>
      </c>
      <c r="BQ144" s="22">
        <v>0</v>
      </c>
      <c r="BR144" s="22">
        <v>3211860</v>
      </c>
      <c r="BS144" s="22">
        <v>0</v>
      </c>
      <c r="BT144" s="22">
        <v>0</v>
      </c>
      <c r="BU144" s="22">
        <v>0</v>
      </c>
      <c r="BV144" s="22">
        <v>0</v>
      </c>
      <c r="BW144" s="22">
        <v>18441714</v>
      </c>
      <c r="BX144" s="22">
        <v>2705572</v>
      </c>
      <c r="BY144" s="22">
        <v>0</v>
      </c>
      <c r="BZ144" s="22">
        <v>0</v>
      </c>
      <c r="CA144" s="22">
        <v>0</v>
      </c>
      <c r="CB144" s="22">
        <v>0</v>
      </c>
      <c r="CC144" s="22">
        <v>0</v>
      </c>
      <c r="CD144" s="22">
        <v>0</v>
      </c>
      <c r="CE144" s="22">
        <v>93944191</v>
      </c>
      <c r="CF144" s="22">
        <v>50038345</v>
      </c>
    </row>
    <row r="145" spans="1:84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18835804</v>
      </c>
      <c r="F145" s="22">
        <v>0</v>
      </c>
      <c r="G145" s="22">
        <v>2054027</v>
      </c>
      <c r="H145" s="22">
        <v>0</v>
      </c>
      <c r="I145" s="22">
        <v>140473</v>
      </c>
      <c r="J145" s="22">
        <v>729045</v>
      </c>
      <c r="K145" s="22">
        <v>0</v>
      </c>
      <c r="L145" s="22">
        <v>0</v>
      </c>
      <c r="M145" s="22">
        <v>198914</v>
      </c>
      <c r="N145" s="22">
        <v>0</v>
      </c>
      <c r="O145" s="22">
        <v>0</v>
      </c>
      <c r="P145" s="22">
        <v>37590</v>
      </c>
      <c r="Q145" s="22">
        <v>0</v>
      </c>
      <c r="R145" s="22">
        <v>0</v>
      </c>
      <c r="S145" s="22">
        <v>0</v>
      </c>
      <c r="T145" s="22">
        <v>0</v>
      </c>
      <c r="U145" s="22">
        <v>3556230</v>
      </c>
      <c r="V145" s="22">
        <v>4831750</v>
      </c>
      <c r="W145" s="22">
        <v>911032</v>
      </c>
      <c r="X145" s="22">
        <v>0</v>
      </c>
      <c r="Y145" s="22">
        <v>31150</v>
      </c>
      <c r="Z145" s="22">
        <v>0</v>
      </c>
      <c r="AA145" s="22">
        <v>64530</v>
      </c>
      <c r="AB145" s="22">
        <v>0</v>
      </c>
      <c r="AC145" s="22">
        <v>693053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914319</v>
      </c>
      <c r="AK145" s="22">
        <v>40554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  <c r="AR145" s="22">
        <v>33038471</v>
      </c>
      <c r="AS145" s="22">
        <v>475491</v>
      </c>
      <c r="AT145" s="22">
        <v>4132435</v>
      </c>
      <c r="AU145" s="22">
        <v>0</v>
      </c>
      <c r="AV145" s="22">
        <v>1806467</v>
      </c>
      <c r="AW145" s="22">
        <v>1632229</v>
      </c>
      <c r="AX145" s="22">
        <v>79899</v>
      </c>
      <c r="AY145" s="22">
        <v>0</v>
      </c>
      <c r="AZ145" s="22">
        <v>717942</v>
      </c>
      <c r="BA145" s="22">
        <v>0</v>
      </c>
      <c r="BB145" s="22">
        <v>366603</v>
      </c>
      <c r="BC145" s="22">
        <v>4540325</v>
      </c>
      <c r="BD145" s="22">
        <v>0</v>
      </c>
      <c r="BE145" s="22">
        <v>0</v>
      </c>
      <c r="BF145" s="22">
        <v>141004</v>
      </c>
      <c r="BG145" s="22">
        <v>0</v>
      </c>
      <c r="BH145" s="22">
        <v>3644116</v>
      </c>
      <c r="BI145" s="22">
        <v>4495584</v>
      </c>
      <c r="BJ145" s="22">
        <v>879218</v>
      </c>
      <c r="BK145" s="22">
        <v>0</v>
      </c>
      <c r="BL145" s="22">
        <v>396653</v>
      </c>
      <c r="BM145" s="22">
        <v>0</v>
      </c>
      <c r="BN145" s="22">
        <v>172144</v>
      </c>
      <c r="BO145" s="22">
        <v>0</v>
      </c>
      <c r="BP145" s="22">
        <v>1002130</v>
      </c>
      <c r="BQ145" s="22">
        <v>532467</v>
      </c>
      <c r="BR145" s="22">
        <v>0</v>
      </c>
      <c r="BS145" s="22">
        <v>0</v>
      </c>
      <c r="BT145" s="22">
        <v>0</v>
      </c>
      <c r="BU145" s="22">
        <v>0</v>
      </c>
      <c r="BV145" s="22">
        <v>0</v>
      </c>
      <c r="BW145" s="22">
        <v>6074228</v>
      </c>
      <c r="BX145" s="22">
        <v>734924</v>
      </c>
      <c r="BY145" s="22">
        <v>0</v>
      </c>
      <c r="BZ145" s="22">
        <v>0</v>
      </c>
      <c r="CA145" s="22">
        <v>0</v>
      </c>
      <c r="CB145" s="22">
        <v>0</v>
      </c>
      <c r="CC145" s="22">
        <v>0</v>
      </c>
      <c r="CD145" s="22">
        <v>0</v>
      </c>
      <c r="CE145" s="22">
        <v>31823859</v>
      </c>
      <c r="CF145" s="22">
        <v>1214612</v>
      </c>
    </row>
    <row r="146" spans="1:84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1798996</v>
      </c>
      <c r="F146" s="22">
        <v>0</v>
      </c>
      <c r="G146" s="22">
        <v>233974</v>
      </c>
      <c r="H146" s="22">
        <v>0</v>
      </c>
      <c r="I146" s="22">
        <v>3052</v>
      </c>
      <c r="J146" s="22">
        <v>100427</v>
      </c>
      <c r="K146" s="22">
        <v>0</v>
      </c>
      <c r="L146" s="22">
        <v>0</v>
      </c>
      <c r="M146" s="22">
        <v>3610</v>
      </c>
      <c r="N146" s="22">
        <v>0</v>
      </c>
      <c r="O146" s="22">
        <v>38673</v>
      </c>
      <c r="P146" s="22">
        <v>178646</v>
      </c>
      <c r="Q146" s="22">
        <v>0</v>
      </c>
      <c r="R146" s="22">
        <v>0</v>
      </c>
      <c r="S146" s="22">
        <v>28138</v>
      </c>
      <c r="T146" s="22">
        <v>0</v>
      </c>
      <c r="U146" s="22">
        <v>697795</v>
      </c>
      <c r="V146" s="22">
        <v>409493</v>
      </c>
      <c r="W146" s="22">
        <v>88917</v>
      </c>
      <c r="X146" s="22">
        <v>0</v>
      </c>
      <c r="Y146" s="22">
        <v>84691</v>
      </c>
      <c r="Z146" s="22">
        <v>0</v>
      </c>
      <c r="AA146" s="22">
        <v>0</v>
      </c>
      <c r="AB146" s="22">
        <v>0</v>
      </c>
      <c r="AC146" s="22">
        <v>7473</v>
      </c>
      <c r="AD146" s="22">
        <v>0</v>
      </c>
      <c r="AE146" s="22">
        <v>0</v>
      </c>
      <c r="AF146" s="22">
        <v>0</v>
      </c>
      <c r="AG146" s="22">
        <v>4130</v>
      </c>
      <c r="AH146" s="22">
        <v>0</v>
      </c>
      <c r="AI146" s="22">
        <v>0</v>
      </c>
      <c r="AJ146" s="22">
        <v>11627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  <c r="AR146" s="22">
        <v>3689642</v>
      </c>
      <c r="AS146" s="22">
        <v>121766</v>
      </c>
      <c r="AT146" s="22">
        <v>1130998</v>
      </c>
      <c r="AU146" s="22">
        <v>0</v>
      </c>
      <c r="AV146" s="22">
        <v>140703</v>
      </c>
      <c r="AW146" s="22">
        <v>194354</v>
      </c>
      <c r="AX146" s="22">
        <v>0</v>
      </c>
      <c r="AY146" s="22">
        <v>0</v>
      </c>
      <c r="AZ146" s="22">
        <v>14935</v>
      </c>
      <c r="BA146" s="22">
        <v>0</v>
      </c>
      <c r="BB146" s="22">
        <v>225359</v>
      </c>
      <c r="BC146" s="22">
        <v>549200</v>
      </c>
      <c r="BD146" s="22">
        <v>0</v>
      </c>
      <c r="BE146" s="22">
        <v>0</v>
      </c>
      <c r="BF146" s="22">
        <v>12111</v>
      </c>
      <c r="BG146" s="22">
        <v>0</v>
      </c>
      <c r="BH146" s="22">
        <v>724356</v>
      </c>
      <c r="BI146" s="22">
        <v>327591</v>
      </c>
      <c r="BJ146" s="22">
        <v>106174</v>
      </c>
      <c r="BK146" s="22">
        <v>0</v>
      </c>
      <c r="BL146" s="22">
        <v>82040</v>
      </c>
      <c r="BM146" s="22">
        <v>0</v>
      </c>
      <c r="BN146" s="22">
        <v>0</v>
      </c>
      <c r="BO146" s="22">
        <v>0</v>
      </c>
      <c r="BP146" s="22">
        <v>31461</v>
      </c>
      <c r="BQ146" s="22">
        <v>0</v>
      </c>
      <c r="BR146" s="22">
        <v>0</v>
      </c>
      <c r="BS146" s="22">
        <v>0</v>
      </c>
      <c r="BT146" s="22">
        <v>0</v>
      </c>
      <c r="BU146" s="22">
        <v>5329</v>
      </c>
      <c r="BV146" s="22">
        <v>25049</v>
      </c>
      <c r="BW146" s="22">
        <v>120302</v>
      </c>
      <c r="BX146" s="22">
        <v>41999</v>
      </c>
      <c r="BY146" s="22">
        <v>0</v>
      </c>
      <c r="BZ146" s="22">
        <v>0</v>
      </c>
      <c r="CA146" s="22">
        <v>0</v>
      </c>
      <c r="CB146" s="22">
        <v>0</v>
      </c>
      <c r="CC146" s="22">
        <v>0</v>
      </c>
      <c r="CD146" s="22">
        <v>0</v>
      </c>
      <c r="CE146" s="22">
        <v>3853727</v>
      </c>
      <c r="CF146" s="22">
        <v>-164085</v>
      </c>
    </row>
    <row r="147" spans="1:84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1730077</v>
      </c>
      <c r="H147" s="22">
        <v>0</v>
      </c>
      <c r="I147" s="22">
        <v>0</v>
      </c>
      <c r="J147" s="22">
        <v>109570</v>
      </c>
      <c r="K147" s="22">
        <v>0</v>
      </c>
      <c r="L147" s="22">
        <v>0</v>
      </c>
      <c r="M147" s="22">
        <v>7456</v>
      </c>
      <c r="N147" s="22">
        <v>0</v>
      </c>
      <c r="O147" s="22">
        <v>0</v>
      </c>
      <c r="P147" s="22">
        <v>63298</v>
      </c>
      <c r="Q147" s="22">
        <v>127643</v>
      </c>
      <c r="R147" s="22">
        <v>0</v>
      </c>
      <c r="S147" s="22">
        <v>0</v>
      </c>
      <c r="T147" s="22">
        <v>0</v>
      </c>
      <c r="U147" s="22">
        <v>693184</v>
      </c>
      <c r="V147" s="22">
        <v>1213987</v>
      </c>
      <c r="W147" s="22">
        <v>410092</v>
      </c>
      <c r="X147" s="22">
        <v>0</v>
      </c>
      <c r="Y147" s="22">
        <v>597589</v>
      </c>
      <c r="Z147" s="22">
        <v>0</v>
      </c>
      <c r="AA147" s="22">
        <v>0</v>
      </c>
      <c r="AB147" s="22">
        <v>0</v>
      </c>
      <c r="AC147" s="22">
        <v>71959</v>
      </c>
      <c r="AD147" s="22">
        <v>54688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479356</v>
      </c>
      <c r="AK147" s="22">
        <v>0</v>
      </c>
      <c r="AL147" s="22">
        <v>0</v>
      </c>
      <c r="AM147" s="22">
        <v>0</v>
      </c>
      <c r="AN147" s="22">
        <v>0</v>
      </c>
      <c r="AO147" s="22">
        <v>240106</v>
      </c>
      <c r="AP147" s="22">
        <v>0</v>
      </c>
      <c r="AQ147" s="22">
        <v>0</v>
      </c>
      <c r="AR147" s="22">
        <v>5799005</v>
      </c>
      <c r="AS147" s="22">
        <v>115127</v>
      </c>
      <c r="AT147" s="22">
        <v>942363</v>
      </c>
      <c r="AU147" s="22">
        <v>0</v>
      </c>
      <c r="AV147" s="22">
        <v>0</v>
      </c>
      <c r="AW147" s="22">
        <v>181034</v>
      </c>
      <c r="AX147" s="22">
        <v>49121</v>
      </c>
      <c r="AY147" s="22">
        <v>0</v>
      </c>
      <c r="AZ147" s="22">
        <v>13204</v>
      </c>
      <c r="BA147" s="22">
        <v>0</v>
      </c>
      <c r="BB147" s="22">
        <v>0</v>
      </c>
      <c r="BC147" s="22">
        <v>723327</v>
      </c>
      <c r="BD147" s="22">
        <v>61109</v>
      </c>
      <c r="BE147" s="22">
        <v>0</v>
      </c>
      <c r="BF147" s="22">
        <v>0</v>
      </c>
      <c r="BG147" s="22">
        <v>0</v>
      </c>
      <c r="BH147" s="22">
        <v>878723</v>
      </c>
      <c r="BI147" s="22">
        <v>177234</v>
      </c>
      <c r="BJ147" s="22">
        <v>189088</v>
      </c>
      <c r="BK147" s="22">
        <v>0</v>
      </c>
      <c r="BL147" s="22">
        <v>441484</v>
      </c>
      <c r="BM147" s="22">
        <v>0</v>
      </c>
      <c r="BN147" s="22">
        <v>0</v>
      </c>
      <c r="BO147" s="22">
        <v>0</v>
      </c>
      <c r="BP147" s="22">
        <v>50381</v>
      </c>
      <c r="BQ147" s="22">
        <v>61767</v>
      </c>
      <c r="BR147" s="22">
        <v>0</v>
      </c>
      <c r="BS147" s="22">
        <v>0</v>
      </c>
      <c r="BT147" s="22">
        <v>0</v>
      </c>
      <c r="BU147" s="22">
        <v>0</v>
      </c>
      <c r="BV147" s="22">
        <v>0</v>
      </c>
      <c r="BW147" s="22">
        <v>936054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0</v>
      </c>
      <c r="CD147" s="22">
        <v>0</v>
      </c>
      <c r="CE147" s="22">
        <v>4820016</v>
      </c>
      <c r="CF147" s="22">
        <v>978989</v>
      </c>
    </row>
    <row r="148" spans="1:84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15447498</v>
      </c>
      <c r="F148" s="22">
        <v>0</v>
      </c>
      <c r="G148" s="22">
        <v>156068</v>
      </c>
      <c r="H148" s="22">
        <v>0</v>
      </c>
      <c r="I148" s="22">
        <v>570974</v>
      </c>
      <c r="J148" s="22">
        <v>583652</v>
      </c>
      <c r="K148" s="22">
        <v>1188554</v>
      </c>
      <c r="L148" s="22">
        <v>0</v>
      </c>
      <c r="M148" s="22">
        <v>7650</v>
      </c>
      <c r="N148" s="22">
        <v>74829</v>
      </c>
      <c r="O148" s="22">
        <v>0</v>
      </c>
      <c r="P148" s="22">
        <v>175678</v>
      </c>
      <c r="Q148" s="22">
        <v>610400</v>
      </c>
      <c r="R148" s="22">
        <v>57300</v>
      </c>
      <c r="S148" s="22">
        <v>313983</v>
      </c>
      <c r="T148" s="22">
        <v>0</v>
      </c>
      <c r="U148" s="22">
        <v>4736900</v>
      </c>
      <c r="V148" s="22">
        <v>3450759</v>
      </c>
      <c r="W148" s="22">
        <v>4509690</v>
      </c>
      <c r="X148" s="22">
        <v>0</v>
      </c>
      <c r="Y148" s="22">
        <v>260686</v>
      </c>
      <c r="Z148" s="22">
        <v>0</v>
      </c>
      <c r="AA148" s="22">
        <v>24400</v>
      </c>
      <c r="AB148" s="22">
        <v>413017</v>
      </c>
      <c r="AC148" s="22">
        <v>91686</v>
      </c>
      <c r="AD148" s="22">
        <v>72607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4437656</v>
      </c>
      <c r="AK148" s="22">
        <v>883603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  <c r="AR148" s="22">
        <v>38067590</v>
      </c>
      <c r="AS148" s="22">
        <v>372101</v>
      </c>
      <c r="AT148" s="22">
        <v>3366877</v>
      </c>
      <c r="AU148" s="22">
        <v>249638</v>
      </c>
      <c r="AV148" s="22">
        <v>2990434</v>
      </c>
      <c r="AW148" s="22">
        <v>1461040</v>
      </c>
      <c r="AX148" s="22">
        <v>1348594</v>
      </c>
      <c r="AY148" s="22">
        <v>0</v>
      </c>
      <c r="AZ148" s="22">
        <v>103253</v>
      </c>
      <c r="BA148" s="22">
        <v>134560</v>
      </c>
      <c r="BB148" s="22">
        <v>0</v>
      </c>
      <c r="BC148" s="22">
        <v>6431294</v>
      </c>
      <c r="BD148" s="22">
        <v>0</v>
      </c>
      <c r="BE148" s="22">
        <v>213607</v>
      </c>
      <c r="BF148" s="22">
        <v>148583</v>
      </c>
      <c r="BG148" s="22">
        <v>0</v>
      </c>
      <c r="BH148" s="22">
        <v>4333470</v>
      </c>
      <c r="BI148" s="22">
        <v>2095383</v>
      </c>
      <c r="BJ148" s="22">
        <v>3043578</v>
      </c>
      <c r="BK148" s="22">
        <v>0</v>
      </c>
      <c r="BL148" s="22">
        <v>228566</v>
      </c>
      <c r="BM148" s="22">
        <v>0</v>
      </c>
      <c r="BN148" s="22">
        <v>1165</v>
      </c>
      <c r="BO148" s="22">
        <v>779504</v>
      </c>
      <c r="BP148" s="22">
        <v>343712</v>
      </c>
      <c r="BQ148" s="22">
        <v>336435</v>
      </c>
      <c r="BR148" s="22">
        <v>0</v>
      </c>
      <c r="BS148" s="22">
        <v>0</v>
      </c>
      <c r="BT148" s="22">
        <v>0</v>
      </c>
      <c r="BU148" s="22">
        <v>0</v>
      </c>
      <c r="BV148" s="22">
        <v>0</v>
      </c>
      <c r="BW148" s="22">
        <v>5541762</v>
      </c>
      <c r="BX148" s="22">
        <v>899699</v>
      </c>
      <c r="BY148" s="22">
        <v>0</v>
      </c>
      <c r="BZ148" s="22">
        <v>0</v>
      </c>
      <c r="CA148" s="22">
        <v>0</v>
      </c>
      <c r="CB148" s="22">
        <v>0</v>
      </c>
      <c r="CC148" s="22">
        <v>0</v>
      </c>
      <c r="CD148" s="22">
        <v>0</v>
      </c>
      <c r="CE148" s="22">
        <v>34423255</v>
      </c>
      <c r="CF148" s="22">
        <v>3644335</v>
      </c>
    </row>
    <row r="149" spans="1:84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5267018</v>
      </c>
      <c r="F149" s="22">
        <v>3081</v>
      </c>
      <c r="G149" s="22">
        <v>280649</v>
      </c>
      <c r="H149" s="22">
        <v>0</v>
      </c>
      <c r="I149" s="22">
        <v>0</v>
      </c>
      <c r="J149" s="22">
        <v>287998</v>
      </c>
      <c r="K149" s="22">
        <v>0</v>
      </c>
      <c r="L149" s="22">
        <v>0</v>
      </c>
      <c r="M149" s="22">
        <v>46652</v>
      </c>
      <c r="N149" s="22">
        <v>0</v>
      </c>
      <c r="O149" s="22">
        <v>0</v>
      </c>
      <c r="P149" s="22">
        <v>685882</v>
      </c>
      <c r="Q149" s="22">
        <v>0</v>
      </c>
      <c r="R149" s="22">
        <v>0</v>
      </c>
      <c r="S149" s="22">
        <v>89218</v>
      </c>
      <c r="T149" s="22">
        <v>0</v>
      </c>
      <c r="U149" s="22">
        <v>733957</v>
      </c>
      <c r="V149" s="22">
        <v>1695906</v>
      </c>
      <c r="W149" s="22">
        <v>353451</v>
      </c>
      <c r="X149" s="22">
        <v>0</v>
      </c>
      <c r="Y149" s="22">
        <v>270959</v>
      </c>
      <c r="Z149" s="22">
        <v>0</v>
      </c>
      <c r="AA149" s="22">
        <v>0</v>
      </c>
      <c r="AB149" s="22">
        <v>0</v>
      </c>
      <c r="AC149" s="22">
        <v>117106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1399596</v>
      </c>
      <c r="AK149" s="22">
        <v>25943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  <c r="AR149" s="22">
        <v>11257416</v>
      </c>
      <c r="AS149" s="22">
        <v>549193</v>
      </c>
      <c r="AT149" s="22">
        <v>803837</v>
      </c>
      <c r="AU149" s="22">
        <v>0</v>
      </c>
      <c r="AV149" s="22">
        <v>0</v>
      </c>
      <c r="AW149" s="22">
        <v>680204</v>
      </c>
      <c r="AX149" s="22">
        <v>26277</v>
      </c>
      <c r="AY149" s="22">
        <v>0</v>
      </c>
      <c r="AZ149" s="22">
        <v>321530</v>
      </c>
      <c r="BA149" s="22">
        <v>0</v>
      </c>
      <c r="BB149" s="22">
        <v>0</v>
      </c>
      <c r="BC149" s="22">
        <v>1943489</v>
      </c>
      <c r="BD149" s="22">
        <v>0</v>
      </c>
      <c r="BE149" s="22">
        <v>0</v>
      </c>
      <c r="BF149" s="22">
        <v>135261</v>
      </c>
      <c r="BG149" s="22">
        <v>0</v>
      </c>
      <c r="BH149" s="22">
        <v>637915</v>
      </c>
      <c r="BI149" s="22">
        <v>1342427</v>
      </c>
      <c r="BJ149" s="22">
        <v>240602</v>
      </c>
      <c r="BK149" s="22">
        <v>0</v>
      </c>
      <c r="BL149" s="22">
        <v>916868</v>
      </c>
      <c r="BM149" s="22">
        <v>0</v>
      </c>
      <c r="BN149" s="22">
        <v>0</v>
      </c>
      <c r="BO149" s="22">
        <v>0</v>
      </c>
      <c r="BP149" s="22">
        <v>208784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0</v>
      </c>
      <c r="BW149" s="22">
        <v>3121543</v>
      </c>
      <c r="BX149" s="22">
        <v>492814</v>
      </c>
      <c r="BY149" s="22">
        <v>0</v>
      </c>
      <c r="BZ149" s="22">
        <v>0</v>
      </c>
      <c r="CA149" s="22">
        <v>0</v>
      </c>
      <c r="CB149" s="22">
        <v>0</v>
      </c>
      <c r="CC149" s="22">
        <v>0</v>
      </c>
      <c r="CD149" s="22">
        <v>0</v>
      </c>
      <c r="CE149" s="22">
        <v>11420744</v>
      </c>
      <c r="CF149" s="22">
        <v>-163328</v>
      </c>
    </row>
    <row r="150" spans="1:84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2687475</v>
      </c>
      <c r="F150" s="22">
        <v>0</v>
      </c>
      <c r="G150" s="22">
        <v>15744</v>
      </c>
      <c r="H150" s="22">
        <v>0</v>
      </c>
      <c r="I150" s="22">
        <v>0</v>
      </c>
      <c r="J150" s="22">
        <v>260908</v>
      </c>
      <c r="K150" s="22">
        <v>63045</v>
      </c>
      <c r="L150" s="22">
        <v>597243</v>
      </c>
      <c r="M150" s="22">
        <v>2847</v>
      </c>
      <c r="N150" s="22">
        <v>0</v>
      </c>
      <c r="O150" s="22">
        <v>0</v>
      </c>
      <c r="P150" s="22">
        <v>52953</v>
      </c>
      <c r="Q150" s="22">
        <v>0</v>
      </c>
      <c r="R150" s="22">
        <v>0</v>
      </c>
      <c r="S150" s="22">
        <v>0</v>
      </c>
      <c r="T150" s="22">
        <v>0</v>
      </c>
      <c r="U150" s="22">
        <v>1216065</v>
      </c>
      <c r="V150" s="22">
        <v>675433</v>
      </c>
      <c r="W150" s="22">
        <v>246303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19743</v>
      </c>
      <c r="AD150" s="22">
        <v>0</v>
      </c>
      <c r="AE150" s="22">
        <v>233483</v>
      </c>
      <c r="AF150" s="22">
        <v>0</v>
      </c>
      <c r="AG150" s="22">
        <v>0</v>
      </c>
      <c r="AH150" s="22">
        <v>0</v>
      </c>
      <c r="AI150" s="22">
        <v>0</v>
      </c>
      <c r="AJ150" s="22">
        <v>766712</v>
      </c>
      <c r="AK150" s="22">
        <v>145815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0</v>
      </c>
      <c r="AR150" s="22">
        <v>6983769</v>
      </c>
      <c r="AS150" s="22">
        <v>91934</v>
      </c>
      <c r="AT150" s="22">
        <v>506919</v>
      </c>
      <c r="AU150" s="22">
        <v>242745</v>
      </c>
      <c r="AV150" s="22">
        <v>105948</v>
      </c>
      <c r="AW150" s="22">
        <v>467861</v>
      </c>
      <c r="AX150" s="22">
        <v>105921</v>
      </c>
      <c r="AY150" s="22">
        <v>697426</v>
      </c>
      <c r="AZ150" s="22">
        <v>54833</v>
      </c>
      <c r="BA150" s="22">
        <v>0</v>
      </c>
      <c r="BB150" s="22">
        <v>322863</v>
      </c>
      <c r="BC150" s="22">
        <v>625598</v>
      </c>
      <c r="BD150" s="22">
        <v>0</v>
      </c>
      <c r="BE150" s="22">
        <v>0</v>
      </c>
      <c r="BF150" s="22">
        <v>0</v>
      </c>
      <c r="BG150" s="22">
        <v>0</v>
      </c>
      <c r="BH150" s="22">
        <v>1351752</v>
      </c>
      <c r="BI150" s="22">
        <v>309865</v>
      </c>
      <c r="BJ150" s="22">
        <v>248937</v>
      </c>
      <c r="BK150" s="22">
        <v>0</v>
      </c>
      <c r="BL150" s="22">
        <v>0</v>
      </c>
      <c r="BM150" s="22">
        <v>0</v>
      </c>
      <c r="BN150" s="22">
        <v>0</v>
      </c>
      <c r="BO150" s="22">
        <v>44408</v>
      </c>
      <c r="BP150" s="22">
        <v>83460</v>
      </c>
      <c r="BQ150" s="22">
        <v>0</v>
      </c>
      <c r="BR150" s="22">
        <v>142954</v>
      </c>
      <c r="BS150" s="22">
        <v>0</v>
      </c>
      <c r="BT150" s="22">
        <v>0</v>
      </c>
      <c r="BU150" s="22">
        <v>0</v>
      </c>
      <c r="BV150" s="22">
        <v>0</v>
      </c>
      <c r="BW150" s="22">
        <v>1109919</v>
      </c>
      <c r="BX150" s="22">
        <v>253662</v>
      </c>
      <c r="BY150" s="22">
        <v>0</v>
      </c>
      <c r="BZ150" s="22">
        <v>0</v>
      </c>
      <c r="CA150" s="22">
        <v>0</v>
      </c>
      <c r="CB150" s="22">
        <v>0</v>
      </c>
      <c r="CC150" s="22">
        <v>0</v>
      </c>
      <c r="CD150" s="22">
        <v>0</v>
      </c>
      <c r="CE150" s="22">
        <v>6767005</v>
      </c>
      <c r="CF150" s="22">
        <v>216764</v>
      </c>
    </row>
    <row r="151" spans="1:84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8636392</v>
      </c>
      <c r="F151" s="22">
        <v>0</v>
      </c>
      <c r="G151" s="22">
        <v>0</v>
      </c>
      <c r="H151" s="22">
        <v>30012</v>
      </c>
      <c r="I151" s="22">
        <v>332073</v>
      </c>
      <c r="J151" s="22">
        <v>0</v>
      </c>
      <c r="K151" s="22">
        <v>0</v>
      </c>
      <c r="L151" s="22">
        <v>0</v>
      </c>
      <c r="M151" s="22">
        <v>7683</v>
      </c>
      <c r="N151" s="22">
        <v>633</v>
      </c>
      <c r="O151" s="22">
        <v>9104</v>
      </c>
      <c r="P151" s="22">
        <v>191938</v>
      </c>
      <c r="Q151" s="22">
        <v>0</v>
      </c>
      <c r="R151" s="22">
        <v>0</v>
      </c>
      <c r="S151" s="22">
        <v>0</v>
      </c>
      <c r="T151" s="22">
        <v>0</v>
      </c>
      <c r="U151" s="22">
        <v>1296192</v>
      </c>
      <c r="V151" s="22">
        <v>566783</v>
      </c>
      <c r="W151" s="22">
        <v>643208</v>
      </c>
      <c r="X151" s="22">
        <v>0</v>
      </c>
      <c r="Y151" s="22">
        <v>195757</v>
      </c>
      <c r="Z151" s="22">
        <v>0</v>
      </c>
      <c r="AA151" s="22">
        <v>86677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441668</v>
      </c>
      <c r="AI151" s="22">
        <v>960004</v>
      </c>
      <c r="AJ151" s="22">
        <v>25804</v>
      </c>
      <c r="AK151" s="22">
        <v>0</v>
      </c>
      <c r="AL151" s="22">
        <v>0</v>
      </c>
      <c r="AM151" s="22">
        <v>1757693</v>
      </c>
      <c r="AN151" s="22">
        <v>0</v>
      </c>
      <c r="AO151" s="22">
        <v>0</v>
      </c>
      <c r="AP151" s="22">
        <v>0</v>
      </c>
      <c r="AQ151" s="22">
        <v>0</v>
      </c>
      <c r="AR151" s="22">
        <v>15181621</v>
      </c>
      <c r="AS151" s="22">
        <v>1335299</v>
      </c>
      <c r="AT151" s="22">
        <v>1616945</v>
      </c>
      <c r="AU151" s="22">
        <v>0</v>
      </c>
      <c r="AV151" s="22">
        <v>1329052</v>
      </c>
      <c r="AW151" s="22">
        <v>0</v>
      </c>
      <c r="AX151" s="22">
        <v>0</v>
      </c>
      <c r="AY151" s="22">
        <v>0</v>
      </c>
      <c r="AZ151" s="22">
        <v>0</v>
      </c>
      <c r="BA151" s="22">
        <v>0</v>
      </c>
      <c r="BB151" s="22">
        <v>0</v>
      </c>
      <c r="BC151" s="22">
        <v>1400028</v>
      </c>
      <c r="BD151" s="22">
        <v>0</v>
      </c>
      <c r="BE151" s="22">
        <v>0</v>
      </c>
      <c r="BF151" s="22">
        <v>0</v>
      </c>
      <c r="BG151" s="22">
        <v>0</v>
      </c>
      <c r="BH151" s="22">
        <v>1288161</v>
      </c>
      <c r="BI151" s="22">
        <v>985434</v>
      </c>
      <c r="BJ151" s="22">
        <v>634454</v>
      </c>
      <c r="BK151" s="22">
        <v>0</v>
      </c>
      <c r="BL151" s="22">
        <v>390548</v>
      </c>
      <c r="BM151" s="22">
        <v>0</v>
      </c>
      <c r="BN151" s="22">
        <v>0</v>
      </c>
      <c r="BO151" s="22">
        <v>0</v>
      </c>
      <c r="BP151" s="22">
        <v>517788</v>
      </c>
      <c r="BQ151" s="22">
        <v>0</v>
      </c>
      <c r="BR151" s="22">
        <v>0</v>
      </c>
      <c r="BS151" s="22">
        <v>0</v>
      </c>
      <c r="BT151" s="22">
        <v>0</v>
      </c>
      <c r="BU151" s="22">
        <v>0</v>
      </c>
      <c r="BV151" s="22">
        <v>5590787</v>
      </c>
      <c r="BW151" s="22">
        <v>0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0</v>
      </c>
      <c r="CD151" s="22">
        <v>78448</v>
      </c>
      <c r="CE151" s="22">
        <v>15166944</v>
      </c>
      <c r="CF151" s="22">
        <v>14677</v>
      </c>
    </row>
    <row r="152" spans="1:84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11608076</v>
      </c>
      <c r="G152" s="22">
        <v>450980</v>
      </c>
      <c r="H152" s="22">
        <v>0</v>
      </c>
      <c r="I152" s="22">
        <v>468507</v>
      </c>
      <c r="J152" s="22">
        <v>0</v>
      </c>
      <c r="K152" s="22">
        <v>0</v>
      </c>
      <c r="L152" s="22">
        <v>0</v>
      </c>
      <c r="M152" s="22">
        <v>12272</v>
      </c>
      <c r="N152" s="22">
        <v>0</v>
      </c>
      <c r="O152" s="22">
        <v>0</v>
      </c>
      <c r="P152" s="22">
        <v>906493</v>
      </c>
      <c r="Q152" s="22">
        <v>0</v>
      </c>
      <c r="R152" s="22">
        <v>0</v>
      </c>
      <c r="S152" s="22">
        <v>0</v>
      </c>
      <c r="T152" s="22">
        <v>0</v>
      </c>
      <c r="U152" s="22">
        <v>2786713</v>
      </c>
      <c r="V152" s="22">
        <v>1895472</v>
      </c>
      <c r="W152" s="22">
        <v>1332398</v>
      </c>
      <c r="X152" s="22">
        <v>0</v>
      </c>
      <c r="Y152" s="22">
        <v>335309</v>
      </c>
      <c r="Z152" s="22">
        <v>0</v>
      </c>
      <c r="AA152" s="22">
        <v>54310</v>
      </c>
      <c r="AB152" s="22">
        <v>0</v>
      </c>
      <c r="AC152" s="22">
        <v>165457</v>
      </c>
      <c r="AD152" s="22">
        <v>0</v>
      </c>
      <c r="AE152" s="22">
        <v>164000</v>
      </c>
      <c r="AF152" s="22">
        <v>0</v>
      </c>
      <c r="AG152" s="22">
        <v>26781</v>
      </c>
      <c r="AH152" s="22">
        <v>0</v>
      </c>
      <c r="AI152" s="22">
        <v>0</v>
      </c>
      <c r="AJ152" s="22">
        <v>1919081</v>
      </c>
      <c r="AK152" s="22">
        <v>33706</v>
      </c>
      <c r="AL152" s="22">
        <v>0</v>
      </c>
      <c r="AM152" s="22">
        <v>0</v>
      </c>
      <c r="AN152" s="22">
        <v>0</v>
      </c>
      <c r="AO152" s="22">
        <v>4756823</v>
      </c>
      <c r="AP152" s="22">
        <v>0</v>
      </c>
      <c r="AQ152" s="22">
        <v>0</v>
      </c>
      <c r="AR152" s="22">
        <v>26916378</v>
      </c>
      <c r="AS152" s="22">
        <v>326513</v>
      </c>
      <c r="AT152" s="22">
        <v>5270853</v>
      </c>
      <c r="AU152" s="22">
        <v>0</v>
      </c>
      <c r="AV152" s="22">
        <v>2492018</v>
      </c>
      <c r="AW152" s="22">
        <v>369337</v>
      </c>
      <c r="AX152" s="22">
        <v>47033</v>
      </c>
      <c r="AY152" s="22">
        <v>0</v>
      </c>
      <c r="AZ152" s="22">
        <v>456467</v>
      </c>
      <c r="BA152" s="22">
        <v>0</v>
      </c>
      <c r="BB152" s="22">
        <v>1216940</v>
      </c>
      <c r="BC152" s="22">
        <v>3207098</v>
      </c>
      <c r="BD152" s="22">
        <v>13400</v>
      </c>
      <c r="BE152" s="22">
        <v>0</v>
      </c>
      <c r="BF152" s="22">
        <v>128924</v>
      </c>
      <c r="BG152" s="22">
        <v>0</v>
      </c>
      <c r="BH152" s="22">
        <v>2948183</v>
      </c>
      <c r="BI152" s="22">
        <v>4603918</v>
      </c>
      <c r="BJ152" s="22">
        <v>894858</v>
      </c>
      <c r="BK152" s="22">
        <v>0</v>
      </c>
      <c r="BL152" s="22">
        <v>377223</v>
      </c>
      <c r="BM152" s="22">
        <v>0</v>
      </c>
      <c r="BN152" s="22">
        <v>51760</v>
      </c>
      <c r="BO152" s="22">
        <v>250705</v>
      </c>
      <c r="BP152" s="22">
        <v>437410</v>
      </c>
      <c r="BQ152" s="22">
        <v>104024</v>
      </c>
      <c r="BR152" s="22">
        <v>19023</v>
      </c>
      <c r="BS152" s="22">
        <v>0</v>
      </c>
      <c r="BT152" s="22">
        <v>0</v>
      </c>
      <c r="BU152" s="22">
        <v>0</v>
      </c>
      <c r="BV152" s="22">
        <v>0</v>
      </c>
      <c r="BW152" s="22">
        <v>3421824</v>
      </c>
      <c r="BX152" s="22">
        <v>110331</v>
      </c>
      <c r="BY152" s="22">
        <v>0</v>
      </c>
      <c r="BZ152" s="22">
        <v>0</v>
      </c>
      <c r="CA152" s="22">
        <v>0</v>
      </c>
      <c r="CB152" s="22">
        <v>3079207</v>
      </c>
      <c r="CC152" s="22">
        <v>0</v>
      </c>
      <c r="CD152" s="22">
        <v>0</v>
      </c>
      <c r="CE152" s="22">
        <v>29827049</v>
      </c>
      <c r="CF152" s="22">
        <v>-2910671</v>
      </c>
    </row>
    <row r="153" spans="1:84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3844786</v>
      </c>
      <c r="F153" s="22">
        <v>0</v>
      </c>
      <c r="G153" s="22">
        <v>169118</v>
      </c>
      <c r="H153" s="22">
        <v>0</v>
      </c>
      <c r="I153" s="22">
        <v>126</v>
      </c>
      <c r="J153" s="22">
        <v>197096</v>
      </c>
      <c r="K153" s="22">
        <v>0</v>
      </c>
      <c r="L153" s="22">
        <v>0</v>
      </c>
      <c r="M153" s="22">
        <v>1550</v>
      </c>
      <c r="N153" s="22">
        <v>0</v>
      </c>
      <c r="O153" s="22">
        <v>0</v>
      </c>
      <c r="P153" s="22">
        <v>850850</v>
      </c>
      <c r="Q153" s="22">
        <v>0</v>
      </c>
      <c r="R153" s="22">
        <v>0</v>
      </c>
      <c r="S153" s="22">
        <v>0</v>
      </c>
      <c r="T153" s="22">
        <v>0</v>
      </c>
      <c r="U153" s="22">
        <v>530958</v>
      </c>
      <c r="V153" s="22">
        <v>458986</v>
      </c>
      <c r="W153" s="22">
        <v>161078</v>
      </c>
      <c r="X153" s="22">
        <v>0</v>
      </c>
      <c r="Y153" s="22">
        <v>184794</v>
      </c>
      <c r="Z153" s="22">
        <v>0</v>
      </c>
      <c r="AA153" s="22">
        <v>38595</v>
      </c>
      <c r="AB153" s="22">
        <v>45915</v>
      </c>
      <c r="AC153" s="22">
        <v>3352</v>
      </c>
      <c r="AD153" s="22">
        <v>36748</v>
      </c>
      <c r="AE153" s="22">
        <v>50692</v>
      </c>
      <c r="AF153" s="22">
        <v>0</v>
      </c>
      <c r="AG153" s="22">
        <v>0</v>
      </c>
      <c r="AH153" s="22">
        <v>0</v>
      </c>
      <c r="AI153" s="22">
        <v>270</v>
      </c>
      <c r="AJ153" s="22">
        <v>692745</v>
      </c>
      <c r="AK153" s="22">
        <v>61926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0</v>
      </c>
      <c r="AR153" s="22">
        <v>7329585</v>
      </c>
      <c r="AS153" s="22">
        <v>119976</v>
      </c>
      <c r="AT153" s="22">
        <v>658416</v>
      </c>
      <c r="AU153" s="22">
        <v>91097</v>
      </c>
      <c r="AV153" s="22">
        <v>154844</v>
      </c>
      <c r="AW153" s="22">
        <v>341370</v>
      </c>
      <c r="AX153" s="22">
        <v>26333</v>
      </c>
      <c r="AY153" s="22">
        <v>0</v>
      </c>
      <c r="AZ153" s="22">
        <v>42532</v>
      </c>
      <c r="BA153" s="22">
        <v>15517</v>
      </c>
      <c r="BB153" s="22">
        <v>0</v>
      </c>
      <c r="BC153" s="22">
        <v>1473954</v>
      </c>
      <c r="BD153" s="22">
        <v>54033</v>
      </c>
      <c r="BE153" s="22">
        <v>0</v>
      </c>
      <c r="BF153" s="22">
        <v>73295</v>
      </c>
      <c r="BG153" s="22">
        <v>6000</v>
      </c>
      <c r="BH153" s="22">
        <v>580828</v>
      </c>
      <c r="BI153" s="22">
        <v>342438</v>
      </c>
      <c r="BJ153" s="22">
        <v>313979</v>
      </c>
      <c r="BK153" s="22">
        <v>0</v>
      </c>
      <c r="BL153" s="22">
        <v>202444</v>
      </c>
      <c r="BM153" s="22">
        <v>0</v>
      </c>
      <c r="BN153" s="22">
        <v>40860</v>
      </c>
      <c r="BO153" s="22">
        <v>129911</v>
      </c>
      <c r="BP153" s="22">
        <v>0</v>
      </c>
      <c r="BQ153" s="22">
        <v>189914</v>
      </c>
      <c r="BR153" s="22">
        <v>28534</v>
      </c>
      <c r="BS153" s="22">
        <v>0</v>
      </c>
      <c r="BT153" s="22">
        <v>0</v>
      </c>
      <c r="BU153" s="22">
        <v>0</v>
      </c>
      <c r="BV153" s="22">
        <v>457545</v>
      </c>
      <c r="BW153" s="22">
        <v>1164096</v>
      </c>
      <c r="BX153" s="22">
        <v>174607</v>
      </c>
      <c r="BY153" s="22">
        <v>0</v>
      </c>
      <c r="BZ153" s="22">
        <v>0</v>
      </c>
      <c r="CA153" s="22">
        <v>0</v>
      </c>
      <c r="CB153" s="22">
        <v>0</v>
      </c>
      <c r="CC153" s="22">
        <v>0</v>
      </c>
      <c r="CD153" s="22">
        <v>0</v>
      </c>
      <c r="CE153" s="22">
        <v>6682523</v>
      </c>
      <c r="CF153" s="22">
        <v>647062</v>
      </c>
    </row>
    <row r="154" spans="1:84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2041597</v>
      </c>
      <c r="F154" s="22">
        <v>0</v>
      </c>
      <c r="G154" s="22">
        <v>0</v>
      </c>
      <c r="H154" s="22">
        <v>0</v>
      </c>
      <c r="I154" s="22">
        <v>0</v>
      </c>
      <c r="J154" s="22">
        <v>150244</v>
      </c>
      <c r="K154" s="22">
        <v>0</v>
      </c>
      <c r="L154" s="22">
        <v>0</v>
      </c>
      <c r="M154" s="22">
        <v>0</v>
      </c>
      <c r="N154" s="22">
        <v>0</v>
      </c>
      <c r="O154" s="22">
        <v>103801</v>
      </c>
      <c r="P154" s="22">
        <v>13400</v>
      </c>
      <c r="Q154" s="22">
        <v>99359</v>
      </c>
      <c r="R154" s="22">
        <v>0</v>
      </c>
      <c r="S154" s="22">
        <v>0</v>
      </c>
      <c r="T154" s="22">
        <v>0</v>
      </c>
      <c r="U154" s="22">
        <v>472330</v>
      </c>
      <c r="V154" s="22">
        <v>146644</v>
      </c>
      <c r="W154" s="22">
        <v>96507</v>
      </c>
      <c r="X154" s="22">
        <v>0</v>
      </c>
      <c r="Y154" s="22">
        <v>50296</v>
      </c>
      <c r="Z154" s="22">
        <v>0</v>
      </c>
      <c r="AA154" s="22">
        <v>0</v>
      </c>
      <c r="AB154" s="22">
        <v>0</v>
      </c>
      <c r="AC154" s="22">
        <v>30872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374805</v>
      </c>
      <c r="AK154" s="22">
        <v>0</v>
      </c>
      <c r="AL154" s="22">
        <v>0</v>
      </c>
      <c r="AM154" s="22">
        <v>0</v>
      </c>
      <c r="AN154" s="22">
        <v>390319</v>
      </c>
      <c r="AO154" s="22">
        <v>0</v>
      </c>
      <c r="AP154" s="22">
        <v>101168</v>
      </c>
      <c r="AQ154" s="22">
        <v>0</v>
      </c>
      <c r="AR154" s="22">
        <v>4071342</v>
      </c>
      <c r="AS154" s="22">
        <v>61668</v>
      </c>
      <c r="AT154" s="22">
        <v>459786</v>
      </c>
      <c r="AU154" s="22">
        <v>131105</v>
      </c>
      <c r="AV154" s="22">
        <v>0</v>
      </c>
      <c r="AW154" s="22">
        <v>151662</v>
      </c>
      <c r="AX154" s="22">
        <v>0</v>
      </c>
      <c r="AY154" s="22">
        <v>0</v>
      </c>
      <c r="AZ154" s="22">
        <v>0</v>
      </c>
      <c r="BA154" s="22">
        <v>0</v>
      </c>
      <c r="BB154" s="22">
        <v>353930</v>
      </c>
      <c r="BC154" s="22">
        <v>320137</v>
      </c>
      <c r="BD154" s="22">
        <v>539102</v>
      </c>
      <c r="BE154" s="22">
        <v>0</v>
      </c>
      <c r="BF154" s="22">
        <v>0</v>
      </c>
      <c r="BG154" s="22">
        <v>0</v>
      </c>
      <c r="BH154" s="22">
        <v>1080866</v>
      </c>
      <c r="BI154" s="22">
        <v>173847</v>
      </c>
      <c r="BJ154" s="22">
        <v>125109</v>
      </c>
      <c r="BK154" s="22">
        <v>0</v>
      </c>
      <c r="BL154" s="22">
        <v>74412</v>
      </c>
      <c r="BM154" s="22">
        <v>0</v>
      </c>
      <c r="BN154" s="22">
        <v>0</v>
      </c>
      <c r="BO154" s="22">
        <v>0</v>
      </c>
      <c r="BP154" s="22">
        <v>69294</v>
      </c>
      <c r="BQ154" s="22">
        <v>0</v>
      </c>
      <c r="BR154" s="22">
        <v>0</v>
      </c>
      <c r="BS154" s="22">
        <v>0</v>
      </c>
      <c r="BT154" s="22">
        <v>0</v>
      </c>
      <c r="BU154" s="22">
        <v>0</v>
      </c>
      <c r="BV154" s="22">
        <v>0</v>
      </c>
      <c r="BW154" s="22">
        <v>664476</v>
      </c>
      <c r="BX154" s="22">
        <v>0</v>
      </c>
      <c r="BY154" s="22">
        <v>0</v>
      </c>
      <c r="BZ154" s="22">
        <v>0</v>
      </c>
      <c r="CA154" s="22">
        <v>423049</v>
      </c>
      <c r="CB154" s="22">
        <v>0</v>
      </c>
      <c r="CC154" s="22">
        <v>228602</v>
      </c>
      <c r="CD154" s="22">
        <v>0</v>
      </c>
      <c r="CE154" s="22">
        <v>4857045</v>
      </c>
      <c r="CF154" s="22">
        <v>-785703</v>
      </c>
    </row>
    <row r="155" spans="1:84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5197878</v>
      </c>
      <c r="F155" s="22">
        <v>0</v>
      </c>
      <c r="G155" s="22">
        <v>458051</v>
      </c>
      <c r="H155" s="22">
        <v>0</v>
      </c>
      <c r="I155" s="22">
        <v>38556</v>
      </c>
      <c r="J155" s="22">
        <v>154263</v>
      </c>
      <c r="K155" s="22">
        <v>0</v>
      </c>
      <c r="L155" s="22">
        <v>0</v>
      </c>
      <c r="M155" s="22">
        <v>50755</v>
      </c>
      <c r="N155" s="22">
        <v>0</v>
      </c>
      <c r="O155" s="22">
        <v>37131</v>
      </c>
      <c r="P155" s="22">
        <v>285014</v>
      </c>
      <c r="Q155" s="22">
        <v>0</v>
      </c>
      <c r="R155" s="22">
        <v>0</v>
      </c>
      <c r="S155" s="22">
        <v>0</v>
      </c>
      <c r="T155" s="22">
        <v>0</v>
      </c>
      <c r="U155" s="22">
        <v>1812110</v>
      </c>
      <c r="V155" s="22">
        <v>3365554</v>
      </c>
      <c r="W155" s="22">
        <v>567715</v>
      </c>
      <c r="X155" s="22">
        <v>0</v>
      </c>
      <c r="Y155" s="22">
        <v>0</v>
      </c>
      <c r="Z155" s="22">
        <v>0</v>
      </c>
      <c r="AA155" s="22">
        <v>65371</v>
      </c>
      <c r="AB155" s="22">
        <v>0</v>
      </c>
      <c r="AC155" s="22">
        <v>197719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1192476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  <c r="AR155" s="22">
        <v>13422593</v>
      </c>
      <c r="AS155" s="22">
        <v>217981</v>
      </c>
      <c r="AT155" s="22">
        <v>1231542</v>
      </c>
      <c r="AU155" s="22">
        <v>314705</v>
      </c>
      <c r="AV155" s="22">
        <v>284235</v>
      </c>
      <c r="AW155" s="22">
        <v>230856</v>
      </c>
      <c r="AX155" s="22">
        <v>0</v>
      </c>
      <c r="AY155" s="22">
        <v>0</v>
      </c>
      <c r="AZ155" s="22">
        <v>208144</v>
      </c>
      <c r="BA155" s="22">
        <v>0</v>
      </c>
      <c r="BB155" s="22">
        <v>787127</v>
      </c>
      <c r="BC155" s="22">
        <v>1068441</v>
      </c>
      <c r="BD155" s="22">
        <v>0</v>
      </c>
      <c r="BE155" s="22">
        <v>0</v>
      </c>
      <c r="BF155" s="22">
        <v>0</v>
      </c>
      <c r="BG155" s="22">
        <v>0</v>
      </c>
      <c r="BH155" s="22">
        <v>1303609</v>
      </c>
      <c r="BI155" s="22">
        <v>319130</v>
      </c>
      <c r="BJ155" s="22">
        <v>497899</v>
      </c>
      <c r="BK155" s="22">
        <v>0</v>
      </c>
      <c r="BL155" s="22">
        <v>0</v>
      </c>
      <c r="BM155" s="22">
        <v>0</v>
      </c>
      <c r="BN155" s="22">
        <v>59716</v>
      </c>
      <c r="BO155" s="22">
        <v>0</v>
      </c>
      <c r="BP155" s="22">
        <v>580943</v>
      </c>
      <c r="BQ155" s="22">
        <v>30265</v>
      </c>
      <c r="BR155" s="22">
        <v>0</v>
      </c>
      <c r="BS155" s="22">
        <v>0</v>
      </c>
      <c r="BT155" s="22">
        <v>0</v>
      </c>
      <c r="BU155" s="22">
        <v>0</v>
      </c>
      <c r="BV155" s="22">
        <v>0</v>
      </c>
      <c r="BW155" s="22">
        <v>2773318</v>
      </c>
      <c r="BX155" s="22">
        <v>203604</v>
      </c>
      <c r="BY155" s="22">
        <v>0</v>
      </c>
      <c r="BZ155" s="22">
        <v>46764</v>
      </c>
      <c r="CA155" s="22">
        <v>0</v>
      </c>
      <c r="CB155" s="22">
        <v>0</v>
      </c>
      <c r="CC155" s="22">
        <v>0</v>
      </c>
      <c r="CD155" s="22">
        <v>0</v>
      </c>
      <c r="CE155" s="22">
        <v>10158279</v>
      </c>
      <c r="CF155" s="22">
        <v>3264314</v>
      </c>
    </row>
    <row r="156" spans="1:84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6591732</v>
      </c>
      <c r="F156" s="22">
        <v>0</v>
      </c>
      <c r="G156" s="22">
        <v>2218180</v>
      </c>
      <c r="H156" s="22">
        <v>0</v>
      </c>
      <c r="I156" s="22">
        <v>509010</v>
      </c>
      <c r="J156" s="22">
        <v>21046</v>
      </c>
      <c r="K156" s="22">
        <v>0</v>
      </c>
      <c r="L156" s="22">
        <v>0</v>
      </c>
      <c r="M156" s="22">
        <v>34629</v>
      </c>
      <c r="N156" s="22">
        <v>16937</v>
      </c>
      <c r="O156" s="22">
        <v>0</v>
      </c>
      <c r="P156" s="22">
        <v>29924</v>
      </c>
      <c r="Q156" s="22">
        <v>0</v>
      </c>
      <c r="R156" s="22">
        <v>0</v>
      </c>
      <c r="S156" s="22">
        <v>0</v>
      </c>
      <c r="T156" s="22">
        <v>0</v>
      </c>
      <c r="U156" s="22">
        <v>2708617</v>
      </c>
      <c r="V156" s="22">
        <v>1757544</v>
      </c>
      <c r="W156" s="22">
        <v>902269</v>
      </c>
      <c r="X156" s="22">
        <v>0</v>
      </c>
      <c r="Y156" s="22">
        <v>170253</v>
      </c>
      <c r="Z156" s="22">
        <v>0</v>
      </c>
      <c r="AA156" s="22">
        <v>82543</v>
      </c>
      <c r="AB156" s="22">
        <v>0</v>
      </c>
      <c r="AC156" s="22">
        <v>14350</v>
      </c>
      <c r="AD156" s="22">
        <v>0</v>
      </c>
      <c r="AE156" s="22">
        <v>237996</v>
      </c>
      <c r="AF156" s="22">
        <v>0</v>
      </c>
      <c r="AG156" s="22">
        <v>46868</v>
      </c>
      <c r="AH156" s="22">
        <v>0</v>
      </c>
      <c r="AI156" s="22">
        <v>0</v>
      </c>
      <c r="AJ156" s="22">
        <v>366810</v>
      </c>
      <c r="AK156" s="22">
        <v>10010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  <c r="AR156" s="22">
        <v>15718718</v>
      </c>
      <c r="AS156" s="22">
        <v>171118</v>
      </c>
      <c r="AT156" s="22">
        <v>2520022</v>
      </c>
      <c r="AU156" s="22">
        <v>0</v>
      </c>
      <c r="AV156" s="22">
        <v>1586691</v>
      </c>
      <c r="AW156" s="22">
        <v>166737</v>
      </c>
      <c r="AX156" s="22">
        <v>44426</v>
      </c>
      <c r="AY156" s="22">
        <v>0</v>
      </c>
      <c r="AZ156" s="22">
        <v>139325</v>
      </c>
      <c r="BA156" s="22">
        <v>123138</v>
      </c>
      <c r="BB156" s="22">
        <v>0</v>
      </c>
      <c r="BC156" s="22">
        <v>2883916</v>
      </c>
      <c r="BD156" s="22">
        <v>0</v>
      </c>
      <c r="BE156" s="22">
        <v>0</v>
      </c>
      <c r="BF156" s="22">
        <v>0</v>
      </c>
      <c r="BG156" s="22">
        <v>0</v>
      </c>
      <c r="BH156" s="22">
        <v>1329909</v>
      </c>
      <c r="BI156" s="22">
        <v>1521994</v>
      </c>
      <c r="BJ156" s="22">
        <v>636424</v>
      </c>
      <c r="BK156" s="22">
        <v>0</v>
      </c>
      <c r="BL156" s="22">
        <v>203490</v>
      </c>
      <c r="BM156" s="22">
        <v>0</v>
      </c>
      <c r="BN156" s="22">
        <v>192155</v>
      </c>
      <c r="BO156" s="22">
        <v>41166</v>
      </c>
      <c r="BP156" s="22">
        <v>264450</v>
      </c>
      <c r="BQ156" s="22">
        <v>0</v>
      </c>
      <c r="BR156" s="22">
        <v>212905</v>
      </c>
      <c r="BS156" s="22">
        <v>0</v>
      </c>
      <c r="BT156" s="22">
        <v>0</v>
      </c>
      <c r="BU156" s="22">
        <v>0</v>
      </c>
      <c r="BV156" s="22">
        <v>0</v>
      </c>
      <c r="BW156" s="22">
        <v>1515593</v>
      </c>
      <c r="BX156" s="22">
        <v>308845</v>
      </c>
      <c r="BY156" s="22">
        <v>0</v>
      </c>
      <c r="BZ156" s="22">
        <v>0</v>
      </c>
      <c r="CA156" s="22">
        <v>0</v>
      </c>
      <c r="CB156" s="22">
        <v>0</v>
      </c>
      <c r="CC156" s="22">
        <v>0</v>
      </c>
      <c r="CD156" s="22">
        <v>0</v>
      </c>
      <c r="CE156" s="22">
        <v>13862304</v>
      </c>
      <c r="CF156" s="22">
        <v>1856414</v>
      </c>
    </row>
    <row r="157" spans="1:84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3496749</v>
      </c>
      <c r="F157" s="22">
        <v>0</v>
      </c>
      <c r="G157" s="22">
        <v>416176</v>
      </c>
      <c r="H157" s="22">
        <v>0</v>
      </c>
      <c r="I157" s="22">
        <v>0</v>
      </c>
      <c r="J157" s="22">
        <v>190822</v>
      </c>
      <c r="K157" s="22">
        <v>0</v>
      </c>
      <c r="L157" s="22">
        <v>0</v>
      </c>
      <c r="M157" s="22">
        <v>6241</v>
      </c>
      <c r="N157" s="22">
        <v>0</v>
      </c>
      <c r="O157" s="22">
        <v>0</v>
      </c>
      <c r="P157" s="22">
        <v>259148</v>
      </c>
      <c r="Q157" s="22">
        <v>0</v>
      </c>
      <c r="R157" s="22">
        <v>0</v>
      </c>
      <c r="S157" s="22">
        <v>0</v>
      </c>
      <c r="T157" s="22">
        <v>0</v>
      </c>
      <c r="U157" s="22">
        <v>1092822</v>
      </c>
      <c r="V157" s="22">
        <v>639803</v>
      </c>
      <c r="W157" s="22">
        <v>236895</v>
      </c>
      <c r="X157" s="22">
        <v>0</v>
      </c>
      <c r="Y157" s="22">
        <v>87604</v>
      </c>
      <c r="Z157" s="22">
        <v>0</v>
      </c>
      <c r="AA157" s="22">
        <v>0</v>
      </c>
      <c r="AB157" s="22">
        <v>0</v>
      </c>
      <c r="AC157" s="22">
        <v>62585</v>
      </c>
      <c r="AD157" s="22">
        <v>25853</v>
      </c>
      <c r="AE157" s="22">
        <v>0</v>
      </c>
      <c r="AF157" s="22">
        <v>0</v>
      </c>
      <c r="AG157" s="22">
        <v>0</v>
      </c>
      <c r="AH157" s="22">
        <v>0</v>
      </c>
      <c r="AI157" s="22">
        <v>23</v>
      </c>
      <c r="AJ157" s="22">
        <v>843206</v>
      </c>
      <c r="AK157" s="22">
        <v>0</v>
      </c>
      <c r="AL157" s="22">
        <v>0</v>
      </c>
      <c r="AM157" s="22">
        <v>0</v>
      </c>
      <c r="AN157" s="22">
        <v>1132610</v>
      </c>
      <c r="AO157" s="22">
        <v>0</v>
      </c>
      <c r="AP157" s="22">
        <v>0</v>
      </c>
      <c r="AQ157" s="22">
        <v>0</v>
      </c>
      <c r="AR157" s="22">
        <v>8490514</v>
      </c>
      <c r="AS157" s="22">
        <v>0</v>
      </c>
      <c r="AT157" s="22">
        <v>1110695</v>
      </c>
      <c r="AU157" s="22">
        <v>0</v>
      </c>
      <c r="AV157" s="22">
        <v>0</v>
      </c>
      <c r="AW157" s="22">
        <v>248351</v>
      </c>
      <c r="AX157" s="22">
        <v>0</v>
      </c>
      <c r="AY157" s="22">
        <v>0</v>
      </c>
      <c r="AZ157" s="22">
        <v>105210</v>
      </c>
      <c r="BA157" s="22">
        <v>0</v>
      </c>
      <c r="BB157" s="22">
        <v>0</v>
      </c>
      <c r="BC157" s="22">
        <v>1539548</v>
      </c>
      <c r="BD157" s="22">
        <v>0</v>
      </c>
      <c r="BE157" s="22">
        <v>0</v>
      </c>
      <c r="BF157" s="22">
        <v>0</v>
      </c>
      <c r="BG157" s="22">
        <v>0</v>
      </c>
      <c r="BH157" s="22">
        <v>810310</v>
      </c>
      <c r="BI157" s="22">
        <v>518571</v>
      </c>
      <c r="BJ157" s="22">
        <v>197953</v>
      </c>
      <c r="BK157" s="22">
        <v>0</v>
      </c>
      <c r="BL157" s="22">
        <v>178061</v>
      </c>
      <c r="BM157" s="22">
        <v>0</v>
      </c>
      <c r="BN157" s="22">
        <v>0</v>
      </c>
      <c r="BO157" s="22">
        <v>0</v>
      </c>
      <c r="BP157" s="22">
        <v>329421</v>
      </c>
      <c r="BQ157" s="22">
        <v>252938</v>
      </c>
      <c r="BR157" s="22">
        <v>0</v>
      </c>
      <c r="BS157" s="22">
        <v>0</v>
      </c>
      <c r="BT157" s="22">
        <v>0</v>
      </c>
      <c r="BU157" s="22">
        <v>0</v>
      </c>
      <c r="BV157" s="22">
        <v>0</v>
      </c>
      <c r="BW157" s="22">
        <v>1759087</v>
      </c>
      <c r="BX157" s="22">
        <v>0</v>
      </c>
      <c r="BY157" s="22">
        <v>0</v>
      </c>
      <c r="BZ157" s="22">
        <v>0</v>
      </c>
      <c r="CA157" s="22">
        <v>1074066</v>
      </c>
      <c r="CB157" s="22">
        <v>0</v>
      </c>
      <c r="CC157" s="22">
        <v>0</v>
      </c>
      <c r="CD157" s="22">
        <v>0</v>
      </c>
      <c r="CE157" s="22">
        <v>8124211</v>
      </c>
      <c r="CF157" s="22">
        <v>366303</v>
      </c>
    </row>
    <row r="158" spans="1:84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3124307</v>
      </c>
      <c r="F158" s="22">
        <v>0</v>
      </c>
      <c r="G158" s="22">
        <v>1043525</v>
      </c>
      <c r="H158" s="22">
        <v>0</v>
      </c>
      <c r="I158" s="22">
        <v>55583</v>
      </c>
      <c r="J158" s="22">
        <v>0</v>
      </c>
      <c r="K158" s="22">
        <v>0</v>
      </c>
      <c r="L158" s="22">
        <v>0</v>
      </c>
      <c r="M158" s="22">
        <v>6833</v>
      </c>
      <c r="N158" s="22">
        <v>0</v>
      </c>
      <c r="O158" s="22">
        <v>0</v>
      </c>
      <c r="P158" s="22">
        <v>1354976</v>
      </c>
      <c r="Q158" s="22">
        <v>0</v>
      </c>
      <c r="R158" s="22">
        <v>0</v>
      </c>
      <c r="S158" s="22">
        <v>0</v>
      </c>
      <c r="T158" s="22">
        <v>0</v>
      </c>
      <c r="U158" s="22">
        <v>539306</v>
      </c>
      <c r="V158" s="22">
        <v>497252</v>
      </c>
      <c r="W158" s="22">
        <v>326970</v>
      </c>
      <c r="X158" s="22">
        <v>0</v>
      </c>
      <c r="Y158" s="22">
        <v>238984</v>
      </c>
      <c r="Z158" s="22">
        <v>0</v>
      </c>
      <c r="AA158" s="22">
        <v>27770</v>
      </c>
      <c r="AB158" s="22">
        <v>0</v>
      </c>
      <c r="AC158" s="22">
        <v>44833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782738</v>
      </c>
      <c r="AK158" s="22">
        <v>101450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0</v>
      </c>
      <c r="AR158" s="22">
        <v>8144527</v>
      </c>
      <c r="AS158" s="22">
        <v>204641</v>
      </c>
      <c r="AT158" s="22">
        <v>983322</v>
      </c>
      <c r="AU158" s="22">
        <v>0</v>
      </c>
      <c r="AV158" s="22">
        <v>230982</v>
      </c>
      <c r="AW158" s="22">
        <v>25971</v>
      </c>
      <c r="AX158" s="22">
        <v>0</v>
      </c>
      <c r="AY158" s="22">
        <v>0</v>
      </c>
      <c r="AZ158" s="22">
        <v>41400</v>
      </c>
      <c r="BA158" s="22">
        <v>0</v>
      </c>
      <c r="BB158" s="22">
        <v>0</v>
      </c>
      <c r="BC158" s="22">
        <v>1434539</v>
      </c>
      <c r="BD158" s="22">
        <v>32</v>
      </c>
      <c r="BE158" s="22">
        <v>0</v>
      </c>
      <c r="BF158" s="22">
        <v>88710</v>
      </c>
      <c r="BG158" s="22">
        <v>0</v>
      </c>
      <c r="BH158" s="22">
        <v>557344</v>
      </c>
      <c r="BI158" s="22">
        <v>513981</v>
      </c>
      <c r="BJ158" s="22">
        <v>132594</v>
      </c>
      <c r="BK158" s="22">
        <v>73866</v>
      </c>
      <c r="BL158" s="22">
        <v>297862</v>
      </c>
      <c r="BM158" s="22">
        <v>0</v>
      </c>
      <c r="BN158" s="22">
        <v>38778</v>
      </c>
      <c r="BO158" s="22">
        <v>0</v>
      </c>
      <c r="BP158" s="22">
        <v>103050</v>
      </c>
      <c r="BQ158" s="22">
        <v>28535</v>
      </c>
      <c r="BR158" s="22">
        <v>0</v>
      </c>
      <c r="BS158" s="22">
        <v>0</v>
      </c>
      <c r="BT158" s="22">
        <v>0</v>
      </c>
      <c r="BU158" s="22">
        <v>11712</v>
      </c>
      <c r="BV158" s="22">
        <v>0</v>
      </c>
      <c r="BW158" s="22">
        <v>848502</v>
      </c>
      <c r="BX158" s="22">
        <v>866001</v>
      </c>
      <c r="BY158" s="22">
        <v>0</v>
      </c>
      <c r="BZ158" s="22">
        <v>0</v>
      </c>
      <c r="CA158" s="22">
        <v>0</v>
      </c>
      <c r="CB158" s="22">
        <v>0</v>
      </c>
      <c r="CC158" s="22">
        <v>0</v>
      </c>
      <c r="CD158" s="22">
        <v>0</v>
      </c>
      <c r="CE158" s="22">
        <v>6481822</v>
      </c>
      <c r="CF158" s="22">
        <v>1662705</v>
      </c>
    </row>
    <row r="159" spans="1:84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10008065</v>
      </c>
      <c r="F159" s="22">
        <v>0</v>
      </c>
      <c r="G159" s="22">
        <v>3638937</v>
      </c>
      <c r="H159" s="22">
        <v>0</v>
      </c>
      <c r="I159" s="22">
        <v>997133</v>
      </c>
      <c r="J159" s="22">
        <v>0</v>
      </c>
      <c r="K159" s="22">
        <v>0</v>
      </c>
      <c r="L159" s="22">
        <v>0</v>
      </c>
      <c r="M159" s="22">
        <v>62625</v>
      </c>
      <c r="N159" s="22">
        <v>0</v>
      </c>
      <c r="O159" s="22">
        <v>734064</v>
      </c>
      <c r="P159" s="22">
        <v>1076483</v>
      </c>
      <c r="Q159" s="22">
        <v>299923</v>
      </c>
      <c r="R159" s="22">
        <v>0</v>
      </c>
      <c r="S159" s="22">
        <v>102000</v>
      </c>
      <c r="T159" s="22">
        <v>0</v>
      </c>
      <c r="U159" s="22">
        <v>3314433</v>
      </c>
      <c r="V159" s="22">
        <v>9968098</v>
      </c>
      <c r="W159" s="22">
        <v>1103347</v>
      </c>
      <c r="X159" s="22">
        <v>0</v>
      </c>
      <c r="Y159" s="22">
        <v>716959</v>
      </c>
      <c r="Z159" s="22">
        <v>0</v>
      </c>
      <c r="AA159" s="22">
        <v>52710</v>
      </c>
      <c r="AB159" s="22">
        <v>0</v>
      </c>
      <c r="AC159" s="22">
        <v>231057</v>
      </c>
      <c r="AD159" s="22">
        <v>71995</v>
      </c>
      <c r="AE159" s="22">
        <v>0</v>
      </c>
      <c r="AF159" s="22">
        <v>0</v>
      </c>
      <c r="AG159" s="22">
        <v>178128</v>
      </c>
      <c r="AH159" s="22">
        <v>0</v>
      </c>
      <c r="AI159" s="22">
        <v>0</v>
      </c>
      <c r="AJ159" s="22">
        <v>3039073</v>
      </c>
      <c r="AK159" s="22">
        <v>205440</v>
      </c>
      <c r="AL159" s="22">
        <v>52560</v>
      </c>
      <c r="AM159" s="22">
        <v>0</v>
      </c>
      <c r="AN159" s="22">
        <v>0</v>
      </c>
      <c r="AO159" s="22">
        <v>0</v>
      </c>
      <c r="AP159" s="22">
        <v>0</v>
      </c>
      <c r="AQ159" s="22">
        <v>316603</v>
      </c>
      <c r="AR159" s="22">
        <v>36169633</v>
      </c>
      <c r="AS159" s="22">
        <v>391901</v>
      </c>
      <c r="AT159" s="22">
        <v>2325388</v>
      </c>
      <c r="AU159" s="22">
        <v>0</v>
      </c>
      <c r="AV159" s="22">
        <v>2898098</v>
      </c>
      <c r="AW159" s="22">
        <v>974590</v>
      </c>
      <c r="AX159" s="22">
        <v>68519</v>
      </c>
      <c r="AY159" s="22">
        <v>0</v>
      </c>
      <c r="AZ159" s="22">
        <v>310883</v>
      </c>
      <c r="BA159" s="22">
        <v>0</v>
      </c>
      <c r="BB159" s="22">
        <v>448046</v>
      </c>
      <c r="BC159" s="22">
        <v>2512656</v>
      </c>
      <c r="BD159" s="22">
        <v>315091</v>
      </c>
      <c r="BE159" s="22">
        <v>0</v>
      </c>
      <c r="BF159" s="22">
        <v>132846</v>
      </c>
      <c r="BG159" s="22">
        <v>0</v>
      </c>
      <c r="BH159" s="22">
        <v>2526651</v>
      </c>
      <c r="BI159" s="22">
        <v>1463158</v>
      </c>
      <c r="BJ159" s="22">
        <v>1166900</v>
      </c>
      <c r="BK159" s="22">
        <v>0</v>
      </c>
      <c r="BL159" s="22">
        <v>699321</v>
      </c>
      <c r="BM159" s="22">
        <v>0</v>
      </c>
      <c r="BN159" s="22">
        <v>56515</v>
      </c>
      <c r="BO159" s="22">
        <v>82323</v>
      </c>
      <c r="BP159" s="22">
        <v>0</v>
      </c>
      <c r="BQ159" s="22">
        <v>358078</v>
      </c>
      <c r="BR159" s="22">
        <v>735811</v>
      </c>
      <c r="BS159" s="22">
        <v>0</v>
      </c>
      <c r="BT159" s="22">
        <v>71606</v>
      </c>
      <c r="BU159" s="22">
        <v>0</v>
      </c>
      <c r="BV159" s="22">
        <v>0</v>
      </c>
      <c r="BW159" s="22">
        <v>5253144</v>
      </c>
      <c r="BX159" s="22">
        <v>498529</v>
      </c>
      <c r="BY159" s="22">
        <v>169162</v>
      </c>
      <c r="BZ159" s="22">
        <v>0</v>
      </c>
      <c r="CA159" s="22">
        <v>0</v>
      </c>
      <c r="CB159" s="22">
        <v>0</v>
      </c>
      <c r="CC159" s="22">
        <v>0</v>
      </c>
      <c r="CD159" s="22">
        <v>0</v>
      </c>
      <c r="CE159" s="22">
        <v>23459216</v>
      </c>
      <c r="CF159" s="22">
        <v>12710417</v>
      </c>
    </row>
    <row r="160" spans="1:84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1259706</v>
      </c>
      <c r="F160" s="22">
        <v>0</v>
      </c>
      <c r="G160" s="22">
        <v>20680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1865</v>
      </c>
      <c r="N160" s="22">
        <v>0</v>
      </c>
      <c r="O160" s="22">
        <v>107778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276094</v>
      </c>
      <c r="V160" s="22">
        <v>271365</v>
      </c>
      <c r="W160" s="22">
        <v>172734</v>
      </c>
      <c r="X160" s="22">
        <v>0</v>
      </c>
      <c r="Y160" s="22">
        <v>0</v>
      </c>
      <c r="Z160" s="22">
        <v>0</v>
      </c>
      <c r="AA160" s="22">
        <v>6199</v>
      </c>
      <c r="AB160" s="22">
        <v>0</v>
      </c>
      <c r="AC160" s="22">
        <v>3334</v>
      </c>
      <c r="AD160" s="22">
        <v>19067</v>
      </c>
      <c r="AE160" s="22">
        <v>50845</v>
      </c>
      <c r="AF160" s="22">
        <v>0</v>
      </c>
      <c r="AG160" s="22">
        <v>0</v>
      </c>
      <c r="AH160" s="22">
        <v>0</v>
      </c>
      <c r="AI160" s="22">
        <v>0</v>
      </c>
      <c r="AJ160" s="22">
        <v>51065</v>
      </c>
      <c r="AK160" s="22">
        <v>16742</v>
      </c>
      <c r="AL160" s="22">
        <v>0</v>
      </c>
      <c r="AM160" s="22">
        <v>0</v>
      </c>
      <c r="AN160" s="22">
        <v>557380</v>
      </c>
      <c r="AO160" s="22">
        <v>0</v>
      </c>
      <c r="AP160" s="22">
        <v>0</v>
      </c>
      <c r="AQ160" s="22">
        <v>0</v>
      </c>
      <c r="AR160" s="22">
        <v>2814854</v>
      </c>
      <c r="AS160" s="22">
        <v>31425</v>
      </c>
      <c r="AT160" s="22">
        <v>369586</v>
      </c>
      <c r="AU160" s="22">
        <v>0</v>
      </c>
      <c r="AV160" s="22">
        <v>38981</v>
      </c>
      <c r="AW160" s="22">
        <v>79869</v>
      </c>
      <c r="AX160" s="22">
        <v>0</v>
      </c>
      <c r="AY160" s="22">
        <v>0</v>
      </c>
      <c r="AZ160" s="22">
        <v>9287</v>
      </c>
      <c r="BA160" s="22">
        <v>0</v>
      </c>
      <c r="BB160" s="22">
        <v>571530</v>
      </c>
      <c r="BC160" s="22">
        <v>0</v>
      </c>
      <c r="BD160" s="22">
        <v>0</v>
      </c>
      <c r="BE160" s="22">
        <v>0</v>
      </c>
      <c r="BF160" s="22">
        <v>6761</v>
      </c>
      <c r="BG160" s="22">
        <v>0</v>
      </c>
      <c r="BH160" s="22">
        <v>317244</v>
      </c>
      <c r="BI160" s="22">
        <v>160111</v>
      </c>
      <c r="BJ160" s="22">
        <v>137287</v>
      </c>
      <c r="BK160" s="22">
        <v>0</v>
      </c>
      <c r="BL160" s="22">
        <v>7610</v>
      </c>
      <c r="BM160" s="22">
        <v>0</v>
      </c>
      <c r="BN160" s="22">
        <v>0</v>
      </c>
      <c r="BO160" s="22">
        <v>0</v>
      </c>
      <c r="BP160" s="22">
        <v>1570</v>
      </c>
      <c r="BQ160" s="22">
        <v>58333</v>
      </c>
      <c r="BR160" s="22">
        <v>61850</v>
      </c>
      <c r="BS160" s="22">
        <v>0</v>
      </c>
      <c r="BT160" s="22">
        <v>0</v>
      </c>
      <c r="BU160" s="22">
        <v>0</v>
      </c>
      <c r="BV160" s="22">
        <v>0</v>
      </c>
      <c r="BW160" s="22">
        <v>211721</v>
      </c>
      <c r="BX160" s="22">
        <v>30239</v>
      </c>
      <c r="BY160" s="22">
        <v>0</v>
      </c>
      <c r="BZ160" s="22">
        <v>0</v>
      </c>
      <c r="CA160" s="22">
        <v>341027</v>
      </c>
      <c r="CB160" s="22">
        <v>0</v>
      </c>
      <c r="CC160" s="22">
        <v>0</v>
      </c>
      <c r="CD160" s="22">
        <v>0</v>
      </c>
      <c r="CE160" s="22">
        <v>2434431</v>
      </c>
      <c r="CF160" s="22">
        <v>380423</v>
      </c>
    </row>
    <row r="161" spans="1:84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3511188</v>
      </c>
      <c r="F161" s="22">
        <v>0</v>
      </c>
      <c r="G161" s="22">
        <v>157450</v>
      </c>
      <c r="H161" s="22">
        <v>0</v>
      </c>
      <c r="I161" s="22">
        <v>0</v>
      </c>
      <c r="J161" s="22">
        <v>201014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214697</v>
      </c>
      <c r="Q161" s="22">
        <v>0</v>
      </c>
      <c r="R161" s="22">
        <v>0</v>
      </c>
      <c r="S161" s="22">
        <v>0</v>
      </c>
      <c r="T161" s="22">
        <v>0</v>
      </c>
      <c r="U161" s="22">
        <v>2110635</v>
      </c>
      <c r="V161" s="22">
        <v>78140</v>
      </c>
      <c r="W161" s="22">
        <v>392881</v>
      </c>
      <c r="X161" s="22">
        <v>0</v>
      </c>
      <c r="Y161" s="22">
        <v>185305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604</v>
      </c>
      <c r="AF161" s="22">
        <v>0</v>
      </c>
      <c r="AG161" s="22">
        <v>0</v>
      </c>
      <c r="AH161" s="22">
        <v>4103</v>
      </c>
      <c r="AI161" s="22">
        <v>0</v>
      </c>
      <c r="AJ161" s="22">
        <v>163160</v>
      </c>
      <c r="AK161" s="22">
        <v>237490</v>
      </c>
      <c r="AL161" s="22">
        <v>0</v>
      </c>
      <c r="AM161" s="22">
        <v>438241</v>
      </c>
      <c r="AN161" s="22">
        <v>0</v>
      </c>
      <c r="AO161" s="22">
        <v>0</v>
      </c>
      <c r="AP161" s="22">
        <v>0</v>
      </c>
      <c r="AQ161" s="22">
        <v>0</v>
      </c>
      <c r="AR161" s="22">
        <v>7694908</v>
      </c>
      <c r="AS161" s="22">
        <v>279273</v>
      </c>
      <c r="AT161" s="22">
        <v>945386</v>
      </c>
      <c r="AU161" s="22">
        <v>433713</v>
      </c>
      <c r="AV161" s="22">
        <v>0</v>
      </c>
      <c r="AW161" s="22">
        <v>728402</v>
      </c>
      <c r="AX161" s="22">
        <v>0</v>
      </c>
      <c r="AY161" s="22">
        <v>0</v>
      </c>
      <c r="AZ161" s="22">
        <v>18783</v>
      </c>
      <c r="BA161" s="22">
        <v>0</v>
      </c>
      <c r="BB161" s="22">
        <v>0</v>
      </c>
      <c r="BC161" s="22">
        <v>2905474</v>
      </c>
      <c r="BD161" s="22">
        <v>0</v>
      </c>
      <c r="BE161" s="22">
        <v>0</v>
      </c>
      <c r="BF161" s="22">
        <v>0</v>
      </c>
      <c r="BG161" s="22">
        <v>0</v>
      </c>
      <c r="BH161" s="22">
        <v>0</v>
      </c>
      <c r="BI161" s="22">
        <v>178207</v>
      </c>
      <c r="BJ161" s="22">
        <v>345087</v>
      </c>
      <c r="BK161" s="22">
        <v>0</v>
      </c>
      <c r="BL161" s="22">
        <v>374490</v>
      </c>
      <c r="BM161" s="22">
        <v>0</v>
      </c>
      <c r="BN161" s="22">
        <v>0</v>
      </c>
      <c r="BO161" s="22">
        <v>0</v>
      </c>
      <c r="BP161" s="22">
        <v>4526</v>
      </c>
      <c r="BQ161" s="22">
        <v>0</v>
      </c>
      <c r="BR161" s="22">
        <v>20</v>
      </c>
      <c r="BS161" s="22">
        <v>0</v>
      </c>
      <c r="BT161" s="22">
        <v>0</v>
      </c>
      <c r="BU161" s="22">
        <v>7757</v>
      </c>
      <c r="BV161" s="22">
        <v>0</v>
      </c>
      <c r="BW161" s="22">
        <v>730490</v>
      </c>
      <c r="BX161" s="22">
        <v>390864</v>
      </c>
      <c r="BY161" s="22">
        <v>29798</v>
      </c>
      <c r="BZ161" s="22">
        <v>0</v>
      </c>
      <c r="CA161" s="22">
        <v>0</v>
      </c>
      <c r="CB161" s="22">
        <v>0</v>
      </c>
      <c r="CC161" s="22">
        <v>0</v>
      </c>
      <c r="CD161" s="22">
        <v>0</v>
      </c>
      <c r="CE161" s="22">
        <v>7372270</v>
      </c>
      <c r="CF161" s="22">
        <v>322638</v>
      </c>
    </row>
    <row r="162" spans="1:84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13043189</v>
      </c>
      <c r="F162" s="22">
        <v>0</v>
      </c>
      <c r="G162" s="22">
        <v>756234</v>
      </c>
      <c r="H162" s="22">
        <v>0</v>
      </c>
      <c r="I162" s="22">
        <v>381738</v>
      </c>
      <c r="J162" s="22">
        <v>2184093</v>
      </c>
      <c r="K162" s="22">
        <v>0</v>
      </c>
      <c r="L162" s="22">
        <v>0</v>
      </c>
      <c r="M162" s="22">
        <v>103080</v>
      </c>
      <c r="N162" s="22">
        <v>0</v>
      </c>
      <c r="O162" s="22">
        <v>0</v>
      </c>
      <c r="P162" s="22">
        <v>1750000</v>
      </c>
      <c r="Q162" s="22">
        <v>0</v>
      </c>
      <c r="R162" s="22">
        <v>0</v>
      </c>
      <c r="S162" s="22">
        <v>0</v>
      </c>
      <c r="T162" s="22">
        <v>0</v>
      </c>
      <c r="U162" s="22">
        <v>2872666</v>
      </c>
      <c r="V162" s="22">
        <v>1890791</v>
      </c>
      <c r="W162" s="22">
        <v>864888</v>
      </c>
      <c r="X162" s="22">
        <v>0</v>
      </c>
      <c r="Y162" s="22">
        <v>227606</v>
      </c>
      <c r="Z162" s="22">
        <v>0</v>
      </c>
      <c r="AA162" s="22">
        <v>24391</v>
      </c>
      <c r="AB162" s="22">
        <v>70461</v>
      </c>
      <c r="AC162" s="22">
        <v>29151</v>
      </c>
      <c r="AD162" s="22">
        <v>122405</v>
      </c>
      <c r="AE162" s="22">
        <v>287044</v>
      </c>
      <c r="AF162" s="22">
        <v>0</v>
      </c>
      <c r="AG162" s="22">
        <v>3016511</v>
      </c>
      <c r="AH162" s="22">
        <v>0</v>
      </c>
      <c r="AI162" s="22">
        <v>0</v>
      </c>
      <c r="AJ162" s="22">
        <v>937243</v>
      </c>
      <c r="AK162" s="22">
        <v>320332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  <c r="AR162" s="22">
        <v>28881823</v>
      </c>
      <c r="AS162" s="22">
        <v>306047</v>
      </c>
      <c r="AT162" s="22">
        <v>3783457</v>
      </c>
      <c r="AU162" s="22">
        <v>0</v>
      </c>
      <c r="AV162" s="22">
        <v>2785550</v>
      </c>
      <c r="AW162" s="22">
        <v>2869384</v>
      </c>
      <c r="AX162" s="22">
        <v>0</v>
      </c>
      <c r="AY162" s="22">
        <v>0</v>
      </c>
      <c r="AZ162" s="22">
        <v>220818</v>
      </c>
      <c r="BA162" s="22">
        <v>0</v>
      </c>
      <c r="BB162" s="22">
        <v>0</v>
      </c>
      <c r="BC162" s="22">
        <v>3638823</v>
      </c>
      <c r="BD162" s="22">
        <v>181068</v>
      </c>
      <c r="BE162" s="22">
        <v>0</v>
      </c>
      <c r="BF162" s="22">
        <v>0</v>
      </c>
      <c r="BG162" s="22">
        <v>0</v>
      </c>
      <c r="BH162" s="22">
        <v>4176527</v>
      </c>
      <c r="BI162" s="22">
        <v>1792281</v>
      </c>
      <c r="BJ162" s="22">
        <v>762322</v>
      </c>
      <c r="BK162" s="22">
        <v>0</v>
      </c>
      <c r="BL162" s="22">
        <v>346775</v>
      </c>
      <c r="BM162" s="22">
        <v>0</v>
      </c>
      <c r="BN162" s="22">
        <v>90231</v>
      </c>
      <c r="BO162" s="22">
        <v>0</v>
      </c>
      <c r="BP162" s="22">
        <v>315844</v>
      </c>
      <c r="BQ162" s="22">
        <v>248855</v>
      </c>
      <c r="BR162" s="22">
        <v>0</v>
      </c>
      <c r="BS162" s="22">
        <v>0</v>
      </c>
      <c r="BT162" s="22">
        <v>1397836</v>
      </c>
      <c r="BU162" s="22">
        <v>0</v>
      </c>
      <c r="BV162" s="22">
        <v>0</v>
      </c>
      <c r="BW162" s="22">
        <v>4390260</v>
      </c>
      <c r="BX162" s="22">
        <v>743859</v>
      </c>
      <c r="BY162" s="22">
        <v>0</v>
      </c>
      <c r="BZ162" s="22">
        <v>0</v>
      </c>
      <c r="CA162" s="22">
        <v>0</v>
      </c>
      <c r="CB162" s="22">
        <v>0</v>
      </c>
      <c r="CC162" s="22">
        <v>0</v>
      </c>
      <c r="CD162" s="22">
        <v>0</v>
      </c>
      <c r="CE162" s="22">
        <v>28049937</v>
      </c>
      <c r="CF162" s="22">
        <v>831886</v>
      </c>
    </row>
    <row r="163" spans="1:84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1581590</v>
      </c>
      <c r="H163" s="22">
        <v>0</v>
      </c>
      <c r="I163" s="22">
        <v>0</v>
      </c>
      <c r="J163" s="22">
        <v>21660</v>
      </c>
      <c r="K163" s="22">
        <v>0</v>
      </c>
      <c r="L163" s="22">
        <v>0</v>
      </c>
      <c r="M163" s="22">
        <v>922</v>
      </c>
      <c r="N163" s="22">
        <v>0</v>
      </c>
      <c r="O163" s="22">
        <v>0</v>
      </c>
      <c r="P163" s="22">
        <v>315379</v>
      </c>
      <c r="Q163" s="22">
        <v>0</v>
      </c>
      <c r="R163" s="22">
        <v>0</v>
      </c>
      <c r="S163" s="22">
        <v>0</v>
      </c>
      <c r="T163" s="22">
        <v>593</v>
      </c>
      <c r="U163" s="22">
        <v>1379651</v>
      </c>
      <c r="V163" s="22">
        <v>192944</v>
      </c>
      <c r="W163" s="22">
        <v>369056</v>
      </c>
      <c r="X163" s="22">
        <v>0</v>
      </c>
      <c r="Y163" s="22">
        <v>263842</v>
      </c>
      <c r="Z163" s="22">
        <v>0</v>
      </c>
      <c r="AA163" s="22">
        <v>0</v>
      </c>
      <c r="AB163" s="22">
        <v>0</v>
      </c>
      <c r="AC163" s="22">
        <v>41525</v>
      </c>
      <c r="AD163" s="22">
        <v>4738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50820</v>
      </c>
      <c r="AK163" s="22">
        <v>0</v>
      </c>
      <c r="AL163" s="22">
        <v>0</v>
      </c>
      <c r="AM163" s="22">
        <v>0</v>
      </c>
      <c r="AN163" s="22">
        <v>842260</v>
      </c>
      <c r="AO163" s="22">
        <v>9423</v>
      </c>
      <c r="AP163" s="22">
        <v>0</v>
      </c>
      <c r="AQ163" s="22">
        <v>390</v>
      </c>
      <c r="AR163" s="22">
        <v>5074793</v>
      </c>
      <c r="AS163" s="22">
        <v>140168</v>
      </c>
      <c r="AT163" s="22">
        <v>572993</v>
      </c>
      <c r="AU163" s="22">
        <v>0</v>
      </c>
      <c r="AV163" s="22">
        <v>51414</v>
      </c>
      <c r="AW163" s="22">
        <v>126834</v>
      </c>
      <c r="AX163" s="22">
        <v>0</v>
      </c>
      <c r="AY163" s="22">
        <v>0</v>
      </c>
      <c r="AZ163" s="22">
        <v>0</v>
      </c>
      <c r="BA163" s="22">
        <v>0</v>
      </c>
      <c r="BB163" s="22">
        <v>0</v>
      </c>
      <c r="BC163" s="22">
        <v>797150</v>
      </c>
      <c r="BD163" s="22">
        <v>0</v>
      </c>
      <c r="BE163" s="22">
        <v>0</v>
      </c>
      <c r="BF163" s="22">
        <v>10633</v>
      </c>
      <c r="BG163" s="22">
        <v>0</v>
      </c>
      <c r="BH163" s="22">
        <v>754049</v>
      </c>
      <c r="BI163" s="22">
        <v>213956</v>
      </c>
      <c r="BJ163" s="22">
        <v>350795</v>
      </c>
      <c r="BK163" s="22">
        <v>0</v>
      </c>
      <c r="BL163" s="22">
        <v>244463</v>
      </c>
      <c r="BM163" s="22">
        <v>0</v>
      </c>
      <c r="BN163" s="22">
        <v>0</v>
      </c>
      <c r="BO163" s="22">
        <v>91240</v>
      </c>
      <c r="BP163" s="22">
        <v>0</v>
      </c>
      <c r="BQ163" s="22">
        <v>0</v>
      </c>
      <c r="BR163" s="22">
        <v>306029</v>
      </c>
      <c r="BS163" s="22">
        <v>0</v>
      </c>
      <c r="BT163" s="22">
        <v>0</v>
      </c>
      <c r="BU163" s="22">
        <v>0</v>
      </c>
      <c r="BV163" s="22">
        <v>0</v>
      </c>
      <c r="BW163" s="22">
        <v>171794</v>
      </c>
      <c r="BX163" s="22">
        <v>41773</v>
      </c>
      <c r="BY163" s="22">
        <v>0</v>
      </c>
      <c r="BZ163" s="22">
        <v>0</v>
      </c>
      <c r="CA163" s="22">
        <v>583539</v>
      </c>
      <c r="CB163" s="22">
        <v>32773</v>
      </c>
      <c r="CC163" s="22">
        <v>0</v>
      </c>
      <c r="CD163" s="22">
        <v>0</v>
      </c>
      <c r="CE163" s="22">
        <v>4489603</v>
      </c>
      <c r="CF163" s="22">
        <v>585190</v>
      </c>
    </row>
    <row r="164" spans="1:84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3767507</v>
      </c>
      <c r="F164" s="22">
        <v>0</v>
      </c>
      <c r="G164" s="22">
        <v>183459</v>
      </c>
      <c r="H164" s="22">
        <v>254</v>
      </c>
      <c r="I164" s="22">
        <v>0</v>
      </c>
      <c r="J164" s="22">
        <v>0</v>
      </c>
      <c r="K164" s="22">
        <v>0</v>
      </c>
      <c r="L164" s="22">
        <v>0</v>
      </c>
      <c r="M164" s="22">
        <v>20901</v>
      </c>
      <c r="N164" s="22">
        <v>0</v>
      </c>
      <c r="O164" s="22">
        <v>0</v>
      </c>
      <c r="P164" s="22">
        <v>164525</v>
      </c>
      <c r="Q164" s="22">
        <v>0</v>
      </c>
      <c r="R164" s="22">
        <v>0</v>
      </c>
      <c r="S164" s="22">
        <v>0</v>
      </c>
      <c r="T164" s="22">
        <v>0</v>
      </c>
      <c r="U164" s="22">
        <v>1056128</v>
      </c>
      <c r="V164" s="22">
        <v>208928</v>
      </c>
      <c r="W164" s="22">
        <v>30059</v>
      </c>
      <c r="X164" s="22">
        <v>0</v>
      </c>
      <c r="Y164" s="22">
        <v>24935</v>
      </c>
      <c r="Z164" s="22">
        <v>0</v>
      </c>
      <c r="AA164" s="22">
        <v>100</v>
      </c>
      <c r="AB164" s="22">
        <v>9755</v>
      </c>
      <c r="AC164" s="22">
        <v>0</v>
      </c>
      <c r="AD164" s="22">
        <v>23651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237068</v>
      </c>
      <c r="AK164" s="22">
        <v>8655</v>
      </c>
      <c r="AL164" s="22">
        <v>0</v>
      </c>
      <c r="AM164" s="22">
        <v>1300</v>
      </c>
      <c r="AN164" s="22">
        <v>0</v>
      </c>
      <c r="AO164" s="22">
        <v>0</v>
      </c>
      <c r="AP164" s="22">
        <v>0</v>
      </c>
      <c r="AQ164" s="22">
        <v>0</v>
      </c>
      <c r="AR164" s="22">
        <v>5737225</v>
      </c>
      <c r="AS164" s="22">
        <v>119735</v>
      </c>
      <c r="AT164" s="22">
        <v>1521380</v>
      </c>
      <c r="AU164" s="22">
        <v>0</v>
      </c>
      <c r="AV164" s="22">
        <v>50054</v>
      </c>
      <c r="AW164" s="22">
        <v>179505</v>
      </c>
      <c r="AX164" s="22">
        <v>13484</v>
      </c>
      <c r="AY164" s="22">
        <v>0</v>
      </c>
      <c r="AZ164" s="22">
        <v>12715</v>
      </c>
      <c r="BA164" s="22">
        <v>0</v>
      </c>
      <c r="BB164" s="22">
        <v>0</v>
      </c>
      <c r="BC164" s="22">
        <v>991050</v>
      </c>
      <c r="BD164" s="22">
        <v>0</v>
      </c>
      <c r="BE164" s="22">
        <v>0</v>
      </c>
      <c r="BF164" s="22">
        <v>0</v>
      </c>
      <c r="BG164" s="22">
        <v>0</v>
      </c>
      <c r="BH164" s="22">
        <v>600910</v>
      </c>
      <c r="BI164" s="22">
        <v>245053</v>
      </c>
      <c r="BJ164" s="22">
        <v>125104</v>
      </c>
      <c r="BK164" s="22">
        <v>0</v>
      </c>
      <c r="BL164" s="22">
        <v>32280</v>
      </c>
      <c r="BM164" s="22">
        <v>0</v>
      </c>
      <c r="BN164" s="22">
        <v>3114</v>
      </c>
      <c r="BO164" s="22">
        <v>37376</v>
      </c>
      <c r="BP164" s="22">
        <v>28437</v>
      </c>
      <c r="BQ164" s="22">
        <v>0</v>
      </c>
      <c r="BR164" s="22">
        <v>14010</v>
      </c>
      <c r="BS164" s="22">
        <v>0</v>
      </c>
      <c r="BT164" s="22">
        <v>0</v>
      </c>
      <c r="BU164" s="22">
        <v>0</v>
      </c>
      <c r="BV164" s="22">
        <v>0</v>
      </c>
      <c r="BW164" s="22">
        <v>563867</v>
      </c>
      <c r="BX164" s="22">
        <v>146413</v>
      </c>
      <c r="BY164" s="22">
        <v>0</v>
      </c>
      <c r="BZ164" s="22">
        <v>0</v>
      </c>
      <c r="CA164" s="22">
        <v>0</v>
      </c>
      <c r="CB164" s="22">
        <v>0</v>
      </c>
      <c r="CC164" s="22">
        <v>0</v>
      </c>
      <c r="CD164" s="22">
        <v>0</v>
      </c>
      <c r="CE164" s="22">
        <v>4684487</v>
      </c>
      <c r="CF164" s="22">
        <v>1052738</v>
      </c>
    </row>
    <row r="165" spans="1:84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10402789</v>
      </c>
      <c r="F165" s="22">
        <v>0</v>
      </c>
      <c r="G165" s="22">
        <v>503855</v>
      </c>
      <c r="H165" s="22">
        <v>0</v>
      </c>
      <c r="I165" s="22">
        <v>481465</v>
      </c>
      <c r="J165" s="22">
        <v>319368</v>
      </c>
      <c r="K165" s="22">
        <v>0</v>
      </c>
      <c r="L165" s="22">
        <v>0</v>
      </c>
      <c r="M165" s="22">
        <v>2422</v>
      </c>
      <c r="N165" s="22">
        <v>9820</v>
      </c>
      <c r="O165" s="22">
        <v>0</v>
      </c>
      <c r="P165" s="22">
        <v>1324437</v>
      </c>
      <c r="Q165" s="22">
        <v>1569407</v>
      </c>
      <c r="R165" s="22">
        <v>38163</v>
      </c>
      <c r="S165" s="22">
        <v>48903</v>
      </c>
      <c r="T165" s="22">
        <v>0</v>
      </c>
      <c r="U165" s="22">
        <v>1962282</v>
      </c>
      <c r="V165" s="22">
        <v>1703268</v>
      </c>
      <c r="W165" s="22">
        <v>511568</v>
      </c>
      <c r="X165" s="22">
        <v>0</v>
      </c>
      <c r="Y165" s="22">
        <v>616549</v>
      </c>
      <c r="Z165" s="22">
        <v>0</v>
      </c>
      <c r="AA165" s="22">
        <v>3432</v>
      </c>
      <c r="AB165" s="22">
        <v>211813</v>
      </c>
      <c r="AC165" s="22">
        <v>378554</v>
      </c>
      <c r="AD165" s="22">
        <v>12004</v>
      </c>
      <c r="AE165" s="22">
        <v>0</v>
      </c>
      <c r="AF165" s="22">
        <v>0</v>
      </c>
      <c r="AG165" s="22">
        <v>0</v>
      </c>
      <c r="AH165" s="22">
        <v>0</v>
      </c>
      <c r="AI165" s="22">
        <v>75000</v>
      </c>
      <c r="AJ165" s="22">
        <v>2198319</v>
      </c>
      <c r="AK165" s="22">
        <v>138011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0</v>
      </c>
      <c r="AR165" s="22">
        <v>22511429</v>
      </c>
      <c r="AS165" s="22">
        <v>328399</v>
      </c>
      <c r="AT165" s="22">
        <v>1840376</v>
      </c>
      <c r="AU165" s="22">
        <v>0</v>
      </c>
      <c r="AV165" s="22">
        <v>2376926</v>
      </c>
      <c r="AW165" s="22">
        <v>605579</v>
      </c>
      <c r="AX165" s="22">
        <v>0</v>
      </c>
      <c r="AY165" s="22">
        <v>0</v>
      </c>
      <c r="AZ165" s="22">
        <v>179005</v>
      </c>
      <c r="BA165" s="22">
        <v>139214</v>
      </c>
      <c r="BB165" s="22">
        <v>0</v>
      </c>
      <c r="BC165" s="22">
        <v>4270967</v>
      </c>
      <c r="BD165" s="22">
        <v>43396</v>
      </c>
      <c r="BE165" s="22">
        <v>102601</v>
      </c>
      <c r="BF165" s="22">
        <v>78170</v>
      </c>
      <c r="BG165" s="22">
        <v>0</v>
      </c>
      <c r="BH165" s="22">
        <v>1500794</v>
      </c>
      <c r="BI165" s="22">
        <v>1795873</v>
      </c>
      <c r="BJ165" s="22">
        <v>635953</v>
      </c>
      <c r="BK165" s="22">
        <v>0</v>
      </c>
      <c r="BL165" s="22">
        <v>652661</v>
      </c>
      <c r="BM165" s="22">
        <v>0</v>
      </c>
      <c r="BN165" s="22">
        <v>0</v>
      </c>
      <c r="BO165" s="22">
        <v>356412</v>
      </c>
      <c r="BP165" s="22">
        <v>527113</v>
      </c>
      <c r="BQ165" s="22">
        <v>155815</v>
      </c>
      <c r="BR165" s="22">
        <v>0</v>
      </c>
      <c r="BS165" s="22">
        <v>0</v>
      </c>
      <c r="BT165" s="22">
        <v>0</v>
      </c>
      <c r="BU165" s="22">
        <v>0</v>
      </c>
      <c r="BV165" s="22">
        <v>189404</v>
      </c>
      <c r="BW165" s="22">
        <v>3994164</v>
      </c>
      <c r="BX165" s="22">
        <v>353741</v>
      </c>
      <c r="BY165" s="22">
        <v>0</v>
      </c>
      <c r="BZ165" s="22">
        <v>0</v>
      </c>
      <c r="CA165" s="22">
        <v>0</v>
      </c>
      <c r="CB165" s="22">
        <v>0</v>
      </c>
      <c r="CC165" s="22">
        <v>0</v>
      </c>
      <c r="CD165" s="22">
        <v>0</v>
      </c>
      <c r="CE165" s="22">
        <v>20126563</v>
      </c>
      <c r="CF165" s="22">
        <v>2384866</v>
      </c>
    </row>
    <row r="166" spans="1:84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547556</v>
      </c>
      <c r="H166" s="22">
        <v>222804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179766</v>
      </c>
      <c r="O166" s="22">
        <v>0</v>
      </c>
      <c r="P166" s="22">
        <v>72970</v>
      </c>
      <c r="Q166" s="22">
        <v>0</v>
      </c>
      <c r="R166" s="22">
        <v>0</v>
      </c>
      <c r="S166" s="22">
        <v>5342</v>
      </c>
      <c r="T166" s="22">
        <v>0</v>
      </c>
      <c r="U166" s="22">
        <v>173829</v>
      </c>
      <c r="V166" s="22">
        <v>54876</v>
      </c>
      <c r="W166" s="22">
        <v>392241</v>
      </c>
      <c r="X166" s="22">
        <v>21757</v>
      </c>
      <c r="Y166" s="22">
        <v>91927</v>
      </c>
      <c r="Z166" s="22">
        <v>0</v>
      </c>
      <c r="AA166" s="22">
        <v>0</v>
      </c>
      <c r="AB166" s="22">
        <v>0</v>
      </c>
      <c r="AC166" s="22">
        <v>2488</v>
      </c>
      <c r="AD166" s="22">
        <v>0</v>
      </c>
      <c r="AE166" s="22">
        <v>0</v>
      </c>
      <c r="AF166" s="22">
        <v>12917</v>
      </c>
      <c r="AG166" s="22">
        <v>0</v>
      </c>
      <c r="AH166" s="22">
        <v>0</v>
      </c>
      <c r="AI166" s="22">
        <v>0</v>
      </c>
      <c r="AJ166" s="22">
        <v>35036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  <c r="AR166" s="22">
        <v>1813509</v>
      </c>
      <c r="AS166" s="22">
        <v>33400</v>
      </c>
      <c r="AT166" s="22">
        <v>334053</v>
      </c>
      <c r="AU166" s="22">
        <v>0</v>
      </c>
      <c r="AV166" s="22">
        <v>0</v>
      </c>
      <c r="AW166" s="22">
        <v>37809</v>
      </c>
      <c r="AX166" s="22">
        <v>11473</v>
      </c>
      <c r="AY166" s="22">
        <v>0</v>
      </c>
      <c r="AZ166" s="22">
        <v>57294</v>
      </c>
      <c r="BA166" s="22">
        <v>0</v>
      </c>
      <c r="BB166" s="22">
        <v>204093</v>
      </c>
      <c r="BC166" s="22">
        <v>216097</v>
      </c>
      <c r="BD166" s="22">
        <v>0</v>
      </c>
      <c r="BE166" s="22">
        <v>0</v>
      </c>
      <c r="BF166" s="22">
        <v>0</v>
      </c>
      <c r="BG166" s="22">
        <v>0</v>
      </c>
      <c r="BH166" s="22">
        <v>198998</v>
      </c>
      <c r="BI166" s="22">
        <v>104567</v>
      </c>
      <c r="BJ166" s="22">
        <v>135269</v>
      </c>
      <c r="BK166" s="22">
        <v>0</v>
      </c>
      <c r="BL166" s="22">
        <v>72543</v>
      </c>
      <c r="BM166" s="22">
        <v>0</v>
      </c>
      <c r="BN166" s="22">
        <v>1500</v>
      </c>
      <c r="BO166" s="22">
        <v>0</v>
      </c>
      <c r="BP166" s="22">
        <v>1691</v>
      </c>
      <c r="BQ166" s="22">
        <v>0</v>
      </c>
      <c r="BR166" s="22">
        <v>11505</v>
      </c>
      <c r="BS166" s="22">
        <v>0</v>
      </c>
      <c r="BT166" s="22">
        <v>0</v>
      </c>
      <c r="BU166" s="22">
        <v>0</v>
      </c>
      <c r="BV166" s="22">
        <v>0</v>
      </c>
      <c r="BW166" s="22">
        <v>69074</v>
      </c>
      <c r="BX166" s="22">
        <v>26010</v>
      </c>
      <c r="BY166" s="22">
        <v>0</v>
      </c>
      <c r="BZ166" s="22">
        <v>0</v>
      </c>
      <c r="CA166" s="22">
        <v>0</v>
      </c>
      <c r="CB166" s="22">
        <v>0</v>
      </c>
      <c r="CC166" s="22">
        <v>0</v>
      </c>
      <c r="CD166" s="22">
        <v>0</v>
      </c>
      <c r="CE166" s="22">
        <v>1515376</v>
      </c>
      <c r="CF166" s="22">
        <v>298133</v>
      </c>
    </row>
    <row r="167" spans="1:84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9675934</v>
      </c>
      <c r="F167" s="22">
        <v>0</v>
      </c>
      <c r="G167" s="22">
        <v>64724</v>
      </c>
      <c r="H167" s="22">
        <v>0</v>
      </c>
      <c r="I167" s="22">
        <v>525601</v>
      </c>
      <c r="J167" s="22">
        <v>205592</v>
      </c>
      <c r="K167" s="22">
        <v>0</v>
      </c>
      <c r="L167" s="22">
        <v>0</v>
      </c>
      <c r="M167" s="22">
        <v>120684</v>
      </c>
      <c r="N167" s="22">
        <v>0</v>
      </c>
      <c r="O167" s="22">
        <v>1137625</v>
      </c>
      <c r="P167" s="22">
        <v>423761</v>
      </c>
      <c r="Q167" s="22">
        <v>24452</v>
      </c>
      <c r="R167" s="22">
        <v>0</v>
      </c>
      <c r="S167" s="22">
        <v>0</v>
      </c>
      <c r="T167" s="22">
        <v>0</v>
      </c>
      <c r="U167" s="22">
        <v>4337986</v>
      </c>
      <c r="V167" s="22">
        <v>993584</v>
      </c>
      <c r="W167" s="22">
        <v>962049</v>
      </c>
      <c r="X167" s="22">
        <v>0</v>
      </c>
      <c r="Y167" s="22">
        <v>164220</v>
      </c>
      <c r="Z167" s="22">
        <v>0</v>
      </c>
      <c r="AA167" s="22">
        <v>44068</v>
      </c>
      <c r="AB167" s="22">
        <v>0</v>
      </c>
      <c r="AC167" s="22">
        <v>88448</v>
      </c>
      <c r="AD167" s="22">
        <v>169974</v>
      </c>
      <c r="AE167" s="22">
        <v>1175</v>
      </c>
      <c r="AF167" s="22">
        <v>0</v>
      </c>
      <c r="AG167" s="22">
        <v>318128</v>
      </c>
      <c r="AH167" s="22">
        <v>0</v>
      </c>
      <c r="AI167" s="22">
        <v>0</v>
      </c>
      <c r="AJ167" s="22">
        <v>1467719</v>
      </c>
      <c r="AK167" s="22">
        <v>66010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0</v>
      </c>
      <c r="AR167" s="22">
        <v>20791734</v>
      </c>
      <c r="AS167" s="22">
        <v>249394</v>
      </c>
      <c r="AT167" s="22">
        <v>1550790</v>
      </c>
      <c r="AU167" s="22">
        <v>0</v>
      </c>
      <c r="AV167" s="22">
        <v>1772288</v>
      </c>
      <c r="AW167" s="22">
        <v>1072681</v>
      </c>
      <c r="AX167" s="22">
        <v>35892</v>
      </c>
      <c r="AY167" s="22">
        <v>0</v>
      </c>
      <c r="AZ167" s="22">
        <v>201444</v>
      </c>
      <c r="BA167" s="22">
        <v>0</v>
      </c>
      <c r="BB167" s="22">
        <v>628832</v>
      </c>
      <c r="BC167" s="22">
        <v>4159928</v>
      </c>
      <c r="BD167" s="22">
        <v>90743</v>
      </c>
      <c r="BE167" s="22">
        <v>0</v>
      </c>
      <c r="BF167" s="22">
        <v>123245</v>
      </c>
      <c r="BG167" s="22">
        <v>0</v>
      </c>
      <c r="BH167" s="22">
        <v>3730865</v>
      </c>
      <c r="BI167" s="22">
        <v>974943</v>
      </c>
      <c r="BJ167" s="22">
        <v>714721</v>
      </c>
      <c r="BK167" s="22">
        <v>0</v>
      </c>
      <c r="BL167" s="22">
        <v>205275</v>
      </c>
      <c r="BM167" s="22">
        <v>0</v>
      </c>
      <c r="BN167" s="22">
        <v>62866</v>
      </c>
      <c r="BO167" s="22">
        <v>0</v>
      </c>
      <c r="BP167" s="22">
        <v>487349</v>
      </c>
      <c r="BQ167" s="22">
        <v>620550</v>
      </c>
      <c r="BR167" s="22">
        <v>52478</v>
      </c>
      <c r="BS167" s="22">
        <v>85967</v>
      </c>
      <c r="BT167" s="22">
        <v>93076</v>
      </c>
      <c r="BU167" s="22">
        <v>0</v>
      </c>
      <c r="BV167" s="22">
        <v>0</v>
      </c>
      <c r="BW167" s="22">
        <v>4127667</v>
      </c>
      <c r="BX167" s="22">
        <v>556344</v>
      </c>
      <c r="BY167" s="22">
        <v>0</v>
      </c>
      <c r="BZ167" s="22">
        <v>0</v>
      </c>
      <c r="CA167" s="22">
        <v>0</v>
      </c>
      <c r="CB167" s="22">
        <v>0</v>
      </c>
      <c r="CC167" s="22">
        <v>0</v>
      </c>
      <c r="CD167" s="22">
        <v>0</v>
      </c>
      <c r="CE167" s="22">
        <v>21597338</v>
      </c>
      <c r="CF167" s="22">
        <v>-805604</v>
      </c>
    </row>
    <row r="168" spans="1:84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30579901</v>
      </c>
      <c r="F168" s="22">
        <v>0</v>
      </c>
      <c r="G168" s="22">
        <v>843682</v>
      </c>
      <c r="H168" s="22">
        <v>0</v>
      </c>
      <c r="I168" s="22">
        <v>1095555</v>
      </c>
      <c r="J168" s="22">
        <v>944828</v>
      </c>
      <c r="K168" s="22">
        <v>0</v>
      </c>
      <c r="L168" s="22">
        <v>0</v>
      </c>
      <c r="M168" s="22">
        <v>319716</v>
      </c>
      <c r="N168" s="22">
        <v>0</v>
      </c>
      <c r="O168" s="22">
        <v>0</v>
      </c>
      <c r="P168" s="22">
        <v>640841</v>
      </c>
      <c r="Q168" s="22">
        <v>0</v>
      </c>
      <c r="R168" s="22">
        <v>0</v>
      </c>
      <c r="S168" s="22">
        <v>2653644</v>
      </c>
      <c r="T168" s="22">
        <v>6192573</v>
      </c>
      <c r="U168" s="22">
        <v>5738654</v>
      </c>
      <c r="V168" s="22">
        <v>5642453</v>
      </c>
      <c r="W168" s="22">
        <v>2052616</v>
      </c>
      <c r="X168" s="22">
        <v>0</v>
      </c>
      <c r="Y168" s="22">
        <v>1020560</v>
      </c>
      <c r="Z168" s="22">
        <v>0</v>
      </c>
      <c r="AA168" s="22">
        <v>0</v>
      </c>
      <c r="AB168" s="22">
        <v>0</v>
      </c>
      <c r="AC168" s="22">
        <v>1714139</v>
      </c>
      <c r="AD168" s="22">
        <v>0</v>
      </c>
      <c r="AE168" s="22">
        <v>0</v>
      </c>
      <c r="AF168" s="22">
        <v>0</v>
      </c>
      <c r="AG168" s="22">
        <v>0</v>
      </c>
      <c r="AH168" s="22">
        <v>128880</v>
      </c>
      <c r="AI168" s="22">
        <v>0</v>
      </c>
      <c r="AJ168" s="22">
        <v>5724314</v>
      </c>
      <c r="AK168" s="22">
        <v>854753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0</v>
      </c>
      <c r="AR168" s="22">
        <v>66147109</v>
      </c>
      <c r="AS168" s="22">
        <v>585122</v>
      </c>
      <c r="AT168" s="22">
        <v>9083862</v>
      </c>
      <c r="AU168" s="22">
        <v>0</v>
      </c>
      <c r="AV168" s="22">
        <v>4916150</v>
      </c>
      <c r="AW168" s="22">
        <v>2710150</v>
      </c>
      <c r="AX168" s="22">
        <v>2344</v>
      </c>
      <c r="AY168" s="22">
        <v>78342</v>
      </c>
      <c r="AZ168" s="22">
        <v>965260</v>
      </c>
      <c r="BA168" s="22">
        <v>0</v>
      </c>
      <c r="BB168" s="22">
        <v>493112</v>
      </c>
      <c r="BC168" s="22">
        <v>6406116</v>
      </c>
      <c r="BD168" s="22">
        <v>0</v>
      </c>
      <c r="BE168" s="22">
        <v>0</v>
      </c>
      <c r="BF168" s="22">
        <v>1835592</v>
      </c>
      <c r="BG168" s="22">
        <v>1526501</v>
      </c>
      <c r="BH168" s="22">
        <v>4506816</v>
      </c>
      <c r="BI168" s="22">
        <v>4435265</v>
      </c>
      <c r="BJ168" s="22">
        <v>1793947</v>
      </c>
      <c r="BK168" s="22">
        <v>0</v>
      </c>
      <c r="BL168" s="22">
        <v>1461385</v>
      </c>
      <c r="BM168" s="22">
        <v>0</v>
      </c>
      <c r="BN168" s="22">
        <v>0</v>
      </c>
      <c r="BO168" s="22">
        <v>0</v>
      </c>
      <c r="BP168" s="22">
        <v>3234664</v>
      </c>
      <c r="BQ168" s="22">
        <v>528268</v>
      </c>
      <c r="BR168" s="22">
        <v>0</v>
      </c>
      <c r="BS168" s="22">
        <v>0</v>
      </c>
      <c r="BT168" s="22">
        <v>0</v>
      </c>
      <c r="BU168" s="22">
        <v>0</v>
      </c>
      <c r="BV168" s="22">
        <v>0</v>
      </c>
      <c r="BW168" s="22">
        <v>12324888</v>
      </c>
      <c r="BX168" s="22">
        <v>2568337</v>
      </c>
      <c r="BY168" s="22">
        <v>0</v>
      </c>
      <c r="BZ168" s="22">
        <v>0</v>
      </c>
      <c r="CA168" s="22">
        <v>0</v>
      </c>
      <c r="CB168" s="22">
        <v>0</v>
      </c>
      <c r="CC168" s="22">
        <v>0</v>
      </c>
      <c r="CD168" s="22">
        <v>0</v>
      </c>
      <c r="CE168" s="22">
        <v>59456121</v>
      </c>
      <c r="CF168" s="22">
        <v>6690988</v>
      </c>
    </row>
    <row r="169" spans="1:84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16791949</v>
      </c>
      <c r="F169" s="22">
        <v>0</v>
      </c>
      <c r="G169" s="22">
        <v>4839848</v>
      </c>
      <c r="H169" s="22">
        <v>0</v>
      </c>
      <c r="I169" s="22">
        <v>675611</v>
      </c>
      <c r="J169" s="22">
        <v>1405670</v>
      </c>
      <c r="K169" s="22">
        <v>0</v>
      </c>
      <c r="L169" s="22">
        <v>0</v>
      </c>
      <c r="M169" s="22">
        <v>1042995</v>
      </c>
      <c r="N169" s="22">
        <v>0</v>
      </c>
      <c r="O169" s="22">
        <v>62809</v>
      </c>
      <c r="P169" s="22">
        <v>2192470</v>
      </c>
      <c r="Q169" s="22">
        <v>0</v>
      </c>
      <c r="R169" s="22">
        <v>0</v>
      </c>
      <c r="S169" s="22">
        <v>1421905</v>
      </c>
      <c r="T169" s="22">
        <v>0</v>
      </c>
      <c r="U169" s="22">
        <v>7091381</v>
      </c>
      <c r="V169" s="22">
        <v>6810585</v>
      </c>
      <c r="W169" s="22">
        <v>1607968</v>
      </c>
      <c r="X169" s="22">
        <v>0</v>
      </c>
      <c r="Y169" s="22">
        <v>570258</v>
      </c>
      <c r="Z169" s="22">
        <v>0</v>
      </c>
      <c r="AA169" s="22">
        <v>61560</v>
      </c>
      <c r="AB169" s="22">
        <v>0</v>
      </c>
      <c r="AC169" s="22">
        <v>577532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87906</v>
      </c>
      <c r="AJ169" s="22">
        <v>2401989</v>
      </c>
      <c r="AK169" s="22">
        <v>136181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0</v>
      </c>
      <c r="AR169" s="22">
        <v>47778617</v>
      </c>
      <c r="AS169" s="22">
        <v>479100</v>
      </c>
      <c r="AT169" s="22">
        <v>6979625</v>
      </c>
      <c r="AU169" s="22">
        <v>0</v>
      </c>
      <c r="AV169" s="22">
        <v>2839157</v>
      </c>
      <c r="AW169" s="22">
        <v>3120827</v>
      </c>
      <c r="AX169" s="22">
        <v>223861</v>
      </c>
      <c r="AY169" s="22">
        <v>525274</v>
      </c>
      <c r="AZ169" s="22">
        <v>0</v>
      </c>
      <c r="BA169" s="22">
        <v>0</v>
      </c>
      <c r="BB169" s="22">
        <v>1345319</v>
      </c>
      <c r="BC169" s="22">
        <v>3761609</v>
      </c>
      <c r="BD169" s="22">
        <v>0</v>
      </c>
      <c r="BE169" s="22">
        <v>0</v>
      </c>
      <c r="BF169" s="22">
        <v>452771</v>
      </c>
      <c r="BG169" s="22">
        <v>0</v>
      </c>
      <c r="BH169" s="22">
        <v>4326623</v>
      </c>
      <c r="BI169" s="22">
        <v>4148731</v>
      </c>
      <c r="BJ169" s="22">
        <v>1423848</v>
      </c>
      <c r="BK169" s="22">
        <v>0</v>
      </c>
      <c r="BL169" s="22">
        <v>0</v>
      </c>
      <c r="BM169" s="22">
        <v>0</v>
      </c>
      <c r="BN169" s="22">
        <v>84073</v>
      </c>
      <c r="BO169" s="22">
        <v>1131620</v>
      </c>
      <c r="BP169" s="22">
        <v>1672691</v>
      </c>
      <c r="BQ169" s="22">
        <v>0</v>
      </c>
      <c r="BR169" s="22">
        <v>0</v>
      </c>
      <c r="BS169" s="22">
        <v>0</v>
      </c>
      <c r="BT169" s="22">
        <v>0</v>
      </c>
      <c r="BU169" s="22">
        <v>0</v>
      </c>
      <c r="BV169" s="22">
        <v>0</v>
      </c>
      <c r="BW169" s="22">
        <v>6794481</v>
      </c>
      <c r="BX169" s="22">
        <v>972549</v>
      </c>
      <c r="BY169" s="22">
        <v>0</v>
      </c>
      <c r="BZ169" s="22">
        <v>0</v>
      </c>
      <c r="CA169" s="22">
        <v>0</v>
      </c>
      <c r="CB169" s="22">
        <v>0</v>
      </c>
      <c r="CC169" s="22">
        <v>0</v>
      </c>
      <c r="CD169" s="22">
        <v>0</v>
      </c>
      <c r="CE169" s="22">
        <v>40282159</v>
      </c>
      <c r="CF169" s="22">
        <v>7496458</v>
      </c>
    </row>
    <row r="170" spans="1:84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3707770</v>
      </c>
      <c r="F170" s="22">
        <v>0</v>
      </c>
      <c r="G170" s="22">
        <v>789245</v>
      </c>
      <c r="H170" s="22">
        <v>0</v>
      </c>
      <c r="I170" s="22">
        <v>0</v>
      </c>
      <c r="J170" s="22">
        <v>509465</v>
      </c>
      <c r="K170" s="22">
        <v>0</v>
      </c>
      <c r="L170" s="22">
        <v>0</v>
      </c>
      <c r="M170" s="22">
        <v>17455</v>
      </c>
      <c r="N170" s="22">
        <v>7958</v>
      </c>
      <c r="O170" s="22">
        <v>0</v>
      </c>
      <c r="P170" s="22">
        <v>85674</v>
      </c>
      <c r="Q170" s="22">
        <v>0</v>
      </c>
      <c r="R170" s="22">
        <v>0</v>
      </c>
      <c r="S170" s="22">
        <v>0</v>
      </c>
      <c r="T170" s="22">
        <v>0</v>
      </c>
      <c r="U170" s="22">
        <v>1065197</v>
      </c>
      <c r="V170" s="22">
        <v>1038783</v>
      </c>
      <c r="W170" s="22">
        <v>324234</v>
      </c>
      <c r="X170" s="22">
        <v>0</v>
      </c>
      <c r="Y170" s="22">
        <v>140436</v>
      </c>
      <c r="Z170" s="22">
        <v>0</v>
      </c>
      <c r="AA170" s="22">
        <v>0</v>
      </c>
      <c r="AB170" s="22">
        <v>0</v>
      </c>
      <c r="AC170" s="22">
        <v>108567</v>
      </c>
      <c r="AD170" s="22">
        <v>62418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1171240</v>
      </c>
      <c r="AK170" s="22">
        <v>64381</v>
      </c>
      <c r="AL170" s="22">
        <v>0</v>
      </c>
      <c r="AM170" s="22">
        <v>0</v>
      </c>
      <c r="AN170" s="22">
        <v>1393134</v>
      </c>
      <c r="AO170" s="22">
        <v>0</v>
      </c>
      <c r="AP170" s="22">
        <v>0</v>
      </c>
      <c r="AQ170" s="22">
        <v>0</v>
      </c>
      <c r="AR170" s="22">
        <v>10485957</v>
      </c>
      <c r="AS170" s="22">
        <v>546534</v>
      </c>
      <c r="AT170" s="22">
        <v>808306</v>
      </c>
      <c r="AU170" s="22">
        <v>1025</v>
      </c>
      <c r="AV170" s="22">
        <v>156282</v>
      </c>
      <c r="AW170" s="22">
        <v>702891</v>
      </c>
      <c r="AX170" s="22">
        <v>19067</v>
      </c>
      <c r="AY170" s="22">
        <v>0</v>
      </c>
      <c r="AZ170" s="22">
        <v>244898</v>
      </c>
      <c r="BA170" s="22">
        <v>1764</v>
      </c>
      <c r="BB170" s="22">
        <v>0</v>
      </c>
      <c r="BC170" s="22">
        <v>1686492</v>
      </c>
      <c r="BD170" s="22">
        <v>0</v>
      </c>
      <c r="BE170" s="22">
        <v>0</v>
      </c>
      <c r="BF170" s="22">
        <v>0</v>
      </c>
      <c r="BG170" s="22">
        <v>0</v>
      </c>
      <c r="BH170" s="22">
        <v>1396394</v>
      </c>
      <c r="BI170" s="22">
        <v>1043566</v>
      </c>
      <c r="BJ170" s="22">
        <v>216794</v>
      </c>
      <c r="BK170" s="22">
        <v>0</v>
      </c>
      <c r="BL170" s="22">
        <v>174010</v>
      </c>
      <c r="BM170" s="22">
        <v>0</v>
      </c>
      <c r="BN170" s="22">
        <v>0</v>
      </c>
      <c r="BO170" s="22">
        <v>0</v>
      </c>
      <c r="BP170" s="22">
        <v>269697</v>
      </c>
      <c r="BQ170" s="22">
        <v>308513</v>
      </c>
      <c r="BR170" s="22">
        <v>0</v>
      </c>
      <c r="BS170" s="22">
        <v>0</v>
      </c>
      <c r="BT170" s="22">
        <v>0</v>
      </c>
      <c r="BU170" s="22">
        <v>0</v>
      </c>
      <c r="BV170" s="22">
        <v>0</v>
      </c>
      <c r="BW170" s="22">
        <v>2518733</v>
      </c>
      <c r="BX170" s="22">
        <v>203122</v>
      </c>
      <c r="BY170" s="22">
        <v>0</v>
      </c>
      <c r="BZ170" s="22">
        <v>0</v>
      </c>
      <c r="CA170" s="22">
        <v>1248658</v>
      </c>
      <c r="CB170" s="22">
        <v>0</v>
      </c>
      <c r="CC170" s="22">
        <v>0</v>
      </c>
      <c r="CD170" s="22">
        <v>0</v>
      </c>
      <c r="CE170" s="22">
        <v>11546746</v>
      </c>
      <c r="CF170" s="22">
        <v>-1060789</v>
      </c>
    </row>
    <row r="171" spans="1:84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3137872</v>
      </c>
      <c r="F171" s="22">
        <v>0</v>
      </c>
      <c r="G171" s="22">
        <v>513286</v>
      </c>
      <c r="H171" s="22">
        <v>0</v>
      </c>
      <c r="I171" s="22">
        <v>0</v>
      </c>
      <c r="J171" s="22">
        <v>617275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826816</v>
      </c>
      <c r="Q171" s="22">
        <v>0</v>
      </c>
      <c r="R171" s="22">
        <v>0</v>
      </c>
      <c r="S171" s="22">
        <v>0</v>
      </c>
      <c r="T171" s="22">
        <v>0</v>
      </c>
      <c r="U171" s="22">
        <v>365630</v>
      </c>
      <c r="V171" s="22">
        <v>115400</v>
      </c>
      <c r="W171" s="22">
        <v>176845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4577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68281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4300</v>
      </c>
      <c r="AR171" s="22">
        <v>5830282</v>
      </c>
      <c r="AS171" s="22">
        <v>186393</v>
      </c>
      <c r="AT171" s="22">
        <v>1205517</v>
      </c>
      <c r="AU171" s="22">
        <v>0</v>
      </c>
      <c r="AV171" s="22">
        <v>0</v>
      </c>
      <c r="AW171" s="22">
        <v>443603</v>
      </c>
      <c r="AX171" s="22">
        <v>0</v>
      </c>
      <c r="AY171" s="22">
        <v>0</v>
      </c>
      <c r="AZ171" s="22">
        <v>185257</v>
      </c>
      <c r="BA171" s="22">
        <v>0</v>
      </c>
      <c r="BB171" s="22">
        <v>1067266</v>
      </c>
      <c r="BC171" s="22">
        <v>260794</v>
      </c>
      <c r="BD171" s="22">
        <v>10000</v>
      </c>
      <c r="BE171" s="22">
        <v>0</v>
      </c>
      <c r="BF171" s="22">
        <v>39468</v>
      </c>
      <c r="BG171" s="22">
        <v>0</v>
      </c>
      <c r="BH171" s="22">
        <v>925754</v>
      </c>
      <c r="BI171" s="22">
        <v>119127</v>
      </c>
      <c r="BJ171" s="22">
        <v>175703</v>
      </c>
      <c r="BK171" s="22">
        <v>0</v>
      </c>
      <c r="BL171" s="22">
        <v>73312</v>
      </c>
      <c r="BM171" s="22">
        <v>0</v>
      </c>
      <c r="BN171" s="22">
        <v>0</v>
      </c>
      <c r="BO171" s="22">
        <v>0</v>
      </c>
      <c r="BP171" s="22">
        <v>2881</v>
      </c>
      <c r="BQ171" s="22">
        <v>31216</v>
      </c>
      <c r="BR171" s="22">
        <v>0</v>
      </c>
      <c r="BS171" s="22">
        <v>0</v>
      </c>
      <c r="BT171" s="22">
        <v>0</v>
      </c>
      <c r="BU171" s="22">
        <v>0</v>
      </c>
      <c r="BV171" s="22">
        <v>0</v>
      </c>
      <c r="BW171" s="22">
        <v>745844</v>
      </c>
      <c r="BX171" s="22">
        <v>226374</v>
      </c>
      <c r="BY171" s="22">
        <v>0</v>
      </c>
      <c r="BZ171" s="22">
        <v>0</v>
      </c>
      <c r="CA171" s="22">
        <v>0</v>
      </c>
      <c r="CB171" s="22">
        <v>0</v>
      </c>
      <c r="CC171" s="22">
        <v>0</v>
      </c>
      <c r="CD171" s="22">
        <v>0</v>
      </c>
      <c r="CE171" s="22">
        <v>5698508</v>
      </c>
      <c r="CF171" s="22">
        <v>131774</v>
      </c>
    </row>
    <row r="172" spans="1:84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48070</v>
      </c>
      <c r="G172" s="22">
        <v>29484997</v>
      </c>
      <c r="H172" s="22">
        <v>5645466</v>
      </c>
      <c r="I172" s="22">
        <v>599855</v>
      </c>
      <c r="J172" s="22">
        <v>308586</v>
      </c>
      <c r="K172" s="22">
        <v>0</v>
      </c>
      <c r="L172" s="22">
        <v>0</v>
      </c>
      <c r="M172" s="22">
        <v>300256</v>
      </c>
      <c r="N172" s="22">
        <v>669096</v>
      </c>
      <c r="O172" s="22">
        <v>0</v>
      </c>
      <c r="P172" s="22">
        <v>3986564</v>
      </c>
      <c r="Q172" s="22">
        <v>0</v>
      </c>
      <c r="R172" s="22">
        <v>0</v>
      </c>
      <c r="S172" s="22">
        <v>5551</v>
      </c>
      <c r="T172" s="22">
        <v>0</v>
      </c>
      <c r="U172" s="22">
        <v>6081393</v>
      </c>
      <c r="V172" s="22">
        <v>9165017</v>
      </c>
      <c r="W172" s="22">
        <v>2452749</v>
      </c>
      <c r="X172" s="22">
        <v>0</v>
      </c>
      <c r="Y172" s="22">
        <v>1405892</v>
      </c>
      <c r="Z172" s="22">
        <v>0</v>
      </c>
      <c r="AA172" s="22">
        <v>51529</v>
      </c>
      <c r="AB172" s="22">
        <v>0</v>
      </c>
      <c r="AC172" s="22">
        <v>1173039</v>
      </c>
      <c r="AD172" s="22">
        <v>21475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4034550</v>
      </c>
      <c r="AK172" s="22">
        <v>438423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  <c r="AR172" s="22">
        <v>65872508</v>
      </c>
      <c r="AS172" s="22">
        <v>530917</v>
      </c>
      <c r="AT172" s="22">
        <v>4752845</v>
      </c>
      <c r="AU172" s="22">
        <v>0</v>
      </c>
      <c r="AV172" s="22">
        <v>3856870</v>
      </c>
      <c r="AW172" s="22">
        <v>1638576</v>
      </c>
      <c r="AX172" s="22">
        <v>12991</v>
      </c>
      <c r="AY172" s="22">
        <v>0</v>
      </c>
      <c r="AZ172" s="22">
        <v>1465199</v>
      </c>
      <c r="BA172" s="22">
        <v>117377</v>
      </c>
      <c r="BB172" s="22">
        <v>0</v>
      </c>
      <c r="BC172" s="22">
        <v>10531490</v>
      </c>
      <c r="BD172" s="22">
        <v>0</v>
      </c>
      <c r="BE172" s="22">
        <v>0</v>
      </c>
      <c r="BF172" s="22">
        <v>688728</v>
      </c>
      <c r="BG172" s="22">
        <v>0</v>
      </c>
      <c r="BH172" s="22">
        <v>3085485</v>
      </c>
      <c r="BI172" s="22">
        <v>6671765</v>
      </c>
      <c r="BJ172" s="22">
        <v>1764279</v>
      </c>
      <c r="BK172" s="22">
        <v>0</v>
      </c>
      <c r="BL172" s="22">
        <v>2431707</v>
      </c>
      <c r="BM172" s="22">
        <v>0</v>
      </c>
      <c r="BN172" s="22">
        <v>16342</v>
      </c>
      <c r="BO172" s="22">
        <v>0</v>
      </c>
      <c r="BP172" s="22">
        <v>1435411</v>
      </c>
      <c r="BQ172" s="22">
        <v>224180</v>
      </c>
      <c r="BR172" s="22">
        <v>0</v>
      </c>
      <c r="BS172" s="22">
        <v>0</v>
      </c>
      <c r="BT172" s="22">
        <v>0</v>
      </c>
      <c r="BU172" s="22">
        <v>0</v>
      </c>
      <c r="BV172" s="22">
        <v>0</v>
      </c>
      <c r="BW172" s="22">
        <v>12681888</v>
      </c>
      <c r="BX172" s="22">
        <v>589213</v>
      </c>
      <c r="BY172" s="22">
        <v>0</v>
      </c>
      <c r="BZ172" s="22">
        <v>0</v>
      </c>
      <c r="CA172" s="22">
        <v>0</v>
      </c>
      <c r="CB172" s="22">
        <v>0</v>
      </c>
      <c r="CC172" s="22">
        <v>0</v>
      </c>
      <c r="CD172" s="22">
        <v>0</v>
      </c>
      <c r="CE172" s="22">
        <v>52495263</v>
      </c>
      <c r="CF172" s="22">
        <v>13377245</v>
      </c>
    </row>
    <row r="173" spans="1:84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2208306</v>
      </c>
      <c r="F173" s="22">
        <v>0</v>
      </c>
      <c r="G173" s="22">
        <v>16328</v>
      </c>
      <c r="H173" s="22">
        <v>772244</v>
      </c>
      <c r="I173" s="22">
        <v>0</v>
      </c>
      <c r="J173" s="22">
        <v>0</v>
      </c>
      <c r="K173" s="22">
        <v>0</v>
      </c>
      <c r="L173" s="22">
        <v>0</v>
      </c>
      <c r="M173" s="22">
        <v>865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2025</v>
      </c>
      <c r="U173" s="22">
        <v>526834</v>
      </c>
      <c r="V173" s="22">
        <v>157385</v>
      </c>
      <c r="W173" s="22">
        <v>120612</v>
      </c>
      <c r="X173" s="22">
        <v>0</v>
      </c>
      <c r="Y173" s="22">
        <v>41212</v>
      </c>
      <c r="Z173" s="22">
        <v>0</v>
      </c>
      <c r="AA173" s="22">
        <v>-9690</v>
      </c>
      <c r="AB173" s="22">
        <v>500</v>
      </c>
      <c r="AC173" s="22">
        <v>9319</v>
      </c>
      <c r="AD173" s="22">
        <v>0</v>
      </c>
      <c r="AE173" s="22">
        <v>1000</v>
      </c>
      <c r="AF173" s="22">
        <v>0</v>
      </c>
      <c r="AG173" s="22">
        <v>0</v>
      </c>
      <c r="AH173" s="22">
        <v>0</v>
      </c>
      <c r="AI173" s="22">
        <v>0</v>
      </c>
      <c r="AJ173" s="22">
        <v>636339</v>
      </c>
      <c r="AK173" s="22">
        <v>33969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  <c r="AR173" s="22">
        <v>4517248</v>
      </c>
      <c r="AS173" s="22">
        <v>71688</v>
      </c>
      <c r="AT173" s="22">
        <v>558315</v>
      </c>
      <c r="AU173" s="22">
        <v>0</v>
      </c>
      <c r="AV173" s="22">
        <v>50497</v>
      </c>
      <c r="AW173" s="22">
        <v>62791</v>
      </c>
      <c r="AX173" s="22">
        <v>0</v>
      </c>
      <c r="AY173" s="22">
        <v>0</v>
      </c>
      <c r="AZ173" s="22">
        <v>32885</v>
      </c>
      <c r="BA173" s="22">
        <v>0</v>
      </c>
      <c r="BB173" s="22">
        <v>446103</v>
      </c>
      <c r="BC173" s="22">
        <v>397326</v>
      </c>
      <c r="BD173" s="22">
        <v>0</v>
      </c>
      <c r="BE173" s="22">
        <v>0</v>
      </c>
      <c r="BF173" s="22">
        <v>0</v>
      </c>
      <c r="BG173" s="22">
        <v>0</v>
      </c>
      <c r="BH173" s="22">
        <v>829572</v>
      </c>
      <c r="BI173" s="22">
        <v>146876</v>
      </c>
      <c r="BJ173" s="22">
        <v>80664</v>
      </c>
      <c r="BK173" s="22">
        <v>0</v>
      </c>
      <c r="BL173" s="22">
        <v>33721</v>
      </c>
      <c r="BM173" s="22">
        <v>0</v>
      </c>
      <c r="BN173" s="22">
        <v>0</v>
      </c>
      <c r="BO173" s="22">
        <v>0</v>
      </c>
      <c r="BP173" s="22">
        <v>56293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0</v>
      </c>
      <c r="BW173" s="22">
        <v>1012687</v>
      </c>
      <c r="BX173" s="22">
        <v>81166</v>
      </c>
      <c r="BY173" s="22">
        <v>0</v>
      </c>
      <c r="BZ173" s="22">
        <v>0</v>
      </c>
      <c r="CA173" s="22">
        <v>0</v>
      </c>
      <c r="CB173" s="22">
        <v>0</v>
      </c>
      <c r="CC173" s="22">
        <v>0</v>
      </c>
      <c r="CD173" s="22">
        <v>0</v>
      </c>
      <c r="CE173" s="22">
        <v>3860584</v>
      </c>
      <c r="CF173" s="22">
        <v>656664</v>
      </c>
    </row>
    <row r="174" spans="1:84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1645295</v>
      </c>
      <c r="F174" s="22">
        <v>0</v>
      </c>
      <c r="G174" s="22">
        <v>137871</v>
      </c>
      <c r="H174" s="22">
        <v>0</v>
      </c>
      <c r="I174" s="22">
        <v>805</v>
      </c>
      <c r="J174" s="22">
        <v>73335</v>
      </c>
      <c r="K174" s="22">
        <v>0</v>
      </c>
      <c r="L174" s="22">
        <v>0</v>
      </c>
      <c r="M174" s="22">
        <v>1280</v>
      </c>
      <c r="N174" s="22">
        <v>0</v>
      </c>
      <c r="O174" s="22">
        <v>0</v>
      </c>
      <c r="P174" s="22">
        <v>16999</v>
      </c>
      <c r="Q174" s="22">
        <v>0</v>
      </c>
      <c r="R174" s="22">
        <v>0</v>
      </c>
      <c r="S174" s="22">
        <v>196803</v>
      </c>
      <c r="T174" s="22">
        <v>0</v>
      </c>
      <c r="U174" s="22">
        <v>1272176</v>
      </c>
      <c r="V174" s="22">
        <v>565162</v>
      </c>
      <c r="W174" s="22">
        <v>246571</v>
      </c>
      <c r="X174" s="22">
        <v>0</v>
      </c>
      <c r="Y174" s="22">
        <v>0</v>
      </c>
      <c r="Z174" s="22">
        <v>0</v>
      </c>
      <c r="AA174" s="22">
        <v>4600</v>
      </c>
      <c r="AB174" s="22">
        <v>0</v>
      </c>
      <c r="AC174" s="22">
        <v>0</v>
      </c>
      <c r="AD174" s="22">
        <v>0</v>
      </c>
      <c r="AE174" s="22">
        <v>340854</v>
      </c>
      <c r="AF174" s="22">
        <v>0</v>
      </c>
      <c r="AG174" s="22">
        <v>0</v>
      </c>
      <c r="AH174" s="22">
        <v>0</v>
      </c>
      <c r="AI174" s="22">
        <v>0</v>
      </c>
      <c r="AJ174" s="22">
        <v>281277</v>
      </c>
      <c r="AK174" s="22">
        <v>95422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0</v>
      </c>
      <c r="AR174" s="22">
        <v>4878450</v>
      </c>
      <c r="AS174" s="22">
        <v>114999</v>
      </c>
      <c r="AT174" s="22">
        <v>704128</v>
      </c>
      <c r="AU174" s="22">
        <v>0</v>
      </c>
      <c r="AV174" s="22">
        <v>53594</v>
      </c>
      <c r="AW174" s="22">
        <v>134569</v>
      </c>
      <c r="AX174" s="22">
        <v>5221</v>
      </c>
      <c r="AY174" s="22">
        <v>0</v>
      </c>
      <c r="AZ174" s="22">
        <v>1080</v>
      </c>
      <c r="BA174" s="22">
        <v>0</v>
      </c>
      <c r="BB174" s="22">
        <v>0</v>
      </c>
      <c r="BC174" s="22">
        <v>653429</v>
      </c>
      <c r="BD174" s="22">
        <v>0</v>
      </c>
      <c r="BE174" s="22">
        <v>0</v>
      </c>
      <c r="BF174" s="22">
        <v>6986</v>
      </c>
      <c r="BG174" s="22">
        <v>0</v>
      </c>
      <c r="BH174" s="22">
        <v>662908</v>
      </c>
      <c r="BI174" s="22">
        <v>132063</v>
      </c>
      <c r="BJ174" s="22">
        <v>253088</v>
      </c>
      <c r="BK174" s="22">
        <v>0</v>
      </c>
      <c r="BL174" s="22">
        <v>14764</v>
      </c>
      <c r="BM174" s="22">
        <v>0</v>
      </c>
      <c r="BN174" s="22">
        <v>260</v>
      </c>
      <c r="BO174" s="22">
        <v>0</v>
      </c>
      <c r="BP174" s="22">
        <v>80261</v>
      </c>
      <c r="BQ174" s="22">
        <v>225861</v>
      </c>
      <c r="BR174" s="22">
        <v>0</v>
      </c>
      <c r="BS174" s="22">
        <v>0</v>
      </c>
      <c r="BT174" s="22">
        <v>0</v>
      </c>
      <c r="BU174" s="22">
        <v>0</v>
      </c>
      <c r="BV174" s="22">
        <v>0</v>
      </c>
      <c r="BW174" s="22">
        <v>497185</v>
      </c>
      <c r="BX174" s="22">
        <v>275094</v>
      </c>
      <c r="BY174" s="22">
        <v>0</v>
      </c>
      <c r="BZ174" s="22">
        <v>0</v>
      </c>
      <c r="CA174" s="22">
        <v>0</v>
      </c>
      <c r="CB174" s="22">
        <v>0</v>
      </c>
      <c r="CC174" s="22">
        <v>0</v>
      </c>
      <c r="CD174" s="22">
        <v>0</v>
      </c>
      <c r="CE174" s="22">
        <v>3815490</v>
      </c>
      <c r="CF174" s="22">
        <v>1062960</v>
      </c>
    </row>
    <row r="175" spans="1:84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1798391</v>
      </c>
      <c r="F175" s="22">
        <v>0</v>
      </c>
      <c r="G175" s="22">
        <v>82748</v>
      </c>
      <c r="H175" s="22">
        <v>0</v>
      </c>
      <c r="I175" s="22">
        <v>0</v>
      </c>
      <c r="J175" s="22">
        <v>35411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37860</v>
      </c>
      <c r="Q175" s="22">
        <v>0</v>
      </c>
      <c r="R175" s="22">
        <v>0</v>
      </c>
      <c r="S175" s="22">
        <v>0</v>
      </c>
      <c r="T175" s="22">
        <v>0</v>
      </c>
      <c r="U175" s="22">
        <v>725563</v>
      </c>
      <c r="V175" s="22">
        <v>173614</v>
      </c>
      <c r="W175" s="22">
        <v>209106</v>
      </c>
      <c r="X175" s="22">
        <v>1667090</v>
      </c>
      <c r="Y175" s="22">
        <v>118642</v>
      </c>
      <c r="Z175" s="22">
        <v>0</v>
      </c>
      <c r="AA175" s="22">
        <v>0</v>
      </c>
      <c r="AB175" s="22">
        <v>615378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197292</v>
      </c>
      <c r="AI175" s="22">
        <v>0</v>
      </c>
      <c r="AJ175" s="22">
        <v>369571</v>
      </c>
      <c r="AK175" s="22">
        <v>0</v>
      </c>
      <c r="AL175" s="22">
        <v>0</v>
      </c>
      <c r="AM175" s="22">
        <v>1088953</v>
      </c>
      <c r="AN175" s="22">
        <v>0</v>
      </c>
      <c r="AO175" s="22">
        <v>0</v>
      </c>
      <c r="AP175" s="22">
        <v>0</v>
      </c>
      <c r="AQ175" s="22">
        <v>0</v>
      </c>
      <c r="AR175" s="22">
        <v>7119619</v>
      </c>
      <c r="AS175" s="22">
        <v>179038</v>
      </c>
      <c r="AT175" s="22">
        <v>963804</v>
      </c>
      <c r="AU175" s="22">
        <v>0</v>
      </c>
      <c r="AV175" s="22">
        <v>3535</v>
      </c>
      <c r="AW175" s="22">
        <v>50200</v>
      </c>
      <c r="AX175" s="22">
        <v>0</v>
      </c>
      <c r="AY175" s="22">
        <v>0</v>
      </c>
      <c r="AZ175" s="22">
        <v>0</v>
      </c>
      <c r="BA175" s="22">
        <v>139178</v>
      </c>
      <c r="BB175" s="22">
        <v>0</v>
      </c>
      <c r="BC175" s="22">
        <v>1295860</v>
      </c>
      <c r="BD175" s="22">
        <v>0</v>
      </c>
      <c r="BE175" s="22">
        <v>0</v>
      </c>
      <c r="BF175" s="22">
        <v>22212</v>
      </c>
      <c r="BG175" s="22">
        <v>0</v>
      </c>
      <c r="BH175" s="22">
        <v>743963</v>
      </c>
      <c r="BI175" s="22">
        <v>104604</v>
      </c>
      <c r="BJ175" s="22">
        <v>154945</v>
      </c>
      <c r="BK175" s="22">
        <v>0</v>
      </c>
      <c r="BL175" s="22">
        <v>132652</v>
      </c>
      <c r="BM175" s="22">
        <v>0</v>
      </c>
      <c r="BN175" s="22">
        <v>0</v>
      </c>
      <c r="BO175" s="22">
        <v>0</v>
      </c>
      <c r="BP175" s="22">
        <v>0</v>
      </c>
      <c r="BQ175" s="22">
        <v>0</v>
      </c>
      <c r="BR175" s="22">
        <v>57478</v>
      </c>
      <c r="BS175" s="22">
        <v>0</v>
      </c>
      <c r="BT175" s="22">
        <v>0</v>
      </c>
      <c r="BU175" s="22">
        <v>201197</v>
      </c>
      <c r="BV175" s="22">
        <v>0</v>
      </c>
      <c r="BW175" s="22">
        <v>229302</v>
      </c>
      <c r="BX175" s="22">
        <v>244954</v>
      </c>
      <c r="BY175" s="22">
        <v>0</v>
      </c>
      <c r="BZ175" s="22">
        <v>135955</v>
      </c>
      <c r="CA175" s="22">
        <v>0</v>
      </c>
      <c r="CB175" s="22">
        <v>0</v>
      </c>
      <c r="CC175" s="22">
        <v>0</v>
      </c>
      <c r="CD175" s="22">
        <v>0</v>
      </c>
      <c r="CE175" s="22">
        <v>4658877</v>
      </c>
      <c r="CF175" s="22">
        <v>2460742</v>
      </c>
    </row>
    <row r="176" spans="1:84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1858503</v>
      </c>
      <c r="F176" s="22">
        <v>0</v>
      </c>
      <c r="G176" s="22">
        <v>21083</v>
      </c>
      <c r="H176" s="22">
        <v>0</v>
      </c>
      <c r="I176" s="22">
        <v>0</v>
      </c>
      <c r="J176" s="22">
        <v>0</v>
      </c>
      <c r="K176" s="22">
        <v>0</v>
      </c>
      <c r="L176" s="22">
        <v>18119</v>
      </c>
      <c r="M176" s="22">
        <v>0</v>
      </c>
      <c r="N176" s="22">
        <v>0</v>
      </c>
      <c r="O176" s="22">
        <v>0</v>
      </c>
      <c r="P176" s="22">
        <v>249652</v>
      </c>
      <c r="Q176" s="22">
        <v>0</v>
      </c>
      <c r="R176" s="22">
        <v>0</v>
      </c>
      <c r="S176" s="22">
        <v>0</v>
      </c>
      <c r="T176" s="22">
        <v>0</v>
      </c>
      <c r="U176" s="22">
        <v>456712</v>
      </c>
      <c r="V176" s="22">
        <v>1135179</v>
      </c>
      <c r="W176" s="22">
        <v>302461</v>
      </c>
      <c r="X176" s="22">
        <v>0</v>
      </c>
      <c r="Y176" s="22">
        <v>0</v>
      </c>
      <c r="Z176" s="22">
        <v>0</v>
      </c>
      <c r="AA176" s="22">
        <v>6750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2444078</v>
      </c>
      <c r="AK176" s="22">
        <v>80145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0</v>
      </c>
      <c r="AR176" s="22">
        <v>6572682</v>
      </c>
      <c r="AS176" s="22">
        <v>95451</v>
      </c>
      <c r="AT176" s="22">
        <v>515780</v>
      </c>
      <c r="AU176" s="22">
        <v>0</v>
      </c>
      <c r="AV176" s="22">
        <v>0</v>
      </c>
      <c r="AW176" s="22">
        <v>139345</v>
      </c>
      <c r="AX176" s="22">
        <v>0</v>
      </c>
      <c r="AY176" s="22">
        <v>0</v>
      </c>
      <c r="AZ176" s="22">
        <v>68954</v>
      </c>
      <c r="BA176" s="22">
        <v>0</v>
      </c>
      <c r="BB176" s="22">
        <v>0</v>
      </c>
      <c r="BC176" s="22">
        <v>648412</v>
      </c>
      <c r="BD176" s="22">
        <v>0</v>
      </c>
      <c r="BE176" s="22">
        <v>0</v>
      </c>
      <c r="BF176" s="22">
        <v>12346</v>
      </c>
      <c r="BG176" s="22">
        <v>0</v>
      </c>
      <c r="BH176" s="22">
        <v>603310</v>
      </c>
      <c r="BI176" s="22">
        <v>138490</v>
      </c>
      <c r="BJ176" s="22">
        <v>281262</v>
      </c>
      <c r="BK176" s="22">
        <v>0</v>
      </c>
      <c r="BL176" s="22">
        <v>10494</v>
      </c>
      <c r="BM176" s="22">
        <v>0</v>
      </c>
      <c r="BN176" s="22">
        <v>25831</v>
      </c>
      <c r="BO176" s="22">
        <v>0</v>
      </c>
      <c r="BP176" s="22">
        <v>0</v>
      </c>
      <c r="BQ176" s="22">
        <v>21433</v>
      </c>
      <c r="BR176" s="22">
        <v>0</v>
      </c>
      <c r="BS176" s="22">
        <v>0</v>
      </c>
      <c r="BT176" s="22">
        <v>0</v>
      </c>
      <c r="BU176" s="22">
        <v>0</v>
      </c>
      <c r="BV176" s="22">
        <v>0</v>
      </c>
      <c r="BW176" s="22">
        <v>770482</v>
      </c>
      <c r="BX176" s="22">
        <v>140679</v>
      </c>
      <c r="BY176" s="22">
        <v>0</v>
      </c>
      <c r="BZ176" s="22">
        <v>0</v>
      </c>
      <c r="CA176" s="22">
        <v>0</v>
      </c>
      <c r="CB176" s="22">
        <v>0</v>
      </c>
      <c r="CC176" s="22">
        <v>0</v>
      </c>
      <c r="CD176" s="22">
        <v>0</v>
      </c>
      <c r="CE176" s="22">
        <v>3472269</v>
      </c>
      <c r="CF176" s="22">
        <v>3100413</v>
      </c>
    </row>
    <row r="177" spans="1:84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11872199</v>
      </c>
      <c r="F177" s="22">
        <v>545</v>
      </c>
      <c r="G177" s="22">
        <v>200719</v>
      </c>
      <c r="H177" s="22">
        <v>99120</v>
      </c>
      <c r="I177" s="22">
        <v>427362</v>
      </c>
      <c r="J177" s="22">
        <v>726007</v>
      </c>
      <c r="K177" s="22">
        <v>491</v>
      </c>
      <c r="L177" s="22">
        <v>0</v>
      </c>
      <c r="M177" s="22">
        <v>153651</v>
      </c>
      <c r="N177" s="22">
        <v>0</v>
      </c>
      <c r="O177" s="22">
        <v>0</v>
      </c>
      <c r="P177" s="22">
        <v>819501</v>
      </c>
      <c r="Q177" s="22">
        <v>0</v>
      </c>
      <c r="R177" s="22">
        <v>0</v>
      </c>
      <c r="S177" s="22">
        <v>0</v>
      </c>
      <c r="T177" s="22">
        <v>0</v>
      </c>
      <c r="U177" s="22">
        <v>3560271</v>
      </c>
      <c r="V177" s="22">
        <v>284211</v>
      </c>
      <c r="W177" s="22">
        <v>1729104</v>
      </c>
      <c r="X177" s="22">
        <v>0</v>
      </c>
      <c r="Y177" s="22">
        <v>664439</v>
      </c>
      <c r="Z177" s="22">
        <v>0</v>
      </c>
      <c r="AA177" s="22">
        <v>115760</v>
      </c>
      <c r="AB177" s="22">
        <v>0</v>
      </c>
      <c r="AC177" s="22">
        <v>226909</v>
      </c>
      <c r="AD177" s="22">
        <v>0</v>
      </c>
      <c r="AE177" s="22">
        <v>458127</v>
      </c>
      <c r="AF177" s="22">
        <v>0</v>
      </c>
      <c r="AG177" s="22">
        <v>0</v>
      </c>
      <c r="AH177" s="22">
        <v>0</v>
      </c>
      <c r="AI177" s="22">
        <v>0</v>
      </c>
      <c r="AJ177" s="22">
        <v>1410200</v>
      </c>
      <c r="AK177" s="22">
        <v>131797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0</v>
      </c>
      <c r="AR177" s="22">
        <v>22880413</v>
      </c>
      <c r="AS177" s="22">
        <v>446773</v>
      </c>
      <c r="AT177" s="22">
        <v>1416810</v>
      </c>
      <c r="AU177" s="22">
        <v>1192515</v>
      </c>
      <c r="AV177" s="22">
        <v>1395020</v>
      </c>
      <c r="AW177" s="22">
        <v>877274</v>
      </c>
      <c r="AX177" s="22">
        <v>62329</v>
      </c>
      <c r="AY177" s="22">
        <v>0</v>
      </c>
      <c r="AZ177" s="22">
        <v>436413</v>
      </c>
      <c r="BA177" s="22">
        <v>0</v>
      </c>
      <c r="BB177" s="22">
        <v>482314</v>
      </c>
      <c r="BC177" s="22">
        <v>3697469</v>
      </c>
      <c r="BD177" s="22">
        <v>0</v>
      </c>
      <c r="BE177" s="22">
        <v>0</v>
      </c>
      <c r="BF177" s="22">
        <v>0</v>
      </c>
      <c r="BG177" s="22">
        <v>0</v>
      </c>
      <c r="BH177" s="22">
        <v>1988213</v>
      </c>
      <c r="BI177" s="22">
        <v>1035395</v>
      </c>
      <c r="BJ177" s="22">
        <v>1827311</v>
      </c>
      <c r="BK177" s="22">
        <v>0</v>
      </c>
      <c r="BL177" s="22">
        <v>874480</v>
      </c>
      <c r="BM177" s="22">
        <v>0</v>
      </c>
      <c r="BN177" s="22">
        <v>146383</v>
      </c>
      <c r="BO177" s="22">
        <v>121016</v>
      </c>
      <c r="BP177" s="22">
        <v>335023</v>
      </c>
      <c r="BQ177" s="22">
        <v>0</v>
      </c>
      <c r="BR177" s="22">
        <v>480625</v>
      </c>
      <c r="BS177" s="22">
        <v>0</v>
      </c>
      <c r="BT177" s="22">
        <v>0</v>
      </c>
      <c r="BU177" s="22">
        <v>0</v>
      </c>
      <c r="BV177" s="22">
        <v>0</v>
      </c>
      <c r="BW177" s="22">
        <v>5040690</v>
      </c>
      <c r="BX177" s="22">
        <v>377938</v>
      </c>
      <c r="BY177" s="22">
        <v>0</v>
      </c>
      <c r="BZ177" s="22">
        <v>0</v>
      </c>
      <c r="CA177" s="22">
        <v>0</v>
      </c>
      <c r="CB177" s="22">
        <v>0</v>
      </c>
      <c r="CC177" s="22">
        <v>0</v>
      </c>
      <c r="CD177" s="22">
        <v>0</v>
      </c>
      <c r="CE177" s="22">
        <v>22233991</v>
      </c>
      <c r="CF177" s="22">
        <v>646422</v>
      </c>
    </row>
    <row r="178" spans="1:84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8552340</v>
      </c>
      <c r="F178" s="22">
        <v>0</v>
      </c>
      <c r="G178" s="22">
        <v>418857</v>
      </c>
      <c r="H178" s="22">
        <v>264</v>
      </c>
      <c r="I178" s="22">
        <v>48747</v>
      </c>
      <c r="J178" s="22">
        <v>63</v>
      </c>
      <c r="K178" s="22">
        <v>0</v>
      </c>
      <c r="L178" s="22">
        <v>0</v>
      </c>
      <c r="M178" s="22">
        <v>4592</v>
      </c>
      <c r="N178" s="22">
        <v>0</v>
      </c>
      <c r="O178" s="22">
        <v>7295</v>
      </c>
      <c r="P178" s="22">
        <v>106274</v>
      </c>
      <c r="Q178" s="22">
        <v>25285</v>
      </c>
      <c r="R178" s="22">
        <v>0</v>
      </c>
      <c r="S178" s="22">
        <v>0</v>
      </c>
      <c r="T178" s="22">
        <v>0</v>
      </c>
      <c r="U178" s="22">
        <v>3014322</v>
      </c>
      <c r="V178" s="22">
        <v>1553001</v>
      </c>
      <c r="W178" s="22">
        <v>866553</v>
      </c>
      <c r="X178" s="22">
        <v>857</v>
      </c>
      <c r="Y178" s="22">
        <v>1478</v>
      </c>
      <c r="Z178" s="22">
        <v>0</v>
      </c>
      <c r="AA178" s="22">
        <v>53008</v>
      </c>
      <c r="AB178" s="22">
        <v>137376</v>
      </c>
      <c r="AC178" s="22">
        <v>13456</v>
      </c>
      <c r="AD178" s="22">
        <v>24545</v>
      </c>
      <c r="AE178" s="22">
        <v>345782</v>
      </c>
      <c r="AF178" s="22">
        <v>0</v>
      </c>
      <c r="AG178" s="22">
        <v>0</v>
      </c>
      <c r="AH178" s="22">
        <v>0</v>
      </c>
      <c r="AI178" s="22">
        <v>0</v>
      </c>
      <c r="AJ178" s="22">
        <v>618159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0</v>
      </c>
      <c r="AR178" s="22">
        <v>15792254</v>
      </c>
      <c r="AS178" s="22">
        <v>271862</v>
      </c>
      <c r="AT178" s="22">
        <v>1748818</v>
      </c>
      <c r="AU178" s="22">
        <v>11291</v>
      </c>
      <c r="AV178" s="22">
        <v>295121</v>
      </c>
      <c r="AW178" s="22">
        <v>439924</v>
      </c>
      <c r="AX178" s="22">
        <v>0</v>
      </c>
      <c r="AY178" s="22">
        <v>0</v>
      </c>
      <c r="AZ178" s="22">
        <v>129259</v>
      </c>
      <c r="BA178" s="22">
        <v>24921</v>
      </c>
      <c r="BB178" s="22">
        <v>741207</v>
      </c>
      <c r="BC178" s="22">
        <v>1872641</v>
      </c>
      <c r="BD178" s="22">
        <v>107997</v>
      </c>
      <c r="BE178" s="22">
        <v>0</v>
      </c>
      <c r="BF178" s="22">
        <v>123701</v>
      </c>
      <c r="BG178" s="22">
        <v>0</v>
      </c>
      <c r="BH178" s="22">
        <v>2941306</v>
      </c>
      <c r="BI178" s="22">
        <v>1612053</v>
      </c>
      <c r="BJ178" s="22">
        <v>707810</v>
      </c>
      <c r="BK178" s="22">
        <v>0</v>
      </c>
      <c r="BL178" s="22">
        <v>220500</v>
      </c>
      <c r="BM178" s="22">
        <v>0</v>
      </c>
      <c r="BN178" s="22">
        <v>41568</v>
      </c>
      <c r="BO178" s="22">
        <v>82330</v>
      </c>
      <c r="BP178" s="22">
        <v>220075</v>
      </c>
      <c r="BQ178" s="22">
        <v>393561</v>
      </c>
      <c r="BR178" s="22">
        <v>324772</v>
      </c>
      <c r="BS178" s="22">
        <v>0</v>
      </c>
      <c r="BT178" s="22">
        <v>0</v>
      </c>
      <c r="BU178" s="22">
        <v>0</v>
      </c>
      <c r="BV178" s="22">
        <v>187735</v>
      </c>
      <c r="BW178" s="22">
        <v>2189022</v>
      </c>
      <c r="BX178" s="22">
        <v>306390</v>
      </c>
      <c r="BY178" s="22">
        <v>0</v>
      </c>
      <c r="BZ178" s="22">
        <v>0</v>
      </c>
      <c r="CA178" s="22">
        <v>0</v>
      </c>
      <c r="CB178" s="22">
        <v>0</v>
      </c>
      <c r="CC178" s="22">
        <v>0</v>
      </c>
      <c r="CD178" s="22">
        <v>0</v>
      </c>
      <c r="CE178" s="22">
        <v>14993864</v>
      </c>
      <c r="CF178" s="22">
        <v>798390</v>
      </c>
    </row>
    <row r="179" spans="1:84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2306168</v>
      </c>
      <c r="F179" s="22">
        <v>0</v>
      </c>
      <c r="G179" s="22">
        <v>243882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11449</v>
      </c>
      <c r="N179" s="22">
        <v>0</v>
      </c>
      <c r="O179" s="22">
        <v>0</v>
      </c>
      <c r="P179" s="22">
        <v>4472</v>
      </c>
      <c r="Q179" s="22">
        <v>0</v>
      </c>
      <c r="R179" s="22">
        <v>0</v>
      </c>
      <c r="S179" s="22">
        <v>0</v>
      </c>
      <c r="T179" s="22">
        <v>0</v>
      </c>
      <c r="U179" s="22">
        <v>760866</v>
      </c>
      <c r="V179" s="22">
        <v>853486</v>
      </c>
      <c r="W179" s="22">
        <v>99902</v>
      </c>
      <c r="X179" s="22">
        <v>0</v>
      </c>
      <c r="Y179" s="22">
        <v>186285</v>
      </c>
      <c r="Z179" s="22">
        <v>0</v>
      </c>
      <c r="AA179" s="22">
        <v>8341</v>
      </c>
      <c r="AB179" s="22">
        <v>0</v>
      </c>
      <c r="AC179" s="22">
        <v>0</v>
      </c>
      <c r="AD179" s="22">
        <v>0</v>
      </c>
      <c r="AE179" s="22">
        <v>29837</v>
      </c>
      <c r="AF179" s="22">
        <v>0</v>
      </c>
      <c r="AG179" s="22">
        <v>0</v>
      </c>
      <c r="AH179" s="22">
        <v>0</v>
      </c>
      <c r="AI179" s="22">
        <v>0</v>
      </c>
      <c r="AJ179" s="22">
        <v>742311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0</v>
      </c>
      <c r="AR179" s="22">
        <v>5246999</v>
      </c>
      <c r="AS179" s="22">
        <v>101510</v>
      </c>
      <c r="AT179" s="22">
        <v>835469</v>
      </c>
      <c r="AU179" s="22">
        <v>0</v>
      </c>
      <c r="AV179" s="22">
        <v>0</v>
      </c>
      <c r="AW179" s="22">
        <v>186655</v>
      </c>
      <c r="AX179" s="22">
        <v>0</v>
      </c>
      <c r="AY179" s="22">
        <v>0</v>
      </c>
      <c r="AZ179" s="22">
        <v>62601</v>
      </c>
      <c r="BA179" s="22">
        <v>0</v>
      </c>
      <c r="BB179" s="22">
        <v>0</v>
      </c>
      <c r="BC179" s="22">
        <v>206838</v>
      </c>
      <c r="BD179" s="22">
        <v>9083</v>
      </c>
      <c r="BE179" s="22">
        <v>0</v>
      </c>
      <c r="BF179" s="22">
        <v>0</v>
      </c>
      <c r="BG179" s="22">
        <v>0</v>
      </c>
      <c r="BH179" s="22">
        <v>910097</v>
      </c>
      <c r="BI179" s="22">
        <v>341589</v>
      </c>
      <c r="BJ179" s="22">
        <v>52880</v>
      </c>
      <c r="BK179" s="22">
        <v>0</v>
      </c>
      <c r="BL179" s="22">
        <v>210017</v>
      </c>
      <c r="BM179" s="22">
        <v>0</v>
      </c>
      <c r="BN179" s="22">
        <v>0</v>
      </c>
      <c r="BO179" s="22">
        <v>0</v>
      </c>
      <c r="BP179" s="22">
        <v>0</v>
      </c>
      <c r="BQ179" s="22">
        <v>0</v>
      </c>
      <c r="BR179" s="22">
        <v>311</v>
      </c>
      <c r="BS179" s="22">
        <v>0</v>
      </c>
      <c r="BT179" s="22">
        <v>0</v>
      </c>
      <c r="BU179" s="22">
        <v>0</v>
      </c>
      <c r="BV179" s="22">
        <v>0</v>
      </c>
      <c r="BW179" s="22">
        <v>1302493</v>
      </c>
      <c r="BX179" s="22">
        <v>40566</v>
      </c>
      <c r="BY179" s="22">
        <v>0</v>
      </c>
      <c r="BZ179" s="22">
        <v>0</v>
      </c>
      <c r="CA179" s="22">
        <v>0</v>
      </c>
      <c r="CB179" s="22">
        <v>90025</v>
      </c>
      <c r="CC179" s="22">
        <v>0</v>
      </c>
      <c r="CD179" s="22">
        <v>0</v>
      </c>
      <c r="CE179" s="22">
        <v>4350134</v>
      </c>
      <c r="CF179" s="22">
        <v>896865</v>
      </c>
    </row>
    <row r="180" spans="1:84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2640378</v>
      </c>
      <c r="F180" s="22">
        <v>0</v>
      </c>
      <c r="G180" s="22">
        <v>936199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14530</v>
      </c>
      <c r="N180" s="22">
        <v>0</v>
      </c>
      <c r="O180" s="22">
        <v>91002</v>
      </c>
      <c r="P180" s="22">
        <v>18857</v>
      </c>
      <c r="Q180" s="22">
        <v>0</v>
      </c>
      <c r="R180" s="22">
        <v>0</v>
      </c>
      <c r="S180" s="22">
        <v>0</v>
      </c>
      <c r="T180" s="22">
        <v>0</v>
      </c>
      <c r="U180" s="22">
        <v>1203963</v>
      </c>
      <c r="V180" s="22">
        <v>238112</v>
      </c>
      <c r="W180" s="22">
        <v>497914</v>
      </c>
      <c r="X180" s="22">
        <v>0</v>
      </c>
      <c r="Y180" s="22">
        <v>432303</v>
      </c>
      <c r="Z180" s="22">
        <v>0</v>
      </c>
      <c r="AA180" s="22">
        <v>19521</v>
      </c>
      <c r="AB180" s="22">
        <v>0</v>
      </c>
      <c r="AC180" s="22">
        <v>25449</v>
      </c>
      <c r="AD180" s="22">
        <v>0</v>
      </c>
      <c r="AE180" s="22">
        <v>11825</v>
      </c>
      <c r="AF180" s="22">
        <v>0</v>
      </c>
      <c r="AG180" s="22">
        <v>0</v>
      </c>
      <c r="AH180" s="22">
        <v>96988</v>
      </c>
      <c r="AI180" s="22">
        <v>0</v>
      </c>
      <c r="AJ180" s="22">
        <v>1071944</v>
      </c>
      <c r="AK180" s="22">
        <v>14100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  <c r="AR180" s="22">
        <v>7313085</v>
      </c>
      <c r="AS180" s="22">
        <v>111576</v>
      </c>
      <c r="AT180" s="22">
        <v>1161945</v>
      </c>
      <c r="AU180" s="22">
        <v>0</v>
      </c>
      <c r="AV180" s="22">
        <v>0</v>
      </c>
      <c r="AW180" s="22">
        <v>86678</v>
      </c>
      <c r="AX180" s="22">
        <v>3800</v>
      </c>
      <c r="AY180" s="22">
        <v>0</v>
      </c>
      <c r="AZ180" s="22">
        <v>142259</v>
      </c>
      <c r="BA180" s="22">
        <v>0</v>
      </c>
      <c r="BB180" s="22">
        <v>194979</v>
      </c>
      <c r="BC180" s="22">
        <v>660129</v>
      </c>
      <c r="BD180" s="22">
        <v>10106</v>
      </c>
      <c r="BE180" s="22">
        <v>0</v>
      </c>
      <c r="BF180" s="22">
        <v>49802</v>
      </c>
      <c r="BG180" s="22">
        <v>0</v>
      </c>
      <c r="BH180" s="22">
        <v>1238384</v>
      </c>
      <c r="BI180" s="22">
        <v>420555</v>
      </c>
      <c r="BJ180" s="22">
        <v>514434</v>
      </c>
      <c r="BK180" s="22">
        <v>0</v>
      </c>
      <c r="BL180" s="22">
        <v>449154</v>
      </c>
      <c r="BM180" s="22">
        <v>0</v>
      </c>
      <c r="BN180" s="22">
        <v>37170</v>
      </c>
      <c r="BO180" s="22">
        <v>0</v>
      </c>
      <c r="BP180" s="22">
        <v>172683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0</v>
      </c>
      <c r="BW180" s="22">
        <v>1359639</v>
      </c>
      <c r="BX180" s="22">
        <v>127628</v>
      </c>
      <c r="BY180" s="22">
        <v>0</v>
      </c>
      <c r="BZ180" s="22">
        <v>0</v>
      </c>
      <c r="CA180" s="22">
        <v>0</v>
      </c>
      <c r="CB180" s="22">
        <v>0</v>
      </c>
      <c r="CC180" s="22">
        <v>0</v>
      </c>
      <c r="CD180" s="22">
        <v>0</v>
      </c>
      <c r="CE180" s="22">
        <v>6740921</v>
      </c>
      <c r="CF180" s="22">
        <v>572164</v>
      </c>
    </row>
    <row r="181" spans="1:84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7730761</v>
      </c>
      <c r="F181" s="22">
        <v>872256</v>
      </c>
      <c r="G181" s="22">
        <v>168201</v>
      </c>
      <c r="H181" s="22">
        <v>0</v>
      </c>
      <c r="I181" s="22">
        <v>601210</v>
      </c>
      <c r="J181" s="22">
        <v>287949</v>
      </c>
      <c r="K181" s="22">
        <v>0</v>
      </c>
      <c r="L181" s="22">
        <v>0</v>
      </c>
      <c r="M181" s="22">
        <v>7300</v>
      </c>
      <c r="N181" s="22">
        <v>0</v>
      </c>
      <c r="O181" s="22">
        <v>0</v>
      </c>
      <c r="P181" s="22">
        <v>1579524</v>
      </c>
      <c r="Q181" s="22">
        <v>21987</v>
      </c>
      <c r="R181" s="22">
        <v>0</v>
      </c>
      <c r="S181" s="22">
        <v>231330</v>
      </c>
      <c r="T181" s="22">
        <v>0</v>
      </c>
      <c r="U181" s="22">
        <v>3162885</v>
      </c>
      <c r="V181" s="22">
        <v>2365410</v>
      </c>
      <c r="W181" s="22">
        <v>510431</v>
      </c>
      <c r="X181" s="22">
        <v>0</v>
      </c>
      <c r="Y181" s="22">
        <v>319058</v>
      </c>
      <c r="Z181" s="22">
        <v>0</v>
      </c>
      <c r="AA181" s="22">
        <v>33337</v>
      </c>
      <c r="AB181" s="22">
        <v>0</v>
      </c>
      <c r="AC181" s="22">
        <v>155774</v>
      </c>
      <c r="AD181" s="22">
        <v>0</v>
      </c>
      <c r="AE181" s="22">
        <v>726547</v>
      </c>
      <c r="AF181" s="22">
        <v>0</v>
      </c>
      <c r="AG181" s="22">
        <v>0</v>
      </c>
      <c r="AH181" s="22">
        <v>0</v>
      </c>
      <c r="AI181" s="22">
        <v>0</v>
      </c>
      <c r="AJ181" s="22">
        <v>1230660</v>
      </c>
      <c r="AK181" s="22">
        <v>0</v>
      </c>
      <c r="AL181" s="22">
        <v>0</v>
      </c>
      <c r="AM181" s="22">
        <v>0</v>
      </c>
      <c r="AN181" s="22">
        <v>3502312</v>
      </c>
      <c r="AO181" s="22">
        <v>0</v>
      </c>
      <c r="AP181" s="22">
        <v>0</v>
      </c>
      <c r="AQ181" s="22">
        <v>0</v>
      </c>
      <c r="AR181" s="22">
        <v>23506932</v>
      </c>
      <c r="AS181" s="22">
        <v>263874</v>
      </c>
      <c r="AT181" s="22">
        <v>1720256</v>
      </c>
      <c r="AU181" s="22">
        <v>0</v>
      </c>
      <c r="AV181" s="22">
        <v>1725464</v>
      </c>
      <c r="AW181" s="22">
        <v>571280</v>
      </c>
      <c r="AX181" s="22">
        <v>6065</v>
      </c>
      <c r="AY181" s="22">
        <v>54256</v>
      </c>
      <c r="AZ181" s="22">
        <v>90856</v>
      </c>
      <c r="BA181" s="22">
        <v>142540</v>
      </c>
      <c r="BB181" s="22">
        <v>954052</v>
      </c>
      <c r="BC181" s="22">
        <v>2376061</v>
      </c>
      <c r="BD181" s="22">
        <v>76430</v>
      </c>
      <c r="BE181" s="22">
        <v>0</v>
      </c>
      <c r="BF181" s="22">
        <v>450292</v>
      </c>
      <c r="BG181" s="22">
        <v>0</v>
      </c>
      <c r="BH181" s="22">
        <v>3277766</v>
      </c>
      <c r="BI181" s="22">
        <v>936000</v>
      </c>
      <c r="BJ181" s="22">
        <v>391369</v>
      </c>
      <c r="BK181" s="22">
        <v>0</v>
      </c>
      <c r="BL181" s="22">
        <v>363487</v>
      </c>
      <c r="BM181" s="22">
        <v>0</v>
      </c>
      <c r="BN181" s="22">
        <v>69756</v>
      </c>
      <c r="BO181" s="22">
        <v>0</v>
      </c>
      <c r="BP181" s="22">
        <v>574962</v>
      </c>
      <c r="BQ181" s="22">
        <v>0</v>
      </c>
      <c r="BR181" s="22">
        <v>50349</v>
      </c>
      <c r="BS181" s="22">
        <v>0</v>
      </c>
      <c r="BT181" s="22">
        <v>0</v>
      </c>
      <c r="BU181" s="22">
        <v>0</v>
      </c>
      <c r="BV181" s="22">
        <v>109624</v>
      </c>
      <c r="BW181" s="22">
        <v>3659163</v>
      </c>
      <c r="BX181" s="22">
        <v>280985</v>
      </c>
      <c r="BY181" s="22">
        <v>0</v>
      </c>
      <c r="BZ181" s="22">
        <v>0</v>
      </c>
      <c r="CA181" s="22">
        <v>2913499</v>
      </c>
      <c r="CB181" s="22">
        <v>0</v>
      </c>
      <c r="CC181" s="22">
        <v>0</v>
      </c>
      <c r="CD181" s="22">
        <v>0</v>
      </c>
      <c r="CE181" s="22">
        <v>21058386</v>
      </c>
      <c r="CF181" s="22">
        <v>2448546</v>
      </c>
    </row>
    <row r="182" spans="1:84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2647157</v>
      </c>
      <c r="F182" s="22">
        <v>0</v>
      </c>
      <c r="G182" s="22">
        <v>10801</v>
      </c>
      <c r="H182" s="22">
        <v>21400</v>
      </c>
      <c r="I182" s="22">
        <v>0</v>
      </c>
      <c r="J182" s="22">
        <v>171844</v>
      </c>
      <c r="K182" s="22">
        <v>0</v>
      </c>
      <c r="L182" s="22">
        <v>0</v>
      </c>
      <c r="M182" s="22">
        <v>18730</v>
      </c>
      <c r="N182" s="22">
        <v>0</v>
      </c>
      <c r="O182" s="22">
        <v>320746</v>
      </c>
      <c r="P182" s="22">
        <v>703713</v>
      </c>
      <c r="Q182" s="22">
        <v>0</v>
      </c>
      <c r="R182" s="22">
        <v>0</v>
      </c>
      <c r="S182" s="22">
        <v>0</v>
      </c>
      <c r="T182" s="22">
        <v>0</v>
      </c>
      <c r="U182" s="22">
        <v>160969</v>
      </c>
      <c r="V182" s="22">
        <v>0</v>
      </c>
      <c r="W182" s="22">
        <v>251382</v>
      </c>
      <c r="X182" s="22">
        <v>0</v>
      </c>
      <c r="Y182" s="22">
        <v>115247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13003</v>
      </c>
      <c r="AK182" s="22">
        <v>0</v>
      </c>
      <c r="AL182" s="22">
        <v>0</v>
      </c>
      <c r="AM182" s="22">
        <v>50200</v>
      </c>
      <c r="AN182" s="22">
        <v>0</v>
      </c>
      <c r="AO182" s="22">
        <v>0</v>
      </c>
      <c r="AP182" s="22">
        <v>0</v>
      </c>
      <c r="AQ182" s="22">
        <v>237317</v>
      </c>
      <c r="AR182" s="22">
        <v>4722509</v>
      </c>
      <c r="AS182" s="22">
        <v>127063</v>
      </c>
      <c r="AT182" s="22">
        <v>820177</v>
      </c>
      <c r="AU182" s="22">
        <v>0</v>
      </c>
      <c r="AV182" s="22">
        <v>0</v>
      </c>
      <c r="AW182" s="22">
        <v>476779</v>
      </c>
      <c r="AX182" s="22">
        <v>0</v>
      </c>
      <c r="AY182" s="22">
        <v>0</v>
      </c>
      <c r="AZ182" s="22">
        <v>142180</v>
      </c>
      <c r="BA182" s="22">
        <v>0</v>
      </c>
      <c r="BB182" s="22">
        <v>487985</v>
      </c>
      <c r="BC182" s="22">
        <v>803596</v>
      </c>
      <c r="BD182" s="22">
        <v>0</v>
      </c>
      <c r="BE182" s="22">
        <v>0</v>
      </c>
      <c r="BF182" s="22">
        <v>6338</v>
      </c>
      <c r="BG182" s="22">
        <v>0</v>
      </c>
      <c r="BH182" s="22">
        <v>382963</v>
      </c>
      <c r="BI182" s="22">
        <v>1435</v>
      </c>
      <c r="BJ182" s="22">
        <v>245988</v>
      </c>
      <c r="BK182" s="22">
        <v>0</v>
      </c>
      <c r="BL182" s="22">
        <v>282619</v>
      </c>
      <c r="BM182" s="22">
        <v>0</v>
      </c>
      <c r="BN182" s="22">
        <v>0</v>
      </c>
      <c r="BO182" s="22">
        <v>0</v>
      </c>
      <c r="BP182" s="22">
        <v>0</v>
      </c>
      <c r="BQ182" s="22">
        <v>0</v>
      </c>
      <c r="BR182" s="22">
        <v>21260</v>
      </c>
      <c r="BS182" s="22">
        <v>0</v>
      </c>
      <c r="BT182" s="22">
        <v>0</v>
      </c>
      <c r="BU182" s="22">
        <v>0</v>
      </c>
      <c r="BV182" s="22">
        <v>0</v>
      </c>
      <c r="BW182" s="22">
        <v>430986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0</v>
      </c>
      <c r="CD182" s="22">
        <v>0</v>
      </c>
      <c r="CE182" s="22">
        <v>4229369</v>
      </c>
      <c r="CF182" s="22">
        <v>493140</v>
      </c>
    </row>
    <row r="183" spans="1:84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10211479</v>
      </c>
      <c r="F183" s="22">
        <v>0</v>
      </c>
      <c r="G183" s="22">
        <v>272628</v>
      </c>
      <c r="H183" s="22">
        <v>0</v>
      </c>
      <c r="I183" s="22">
        <v>7358</v>
      </c>
      <c r="J183" s="22">
        <v>29666</v>
      </c>
      <c r="K183" s="22">
        <v>668</v>
      </c>
      <c r="L183" s="22">
        <v>0</v>
      </c>
      <c r="M183" s="22">
        <v>51558</v>
      </c>
      <c r="N183" s="22">
        <v>0</v>
      </c>
      <c r="O183" s="22">
        <v>90463</v>
      </c>
      <c r="P183" s="22">
        <v>661337</v>
      </c>
      <c r="Q183" s="22">
        <v>0</v>
      </c>
      <c r="R183" s="22">
        <v>32320</v>
      </c>
      <c r="S183" s="22">
        <v>120195</v>
      </c>
      <c r="T183" s="22">
        <v>3637</v>
      </c>
      <c r="U183" s="22">
        <v>3295546</v>
      </c>
      <c r="V183" s="22">
        <v>847039</v>
      </c>
      <c r="W183" s="22">
        <v>648509</v>
      </c>
      <c r="X183" s="22">
        <v>16289</v>
      </c>
      <c r="Y183" s="22">
        <v>622780</v>
      </c>
      <c r="Z183" s="22">
        <v>0</v>
      </c>
      <c r="AA183" s="22">
        <v>28042</v>
      </c>
      <c r="AB183" s="22">
        <v>0</v>
      </c>
      <c r="AC183" s="22">
        <v>286236</v>
      </c>
      <c r="AD183" s="22">
        <v>81354</v>
      </c>
      <c r="AE183" s="22">
        <v>0</v>
      </c>
      <c r="AF183" s="22">
        <v>0</v>
      </c>
      <c r="AG183" s="22">
        <v>303812</v>
      </c>
      <c r="AH183" s="22">
        <v>0</v>
      </c>
      <c r="AI183" s="22">
        <v>2016534</v>
      </c>
      <c r="AJ183" s="22">
        <v>0</v>
      </c>
      <c r="AK183" s="22">
        <v>128819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  <c r="AR183" s="22">
        <v>19756269</v>
      </c>
      <c r="AS183" s="22">
        <v>362962</v>
      </c>
      <c r="AT183" s="22">
        <v>2201164</v>
      </c>
      <c r="AU183" s="22">
        <v>0</v>
      </c>
      <c r="AV183" s="22">
        <v>376430</v>
      </c>
      <c r="AW183" s="22">
        <v>553365</v>
      </c>
      <c r="AX183" s="22">
        <v>7229</v>
      </c>
      <c r="AY183" s="22">
        <v>0</v>
      </c>
      <c r="AZ183" s="22">
        <v>199335</v>
      </c>
      <c r="BA183" s="22">
        <v>0</v>
      </c>
      <c r="BB183" s="22">
        <v>1058722</v>
      </c>
      <c r="BC183" s="22">
        <v>2539286</v>
      </c>
      <c r="BD183" s="22">
        <v>131765</v>
      </c>
      <c r="BE183" s="22">
        <v>108008</v>
      </c>
      <c r="BF183" s="22">
        <v>191775</v>
      </c>
      <c r="BG183" s="22">
        <v>1768</v>
      </c>
      <c r="BH183" s="22">
        <v>2972970</v>
      </c>
      <c r="BI183" s="22">
        <v>696420</v>
      </c>
      <c r="BJ183" s="22">
        <v>522868</v>
      </c>
      <c r="BK183" s="22">
        <v>25121</v>
      </c>
      <c r="BL183" s="22">
        <v>697616</v>
      </c>
      <c r="BM183" s="22">
        <v>0</v>
      </c>
      <c r="BN183" s="22">
        <v>48840</v>
      </c>
      <c r="BO183" s="22">
        <v>0</v>
      </c>
      <c r="BP183" s="22">
        <v>626813</v>
      </c>
      <c r="BQ183" s="22">
        <v>281187</v>
      </c>
      <c r="BR183" s="22">
        <v>0</v>
      </c>
      <c r="BS183" s="22">
        <v>0</v>
      </c>
      <c r="BT183" s="22">
        <v>587376</v>
      </c>
      <c r="BU183" s="22">
        <v>0</v>
      </c>
      <c r="BV183" s="22">
        <v>4763374</v>
      </c>
      <c r="BW183" s="22">
        <v>0</v>
      </c>
      <c r="BX183" s="22">
        <v>303200</v>
      </c>
      <c r="BY183" s="22">
        <v>0</v>
      </c>
      <c r="BZ183" s="22">
        <v>0</v>
      </c>
      <c r="CA183" s="22">
        <v>0</v>
      </c>
      <c r="CB183" s="22">
        <v>0</v>
      </c>
      <c r="CC183" s="22">
        <v>0</v>
      </c>
      <c r="CD183" s="22">
        <v>0</v>
      </c>
      <c r="CE183" s="22">
        <v>19257594</v>
      </c>
      <c r="CF183" s="22">
        <v>498675</v>
      </c>
    </row>
    <row r="184" spans="1:84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17355471</v>
      </c>
      <c r="F184" s="22">
        <v>0</v>
      </c>
      <c r="G184" s="22">
        <v>5333102</v>
      </c>
      <c r="H184" s="22">
        <v>62163</v>
      </c>
      <c r="I184" s="22">
        <v>752376</v>
      </c>
      <c r="J184" s="22">
        <v>2376253</v>
      </c>
      <c r="K184" s="22">
        <v>973321</v>
      </c>
      <c r="L184" s="22">
        <v>0</v>
      </c>
      <c r="M184" s="22">
        <v>34020</v>
      </c>
      <c r="N184" s="22">
        <v>0</v>
      </c>
      <c r="O184" s="22">
        <v>824476</v>
      </c>
      <c r="P184" s="22">
        <v>2154524</v>
      </c>
      <c r="Q184" s="22">
        <v>44163</v>
      </c>
      <c r="R184" s="22">
        <v>167031</v>
      </c>
      <c r="S184" s="22">
        <v>121373</v>
      </c>
      <c r="T184" s="22">
        <v>0</v>
      </c>
      <c r="U184" s="22">
        <v>3181893</v>
      </c>
      <c r="V184" s="22">
        <v>2744621</v>
      </c>
      <c r="W184" s="22">
        <v>2057376</v>
      </c>
      <c r="X184" s="22">
        <v>0</v>
      </c>
      <c r="Y184" s="22">
        <v>1272982</v>
      </c>
      <c r="Z184" s="22">
        <v>0</v>
      </c>
      <c r="AA184" s="22">
        <v>31632</v>
      </c>
      <c r="AB184" s="22">
        <v>0</v>
      </c>
      <c r="AC184" s="22">
        <v>69625</v>
      </c>
      <c r="AD184" s="22">
        <v>172107</v>
      </c>
      <c r="AE184" s="22">
        <v>0</v>
      </c>
      <c r="AF184" s="22">
        <v>0</v>
      </c>
      <c r="AG184" s="22">
        <v>25900</v>
      </c>
      <c r="AH184" s="22">
        <v>0</v>
      </c>
      <c r="AI184" s="22">
        <v>2973</v>
      </c>
      <c r="AJ184" s="22">
        <v>15859354</v>
      </c>
      <c r="AK184" s="22">
        <v>5101995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  <c r="AR184" s="22">
        <v>60718731</v>
      </c>
      <c r="AS184" s="22">
        <v>513761</v>
      </c>
      <c r="AT184" s="22">
        <v>2782478</v>
      </c>
      <c r="AU184" s="22">
        <v>666158</v>
      </c>
      <c r="AV184" s="22">
        <v>2886784</v>
      </c>
      <c r="AW184" s="22">
        <v>3348974</v>
      </c>
      <c r="AX184" s="22">
        <v>1232026</v>
      </c>
      <c r="AY184" s="22">
        <v>0</v>
      </c>
      <c r="AZ184" s="22">
        <v>541698</v>
      </c>
      <c r="BA184" s="22">
        <v>0</v>
      </c>
      <c r="BB184" s="22">
        <v>2183777</v>
      </c>
      <c r="BC184" s="22">
        <v>6120312</v>
      </c>
      <c r="BD184" s="22">
        <v>44163</v>
      </c>
      <c r="BE184" s="22">
        <v>677253</v>
      </c>
      <c r="BF184" s="22">
        <v>299675</v>
      </c>
      <c r="BG184" s="22">
        <v>0</v>
      </c>
      <c r="BH184" s="22">
        <v>2880208</v>
      </c>
      <c r="BI184" s="22">
        <v>2233539</v>
      </c>
      <c r="BJ184" s="22">
        <v>1782800</v>
      </c>
      <c r="BK184" s="22">
        <v>0</v>
      </c>
      <c r="BL184" s="22">
        <v>1453385</v>
      </c>
      <c r="BM184" s="22">
        <v>0</v>
      </c>
      <c r="BN184" s="22">
        <v>72242</v>
      </c>
      <c r="BO184" s="22">
        <v>0</v>
      </c>
      <c r="BP184" s="22">
        <v>981154</v>
      </c>
      <c r="BQ184" s="22">
        <v>749134</v>
      </c>
      <c r="BR184" s="22">
        <v>0</v>
      </c>
      <c r="BS184" s="22">
        <v>0</v>
      </c>
      <c r="BT184" s="22">
        <v>238654</v>
      </c>
      <c r="BU184" s="22">
        <v>0</v>
      </c>
      <c r="BV184" s="22">
        <v>13951</v>
      </c>
      <c r="BW184" s="22">
        <v>9203976</v>
      </c>
      <c r="BX184" s="22">
        <v>905143</v>
      </c>
      <c r="BY184" s="22">
        <v>0</v>
      </c>
      <c r="BZ184" s="22">
        <v>0</v>
      </c>
      <c r="CA184" s="22">
        <v>0</v>
      </c>
      <c r="CB184" s="22">
        <v>0</v>
      </c>
      <c r="CC184" s="22">
        <v>0</v>
      </c>
      <c r="CD184" s="22">
        <v>0</v>
      </c>
      <c r="CE184" s="22">
        <v>41811245</v>
      </c>
      <c r="CF184" s="22">
        <v>18907486</v>
      </c>
    </row>
    <row r="185" spans="1:84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2137392</v>
      </c>
      <c r="F185" s="22">
        <v>0</v>
      </c>
      <c r="G185" s="22">
        <v>0</v>
      </c>
      <c r="H185" s="22">
        <v>0</v>
      </c>
      <c r="I185" s="22">
        <v>13658</v>
      </c>
      <c r="J185" s="22">
        <v>36867</v>
      </c>
      <c r="K185" s="22">
        <v>0</v>
      </c>
      <c r="L185" s="22">
        <v>10200</v>
      </c>
      <c r="M185" s="22">
        <v>1192</v>
      </c>
      <c r="N185" s="22">
        <v>49870</v>
      </c>
      <c r="O185" s="22">
        <v>0</v>
      </c>
      <c r="P185" s="22">
        <v>336087</v>
      </c>
      <c r="Q185" s="22">
        <v>0</v>
      </c>
      <c r="R185" s="22">
        <v>0</v>
      </c>
      <c r="S185" s="22">
        <v>0</v>
      </c>
      <c r="T185" s="22">
        <v>31445</v>
      </c>
      <c r="U185" s="22">
        <v>0</v>
      </c>
      <c r="V185" s="22">
        <v>243600</v>
      </c>
      <c r="W185" s="22">
        <v>0</v>
      </c>
      <c r="X185" s="22">
        <v>15825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5150</v>
      </c>
      <c r="AI185" s="22">
        <v>0</v>
      </c>
      <c r="AJ185" s="22">
        <v>430079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  <c r="AR185" s="22">
        <v>3311365</v>
      </c>
      <c r="AS185" s="22">
        <v>112503</v>
      </c>
      <c r="AT185" s="22">
        <v>624963</v>
      </c>
      <c r="AU185" s="22">
        <v>0</v>
      </c>
      <c r="AV185" s="22">
        <v>220317</v>
      </c>
      <c r="AW185" s="22">
        <v>143799</v>
      </c>
      <c r="AX185" s="22">
        <v>0</v>
      </c>
      <c r="AY185" s="22">
        <v>8558</v>
      </c>
      <c r="AZ185" s="22">
        <v>0</v>
      </c>
      <c r="BA185" s="22">
        <v>0</v>
      </c>
      <c r="BB185" s="22">
        <v>457354</v>
      </c>
      <c r="BC185" s="22">
        <v>520641</v>
      </c>
      <c r="BD185" s="22">
        <v>0</v>
      </c>
      <c r="BE185" s="22">
        <v>0</v>
      </c>
      <c r="BF185" s="22">
        <v>0</v>
      </c>
      <c r="BG185" s="22">
        <v>0</v>
      </c>
      <c r="BH185" s="22">
        <v>79756</v>
      </c>
      <c r="BI185" s="22">
        <v>642821</v>
      </c>
      <c r="BJ185" s="22">
        <v>127104</v>
      </c>
      <c r="BK185" s="22">
        <v>0</v>
      </c>
      <c r="BL185" s="22">
        <v>0</v>
      </c>
      <c r="BM185" s="22">
        <v>0</v>
      </c>
      <c r="BN185" s="22">
        <v>0</v>
      </c>
      <c r="BO185" s="22">
        <v>0</v>
      </c>
      <c r="BP185" s="22">
        <v>0</v>
      </c>
      <c r="BQ185" s="22">
        <v>0</v>
      </c>
      <c r="BR185" s="22">
        <v>0</v>
      </c>
      <c r="BS185" s="22">
        <v>0</v>
      </c>
      <c r="BT185" s="22">
        <v>0</v>
      </c>
      <c r="BU185" s="22">
        <v>26167</v>
      </c>
      <c r="BV185" s="22">
        <v>0</v>
      </c>
      <c r="BW185" s="22">
        <v>291072</v>
      </c>
      <c r="BX185" s="22">
        <v>17556</v>
      </c>
      <c r="BY185" s="22">
        <v>0</v>
      </c>
      <c r="BZ185" s="22">
        <v>800</v>
      </c>
      <c r="CA185" s="22">
        <v>0</v>
      </c>
      <c r="CB185" s="22">
        <v>0</v>
      </c>
      <c r="CC185" s="22">
        <v>0</v>
      </c>
      <c r="CD185" s="22">
        <v>0</v>
      </c>
      <c r="CE185" s="22">
        <v>3273411</v>
      </c>
      <c r="CF185" s="22">
        <v>37954</v>
      </c>
    </row>
    <row r="186" spans="1:84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1650034</v>
      </c>
      <c r="F186" s="22">
        <v>0</v>
      </c>
      <c r="G186" s="22">
        <v>249758</v>
      </c>
      <c r="H186" s="22">
        <v>0</v>
      </c>
      <c r="I186" s="22">
        <v>0</v>
      </c>
      <c r="J186" s="22">
        <v>0</v>
      </c>
      <c r="K186" s="22">
        <v>2354</v>
      </c>
      <c r="L186" s="22">
        <v>0</v>
      </c>
      <c r="M186" s="22">
        <v>9529</v>
      </c>
      <c r="N186" s="22">
        <v>0</v>
      </c>
      <c r="O186" s="22">
        <v>1086</v>
      </c>
      <c r="P186" s="22">
        <v>232154</v>
      </c>
      <c r="Q186" s="22">
        <v>0</v>
      </c>
      <c r="R186" s="22">
        <v>0</v>
      </c>
      <c r="S186" s="22">
        <v>0</v>
      </c>
      <c r="T186" s="22">
        <v>0</v>
      </c>
      <c r="U186" s="22">
        <v>376229</v>
      </c>
      <c r="V186" s="22">
        <v>428570</v>
      </c>
      <c r="W186" s="22">
        <v>134950</v>
      </c>
      <c r="X186" s="22">
        <v>0</v>
      </c>
      <c r="Y186" s="22">
        <v>24742</v>
      </c>
      <c r="Z186" s="22">
        <v>0</v>
      </c>
      <c r="AA186" s="22">
        <v>11581</v>
      </c>
      <c r="AB186" s="22">
        <v>0</v>
      </c>
      <c r="AC186" s="22">
        <v>2050</v>
      </c>
      <c r="AD186" s="22">
        <v>17999</v>
      </c>
      <c r="AE186" s="22">
        <v>1525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55384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  <c r="AR186" s="22">
        <v>3197945</v>
      </c>
      <c r="AS186" s="22">
        <v>44525</v>
      </c>
      <c r="AT186" s="22">
        <v>445392</v>
      </c>
      <c r="AU186" s="22">
        <v>0</v>
      </c>
      <c r="AV186" s="22">
        <v>0</v>
      </c>
      <c r="AW186" s="22">
        <v>45789</v>
      </c>
      <c r="AX186" s="22">
        <v>8426</v>
      </c>
      <c r="AY186" s="22">
        <v>0</v>
      </c>
      <c r="AZ186" s="22">
        <v>114790</v>
      </c>
      <c r="BA186" s="22">
        <v>0</v>
      </c>
      <c r="BB186" s="22">
        <v>352291</v>
      </c>
      <c r="BC186" s="22">
        <v>429900</v>
      </c>
      <c r="BD186" s="22">
        <v>0</v>
      </c>
      <c r="BE186" s="22">
        <v>0</v>
      </c>
      <c r="BF186" s="22">
        <v>0</v>
      </c>
      <c r="BG186" s="22">
        <v>0</v>
      </c>
      <c r="BH186" s="22">
        <v>472451</v>
      </c>
      <c r="BI186" s="22">
        <v>312122</v>
      </c>
      <c r="BJ186" s="22">
        <v>123096</v>
      </c>
      <c r="BK186" s="22">
        <v>0</v>
      </c>
      <c r="BL186" s="22">
        <v>31373</v>
      </c>
      <c r="BM186" s="22">
        <v>0</v>
      </c>
      <c r="BN186" s="22">
        <v>18550</v>
      </c>
      <c r="BO186" s="22">
        <v>0</v>
      </c>
      <c r="BP186" s="22">
        <v>4523</v>
      </c>
      <c r="BQ186" s="22">
        <v>0</v>
      </c>
      <c r="BR186" s="22">
        <v>0</v>
      </c>
      <c r="BS186" s="22">
        <v>0</v>
      </c>
      <c r="BT186" s="22">
        <v>0</v>
      </c>
      <c r="BU186" s="22">
        <v>79484</v>
      </c>
      <c r="BV186" s="22">
        <v>0</v>
      </c>
      <c r="BW186" s="22">
        <v>488947</v>
      </c>
      <c r="BX186" s="22">
        <v>31736</v>
      </c>
      <c r="BY186" s="22">
        <v>0</v>
      </c>
      <c r="BZ186" s="22">
        <v>0</v>
      </c>
      <c r="CA186" s="22">
        <v>0</v>
      </c>
      <c r="CB186" s="22">
        <v>0</v>
      </c>
      <c r="CC186" s="22">
        <v>0</v>
      </c>
      <c r="CD186" s="22">
        <v>0</v>
      </c>
      <c r="CE186" s="22">
        <v>3003395</v>
      </c>
      <c r="CF186" s="22">
        <v>194550</v>
      </c>
    </row>
    <row r="187" spans="1:84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595290</v>
      </c>
      <c r="F187" s="22">
        <v>0</v>
      </c>
      <c r="G187" s="22">
        <v>15118</v>
      </c>
      <c r="H187" s="22">
        <v>0</v>
      </c>
      <c r="I187" s="22">
        <v>0</v>
      </c>
      <c r="J187" s="22">
        <v>16438</v>
      </c>
      <c r="K187" s="22">
        <v>0</v>
      </c>
      <c r="L187" s="22">
        <v>0</v>
      </c>
      <c r="M187" s="22">
        <v>1040</v>
      </c>
      <c r="N187" s="22">
        <v>0</v>
      </c>
      <c r="O187" s="22">
        <v>0</v>
      </c>
      <c r="P187" s="22">
        <v>9765</v>
      </c>
      <c r="Q187" s="22">
        <v>0</v>
      </c>
      <c r="R187" s="22">
        <v>0</v>
      </c>
      <c r="S187" s="22">
        <v>0</v>
      </c>
      <c r="T187" s="22">
        <v>0</v>
      </c>
      <c r="U187" s="22">
        <v>73568</v>
      </c>
      <c r="V187" s="22">
        <v>52161</v>
      </c>
      <c r="W187" s="22">
        <v>37801</v>
      </c>
      <c r="X187" s="22">
        <v>0</v>
      </c>
      <c r="Y187" s="22">
        <v>0</v>
      </c>
      <c r="Z187" s="22">
        <v>0</v>
      </c>
      <c r="AA187" s="22">
        <v>900</v>
      </c>
      <c r="AB187" s="22">
        <v>0</v>
      </c>
      <c r="AC187" s="22">
        <v>3040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25777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  <c r="AR187" s="22">
        <v>830898</v>
      </c>
      <c r="AS187" s="22">
        <v>27134</v>
      </c>
      <c r="AT187" s="22">
        <v>120265</v>
      </c>
      <c r="AU187" s="22">
        <v>0</v>
      </c>
      <c r="AV187" s="22">
        <v>7535</v>
      </c>
      <c r="AW187" s="22">
        <v>16606</v>
      </c>
      <c r="AX187" s="22">
        <v>952</v>
      </c>
      <c r="AY187" s="22">
        <v>0</v>
      </c>
      <c r="AZ187" s="22">
        <v>0</v>
      </c>
      <c r="BA187" s="22">
        <v>0</v>
      </c>
      <c r="BB187" s="22">
        <v>0</v>
      </c>
      <c r="BC187" s="22">
        <v>245209</v>
      </c>
      <c r="BD187" s="22">
        <v>0</v>
      </c>
      <c r="BE187" s="22">
        <v>0</v>
      </c>
      <c r="BF187" s="22">
        <v>0</v>
      </c>
      <c r="BG187" s="22">
        <v>0</v>
      </c>
      <c r="BH187" s="22">
        <v>166238</v>
      </c>
      <c r="BI187" s="22">
        <v>80070</v>
      </c>
      <c r="BJ187" s="22">
        <v>31351</v>
      </c>
      <c r="BK187" s="22">
        <v>0</v>
      </c>
      <c r="BL187" s="22">
        <v>1876</v>
      </c>
      <c r="BM187" s="22">
        <v>0</v>
      </c>
      <c r="BN187" s="22">
        <v>2781</v>
      </c>
      <c r="BO187" s="22">
        <v>0</v>
      </c>
      <c r="BP187" s="22">
        <v>6648</v>
      </c>
      <c r="BQ187" s="22">
        <v>0</v>
      </c>
      <c r="BR187" s="22">
        <v>9780</v>
      </c>
      <c r="BS187" s="22">
        <v>0</v>
      </c>
      <c r="BT187" s="22">
        <v>0</v>
      </c>
      <c r="BU187" s="22">
        <v>0</v>
      </c>
      <c r="BV187" s="22">
        <v>0</v>
      </c>
      <c r="BW187" s="22">
        <v>47864</v>
      </c>
      <c r="BX187" s="22">
        <v>5016</v>
      </c>
      <c r="BY187" s="22">
        <v>0</v>
      </c>
      <c r="BZ187" s="22">
        <v>3805</v>
      </c>
      <c r="CA187" s="22">
        <v>0</v>
      </c>
      <c r="CB187" s="22">
        <v>0</v>
      </c>
      <c r="CC187" s="22">
        <v>0</v>
      </c>
      <c r="CD187" s="22">
        <v>0</v>
      </c>
      <c r="CE187" s="22">
        <v>773130</v>
      </c>
      <c r="CF187" s="22">
        <v>57768</v>
      </c>
    </row>
    <row r="188" spans="1:84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308345</v>
      </c>
      <c r="F188" s="22">
        <v>0</v>
      </c>
      <c r="G188" s="22">
        <v>36659</v>
      </c>
      <c r="H188" s="22">
        <v>0</v>
      </c>
      <c r="I188" s="22">
        <v>0</v>
      </c>
      <c r="J188" s="22">
        <v>33904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274274</v>
      </c>
      <c r="Q188" s="22">
        <v>0</v>
      </c>
      <c r="R188" s="22">
        <v>0</v>
      </c>
      <c r="S188" s="22">
        <v>0</v>
      </c>
      <c r="T188" s="22">
        <v>0</v>
      </c>
      <c r="U188" s="22">
        <v>169972</v>
      </c>
      <c r="V188" s="22">
        <v>78699</v>
      </c>
      <c r="W188" s="22">
        <v>28649</v>
      </c>
      <c r="X188" s="22">
        <v>0</v>
      </c>
      <c r="Y188" s="22">
        <v>6819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5515</v>
      </c>
      <c r="AK188" s="22">
        <v>10000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  <c r="AR188" s="22">
        <v>952836</v>
      </c>
      <c r="AS188" s="22">
        <v>12170</v>
      </c>
      <c r="AT188" s="22">
        <v>120423</v>
      </c>
      <c r="AU188" s="22">
        <v>0</v>
      </c>
      <c r="AV188" s="22">
        <v>9930</v>
      </c>
      <c r="AW188" s="22">
        <v>52491</v>
      </c>
      <c r="AX188" s="22">
        <v>0</v>
      </c>
      <c r="AY188" s="22">
        <v>0</v>
      </c>
      <c r="AZ188" s="22">
        <v>350</v>
      </c>
      <c r="BA188" s="22">
        <v>0</v>
      </c>
      <c r="BB188" s="22">
        <v>0</v>
      </c>
      <c r="BC188" s="22">
        <v>167307</v>
      </c>
      <c r="BD188" s="22">
        <v>0</v>
      </c>
      <c r="BE188" s="22">
        <v>0</v>
      </c>
      <c r="BF188" s="22">
        <v>0</v>
      </c>
      <c r="BG188" s="22">
        <v>0</v>
      </c>
      <c r="BH188" s="22">
        <v>151916</v>
      </c>
      <c r="BI188" s="22">
        <v>44219</v>
      </c>
      <c r="BJ188" s="22">
        <v>36915</v>
      </c>
      <c r="BK188" s="22">
        <v>0</v>
      </c>
      <c r="BL188" s="22">
        <v>8539</v>
      </c>
      <c r="BM188" s="22">
        <v>0</v>
      </c>
      <c r="BN188" s="22">
        <v>0</v>
      </c>
      <c r="BO188" s="22">
        <v>0</v>
      </c>
      <c r="BP188" s="22">
        <v>0</v>
      </c>
      <c r="BQ188" s="22">
        <v>0</v>
      </c>
      <c r="BR188" s="22">
        <v>0</v>
      </c>
      <c r="BS188" s="22">
        <v>0</v>
      </c>
      <c r="BT188" s="22">
        <v>0</v>
      </c>
      <c r="BU188" s="22">
        <v>0</v>
      </c>
      <c r="BV188" s="22">
        <v>0</v>
      </c>
      <c r="BW188" s="22">
        <v>18077</v>
      </c>
      <c r="BX188" s="22">
        <v>25351</v>
      </c>
      <c r="BY188" s="22">
        <v>0</v>
      </c>
      <c r="BZ188" s="22">
        <v>0</v>
      </c>
      <c r="CA188" s="22">
        <v>0</v>
      </c>
      <c r="CB188" s="22">
        <v>0</v>
      </c>
      <c r="CC188" s="22">
        <v>0</v>
      </c>
      <c r="CD188" s="22">
        <v>0</v>
      </c>
      <c r="CE188" s="22">
        <v>647688</v>
      </c>
      <c r="CF188" s="22">
        <v>305148</v>
      </c>
    </row>
    <row r="189" spans="1:84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726445</v>
      </c>
      <c r="F189" s="22">
        <v>0</v>
      </c>
      <c r="G189" s="22">
        <v>90605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1830</v>
      </c>
      <c r="N189" s="22">
        <v>0</v>
      </c>
      <c r="O189" s="22">
        <v>0</v>
      </c>
      <c r="P189" s="22">
        <v>52733</v>
      </c>
      <c r="Q189" s="22">
        <v>0</v>
      </c>
      <c r="R189" s="22">
        <v>0</v>
      </c>
      <c r="S189" s="22">
        <v>0</v>
      </c>
      <c r="T189" s="22">
        <v>0</v>
      </c>
      <c r="U189" s="22">
        <v>352164</v>
      </c>
      <c r="V189" s="22">
        <v>209847</v>
      </c>
      <c r="W189" s="22">
        <v>95673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287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52523</v>
      </c>
      <c r="AK189" s="22">
        <v>30015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  <c r="AR189" s="22">
        <v>1612122</v>
      </c>
      <c r="AS189" s="22">
        <v>44861</v>
      </c>
      <c r="AT189" s="22">
        <v>801898</v>
      </c>
      <c r="AU189" s="22">
        <v>0</v>
      </c>
      <c r="AV189" s="22">
        <v>17539</v>
      </c>
      <c r="AW189" s="22">
        <v>24457</v>
      </c>
      <c r="AX189" s="22">
        <v>0</v>
      </c>
      <c r="AY189" s="22">
        <v>0</v>
      </c>
      <c r="AZ189" s="22">
        <v>23728</v>
      </c>
      <c r="BA189" s="22">
        <v>0</v>
      </c>
      <c r="BB189" s="22">
        <v>0</v>
      </c>
      <c r="BC189" s="22">
        <v>482712</v>
      </c>
      <c r="BD189" s="22">
        <v>0</v>
      </c>
      <c r="BE189" s="22">
        <v>0</v>
      </c>
      <c r="BF189" s="22">
        <v>0</v>
      </c>
      <c r="BG189" s="22">
        <v>0</v>
      </c>
      <c r="BH189" s="22">
        <v>232334</v>
      </c>
      <c r="BI189" s="22">
        <v>117294</v>
      </c>
      <c r="BJ189" s="22">
        <v>57643</v>
      </c>
      <c r="BK189" s="22">
        <v>0</v>
      </c>
      <c r="BL189" s="22">
        <v>0</v>
      </c>
      <c r="BM189" s="22">
        <v>0</v>
      </c>
      <c r="BN189" s="22">
        <v>0</v>
      </c>
      <c r="BO189" s="22">
        <v>0</v>
      </c>
      <c r="BP189" s="22">
        <v>8587</v>
      </c>
      <c r="BQ189" s="22">
        <v>0</v>
      </c>
      <c r="BR189" s="22">
        <v>0</v>
      </c>
      <c r="BS189" s="22">
        <v>0</v>
      </c>
      <c r="BT189" s="22">
        <v>0</v>
      </c>
      <c r="BU189" s="22">
        <v>0</v>
      </c>
      <c r="BV189" s="22">
        <v>0</v>
      </c>
      <c r="BW189" s="22">
        <v>66099</v>
      </c>
      <c r="BX189" s="22">
        <v>38520</v>
      </c>
      <c r="BY189" s="22">
        <v>0</v>
      </c>
      <c r="BZ189" s="22">
        <v>0</v>
      </c>
      <c r="CA189" s="22">
        <v>0</v>
      </c>
      <c r="CB189" s="22">
        <v>0</v>
      </c>
      <c r="CC189" s="22">
        <v>0</v>
      </c>
      <c r="CD189" s="22">
        <v>0</v>
      </c>
      <c r="CE189" s="22">
        <v>1915672</v>
      </c>
      <c r="CF189" s="22">
        <v>-303550</v>
      </c>
    </row>
    <row r="190" spans="1:84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913610</v>
      </c>
      <c r="F190" s="22">
        <v>0</v>
      </c>
      <c r="G190" s="22">
        <v>3203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2745</v>
      </c>
      <c r="O190" s="22">
        <v>0</v>
      </c>
      <c r="P190" s="22">
        <v>24950</v>
      </c>
      <c r="Q190" s="22">
        <v>0</v>
      </c>
      <c r="R190" s="22">
        <v>0</v>
      </c>
      <c r="S190" s="22">
        <v>0</v>
      </c>
      <c r="T190" s="22">
        <v>158</v>
      </c>
      <c r="U190" s="22">
        <v>467544</v>
      </c>
      <c r="V190" s="22">
        <v>1035829</v>
      </c>
      <c r="W190" s="22">
        <v>101383</v>
      </c>
      <c r="X190" s="22">
        <v>4182</v>
      </c>
      <c r="Y190" s="22">
        <v>0</v>
      </c>
      <c r="Z190" s="22">
        <v>0</v>
      </c>
      <c r="AA190" s="22">
        <v>13250</v>
      </c>
      <c r="AB190" s="22">
        <v>0</v>
      </c>
      <c r="AC190" s="22">
        <v>11333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47640</v>
      </c>
      <c r="AK190" s="22">
        <v>0</v>
      </c>
      <c r="AL190" s="22">
        <v>0</v>
      </c>
      <c r="AM190" s="22">
        <v>22782</v>
      </c>
      <c r="AN190" s="22">
        <v>0</v>
      </c>
      <c r="AO190" s="22">
        <v>0</v>
      </c>
      <c r="AP190" s="22">
        <v>0</v>
      </c>
      <c r="AQ190" s="22">
        <v>0</v>
      </c>
      <c r="AR190" s="22">
        <v>2648609</v>
      </c>
      <c r="AS190" s="22">
        <v>43453</v>
      </c>
      <c r="AT190" s="22">
        <v>180128</v>
      </c>
      <c r="AU190" s="22">
        <v>0</v>
      </c>
      <c r="AV190" s="22">
        <v>0</v>
      </c>
      <c r="AW190" s="22">
        <v>53930</v>
      </c>
      <c r="AX190" s="22">
        <v>0</v>
      </c>
      <c r="AY190" s="22">
        <v>0</v>
      </c>
      <c r="AZ190" s="22">
        <v>62398</v>
      </c>
      <c r="BA190" s="22">
        <v>0</v>
      </c>
      <c r="BB190" s="22">
        <v>70946</v>
      </c>
      <c r="BC190" s="22">
        <v>227870</v>
      </c>
      <c r="BD190" s="22">
        <v>0</v>
      </c>
      <c r="BE190" s="22">
        <v>0</v>
      </c>
      <c r="BF190" s="22">
        <v>0</v>
      </c>
      <c r="BG190" s="22">
        <v>3689</v>
      </c>
      <c r="BH190" s="22">
        <v>522530</v>
      </c>
      <c r="BI190" s="22">
        <v>232866</v>
      </c>
      <c r="BJ190" s="22">
        <v>84510</v>
      </c>
      <c r="BK190" s="22">
        <v>0</v>
      </c>
      <c r="BL190" s="22">
        <v>7980</v>
      </c>
      <c r="BM190" s="22">
        <v>0</v>
      </c>
      <c r="BN190" s="22">
        <v>30897</v>
      </c>
      <c r="BO190" s="22">
        <v>0</v>
      </c>
      <c r="BP190" s="22">
        <v>32078</v>
      </c>
      <c r="BQ190" s="22">
        <v>0</v>
      </c>
      <c r="BR190" s="22">
        <v>0</v>
      </c>
      <c r="BS190" s="22">
        <v>0</v>
      </c>
      <c r="BT190" s="22">
        <v>0</v>
      </c>
      <c r="BU190" s="22">
        <v>0</v>
      </c>
      <c r="BV190" s="22">
        <v>0</v>
      </c>
      <c r="BW190" s="22">
        <v>140161</v>
      </c>
      <c r="BX190" s="22">
        <v>27574</v>
      </c>
      <c r="BY190" s="22">
        <v>0</v>
      </c>
      <c r="BZ190" s="22">
        <v>0</v>
      </c>
      <c r="CA190" s="22">
        <v>0</v>
      </c>
      <c r="CB190" s="22">
        <v>0</v>
      </c>
      <c r="CC190" s="22">
        <v>0</v>
      </c>
      <c r="CD190" s="22">
        <v>0</v>
      </c>
      <c r="CE190" s="22">
        <v>1721010</v>
      </c>
      <c r="CF190" s="22">
        <v>927599</v>
      </c>
    </row>
    <row r="191" spans="1:84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389641</v>
      </c>
      <c r="F191" s="22">
        <v>0</v>
      </c>
      <c r="G191" s="22">
        <v>64717</v>
      </c>
      <c r="H191" s="22">
        <v>0</v>
      </c>
      <c r="I191" s="22">
        <v>4250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13403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660557</v>
      </c>
      <c r="V191" s="22">
        <v>37648</v>
      </c>
      <c r="W191" s="22">
        <v>50668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200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75908</v>
      </c>
      <c r="AL191" s="22">
        <v>0</v>
      </c>
      <c r="AM191" s="22">
        <v>12704</v>
      </c>
      <c r="AN191" s="22">
        <v>0</v>
      </c>
      <c r="AO191" s="22">
        <v>0</v>
      </c>
      <c r="AP191" s="22">
        <v>0</v>
      </c>
      <c r="AQ191" s="22">
        <v>0</v>
      </c>
      <c r="AR191" s="22">
        <v>1309696</v>
      </c>
      <c r="AS191" s="22">
        <v>23026</v>
      </c>
      <c r="AT191" s="22">
        <v>283716</v>
      </c>
      <c r="AU191" s="22">
        <v>0</v>
      </c>
      <c r="AV191" s="22">
        <v>0</v>
      </c>
      <c r="AW191" s="22">
        <v>85664</v>
      </c>
      <c r="AX191" s="22">
        <v>0</v>
      </c>
      <c r="AY191" s="22">
        <v>0</v>
      </c>
      <c r="AZ191" s="22">
        <v>23388</v>
      </c>
      <c r="BA191" s="22">
        <v>0</v>
      </c>
      <c r="BB191" s="22">
        <v>106948</v>
      </c>
      <c r="BC191" s="22">
        <v>77803</v>
      </c>
      <c r="BD191" s="22">
        <v>0</v>
      </c>
      <c r="BE191" s="22">
        <v>0</v>
      </c>
      <c r="BF191" s="22">
        <v>0</v>
      </c>
      <c r="BG191" s="22">
        <v>0</v>
      </c>
      <c r="BH191" s="22">
        <v>171886</v>
      </c>
      <c r="BI191" s="22">
        <v>68129</v>
      </c>
      <c r="BJ191" s="22">
        <v>84815</v>
      </c>
      <c r="BK191" s="22">
        <v>0</v>
      </c>
      <c r="BL191" s="22">
        <v>2679</v>
      </c>
      <c r="BM191" s="22">
        <v>0</v>
      </c>
      <c r="BN191" s="22">
        <v>0</v>
      </c>
      <c r="BO191" s="22">
        <v>0</v>
      </c>
      <c r="BP191" s="22">
        <v>6000</v>
      </c>
      <c r="BQ191" s="22">
        <v>0</v>
      </c>
      <c r="BR191" s="22">
        <v>0</v>
      </c>
      <c r="BS191" s="22">
        <v>0</v>
      </c>
      <c r="BT191" s="22">
        <v>0</v>
      </c>
      <c r="BU191" s="22">
        <v>0</v>
      </c>
      <c r="BV191" s="22">
        <v>0</v>
      </c>
      <c r="BW191" s="22">
        <v>39487</v>
      </c>
      <c r="BX191" s="22">
        <v>3055</v>
      </c>
      <c r="BY191" s="22">
        <v>0</v>
      </c>
      <c r="BZ191" s="22">
        <v>0</v>
      </c>
      <c r="CA191" s="22">
        <v>0</v>
      </c>
      <c r="CB191" s="22">
        <v>0</v>
      </c>
      <c r="CC191" s="22">
        <v>0</v>
      </c>
      <c r="CD191" s="22">
        <v>0</v>
      </c>
      <c r="CE191" s="22">
        <v>976596</v>
      </c>
      <c r="CF191" s="22">
        <v>333100</v>
      </c>
    </row>
    <row r="192" spans="1:84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403418</v>
      </c>
      <c r="F192" s="22">
        <v>0</v>
      </c>
      <c r="G192" s="22">
        <v>94533</v>
      </c>
      <c r="H192" s="22">
        <v>0</v>
      </c>
      <c r="I192" s="22">
        <v>0</v>
      </c>
      <c r="J192" s="22">
        <v>32432</v>
      </c>
      <c r="K192" s="22">
        <v>0</v>
      </c>
      <c r="L192" s="22">
        <v>0</v>
      </c>
      <c r="M192" s="22">
        <v>3634</v>
      </c>
      <c r="N192" s="22">
        <v>0</v>
      </c>
      <c r="O192" s="22">
        <v>0</v>
      </c>
      <c r="P192" s="22">
        <v>24190</v>
      </c>
      <c r="Q192" s="22">
        <v>0</v>
      </c>
      <c r="R192" s="22">
        <v>0</v>
      </c>
      <c r="S192" s="22">
        <v>0</v>
      </c>
      <c r="T192" s="22">
        <v>0</v>
      </c>
      <c r="U192" s="22">
        <v>134228</v>
      </c>
      <c r="V192" s="22">
        <v>75436</v>
      </c>
      <c r="W192" s="22">
        <v>48626</v>
      </c>
      <c r="X192" s="22">
        <v>0</v>
      </c>
      <c r="Y192" s="22">
        <v>0</v>
      </c>
      <c r="Z192" s="22">
        <v>0</v>
      </c>
      <c r="AA192" s="22">
        <v>2550</v>
      </c>
      <c r="AB192" s="22">
        <v>0</v>
      </c>
      <c r="AC192" s="22">
        <v>0</v>
      </c>
      <c r="AD192" s="22">
        <v>0</v>
      </c>
      <c r="AE192" s="22">
        <v>43650</v>
      </c>
      <c r="AF192" s="22">
        <v>0</v>
      </c>
      <c r="AG192" s="22">
        <v>0</v>
      </c>
      <c r="AH192" s="22">
        <v>0</v>
      </c>
      <c r="AI192" s="22">
        <v>0</v>
      </c>
      <c r="AJ192" s="22">
        <v>19061</v>
      </c>
      <c r="AK192" s="22">
        <v>100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  <c r="AR192" s="22">
        <v>881858</v>
      </c>
      <c r="AS192" s="22">
        <v>25637</v>
      </c>
      <c r="AT192" s="22">
        <v>314471</v>
      </c>
      <c r="AU192" s="22">
        <v>0</v>
      </c>
      <c r="AV192" s="22">
        <v>0</v>
      </c>
      <c r="AW192" s="22">
        <v>111073</v>
      </c>
      <c r="AX192" s="22">
        <v>1000</v>
      </c>
      <c r="AY192" s="22">
        <v>27684</v>
      </c>
      <c r="AZ192" s="22">
        <v>0</v>
      </c>
      <c r="BA192" s="22">
        <v>0</v>
      </c>
      <c r="BB192" s="22">
        <v>0</v>
      </c>
      <c r="BC192" s="22">
        <v>224780</v>
      </c>
      <c r="BD192" s="22">
        <v>0</v>
      </c>
      <c r="BE192" s="22">
        <v>0</v>
      </c>
      <c r="BF192" s="22">
        <v>2247</v>
      </c>
      <c r="BG192" s="22">
        <v>0</v>
      </c>
      <c r="BH192" s="22">
        <v>194070</v>
      </c>
      <c r="BI192" s="22">
        <v>109687</v>
      </c>
      <c r="BJ192" s="22">
        <v>47319</v>
      </c>
      <c r="BK192" s="22">
        <v>0</v>
      </c>
      <c r="BL192" s="22">
        <v>3124</v>
      </c>
      <c r="BM192" s="22">
        <v>0</v>
      </c>
      <c r="BN192" s="22">
        <v>0</v>
      </c>
      <c r="BO192" s="22">
        <v>0</v>
      </c>
      <c r="BP192" s="22">
        <v>0</v>
      </c>
      <c r="BQ192" s="22">
        <v>0</v>
      </c>
      <c r="BR192" s="22">
        <v>29350</v>
      </c>
      <c r="BS192" s="22">
        <v>0</v>
      </c>
      <c r="BT192" s="22">
        <v>0</v>
      </c>
      <c r="BU192" s="22">
        <v>2230</v>
      </c>
      <c r="BV192" s="22">
        <v>0</v>
      </c>
      <c r="BW192" s="22">
        <v>43749</v>
      </c>
      <c r="BX192" s="22">
        <v>22206</v>
      </c>
      <c r="BY192" s="22">
        <v>0</v>
      </c>
      <c r="BZ192" s="22">
        <v>0</v>
      </c>
      <c r="CA192" s="22">
        <v>0</v>
      </c>
      <c r="CB192" s="22">
        <v>0</v>
      </c>
      <c r="CC192" s="22">
        <v>0</v>
      </c>
      <c r="CD192" s="22">
        <v>0</v>
      </c>
      <c r="CE192" s="22">
        <v>1158627</v>
      </c>
      <c r="CF192" s="22">
        <v>-276769</v>
      </c>
    </row>
    <row r="193" spans="1:84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314914</v>
      </c>
      <c r="F193" s="22">
        <v>0</v>
      </c>
      <c r="G193" s="22">
        <v>8474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1145</v>
      </c>
      <c r="N193" s="22">
        <v>0</v>
      </c>
      <c r="O193" s="22">
        <v>0</v>
      </c>
      <c r="P193" s="22">
        <v>434</v>
      </c>
      <c r="Q193" s="22">
        <v>0</v>
      </c>
      <c r="R193" s="22">
        <v>0</v>
      </c>
      <c r="S193" s="22">
        <v>0</v>
      </c>
      <c r="T193" s="22">
        <v>0</v>
      </c>
      <c r="U193" s="22">
        <v>131649</v>
      </c>
      <c r="V193" s="22">
        <v>13320</v>
      </c>
      <c r="W193" s="22">
        <v>24902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674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  <c r="AR193" s="22">
        <v>495512</v>
      </c>
      <c r="AS193" s="22">
        <v>9356</v>
      </c>
      <c r="AT193" s="22">
        <v>155901</v>
      </c>
      <c r="AU193" s="22">
        <v>0</v>
      </c>
      <c r="AV193" s="22">
        <v>11031</v>
      </c>
      <c r="AW193" s="22">
        <v>4284</v>
      </c>
      <c r="AX193" s="22">
        <v>0</v>
      </c>
      <c r="AY193" s="22">
        <v>0</v>
      </c>
      <c r="AZ193" s="22">
        <v>5663</v>
      </c>
      <c r="BA193" s="22">
        <v>0</v>
      </c>
      <c r="BB193" s="22">
        <v>0</v>
      </c>
      <c r="BC193" s="22">
        <v>136152</v>
      </c>
      <c r="BD193" s="22">
        <v>0</v>
      </c>
      <c r="BE193" s="22">
        <v>0</v>
      </c>
      <c r="BF193" s="22">
        <v>3909</v>
      </c>
      <c r="BG193" s="22">
        <v>0</v>
      </c>
      <c r="BH193" s="22">
        <v>267856</v>
      </c>
      <c r="BI193" s="22">
        <v>9247</v>
      </c>
      <c r="BJ193" s="22">
        <v>16895</v>
      </c>
      <c r="BK193" s="22">
        <v>0</v>
      </c>
      <c r="BL193" s="22">
        <v>1786</v>
      </c>
      <c r="BM193" s="22">
        <v>0</v>
      </c>
      <c r="BN193" s="22">
        <v>1868</v>
      </c>
      <c r="BO193" s="22">
        <v>0</v>
      </c>
      <c r="BP193" s="22">
        <v>0</v>
      </c>
      <c r="BQ193" s="22">
        <v>0</v>
      </c>
      <c r="BR193" s="22">
        <v>1459</v>
      </c>
      <c r="BS193" s="22">
        <v>0</v>
      </c>
      <c r="BT193" s="22">
        <v>0</v>
      </c>
      <c r="BU193" s="22">
        <v>0</v>
      </c>
      <c r="BV193" s="22">
        <v>0</v>
      </c>
      <c r="BW193" s="22">
        <v>27627</v>
      </c>
      <c r="BX193" s="22">
        <v>5363</v>
      </c>
      <c r="BY193" s="22">
        <v>0</v>
      </c>
      <c r="BZ193" s="22">
        <v>0</v>
      </c>
      <c r="CA193" s="22">
        <v>0</v>
      </c>
      <c r="CB193" s="22">
        <v>0</v>
      </c>
      <c r="CC193" s="22">
        <v>0</v>
      </c>
      <c r="CD193" s="22">
        <v>0</v>
      </c>
      <c r="CE193" s="22">
        <v>658397</v>
      </c>
      <c r="CF193" s="22">
        <v>-162885</v>
      </c>
    </row>
    <row r="194" spans="1:84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1199653</v>
      </c>
      <c r="F194" s="22">
        <v>2732</v>
      </c>
      <c r="G194" s="22">
        <v>193364</v>
      </c>
      <c r="H194" s="22">
        <v>0</v>
      </c>
      <c r="I194" s="22">
        <v>0</v>
      </c>
      <c r="J194" s="22">
        <v>261750</v>
      </c>
      <c r="K194" s="22">
        <v>0</v>
      </c>
      <c r="L194" s="22">
        <v>0</v>
      </c>
      <c r="M194" s="22">
        <v>0</v>
      </c>
      <c r="N194" s="22">
        <v>0</v>
      </c>
      <c r="O194" s="22">
        <v>13502</v>
      </c>
      <c r="P194" s="22">
        <v>981768</v>
      </c>
      <c r="Q194" s="22">
        <v>3300</v>
      </c>
      <c r="R194" s="22">
        <v>0</v>
      </c>
      <c r="S194" s="22">
        <v>0</v>
      </c>
      <c r="T194" s="22">
        <v>0</v>
      </c>
      <c r="U194" s="22">
        <v>739766</v>
      </c>
      <c r="V194" s="22">
        <v>138887</v>
      </c>
      <c r="W194" s="22">
        <v>144349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4388</v>
      </c>
      <c r="AD194" s="22">
        <v>0</v>
      </c>
      <c r="AE194" s="22">
        <v>500</v>
      </c>
      <c r="AF194" s="22">
        <v>0</v>
      </c>
      <c r="AG194" s="22">
        <v>79346</v>
      </c>
      <c r="AH194" s="22">
        <v>0</v>
      </c>
      <c r="AI194" s="22">
        <v>0</v>
      </c>
      <c r="AJ194" s="22">
        <v>550765</v>
      </c>
      <c r="AK194" s="22">
        <v>0</v>
      </c>
      <c r="AL194" s="22">
        <v>55466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  <c r="AR194" s="22">
        <v>4369536</v>
      </c>
      <c r="AS194" s="22">
        <v>217429</v>
      </c>
      <c r="AT194" s="22">
        <v>791678</v>
      </c>
      <c r="AU194" s="22">
        <v>0</v>
      </c>
      <c r="AV194" s="22">
        <v>42012</v>
      </c>
      <c r="AW194" s="22">
        <v>177471</v>
      </c>
      <c r="AX194" s="22">
        <v>14841</v>
      </c>
      <c r="AY194" s="22">
        <v>0</v>
      </c>
      <c r="AZ194" s="22">
        <v>4000</v>
      </c>
      <c r="BA194" s="22">
        <v>0</v>
      </c>
      <c r="BB194" s="22">
        <v>550006</v>
      </c>
      <c r="BC194" s="22">
        <v>443671</v>
      </c>
      <c r="BD194" s="22">
        <v>5189</v>
      </c>
      <c r="BE194" s="22">
        <v>0</v>
      </c>
      <c r="BF194" s="22">
        <v>13471</v>
      </c>
      <c r="BG194" s="22">
        <v>0</v>
      </c>
      <c r="BH194" s="22">
        <v>841480</v>
      </c>
      <c r="BI194" s="22">
        <v>132258</v>
      </c>
      <c r="BJ194" s="22">
        <v>151681</v>
      </c>
      <c r="BK194" s="22">
        <v>0</v>
      </c>
      <c r="BL194" s="22">
        <v>14081</v>
      </c>
      <c r="BM194" s="22">
        <v>0</v>
      </c>
      <c r="BN194" s="22">
        <v>0</v>
      </c>
      <c r="BO194" s="22">
        <v>0</v>
      </c>
      <c r="BP194" s="22">
        <v>69000</v>
      </c>
      <c r="BQ194" s="22">
        <v>0</v>
      </c>
      <c r="BR194" s="22">
        <v>93222</v>
      </c>
      <c r="BS194" s="22">
        <v>0</v>
      </c>
      <c r="BT194" s="22">
        <v>44762</v>
      </c>
      <c r="BU194" s="22">
        <v>0</v>
      </c>
      <c r="BV194" s="22">
        <v>454081</v>
      </c>
      <c r="BW194" s="22">
        <v>331427</v>
      </c>
      <c r="BX194" s="22">
        <v>45926</v>
      </c>
      <c r="BY194" s="22">
        <v>178026</v>
      </c>
      <c r="BZ194" s="22">
        <v>0</v>
      </c>
      <c r="CA194" s="22">
        <v>0</v>
      </c>
      <c r="CB194" s="22">
        <v>0</v>
      </c>
      <c r="CC194" s="22">
        <v>0</v>
      </c>
      <c r="CD194" s="22">
        <v>0</v>
      </c>
      <c r="CE194" s="22">
        <v>4615712</v>
      </c>
      <c r="CF194" s="22">
        <v>-246176</v>
      </c>
    </row>
    <row r="195" spans="1:84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269682</v>
      </c>
      <c r="F195" s="22">
        <v>4459</v>
      </c>
      <c r="G195" s="22">
        <v>403679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2942</v>
      </c>
      <c r="N195" s="22">
        <v>0</v>
      </c>
      <c r="O195" s="22">
        <v>0</v>
      </c>
      <c r="P195" s="22">
        <v>1579</v>
      </c>
      <c r="Q195" s="22">
        <v>0</v>
      </c>
      <c r="R195" s="22">
        <v>0</v>
      </c>
      <c r="S195" s="22">
        <v>0</v>
      </c>
      <c r="T195" s="22">
        <v>0</v>
      </c>
      <c r="U195" s="22">
        <v>142695</v>
      </c>
      <c r="V195" s="22">
        <v>35641</v>
      </c>
      <c r="W195" s="22">
        <v>74972</v>
      </c>
      <c r="X195" s="22">
        <v>0</v>
      </c>
      <c r="Y195" s="22">
        <v>0</v>
      </c>
      <c r="Z195" s="22">
        <v>0</v>
      </c>
      <c r="AA195" s="22">
        <v>-1000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2500</v>
      </c>
      <c r="AI195" s="22">
        <v>0</v>
      </c>
      <c r="AJ195" s="22">
        <v>150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58000</v>
      </c>
      <c r="AR195" s="22">
        <v>995299</v>
      </c>
      <c r="AS195" s="22">
        <v>2665</v>
      </c>
      <c r="AT195" s="22">
        <v>337745</v>
      </c>
      <c r="AU195" s="22">
        <v>0</v>
      </c>
      <c r="AV195" s="22">
        <v>13046</v>
      </c>
      <c r="AW195" s="22">
        <v>16670</v>
      </c>
      <c r="AX195" s="22">
        <v>0</v>
      </c>
      <c r="AY195" s="22">
        <v>2843</v>
      </c>
      <c r="AZ195" s="22">
        <v>3311</v>
      </c>
      <c r="BA195" s="22">
        <v>0</v>
      </c>
      <c r="BB195" s="22">
        <v>0</v>
      </c>
      <c r="BC195" s="22">
        <v>247453</v>
      </c>
      <c r="BD195" s="22">
        <v>0</v>
      </c>
      <c r="BE195" s="22">
        <v>0</v>
      </c>
      <c r="BF195" s="22">
        <v>0</v>
      </c>
      <c r="BG195" s="22">
        <v>0</v>
      </c>
      <c r="BH195" s="22">
        <v>209265</v>
      </c>
      <c r="BI195" s="22">
        <v>175832</v>
      </c>
      <c r="BJ195" s="22">
        <v>12960</v>
      </c>
      <c r="BK195" s="22">
        <v>0</v>
      </c>
      <c r="BL195" s="22">
        <v>0</v>
      </c>
      <c r="BM195" s="22">
        <v>0</v>
      </c>
      <c r="BN195" s="22">
        <v>0</v>
      </c>
      <c r="BO195" s="22">
        <v>0</v>
      </c>
      <c r="BP195" s="22">
        <v>0</v>
      </c>
      <c r="BQ195" s="22">
        <v>0</v>
      </c>
      <c r="BR195" s="22">
        <v>0</v>
      </c>
      <c r="BS195" s="22">
        <v>0</v>
      </c>
      <c r="BT195" s="22">
        <v>0</v>
      </c>
      <c r="BU195" s="22">
        <v>10912</v>
      </c>
      <c r="BV195" s="22">
        <v>0</v>
      </c>
      <c r="BW195" s="22">
        <v>17154</v>
      </c>
      <c r="BX195" s="22">
        <v>6302</v>
      </c>
      <c r="BY195" s="22">
        <v>0</v>
      </c>
      <c r="BZ195" s="22">
        <v>0</v>
      </c>
      <c r="CA195" s="22">
        <v>0</v>
      </c>
      <c r="CB195" s="22">
        <v>0</v>
      </c>
      <c r="CC195" s="22">
        <v>0</v>
      </c>
      <c r="CD195" s="22">
        <v>17813</v>
      </c>
      <c r="CE195" s="22">
        <v>1073971</v>
      </c>
      <c r="CF195" s="22">
        <v>-78672</v>
      </c>
    </row>
    <row r="196" spans="1:84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616226</v>
      </c>
      <c r="F196" s="22">
        <v>0</v>
      </c>
      <c r="G196" s="22">
        <v>49519</v>
      </c>
      <c r="H196" s="22">
        <v>0</v>
      </c>
      <c r="I196" s="22">
        <v>0</v>
      </c>
      <c r="J196" s="22">
        <v>148076</v>
      </c>
      <c r="K196" s="22">
        <v>0</v>
      </c>
      <c r="L196" s="22">
        <v>0</v>
      </c>
      <c r="M196" s="22">
        <v>500</v>
      </c>
      <c r="N196" s="22">
        <v>0</v>
      </c>
      <c r="O196" s="22">
        <v>0</v>
      </c>
      <c r="P196" s="22">
        <v>440031</v>
      </c>
      <c r="Q196" s="22">
        <v>0</v>
      </c>
      <c r="R196" s="22">
        <v>0</v>
      </c>
      <c r="S196" s="22">
        <v>0</v>
      </c>
      <c r="T196" s="22">
        <v>0</v>
      </c>
      <c r="U196" s="22">
        <v>95551</v>
      </c>
      <c r="V196" s="22">
        <v>109603</v>
      </c>
      <c r="W196" s="22">
        <v>64643</v>
      </c>
      <c r="X196" s="22">
        <v>0</v>
      </c>
      <c r="Y196" s="22">
        <v>0</v>
      </c>
      <c r="Z196" s="22">
        <v>0</v>
      </c>
      <c r="AA196" s="22">
        <v>1397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207493</v>
      </c>
      <c r="AJ196" s="22">
        <v>11597</v>
      </c>
      <c r="AK196" s="22">
        <v>0</v>
      </c>
      <c r="AL196" s="22">
        <v>0</v>
      </c>
      <c r="AM196" s="22">
        <v>0</v>
      </c>
      <c r="AN196" s="22">
        <v>173588</v>
      </c>
      <c r="AO196" s="22">
        <v>0</v>
      </c>
      <c r="AP196" s="22">
        <v>0</v>
      </c>
      <c r="AQ196" s="22">
        <v>0</v>
      </c>
      <c r="AR196" s="22">
        <v>1918224</v>
      </c>
      <c r="AS196" s="22">
        <v>34448</v>
      </c>
      <c r="AT196" s="22">
        <v>221758</v>
      </c>
      <c r="AU196" s="22">
        <v>0</v>
      </c>
      <c r="AV196" s="22">
        <v>14190</v>
      </c>
      <c r="AW196" s="22">
        <v>213058</v>
      </c>
      <c r="AX196" s="22">
        <v>0</v>
      </c>
      <c r="AY196" s="22">
        <v>0</v>
      </c>
      <c r="AZ196" s="22">
        <v>0</v>
      </c>
      <c r="BA196" s="22">
        <v>0</v>
      </c>
      <c r="BB196" s="22">
        <v>0</v>
      </c>
      <c r="BC196" s="22">
        <v>383755</v>
      </c>
      <c r="BD196" s="22">
        <v>0</v>
      </c>
      <c r="BE196" s="22">
        <v>0</v>
      </c>
      <c r="BF196" s="22">
        <v>883</v>
      </c>
      <c r="BG196" s="22">
        <v>0</v>
      </c>
      <c r="BH196" s="22">
        <v>166653</v>
      </c>
      <c r="BI196" s="22">
        <v>116933</v>
      </c>
      <c r="BJ196" s="22">
        <v>61032</v>
      </c>
      <c r="BK196" s="22">
        <v>0</v>
      </c>
      <c r="BL196" s="22">
        <v>3485</v>
      </c>
      <c r="BM196" s="22">
        <v>0</v>
      </c>
      <c r="BN196" s="22">
        <v>2994</v>
      </c>
      <c r="BO196" s="22">
        <v>0</v>
      </c>
      <c r="BP196" s="22">
        <v>0</v>
      </c>
      <c r="BQ196" s="22">
        <v>0</v>
      </c>
      <c r="BR196" s="22">
        <v>607</v>
      </c>
      <c r="BS196" s="22">
        <v>0</v>
      </c>
      <c r="BT196" s="22">
        <v>0</v>
      </c>
      <c r="BU196" s="22">
        <v>0</v>
      </c>
      <c r="BV196" s="22">
        <v>159411</v>
      </c>
      <c r="BW196" s="22">
        <v>118134</v>
      </c>
      <c r="BX196" s="22">
        <v>11737</v>
      </c>
      <c r="BY196" s="22">
        <v>0</v>
      </c>
      <c r="BZ196" s="22">
        <v>0</v>
      </c>
      <c r="CA196" s="22">
        <v>151766</v>
      </c>
      <c r="CB196" s="22">
        <v>0</v>
      </c>
      <c r="CC196" s="22">
        <v>0</v>
      </c>
      <c r="CD196" s="22">
        <v>0</v>
      </c>
      <c r="CE196" s="22">
        <v>1660844</v>
      </c>
      <c r="CF196" s="22">
        <v>257380</v>
      </c>
    </row>
    <row r="197" spans="1:84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336569</v>
      </c>
      <c r="F197" s="22">
        <v>0</v>
      </c>
      <c r="G197" s="22">
        <v>42219</v>
      </c>
      <c r="H197" s="22">
        <v>36645</v>
      </c>
      <c r="I197" s="22">
        <v>0</v>
      </c>
      <c r="J197" s="22">
        <v>257</v>
      </c>
      <c r="K197" s="22">
        <v>0</v>
      </c>
      <c r="L197" s="22">
        <v>0</v>
      </c>
      <c r="M197" s="22">
        <v>2275</v>
      </c>
      <c r="N197" s="22">
        <v>0</v>
      </c>
      <c r="O197" s="22">
        <v>0</v>
      </c>
      <c r="P197" s="22">
        <v>270236</v>
      </c>
      <c r="Q197" s="22">
        <v>0</v>
      </c>
      <c r="R197" s="22">
        <v>0</v>
      </c>
      <c r="S197" s="22">
        <v>0</v>
      </c>
      <c r="T197" s="22">
        <v>1127323</v>
      </c>
      <c r="U197" s="22">
        <v>179346</v>
      </c>
      <c r="V197" s="22">
        <v>28620</v>
      </c>
      <c r="W197" s="22">
        <v>34998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2398</v>
      </c>
      <c r="AD197" s="22">
        <v>0</v>
      </c>
      <c r="AE197" s="22">
        <v>8500</v>
      </c>
      <c r="AF197" s="22">
        <v>0</v>
      </c>
      <c r="AG197" s="22">
        <v>0</v>
      </c>
      <c r="AH197" s="22">
        <v>0</v>
      </c>
      <c r="AI197" s="22">
        <v>0</v>
      </c>
      <c r="AJ197" s="22">
        <v>10515</v>
      </c>
      <c r="AK197" s="22">
        <v>0</v>
      </c>
      <c r="AL197" s="22">
        <v>0</v>
      </c>
      <c r="AM197" s="22">
        <v>3221</v>
      </c>
      <c r="AN197" s="22">
        <v>0</v>
      </c>
      <c r="AO197" s="22">
        <v>0</v>
      </c>
      <c r="AP197" s="22">
        <v>0</v>
      </c>
      <c r="AQ197" s="22">
        <v>0</v>
      </c>
      <c r="AR197" s="22">
        <v>2083122</v>
      </c>
      <c r="AS197" s="22">
        <v>22582</v>
      </c>
      <c r="AT197" s="22">
        <v>222738</v>
      </c>
      <c r="AU197" s="22">
        <v>0</v>
      </c>
      <c r="AV197" s="22">
        <v>0</v>
      </c>
      <c r="AW197" s="22">
        <v>27118</v>
      </c>
      <c r="AX197" s="22">
        <v>0</v>
      </c>
      <c r="AY197" s="22">
        <v>0</v>
      </c>
      <c r="AZ197" s="22">
        <v>11959</v>
      </c>
      <c r="BA197" s="22">
        <v>0</v>
      </c>
      <c r="BB197" s="22">
        <v>13643</v>
      </c>
      <c r="BC197" s="22">
        <v>272728</v>
      </c>
      <c r="BD197" s="22">
        <v>0</v>
      </c>
      <c r="BE197" s="22">
        <v>0</v>
      </c>
      <c r="BF197" s="22">
        <v>0</v>
      </c>
      <c r="BG197" s="22">
        <v>0</v>
      </c>
      <c r="BH197" s="22">
        <v>183457</v>
      </c>
      <c r="BI197" s="22">
        <v>30570</v>
      </c>
      <c r="BJ197" s="22">
        <v>25814</v>
      </c>
      <c r="BK197" s="22">
        <v>0</v>
      </c>
      <c r="BL197" s="22">
        <v>104443</v>
      </c>
      <c r="BM197" s="22">
        <v>0</v>
      </c>
      <c r="BN197" s="22">
        <v>0</v>
      </c>
      <c r="BO197" s="22">
        <v>0</v>
      </c>
      <c r="BP197" s="22">
        <v>0</v>
      </c>
      <c r="BQ197" s="22">
        <v>0</v>
      </c>
      <c r="BR197" s="22">
        <v>0</v>
      </c>
      <c r="BS197" s="22">
        <v>0</v>
      </c>
      <c r="BT197" s="22">
        <v>0</v>
      </c>
      <c r="BU197" s="22">
        <v>0</v>
      </c>
      <c r="BV197" s="22">
        <v>0</v>
      </c>
      <c r="BW197" s="22">
        <v>12160</v>
      </c>
      <c r="BX197" s="22">
        <v>44572</v>
      </c>
      <c r="BY197" s="22">
        <v>0</v>
      </c>
      <c r="BZ197" s="22">
        <v>0</v>
      </c>
      <c r="CA197" s="22">
        <v>0</v>
      </c>
      <c r="CB197" s="22">
        <v>0</v>
      </c>
      <c r="CC197" s="22">
        <v>0</v>
      </c>
      <c r="CD197" s="22">
        <v>0</v>
      </c>
      <c r="CE197" s="22">
        <v>971784</v>
      </c>
      <c r="CF197" s="22">
        <v>1111338</v>
      </c>
    </row>
    <row r="198" spans="1:84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783872</v>
      </c>
      <c r="F198" s="22">
        <v>0</v>
      </c>
      <c r="G198" s="22">
        <v>155473</v>
      </c>
      <c r="H198" s="22">
        <v>0</v>
      </c>
      <c r="I198" s="22">
        <v>0</v>
      </c>
      <c r="J198" s="22">
        <v>32955</v>
      </c>
      <c r="K198" s="22">
        <v>0</v>
      </c>
      <c r="L198" s="22">
        <v>0</v>
      </c>
      <c r="M198" s="22">
        <v>16433</v>
      </c>
      <c r="N198" s="22">
        <v>0</v>
      </c>
      <c r="O198" s="22">
        <v>0</v>
      </c>
      <c r="P198" s="22">
        <v>577274</v>
      </c>
      <c r="Q198" s="22">
        <v>0</v>
      </c>
      <c r="R198" s="22">
        <v>0</v>
      </c>
      <c r="S198" s="22">
        <v>0</v>
      </c>
      <c r="T198" s="22">
        <v>0</v>
      </c>
      <c r="U198" s="22">
        <v>303680</v>
      </c>
      <c r="V198" s="22">
        <v>53744</v>
      </c>
      <c r="W198" s="22">
        <v>93611</v>
      </c>
      <c r="X198" s="22">
        <v>0</v>
      </c>
      <c r="Y198" s="22">
        <v>21436</v>
      </c>
      <c r="Z198" s="22">
        <v>0</v>
      </c>
      <c r="AA198" s="22">
        <v>725</v>
      </c>
      <c r="AB198" s="22">
        <v>0</v>
      </c>
      <c r="AC198" s="22">
        <v>7067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72484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  <c r="AR198" s="22">
        <v>2118754</v>
      </c>
      <c r="AS198" s="22">
        <v>71165</v>
      </c>
      <c r="AT198" s="22">
        <v>353290</v>
      </c>
      <c r="AU198" s="22">
        <v>0</v>
      </c>
      <c r="AV198" s="22">
        <v>0</v>
      </c>
      <c r="AW198" s="22">
        <v>84428</v>
      </c>
      <c r="AX198" s="22">
        <v>12042</v>
      </c>
      <c r="AY198" s="22">
        <v>0</v>
      </c>
      <c r="AZ198" s="22">
        <v>56403</v>
      </c>
      <c r="BA198" s="22">
        <v>0</v>
      </c>
      <c r="BB198" s="22">
        <v>0</v>
      </c>
      <c r="BC198" s="22">
        <v>428356</v>
      </c>
      <c r="BD198" s="22">
        <v>0</v>
      </c>
      <c r="BE198" s="22">
        <v>0</v>
      </c>
      <c r="BF198" s="22">
        <v>0</v>
      </c>
      <c r="BG198" s="22">
        <v>0</v>
      </c>
      <c r="BH198" s="22">
        <v>369923</v>
      </c>
      <c r="BI198" s="22">
        <v>55616</v>
      </c>
      <c r="BJ198" s="22">
        <v>91080</v>
      </c>
      <c r="BK198" s="22">
        <v>0</v>
      </c>
      <c r="BL198" s="22">
        <v>30032</v>
      </c>
      <c r="BM198" s="22">
        <v>0</v>
      </c>
      <c r="BN198" s="22">
        <v>4807</v>
      </c>
      <c r="BO198" s="22">
        <v>0</v>
      </c>
      <c r="BP198" s="22">
        <v>16341</v>
      </c>
      <c r="BQ198" s="22">
        <v>0</v>
      </c>
      <c r="BR198" s="22">
        <v>0</v>
      </c>
      <c r="BS198" s="22">
        <v>0</v>
      </c>
      <c r="BT198" s="22">
        <v>0</v>
      </c>
      <c r="BU198" s="22">
        <v>0</v>
      </c>
      <c r="BV198" s="22">
        <v>0</v>
      </c>
      <c r="BW198" s="22">
        <v>122402</v>
      </c>
      <c r="BX198" s="22">
        <v>78799</v>
      </c>
      <c r="BY198" s="22">
        <v>0</v>
      </c>
      <c r="BZ198" s="22">
        <v>0</v>
      </c>
      <c r="CA198" s="22">
        <v>0</v>
      </c>
      <c r="CB198" s="22">
        <v>0</v>
      </c>
      <c r="CC198" s="22">
        <v>0</v>
      </c>
      <c r="CD198" s="22">
        <v>0</v>
      </c>
      <c r="CE198" s="22">
        <v>1774684</v>
      </c>
      <c r="CF198" s="22">
        <v>344070</v>
      </c>
    </row>
    <row r="199" spans="1:84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439431</v>
      </c>
      <c r="F199" s="22">
        <v>0</v>
      </c>
      <c r="G199" s="22">
        <v>288149</v>
      </c>
      <c r="H199" s="22">
        <v>0</v>
      </c>
      <c r="I199" s="22">
        <v>0</v>
      </c>
      <c r="J199" s="22">
        <v>22624</v>
      </c>
      <c r="K199" s="22">
        <v>0</v>
      </c>
      <c r="L199" s="22">
        <v>0</v>
      </c>
      <c r="M199" s="22">
        <v>3985</v>
      </c>
      <c r="N199" s="22">
        <v>0</v>
      </c>
      <c r="O199" s="22">
        <v>97000</v>
      </c>
      <c r="P199" s="22">
        <v>130933</v>
      </c>
      <c r="Q199" s="22">
        <v>0</v>
      </c>
      <c r="R199" s="22">
        <v>0</v>
      </c>
      <c r="S199" s="22">
        <v>0</v>
      </c>
      <c r="T199" s="22">
        <v>0</v>
      </c>
      <c r="U199" s="22">
        <v>155156</v>
      </c>
      <c r="V199" s="22">
        <v>36880</v>
      </c>
      <c r="W199" s="22">
        <v>60083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532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15028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  <c r="AR199" s="22">
        <v>1249801</v>
      </c>
      <c r="AS199" s="22">
        <v>59702</v>
      </c>
      <c r="AT199" s="22">
        <v>448772</v>
      </c>
      <c r="AU199" s="22">
        <v>0</v>
      </c>
      <c r="AV199" s="22">
        <v>19787</v>
      </c>
      <c r="AW199" s="22">
        <v>14034</v>
      </c>
      <c r="AX199" s="22">
        <v>0</v>
      </c>
      <c r="AY199" s="22">
        <v>0</v>
      </c>
      <c r="AZ199" s="22">
        <v>18475</v>
      </c>
      <c r="BA199" s="22">
        <v>0</v>
      </c>
      <c r="BB199" s="22">
        <v>7363</v>
      </c>
      <c r="BC199" s="22">
        <v>319257</v>
      </c>
      <c r="BD199" s="22">
        <v>0</v>
      </c>
      <c r="BE199" s="22">
        <v>0</v>
      </c>
      <c r="BF199" s="22">
        <v>0</v>
      </c>
      <c r="BG199" s="22">
        <v>0</v>
      </c>
      <c r="BH199" s="22">
        <v>171919</v>
      </c>
      <c r="BI199" s="22">
        <v>94873</v>
      </c>
      <c r="BJ199" s="22">
        <v>71260</v>
      </c>
      <c r="BK199" s="22">
        <v>0</v>
      </c>
      <c r="BL199" s="22">
        <v>4570</v>
      </c>
      <c r="BM199" s="22">
        <v>0</v>
      </c>
      <c r="BN199" s="22">
        <v>0</v>
      </c>
      <c r="BO199" s="22">
        <v>0</v>
      </c>
      <c r="BP199" s="22">
        <v>220</v>
      </c>
      <c r="BQ199" s="22">
        <v>18431</v>
      </c>
      <c r="BR199" s="22">
        <v>0</v>
      </c>
      <c r="BS199" s="22">
        <v>0</v>
      </c>
      <c r="BT199" s="22">
        <v>0</v>
      </c>
      <c r="BU199" s="22">
        <v>0</v>
      </c>
      <c r="BV199" s="22">
        <v>0</v>
      </c>
      <c r="BW199" s="22">
        <v>70752</v>
      </c>
      <c r="BX199" s="22">
        <v>1971</v>
      </c>
      <c r="BY199" s="22">
        <v>0</v>
      </c>
      <c r="BZ199" s="22">
        <v>0</v>
      </c>
      <c r="CA199" s="22">
        <v>0</v>
      </c>
      <c r="CB199" s="22">
        <v>0</v>
      </c>
      <c r="CC199" s="22">
        <v>0</v>
      </c>
      <c r="CD199" s="22">
        <v>0</v>
      </c>
      <c r="CE199" s="22">
        <v>1321386</v>
      </c>
      <c r="CF199" s="22">
        <v>-71585</v>
      </c>
    </row>
    <row r="200" spans="1:84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536185</v>
      </c>
      <c r="F200" s="22">
        <v>0</v>
      </c>
      <c r="G200" s="22">
        <v>0</v>
      </c>
      <c r="H200" s="22">
        <v>35986</v>
      </c>
      <c r="I200" s="22">
        <v>0</v>
      </c>
      <c r="J200" s="22">
        <v>44562</v>
      </c>
      <c r="K200" s="22">
        <v>0</v>
      </c>
      <c r="L200" s="22">
        <v>0</v>
      </c>
      <c r="M200" s="22">
        <v>0</v>
      </c>
      <c r="N200" s="22">
        <v>0</v>
      </c>
      <c r="O200" s="22">
        <v>88809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95987</v>
      </c>
      <c r="V200" s="22">
        <v>13385</v>
      </c>
      <c r="W200" s="22">
        <v>22970</v>
      </c>
      <c r="X200" s="22">
        <v>5000</v>
      </c>
      <c r="Y200" s="22">
        <v>0</v>
      </c>
      <c r="Z200" s="22">
        <v>0</v>
      </c>
      <c r="AA200" s="22">
        <v>240</v>
      </c>
      <c r="AB200" s="22">
        <v>0</v>
      </c>
      <c r="AC200" s="22">
        <v>100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37322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  <c r="AR200" s="22">
        <v>880546</v>
      </c>
      <c r="AS200" s="22">
        <v>28532</v>
      </c>
      <c r="AT200" s="22">
        <v>248615</v>
      </c>
      <c r="AU200" s="22">
        <v>0</v>
      </c>
      <c r="AV200" s="22">
        <v>0</v>
      </c>
      <c r="AW200" s="22">
        <v>31796</v>
      </c>
      <c r="AX200" s="22">
        <v>0</v>
      </c>
      <c r="AY200" s="22">
        <v>0</v>
      </c>
      <c r="AZ200" s="22">
        <v>0</v>
      </c>
      <c r="BA200" s="22">
        <v>0</v>
      </c>
      <c r="BB200" s="22">
        <v>0</v>
      </c>
      <c r="BC200" s="22">
        <v>142130</v>
      </c>
      <c r="BD200" s="22">
        <v>0</v>
      </c>
      <c r="BE200" s="22">
        <v>0</v>
      </c>
      <c r="BF200" s="22">
        <v>0</v>
      </c>
      <c r="BG200" s="22">
        <v>0</v>
      </c>
      <c r="BH200" s="22">
        <v>355633</v>
      </c>
      <c r="BI200" s="22">
        <v>18570</v>
      </c>
      <c r="BJ200" s="22">
        <v>31459</v>
      </c>
      <c r="BK200" s="22">
        <v>0</v>
      </c>
      <c r="BL200" s="22">
        <v>0</v>
      </c>
      <c r="BM200" s="22">
        <v>0</v>
      </c>
      <c r="BN200" s="22">
        <v>0</v>
      </c>
      <c r="BO200" s="22">
        <v>0</v>
      </c>
      <c r="BP200" s="22">
        <v>0</v>
      </c>
      <c r="BQ200" s="22">
        <v>7384</v>
      </c>
      <c r="BR200" s="22">
        <v>0</v>
      </c>
      <c r="BS200" s="22">
        <v>0</v>
      </c>
      <c r="BT200" s="22">
        <v>0</v>
      </c>
      <c r="BU200" s="22">
        <v>0</v>
      </c>
      <c r="BV200" s="22">
        <v>15986</v>
      </c>
      <c r="BW200" s="22">
        <v>29573</v>
      </c>
      <c r="BX200" s="22">
        <v>57491</v>
      </c>
      <c r="BY200" s="22">
        <v>0</v>
      </c>
      <c r="BZ200" s="22">
        <v>3668</v>
      </c>
      <c r="CA200" s="22">
        <v>0</v>
      </c>
      <c r="CB200" s="22">
        <v>0</v>
      </c>
      <c r="CC200" s="22">
        <v>0</v>
      </c>
      <c r="CD200" s="22">
        <v>0</v>
      </c>
      <c r="CE200" s="22">
        <v>970837</v>
      </c>
      <c r="CF200" s="22">
        <v>-90291</v>
      </c>
    </row>
    <row r="201" spans="1:84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331516</v>
      </c>
      <c r="F201" s="22">
        <v>0</v>
      </c>
      <c r="G201" s="22">
        <v>0</v>
      </c>
      <c r="H201" s="22">
        <v>3432</v>
      </c>
      <c r="I201" s="22">
        <v>0</v>
      </c>
      <c r="J201" s="22">
        <v>4430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44050</v>
      </c>
      <c r="V201" s="22">
        <v>23264</v>
      </c>
      <c r="W201" s="22">
        <v>33610</v>
      </c>
      <c r="X201" s="22">
        <v>700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2565</v>
      </c>
      <c r="AI201" s="22">
        <v>8522</v>
      </c>
      <c r="AJ201" s="22">
        <v>0</v>
      </c>
      <c r="AK201" s="22">
        <v>0</v>
      </c>
      <c r="AL201" s="22">
        <v>0</v>
      </c>
      <c r="AM201" s="22">
        <v>5400</v>
      </c>
      <c r="AN201" s="22">
        <v>0</v>
      </c>
      <c r="AO201" s="22">
        <v>0</v>
      </c>
      <c r="AP201" s="22">
        <v>0</v>
      </c>
      <c r="AQ201" s="22">
        <v>0</v>
      </c>
      <c r="AR201" s="22">
        <v>457489</v>
      </c>
      <c r="AS201" s="22">
        <v>30263</v>
      </c>
      <c r="AT201" s="22">
        <v>147342</v>
      </c>
      <c r="AU201" s="22">
        <v>0</v>
      </c>
      <c r="AV201" s="22">
        <v>0</v>
      </c>
      <c r="AW201" s="22">
        <v>41496</v>
      </c>
      <c r="AX201" s="22">
        <v>0</v>
      </c>
      <c r="AY201" s="22">
        <v>0</v>
      </c>
      <c r="AZ201" s="22">
        <v>0</v>
      </c>
      <c r="BA201" s="22">
        <v>0</v>
      </c>
      <c r="BB201" s="22">
        <v>0</v>
      </c>
      <c r="BC201" s="22">
        <v>174855</v>
      </c>
      <c r="BD201" s="22">
        <v>0</v>
      </c>
      <c r="BE201" s="22">
        <v>0</v>
      </c>
      <c r="BF201" s="22">
        <v>0</v>
      </c>
      <c r="BG201" s="22">
        <v>0</v>
      </c>
      <c r="BH201" s="22">
        <v>157869</v>
      </c>
      <c r="BI201" s="22">
        <v>40564</v>
      </c>
      <c r="BJ201" s="22">
        <v>29303</v>
      </c>
      <c r="BK201" s="22">
        <v>0</v>
      </c>
      <c r="BL201" s="22">
        <v>0</v>
      </c>
      <c r="BM201" s="22">
        <v>0</v>
      </c>
      <c r="BN201" s="22">
        <v>0</v>
      </c>
      <c r="BO201" s="22">
        <v>0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0</v>
      </c>
      <c r="BW201" s="22">
        <v>65134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0</v>
      </c>
      <c r="CD201" s="22">
        <v>0</v>
      </c>
      <c r="CE201" s="22">
        <v>686826</v>
      </c>
      <c r="CF201" s="22">
        <v>-229337</v>
      </c>
    </row>
    <row r="202" spans="1:84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854654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585</v>
      </c>
      <c r="N202" s="22">
        <v>0</v>
      </c>
      <c r="O202" s="22">
        <v>0</v>
      </c>
      <c r="P202" s="22">
        <v>3551</v>
      </c>
      <c r="Q202" s="22">
        <v>0</v>
      </c>
      <c r="R202" s="22">
        <v>0</v>
      </c>
      <c r="S202" s="22">
        <v>0</v>
      </c>
      <c r="T202" s="22">
        <v>0</v>
      </c>
      <c r="U202" s="22">
        <v>179018</v>
      </c>
      <c r="V202" s="22">
        <v>99448</v>
      </c>
      <c r="W202" s="22">
        <v>63328</v>
      </c>
      <c r="X202" s="22">
        <v>0</v>
      </c>
      <c r="Y202" s="22">
        <v>107000</v>
      </c>
      <c r="Z202" s="22">
        <v>0</v>
      </c>
      <c r="AA202" s="22">
        <v>4850</v>
      </c>
      <c r="AB202" s="22">
        <v>0</v>
      </c>
      <c r="AC202" s="22">
        <v>1067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7307</v>
      </c>
      <c r="AK202" s="22">
        <v>36758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  <c r="AR202" s="22">
        <v>1357566</v>
      </c>
      <c r="AS202" s="22">
        <v>21229</v>
      </c>
      <c r="AT202" s="22">
        <v>327986</v>
      </c>
      <c r="AU202" s="22">
        <v>0</v>
      </c>
      <c r="AV202" s="22">
        <v>22350</v>
      </c>
      <c r="AW202" s="22">
        <v>46302</v>
      </c>
      <c r="AX202" s="22">
        <v>0</v>
      </c>
      <c r="AY202" s="22">
        <v>0</v>
      </c>
      <c r="AZ202" s="22">
        <v>0</v>
      </c>
      <c r="BA202" s="22">
        <v>0</v>
      </c>
      <c r="BB202" s="22">
        <v>69454</v>
      </c>
      <c r="BC202" s="22">
        <v>133244</v>
      </c>
      <c r="BD202" s="22">
        <v>0</v>
      </c>
      <c r="BE202" s="22">
        <v>0</v>
      </c>
      <c r="BF202" s="22">
        <v>21919</v>
      </c>
      <c r="BG202" s="22">
        <v>0</v>
      </c>
      <c r="BH202" s="22">
        <v>236851</v>
      </c>
      <c r="BI202" s="22">
        <v>63597</v>
      </c>
      <c r="BJ202" s="22">
        <v>57368</v>
      </c>
      <c r="BK202" s="22">
        <v>0</v>
      </c>
      <c r="BL202" s="22">
        <v>109617</v>
      </c>
      <c r="BM202" s="22">
        <v>0</v>
      </c>
      <c r="BN202" s="22">
        <v>5304</v>
      </c>
      <c r="BO202" s="22">
        <v>0</v>
      </c>
      <c r="BP202" s="22">
        <v>4991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0</v>
      </c>
      <c r="BW202" s="22">
        <v>32107</v>
      </c>
      <c r="BX202" s="22">
        <v>67135</v>
      </c>
      <c r="BY202" s="22">
        <v>0</v>
      </c>
      <c r="BZ202" s="22">
        <v>0</v>
      </c>
      <c r="CA202" s="22">
        <v>0</v>
      </c>
      <c r="CB202" s="22">
        <v>0</v>
      </c>
      <c r="CC202" s="22">
        <v>0</v>
      </c>
      <c r="CD202" s="22">
        <v>0</v>
      </c>
      <c r="CE202" s="22">
        <v>1219454</v>
      </c>
      <c r="CF202" s="22">
        <v>138112</v>
      </c>
    </row>
    <row r="203" spans="1:84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238408</v>
      </c>
      <c r="F203" s="22">
        <v>0</v>
      </c>
      <c r="G203" s="22">
        <v>223</v>
      </c>
      <c r="H203" s="22">
        <v>0</v>
      </c>
      <c r="I203" s="22">
        <v>0</v>
      </c>
      <c r="J203" s="22">
        <v>3600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36956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42881</v>
      </c>
      <c r="W203" s="22">
        <v>15804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1340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  <c r="AR203" s="22">
        <v>339212</v>
      </c>
      <c r="AS203" s="22">
        <v>7550</v>
      </c>
      <c r="AT203" s="22">
        <v>81587</v>
      </c>
      <c r="AU203" s="22">
        <v>0</v>
      </c>
      <c r="AV203" s="22">
        <v>11127</v>
      </c>
      <c r="AW203" s="22">
        <v>16037</v>
      </c>
      <c r="AX203" s="22">
        <v>0</v>
      </c>
      <c r="AY203" s="22">
        <v>0</v>
      </c>
      <c r="AZ203" s="22">
        <v>152</v>
      </c>
      <c r="BA203" s="22">
        <v>0</v>
      </c>
      <c r="BB203" s="22">
        <v>0</v>
      </c>
      <c r="BC203" s="22">
        <v>210262</v>
      </c>
      <c r="BD203" s="22">
        <v>0</v>
      </c>
      <c r="BE203" s="22">
        <v>0</v>
      </c>
      <c r="BF203" s="22">
        <v>0</v>
      </c>
      <c r="BG203" s="22">
        <v>0</v>
      </c>
      <c r="BH203" s="22">
        <v>0</v>
      </c>
      <c r="BI203" s="22">
        <v>47403</v>
      </c>
      <c r="BJ203" s="22">
        <v>24364</v>
      </c>
      <c r="BK203" s="22">
        <v>0</v>
      </c>
      <c r="BL203" s="22">
        <v>2304</v>
      </c>
      <c r="BM203" s="22">
        <v>0</v>
      </c>
      <c r="BN203" s="22">
        <v>0</v>
      </c>
      <c r="BO203" s="22">
        <v>0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0</v>
      </c>
      <c r="BW203" s="22">
        <v>19734</v>
      </c>
      <c r="BX203" s="22">
        <v>9893</v>
      </c>
      <c r="BY203" s="22">
        <v>0</v>
      </c>
      <c r="BZ203" s="22">
        <v>0</v>
      </c>
      <c r="CA203" s="22">
        <v>0</v>
      </c>
      <c r="CB203" s="22">
        <v>0</v>
      </c>
      <c r="CC203" s="22">
        <v>0</v>
      </c>
      <c r="CD203" s="22">
        <v>0</v>
      </c>
      <c r="CE203" s="22">
        <v>430413</v>
      </c>
      <c r="CF203" s="22">
        <v>-91201</v>
      </c>
    </row>
    <row r="204" spans="1:84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1046584</v>
      </c>
      <c r="F204" s="22">
        <v>19136</v>
      </c>
      <c r="G204" s="22">
        <v>72860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4225</v>
      </c>
      <c r="N204" s="22">
        <v>0</v>
      </c>
      <c r="O204" s="22">
        <v>10461</v>
      </c>
      <c r="P204" s="22">
        <v>239928</v>
      </c>
      <c r="Q204" s="22">
        <v>0</v>
      </c>
      <c r="R204" s="22">
        <v>0</v>
      </c>
      <c r="S204" s="22">
        <v>0</v>
      </c>
      <c r="T204" s="22">
        <v>0</v>
      </c>
      <c r="U204" s="22">
        <v>275304</v>
      </c>
      <c r="V204" s="22">
        <v>100310</v>
      </c>
      <c r="W204" s="22">
        <v>79191</v>
      </c>
      <c r="X204" s="22">
        <v>35230</v>
      </c>
      <c r="Y204" s="22">
        <v>94283</v>
      </c>
      <c r="Z204" s="22">
        <v>0</v>
      </c>
      <c r="AA204" s="22">
        <v>4200</v>
      </c>
      <c r="AB204" s="22">
        <v>0</v>
      </c>
      <c r="AC204" s="22">
        <v>0</v>
      </c>
      <c r="AD204" s="22">
        <v>20000</v>
      </c>
      <c r="AE204" s="22">
        <v>13863</v>
      </c>
      <c r="AF204" s="22">
        <v>0</v>
      </c>
      <c r="AG204" s="22">
        <v>34500</v>
      </c>
      <c r="AH204" s="22">
        <v>6734</v>
      </c>
      <c r="AI204" s="22">
        <v>90767</v>
      </c>
      <c r="AJ204" s="22">
        <v>163571</v>
      </c>
      <c r="AK204" s="22">
        <v>64745</v>
      </c>
      <c r="AL204" s="22">
        <v>0</v>
      </c>
      <c r="AM204" s="22">
        <v>0</v>
      </c>
      <c r="AN204" s="22">
        <v>0</v>
      </c>
      <c r="AO204" s="22">
        <v>0</v>
      </c>
      <c r="AP204" s="22">
        <v>410023</v>
      </c>
      <c r="AQ204" s="22">
        <v>0</v>
      </c>
      <c r="AR204" s="22">
        <v>2785915</v>
      </c>
      <c r="AS204" s="22">
        <v>110462</v>
      </c>
      <c r="AT204" s="22">
        <v>556728</v>
      </c>
      <c r="AU204" s="22">
        <v>0</v>
      </c>
      <c r="AV204" s="22">
        <v>0</v>
      </c>
      <c r="AW204" s="22">
        <v>12894</v>
      </c>
      <c r="AX204" s="22">
        <v>3000</v>
      </c>
      <c r="AY204" s="22">
        <v>0</v>
      </c>
      <c r="AZ204" s="22">
        <v>37932</v>
      </c>
      <c r="BA204" s="22">
        <v>48277</v>
      </c>
      <c r="BB204" s="22">
        <v>182046</v>
      </c>
      <c r="BC204" s="22">
        <v>474409</v>
      </c>
      <c r="BD204" s="22">
        <v>0</v>
      </c>
      <c r="BE204" s="22">
        <v>0</v>
      </c>
      <c r="BF204" s="22">
        <v>5645</v>
      </c>
      <c r="BG204" s="22">
        <v>0</v>
      </c>
      <c r="BH204" s="22">
        <v>235512</v>
      </c>
      <c r="BI204" s="22">
        <v>76391</v>
      </c>
      <c r="BJ204" s="22">
        <v>88047</v>
      </c>
      <c r="BK204" s="22">
        <v>39637</v>
      </c>
      <c r="BL204" s="22">
        <v>99597</v>
      </c>
      <c r="BM204" s="22">
        <v>0</v>
      </c>
      <c r="BN204" s="22">
        <v>18041</v>
      </c>
      <c r="BO204" s="22">
        <v>3478</v>
      </c>
      <c r="BP204" s="22">
        <v>0</v>
      </c>
      <c r="BQ204" s="22">
        <v>52255</v>
      </c>
      <c r="BR204" s="22">
        <v>23197</v>
      </c>
      <c r="BS204" s="22">
        <v>0</v>
      </c>
      <c r="BT204" s="22">
        <v>1794</v>
      </c>
      <c r="BU204" s="22">
        <v>0</v>
      </c>
      <c r="BV204" s="22">
        <v>91767</v>
      </c>
      <c r="BW204" s="22">
        <v>160684</v>
      </c>
      <c r="BX204" s="22">
        <v>119629</v>
      </c>
      <c r="BY204" s="22">
        <v>0</v>
      </c>
      <c r="BZ204" s="22">
        <v>0</v>
      </c>
      <c r="CA204" s="22">
        <v>0</v>
      </c>
      <c r="CB204" s="22">
        <v>0</v>
      </c>
      <c r="CC204" s="22">
        <v>635</v>
      </c>
      <c r="CD204" s="22">
        <v>0</v>
      </c>
      <c r="CE204" s="22">
        <v>2442057</v>
      </c>
      <c r="CF204" s="22">
        <v>343858</v>
      </c>
    </row>
    <row r="205" spans="1:84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346588</v>
      </c>
      <c r="F205" s="22">
        <v>0</v>
      </c>
      <c r="G205" s="22">
        <v>24169</v>
      </c>
      <c r="H205" s="22">
        <v>0</v>
      </c>
      <c r="I205" s="22">
        <v>0</v>
      </c>
      <c r="J205" s="22">
        <v>25970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217486</v>
      </c>
      <c r="Q205" s="22">
        <v>0</v>
      </c>
      <c r="R205" s="22">
        <v>0</v>
      </c>
      <c r="S205" s="22">
        <v>0</v>
      </c>
      <c r="T205" s="22">
        <v>0</v>
      </c>
      <c r="U205" s="22">
        <v>133187</v>
      </c>
      <c r="V205" s="22">
        <v>32095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4120</v>
      </c>
      <c r="AF205" s="22">
        <v>0</v>
      </c>
      <c r="AG205" s="22">
        <v>0</v>
      </c>
      <c r="AH205" s="22">
        <v>0</v>
      </c>
      <c r="AI205" s="22">
        <v>0</v>
      </c>
      <c r="AJ205" s="22">
        <v>3053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  <c r="AR205" s="22">
        <v>786668</v>
      </c>
      <c r="AS205" s="22">
        <v>24747</v>
      </c>
      <c r="AT205" s="22">
        <v>185392</v>
      </c>
      <c r="AU205" s="22">
        <v>0</v>
      </c>
      <c r="AV205" s="22">
        <v>0</v>
      </c>
      <c r="AW205" s="22">
        <v>41660</v>
      </c>
      <c r="AX205" s="22">
        <v>630</v>
      </c>
      <c r="AY205" s="22">
        <v>0</v>
      </c>
      <c r="AZ205" s="22">
        <v>0</v>
      </c>
      <c r="BA205" s="22">
        <v>0</v>
      </c>
      <c r="BB205" s="22">
        <v>0</v>
      </c>
      <c r="BC205" s="22">
        <v>125054</v>
      </c>
      <c r="BD205" s="22">
        <v>0</v>
      </c>
      <c r="BE205" s="22">
        <v>0</v>
      </c>
      <c r="BF205" s="22">
        <v>0</v>
      </c>
      <c r="BG205" s="22">
        <v>0</v>
      </c>
      <c r="BH205" s="22">
        <v>204884</v>
      </c>
      <c r="BI205" s="22">
        <v>29322</v>
      </c>
      <c r="BJ205" s="22">
        <v>29506</v>
      </c>
      <c r="BK205" s="22">
        <v>0</v>
      </c>
      <c r="BL205" s="22">
        <v>1641</v>
      </c>
      <c r="BM205" s="22">
        <v>0</v>
      </c>
      <c r="BN205" s="22">
        <v>0</v>
      </c>
      <c r="BO205" s="22">
        <v>0</v>
      </c>
      <c r="BP205" s="22">
        <v>0</v>
      </c>
      <c r="BQ205" s="22">
        <v>4100</v>
      </c>
      <c r="BR205" s="22">
        <v>20</v>
      </c>
      <c r="BS205" s="22">
        <v>0</v>
      </c>
      <c r="BT205" s="22">
        <v>0</v>
      </c>
      <c r="BU205" s="22">
        <v>0</v>
      </c>
      <c r="BV205" s="22">
        <v>0</v>
      </c>
      <c r="BW205" s="22">
        <v>4184</v>
      </c>
      <c r="BX205" s="22">
        <v>6472</v>
      </c>
      <c r="BY205" s="22">
        <v>0</v>
      </c>
      <c r="BZ205" s="22">
        <v>0</v>
      </c>
      <c r="CA205" s="22">
        <v>0</v>
      </c>
      <c r="CB205" s="22">
        <v>0</v>
      </c>
      <c r="CC205" s="22">
        <v>0</v>
      </c>
      <c r="CD205" s="22">
        <v>0</v>
      </c>
      <c r="CE205" s="22">
        <v>657612</v>
      </c>
      <c r="CF205" s="22">
        <v>129056</v>
      </c>
    </row>
    <row r="206" spans="1:84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928989</v>
      </c>
      <c r="F206" s="22">
        <v>0</v>
      </c>
      <c r="G206" s="22">
        <v>296514</v>
      </c>
      <c r="H206" s="22">
        <v>0</v>
      </c>
      <c r="I206" s="22">
        <v>0</v>
      </c>
      <c r="J206" s="22">
        <v>182546</v>
      </c>
      <c r="K206" s="22">
        <v>0</v>
      </c>
      <c r="L206" s="22">
        <v>0</v>
      </c>
      <c r="M206" s="22">
        <v>38308</v>
      </c>
      <c r="N206" s="22">
        <v>0</v>
      </c>
      <c r="O206" s="22">
        <v>0</v>
      </c>
      <c r="P206" s="22">
        <v>32991</v>
      </c>
      <c r="Q206" s="22">
        <v>0</v>
      </c>
      <c r="R206" s="22">
        <v>0</v>
      </c>
      <c r="S206" s="22">
        <v>0</v>
      </c>
      <c r="T206" s="22">
        <v>0</v>
      </c>
      <c r="U206" s="22">
        <v>331958</v>
      </c>
      <c r="V206" s="22">
        <v>323348</v>
      </c>
      <c r="W206" s="22">
        <v>179691</v>
      </c>
      <c r="X206" s="22">
        <v>0</v>
      </c>
      <c r="Y206" s="22">
        <v>0</v>
      </c>
      <c r="Z206" s="22">
        <v>0</v>
      </c>
      <c r="AA206" s="22">
        <v>5450</v>
      </c>
      <c r="AB206" s="22">
        <v>0</v>
      </c>
      <c r="AC206" s="22">
        <v>25415</v>
      </c>
      <c r="AD206" s="22">
        <v>0</v>
      </c>
      <c r="AE206" s="22">
        <v>0</v>
      </c>
      <c r="AF206" s="22">
        <v>0</v>
      </c>
      <c r="AG206" s="22">
        <v>0</v>
      </c>
      <c r="AH206" s="22">
        <v>5839</v>
      </c>
      <c r="AI206" s="22">
        <v>92737</v>
      </c>
      <c r="AJ206" s="22">
        <v>182380</v>
      </c>
      <c r="AK206" s="22">
        <v>4000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  <c r="AR206" s="22">
        <v>2630166</v>
      </c>
      <c r="AS206" s="22">
        <v>66026</v>
      </c>
      <c r="AT206" s="22">
        <v>435046</v>
      </c>
      <c r="AU206" s="22">
        <v>0</v>
      </c>
      <c r="AV206" s="22">
        <v>47105</v>
      </c>
      <c r="AW206" s="22">
        <v>210169</v>
      </c>
      <c r="AX206" s="22">
        <v>0</v>
      </c>
      <c r="AY206" s="22">
        <v>0</v>
      </c>
      <c r="AZ206" s="22">
        <v>35775</v>
      </c>
      <c r="BA206" s="22">
        <v>0</v>
      </c>
      <c r="BB206" s="22">
        <v>31336</v>
      </c>
      <c r="BC206" s="22">
        <v>536672</v>
      </c>
      <c r="BD206" s="22">
        <v>0</v>
      </c>
      <c r="BE206" s="22">
        <v>0</v>
      </c>
      <c r="BF206" s="22">
        <v>33552</v>
      </c>
      <c r="BG206" s="22">
        <v>0</v>
      </c>
      <c r="BH206" s="22">
        <v>377676</v>
      </c>
      <c r="BI206" s="22">
        <v>181456</v>
      </c>
      <c r="BJ206" s="22">
        <v>144341</v>
      </c>
      <c r="BK206" s="22">
        <v>0</v>
      </c>
      <c r="BL206" s="22">
        <v>0</v>
      </c>
      <c r="BM206" s="22">
        <v>0</v>
      </c>
      <c r="BN206" s="22">
        <v>1689</v>
      </c>
      <c r="BO206" s="22">
        <v>0</v>
      </c>
      <c r="BP206" s="22">
        <v>21475</v>
      </c>
      <c r="BQ206" s="22">
        <v>0</v>
      </c>
      <c r="BR206" s="22">
        <v>7105</v>
      </c>
      <c r="BS206" s="22">
        <v>0</v>
      </c>
      <c r="BT206" s="22">
        <v>0</v>
      </c>
      <c r="BU206" s="22">
        <v>5839</v>
      </c>
      <c r="BV206" s="22">
        <v>90023</v>
      </c>
      <c r="BW206" s="22">
        <v>523974</v>
      </c>
      <c r="BX206" s="22">
        <v>15920</v>
      </c>
      <c r="BY206" s="22">
        <v>0</v>
      </c>
      <c r="BZ206" s="22">
        <v>0</v>
      </c>
      <c r="CA206" s="22">
        <v>0</v>
      </c>
      <c r="CB206" s="22">
        <v>0</v>
      </c>
      <c r="CC206" s="22">
        <v>0</v>
      </c>
      <c r="CD206" s="22">
        <v>0</v>
      </c>
      <c r="CE206" s="22">
        <v>2765179</v>
      </c>
      <c r="CF206" s="22">
        <v>-135013</v>
      </c>
    </row>
    <row r="207" spans="1:84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212131</v>
      </c>
      <c r="F207" s="22">
        <v>0</v>
      </c>
      <c r="G207" s="22">
        <v>5407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100</v>
      </c>
      <c r="N207" s="22">
        <v>0</v>
      </c>
      <c r="O207" s="22">
        <v>0</v>
      </c>
      <c r="P207" s="22">
        <v>888</v>
      </c>
      <c r="Q207" s="22">
        <v>0</v>
      </c>
      <c r="R207" s="22">
        <v>0</v>
      </c>
      <c r="S207" s="22">
        <v>0</v>
      </c>
      <c r="T207" s="22">
        <v>0</v>
      </c>
      <c r="U207" s="22">
        <v>39118</v>
      </c>
      <c r="V207" s="22">
        <v>20610</v>
      </c>
      <c r="W207" s="22">
        <v>19656</v>
      </c>
      <c r="X207" s="22">
        <v>0</v>
      </c>
      <c r="Y207" s="22">
        <v>0</v>
      </c>
      <c r="Z207" s="22">
        <v>0</v>
      </c>
      <c r="AA207" s="22">
        <v>500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20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  <c r="AR207" s="22">
        <v>298430</v>
      </c>
      <c r="AS207" s="22">
        <v>9750</v>
      </c>
      <c r="AT207" s="22">
        <v>74937</v>
      </c>
      <c r="AU207" s="22">
        <v>0</v>
      </c>
      <c r="AV207" s="22">
        <v>5855</v>
      </c>
      <c r="AW207" s="22">
        <v>567</v>
      </c>
      <c r="AX207" s="22">
        <v>0</v>
      </c>
      <c r="AY207" s="22">
        <v>0</v>
      </c>
      <c r="AZ207" s="22">
        <v>0</v>
      </c>
      <c r="BA207" s="22">
        <v>0</v>
      </c>
      <c r="BB207" s="22">
        <v>0</v>
      </c>
      <c r="BC207" s="22">
        <v>67822</v>
      </c>
      <c r="BD207" s="22">
        <v>0</v>
      </c>
      <c r="BE207" s="22">
        <v>0</v>
      </c>
      <c r="BF207" s="22">
        <v>0</v>
      </c>
      <c r="BG207" s="22">
        <v>0</v>
      </c>
      <c r="BH207" s="22">
        <v>102832</v>
      </c>
      <c r="BI207" s="22">
        <v>45653</v>
      </c>
      <c r="BJ207" s="22">
        <v>14325</v>
      </c>
      <c r="BK207" s="22">
        <v>0</v>
      </c>
      <c r="BL207" s="22">
        <v>1260</v>
      </c>
      <c r="BM207" s="22">
        <v>0</v>
      </c>
      <c r="BN207" s="22">
        <v>1280</v>
      </c>
      <c r="BO207" s="22">
        <v>0</v>
      </c>
      <c r="BP207" s="22">
        <v>0</v>
      </c>
      <c r="BQ207" s="22">
        <v>0</v>
      </c>
      <c r="BR207" s="22">
        <v>1141</v>
      </c>
      <c r="BS207" s="22">
        <v>0</v>
      </c>
      <c r="BT207" s="22">
        <v>0</v>
      </c>
      <c r="BU207" s="22">
        <v>0</v>
      </c>
      <c r="BV207" s="22">
        <v>0</v>
      </c>
      <c r="BW207" s="22">
        <v>15257</v>
      </c>
      <c r="BX207" s="22">
        <v>3887</v>
      </c>
      <c r="BY207" s="22">
        <v>0</v>
      </c>
      <c r="BZ207" s="22">
        <v>0</v>
      </c>
      <c r="CA207" s="22">
        <v>0</v>
      </c>
      <c r="CB207" s="22">
        <v>0</v>
      </c>
      <c r="CC207" s="22">
        <v>0</v>
      </c>
      <c r="CD207" s="22">
        <v>0</v>
      </c>
      <c r="CE207" s="22">
        <v>344566</v>
      </c>
      <c r="CF207" s="22">
        <v>-46136</v>
      </c>
    </row>
    <row r="208" spans="1:84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654384</v>
      </c>
      <c r="F208" s="22">
        <v>0</v>
      </c>
      <c r="G208" s="22">
        <v>36972</v>
      </c>
      <c r="H208" s="22">
        <v>0</v>
      </c>
      <c r="I208" s="22">
        <v>0</v>
      </c>
      <c r="J208" s="22">
        <v>137070</v>
      </c>
      <c r="K208" s="22">
        <v>0</v>
      </c>
      <c r="L208" s="22">
        <v>0</v>
      </c>
      <c r="M208" s="22">
        <v>33670</v>
      </c>
      <c r="N208" s="22">
        <v>0</v>
      </c>
      <c r="O208" s="22">
        <v>0</v>
      </c>
      <c r="P208" s="22">
        <v>300292</v>
      </c>
      <c r="Q208" s="22">
        <v>0</v>
      </c>
      <c r="R208" s="22">
        <v>0</v>
      </c>
      <c r="S208" s="22">
        <v>0</v>
      </c>
      <c r="T208" s="22">
        <v>0</v>
      </c>
      <c r="U208" s="22">
        <v>180366</v>
      </c>
      <c r="V208" s="22">
        <v>3048384</v>
      </c>
      <c r="W208" s="22">
        <v>75571</v>
      </c>
      <c r="X208" s="22">
        <v>0</v>
      </c>
      <c r="Y208" s="22">
        <v>0</v>
      </c>
      <c r="Z208" s="22">
        <v>0</v>
      </c>
      <c r="AA208" s="22">
        <v>23296</v>
      </c>
      <c r="AB208" s="22">
        <v>0</v>
      </c>
      <c r="AC208" s="22">
        <v>0</v>
      </c>
      <c r="AD208" s="22">
        <v>0</v>
      </c>
      <c r="AE208" s="22">
        <v>5915</v>
      </c>
      <c r="AF208" s="22">
        <v>0</v>
      </c>
      <c r="AG208" s="22">
        <v>0</v>
      </c>
      <c r="AH208" s="22">
        <v>0</v>
      </c>
      <c r="AI208" s="22">
        <v>0</v>
      </c>
      <c r="AJ208" s="22">
        <v>203862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  <c r="AR208" s="22">
        <v>4699782</v>
      </c>
      <c r="AS208" s="22">
        <v>36154</v>
      </c>
      <c r="AT208" s="22">
        <v>339185</v>
      </c>
      <c r="AU208" s="22">
        <v>0</v>
      </c>
      <c r="AV208" s="22">
        <v>18060</v>
      </c>
      <c r="AW208" s="22">
        <v>148274</v>
      </c>
      <c r="AX208" s="22">
        <v>0</v>
      </c>
      <c r="AY208" s="22">
        <v>0</v>
      </c>
      <c r="AZ208" s="22">
        <v>21382</v>
      </c>
      <c r="BA208" s="22">
        <v>0</v>
      </c>
      <c r="BB208" s="22">
        <v>0</v>
      </c>
      <c r="BC208" s="22">
        <v>268875</v>
      </c>
      <c r="BD208" s="22">
        <v>0</v>
      </c>
      <c r="BE208" s="22">
        <v>0</v>
      </c>
      <c r="BF208" s="22">
        <v>2574</v>
      </c>
      <c r="BG208" s="22">
        <v>0</v>
      </c>
      <c r="BH208" s="22">
        <v>158291</v>
      </c>
      <c r="BI208" s="22">
        <v>156010</v>
      </c>
      <c r="BJ208" s="22">
        <v>124711</v>
      </c>
      <c r="BK208" s="22">
        <v>0</v>
      </c>
      <c r="BL208" s="22">
        <v>3485</v>
      </c>
      <c r="BM208" s="22">
        <v>0</v>
      </c>
      <c r="BN208" s="22">
        <v>1202</v>
      </c>
      <c r="BO208" s="22">
        <v>0</v>
      </c>
      <c r="BP208" s="22">
        <v>0</v>
      </c>
      <c r="BQ208" s="22">
        <v>0</v>
      </c>
      <c r="BR208" s="22">
        <v>14648</v>
      </c>
      <c r="BS208" s="22">
        <v>0</v>
      </c>
      <c r="BT208" s="22">
        <v>0</v>
      </c>
      <c r="BU208" s="22">
        <v>0</v>
      </c>
      <c r="BV208" s="22">
        <v>0</v>
      </c>
      <c r="BW208" s="22">
        <v>167588</v>
      </c>
      <c r="BX208" s="22">
        <v>48890</v>
      </c>
      <c r="BY208" s="22">
        <v>0</v>
      </c>
      <c r="BZ208" s="22">
        <v>0</v>
      </c>
      <c r="CA208" s="22">
        <v>0</v>
      </c>
      <c r="CB208" s="22">
        <v>0</v>
      </c>
      <c r="CC208" s="22">
        <v>0</v>
      </c>
      <c r="CD208" s="22">
        <v>0</v>
      </c>
      <c r="CE208" s="22">
        <v>1509329</v>
      </c>
      <c r="CF208" s="22">
        <v>3190453</v>
      </c>
    </row>
    <row r="209" spans="1:84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462411</v>
      </c>
      <c r="F209" s="22">
        <v>0</v>
      </c>
      <c r="G209" s="22">
        <v>21876</v>
      </c>
      <c r="H209" s="22">
        <v>0</v>
      </c>
      <c r="I209" s="22">
        <v>620</v>
      </c>
      <c r="J209" s="22">
        <v>0</v>
      </c>
      <c r="K209" s="22">
        <v>0</v>
      </c>
      <c r="L209" s="22">
        <v>0</v>
      </c>
      <c r="M209" s="22">
        <v>809</v>
      </c>
      <c r="N209" s="22">
        <v>0</v>
      </c>
      <c r="O209" s="22">
        <v>0</v>
      </c>
      <c r="P209" s="22">
        <v>529</v>
      </c>
      <c r="Q209" s="22">
        <v>0</v>
      </c>
      <c r="R209" s="22">
        <v>0</v>
      </c>
      <c r="S209" s="22">
        <v>0</v>
      </c>
      <c r="T209" s="22">
        <v>0</v>
      </c>
      <c r="U209" s="22">
        <v>783350</v>
      </c>
      <c r="V209" s="22">
        <v>25994</v>
      </c>
      <c r="W209" s="22">
        <v>48645</v>
      </c>
      <c r="X209" s="22">
        <v>0</v>
      </c>
      <c r="Y209" s="22">
        <v>86924</v>
      </c>
      <c r="Z209" s="22">
        <v>0</v>
      </c>
      <c r="AA209" s="22">
        <v>5000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56372</v>
      </c>
      <c r="AK209" s="22">
        <v>11161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  <c r="AR209" s="22">
        <v>1503691</v>
      </c>
      <c r="AS209" s="22">
        <v>23499</v>
      </c>
      <c r="AT209" s="22">
        <v>224431</v>
      </c>
      <c r="AU209" s="22">
        <v>0</v>
      </c>
      <c r="AV209" s="22">
        <v>13626</v>
      </c>
      <c r="AW209" s="22">
        <v>9330</v>
      </c>
      <c r="AX209" s="22">
        <v>3000</v>
      </c>
      <c r="AY209" s="22">
        <v>0</v>
      </c>
      <c r="AZ209" s="22">
        <v>4850</v>
      </c>
      <c r="BA209" s="22">
        <v>0</v>
      </c>
      <c r="BB209" s="22">
        <v>0</v>
      </c>
      <c r="BC209" s="22">
        <v>229920</v>
      </c>
      <c r="BD209" s="22">
        <v>0</v>
      </c>
      <c r="BE209" s="22">
        <v>0</v>
      </c>
      <c r="BF209" s="22">
        <v>0</v>
      </c>
      <c r="BG209" s="22">
        <v>0</v>
      </c>
      <c r="BH209" s="22">
        <v>181068</v>
      </c>
      <c r="BI209" s="22">
        <v>53872</v>
      </c>
      <c r="BJ209" s="22">
        <v>36034</v>
      </c>
      <c r="BK209" s="22">
        <v>0</v>
      </c>
      <c r="BL209" s="22">
        <v>117013</v>
      </c>
      <c r="BM209" s="22">
        <v>0</v>
      </c>
      <c r="BN209" s="22">
        <v>0</v>
      </c>
      <c r="BO209" s="22">
        <v>0</v>
      </c>
      <c r="BP209" s="22">
        <v>0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0</v>
      </c>
      <c r="BW209" s="22">
        <v>54659</v>
      </c>
      <c r="BX209" s="22">
        <v>17986</v>
      </c>
      <c r="BY209" s="22">
        <v>0</v>
      </c>
      <c r="BZ209" s="22">
        <v>0</v>
      </c>
      <c r="CA209" s="22">
        <v>0</v>
      </c>
      <c r="CB209" s="22">
        <v>0</v>
      </c>
      <c r="CC209" s="22">
        <v>0</v>
      </c>
      <c r="CD209" s="22">
        <v>0</v>
      </c>
      <c r="CE209" s="22">
        <v>969288</v>
      </c>
      <c r="CF209" s="22">
        <v>534403</v>
      </c>
    </row>
    <row r="210" spans="1:84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771231</v>
      </c>
      <c r="H210" s="22">
        <v>0</v>
      </c>
      <c r="I210" s="22">
        <v>0</v>
      </c>
      <c r="J210" s="22">
        <v>21173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487249</v>
      </c>
      <c r="Q210" s="22">
        <v>4029</v>
      </c>
      <c r="R210" s="22">
        <v>0</v>
      </c>
      <c r="S210" s="22">
        <v>0</v>
      </c>
      <c r="T210" s="22">
        <v>0</v>
      </c>
      <c r="U210" s="22">
        <v>2668673</v>
      </c>
      <c r="V210" s="22">
        <v>27392</v>
      </c>
      <c r="W210" s="22">
        <v>30032</v>
      </c>
      <c r="X210" s="22">
        <v>0</v>
      </c>
      <c r="Y210" s="22">
        <v>6753</v>
      </c>
      <c r="Z210" s="22">
        <v>0</v>
      </c>
      <c r="AA210" s="22">
        <v>250</v>
      </c>
      <c r="AB210" s="22">
        <v>0</v>
      </c>
      <c r="AC210" s="22">
        <v>14968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42877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  <c r="AR210" s="22">
        <v>4074627</v>
      </c>
      <c r="AS210" s="22">
        <v>37199</v>
      </c>
      <c r="AT210" s="22">
        <v>359419</v>
      </c>
      <c r="AU210" s="22">
        <v>0</v>
      </c>
      <c r="AV210" s="22">
        <v>0</v>
      </c>
      <c r="AW210" s="22">
        <v>34162</v>
      </c>
      <c r="AX210" s="22">
        <v>0</v>
      </c>
      <c r="AY210" s="22">
        <v>0</v>
      </c>
      <c r="AZ210" s="22">
        <v>0</v>
      </c>
      <c r="BA210" s="22">
        <v>0</v>
      </c>
      <c r="BB210" s="22">
        <v>0</v>
      </c>
      <c r="BC210" s="22">
        <v>152055</v>
      </c>
      <c r="BD210" s="22">
        <v>4371</v>
      </c>
      <c r="BE210" s="22">
        <v>0</v>
      </c>
      <c r="BF210" s="22">
        <v>0</v>
      </c>
      <c r="BG210" s="22">
        <v>0</v>
      </c>
      <c r="BH210" s="22">
        <v>227152</v>
      </c>
      <c r="BI210" s="22">
        <v>52224</v>
      </c>
      <c r="BJ210" s="22">
        <v>16202</v>
      </c>
      <c r="BK210" s="22">
        <v>0</v>
      </c>
      <c r="BL210" s="22">
        <v>8279</v>
      </c>
      <c r="BM210" s="22">
        <v>0</v>
      </c>
      <c r="BN210" s="22">
        <v>1200</v>
      </c>
      <c r="BO210" s="22">
        <v>0</v>
      </c>
      <c r="BP210" s="22">
        <v>6828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0</v>
      </c>
      <c r="BW210" s="22">
        <v>42606</v>
      </c>
      <c r="BX210" s="22">
        <v>9582</v>
      </c>
      <c r="BY210" s="22">
        <v>0</v>
      </c>
      <c r="BZ210" s="22">
        <v>0</v>
      </c>
      <c r="CA210" s="22">
        <v>0</v>
      </c>
      <c r="CB210" s="22">
        <v>0</v>
      </c>
      <c r="CC210" s="22">
        <v>0</v>
      </c>
      <c r="CD210" s="22">
        <v>0</v>
      </c>
      <c r="CE210" s="22">
        <v>951279</v>
      </c>
      <c r="CF210" s="22">
        <v>3123348</v>
      </c>
    </row>
    <row r="211" spans="1:84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924526</v>
      </c>
      <c r="F211" s="22">
        <v>0</v>
      </c>
      <c r="G211" s="22">
        <v>120201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60</v>
      </c>
      <c r="N211" s="22">
        <v>0</v>
      </c>
      <c r="O211" s="22">
        <v>0</v>
      </c>
      <c r="P211" s="22">
        <v>0</v>
      </c>
      <c r="Q211" s="22">
        <v>421154</v>
      </c>
      <c r="R211" s="22">
        <v>0</v>
      </c>
      <c r="S211" s="22">
        <v>0</v>
      </c>
      <c r="T211" s="22">
        <v>0</v>
      </c>
      <c r="U211" s="22">
        <v>255544</v>
      </c>
      <c r="V211" s="22">
        <v>96124</v>
      </c>
      <c r="W211" s="22">
        <v>150557</v>
      </c>
      <c r="X211" s="22">
        <v>0</v>
      </c>
      <c r="Y211" s="22">
        <v>0</v>
      </c>
      <c r="Z211" s="22">
        <v>0</v>
      </c>
      <c r="AA211" s="22">
        <v>8625</v>
      </c>
      <c r="AB211" s="22">
        <v>5542</v>
      </c>
      <c r="AC211" s="22">
        <v>0</v>
      </c>
      <c r="AD211" s="22">
        <v>0</v>
      </c>
      <c r="AE211" s="22">
        <v>32116</v>
      </c>
      <c r="AF211" s="22">
        <v>0</v>
      </c>
      <c r="AG211" s="22">
        <v>0</v>
      </c>
      <c r="AH211" s="22">
        <v>30417</v>
      </c>
      <c r="AI211" s="22">
        <v>87119</v>
      </c>
      <c r="AJ211" s="22">
        <v>78928</v>
      </c>
      <c r="AK211" s="22">
        <v>31493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  <c r="AR211" s="22">
        <v>2242406</v>
      </c>
      <c r="AS211" s="22">
        <v>32854</v>
      </c>
      <c r="AT211" s="22">
        <v>393788</v>
      </c>
      <c r="AU211" s="22">
        <v>0</v>
      </c>
      <c r="AV211" s="22">
        <v>0</v>
      </c>
      <c r="AW211" s="22">
        <v>21603</v>
      </c>
      <c r="AX211" s="22">
        <v>0</v>
      </c>
      <c r="AY211" s="22">
        <v>609</v>
      </c>
      <c r="AZ211" s="22">
        <v>0</v>
      </c>
      <c r="BA211" s="22">
        <v>0</v>
      </c>
      <c r="BB211" s="22">
        <v>0</v>
      </c>
      <c r="BC211" s="22">
        <v>350447</v>
      </c>
      <c r="BD211" s="22">
        <v>494904</v>
      </c>
      <c r="BE211" s="22">
        <v>0</v>
      </c>
      <c r="BF211" s="22">
        <v>0</v>
      </c>
      <c r="BG211" s="22">
        <v>0</v>
      </c>
      <c r="BH211" s="22">
        <v>577697</v>
      </c>
      <c r="BI211" s="22">
        <v>62799</v>
      </c>
      <c r="BJ211" s="22">
        <v>115650</v>
      </c>
      <c r="BK211" s="22">
        <v>0</v>
      </c>
      <c r="BL211" s="22">
        <v>4220</v>
      </c>
      <c r="BM211" s="22">
        <v>0</v>
      </c>
      <c r="BN211" s="22">
        <v>24657</v>
      </c>
      <c r="BO211" s="22">
        <v>11207</v>
      </c>
      <c r="BP211" s="22">
        <v>0</v>
      </c>
      <c r="BQ211" s="22">
        <v>0</v>
      </c>
      <c r="BR211" s="22">
        <v>13729</v>
      </c>
      <c r="BS211" s="22">
        <v>0</v>
      </c>
      <c r="BT211" s="22">
        <v>0</v>
      </c>
      <c r="BU211" s="22">
        <v>42241</v>
      </c>
      <c r="BV211" s="22">
        <v>70868</v>
      </c>
      <c r="BW211" s="22">
        <v>256890</v>
      </c>
      <c r="BX211" s="22">
        <v>45651</v>
      </c>
      <c r="BY211" s="22">
        <v>0</v>
      </c>
      <c r="BZ211" s="22">
        <v>0</v>
      </c>
      <c r="CA211" s="22">
        <v>0</v>
      </c>
      <c r="CB211" s="22">
        <v>0</v>
      </c>
      <c r="CC211" s="22">
        <v>0</v>
      </c>
      <c r="CD211" s="22">
        <v>0</v>
      </c>
      <c r="CE211" s="22">
        <v>2519814</v>
      </c>
      <c r="CF211" s="22">
        <v>-277408</v>
      </c>
    </row>
    <row r="212" spans="1:84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1393517</v>
      </c>
      <c r="F212" s="22">
        <v>0</v>
      </c>
      <c r="G212" s="22">
        <v>81457</v>
      </c>
      <c r="H212" s="22">
        <v>0</v>
      </c>
      <c r="I212" s="22">
        <v>0</v>
      </c>
      <c r="J212" s="22">
        <v>73114</v>
      </c>
      <c r="K212" s="22">
        <v>0</v>
      </c>
      <c r="L212" s="22">
        <v>0</v>
      </c>
      <c r="M212" s="22">
        <v>13107</v>
      </c>
      <c r="N212" s="22">
        <v>0</v>
      </c>
      <c r="O212" s="22">
        <v>0</v>
      </c>
      <c r="P212" s="22">
        <v>1063206</v>
      </c>
      <c r="Q212" s="22">
        <v>0</v>
      </c>
      <c r="R212" s="22">
        <v>0</v>
      </c>
      <c r="S212" s="22">
        <v>0</v>
      </c>
      <c r="T212" s="22">
        <v>0</v>
      </c>
      <c r="U212" s="22">
        <v>954179</v>
      </c>
      <c r="V212" s="22">
        <v>627620</v>
      </c>
      <c r="W212" s="22">
        <v>150796</v>
      </c>
      <c r="X212" s="22">
        <v>0</v>
      </c>
      <c r="Y212" s="22">
        <v>0</v>
      </c>
      <c r="Z212" s="22">
        <v>0</v>
      </c>
      <c r="AA212" s="22">
        <v>500</v>
      </c>
      <c r="AB212" s="22">
        <v>0</v>
      </c>
      <c r="AC212" s="22">
        <v>0</v>
      </c>
      <c r="AD212" s="22">
        <v>11158</v>
      </c>
      <c r="AE212" s="22">
        <v>106776</v>
      </c>
      <c r="AF212" s="22">
        <v>0</v>
      </c>
      <c r="AG212" s="22">
        <v>0</v>
      </c>
      <c r="AH212" s="22">
        <v>0</v>
      </c>
      <c r="AI212" s="22">
        <v>0</v>
      </c>
      <c r="AJ212" s="22">
        <v>52366</v>
      </c>
      <c r="AK212" s="22">
        <v>0</v>
      </c>
      <c r="AL212" s="22">
        <v>0</v>
      </c>
      <c r="AM212" s="22">
        <v>0</v>
      </c>
      <c r="AN212" s="22">
        <v>587991</v>
      </c>
      <c r="AO212" s="22">
        <v>0</v>
      </c>
      <c r="AP212" s="22">
        <v>0</v>
      </c>
      <c r="AQ212" s="22">
        <v>0</v>
      </c>
      <c r="AR212" s="22">
        <v>5115787</v>
      </c>
      <c r="AS212" s="22">
        <v>80981</v>
      </c>
      <c r="AT212" s="22">
        <v>468233</v>
      </c>
      <c r="AU212" s="22">
        <v>0</v>
      </c>
      <c r="AV212" s="22">
        <v>38683</v>
      </c>
      <c r="AW212" s="22">
        <v>73654</v>
      </c>
      <c r="AX212" s="22">
        <v>1127</v>
      </c>
      <c r="AY212" s="22">
        <v>0</v>
      </c>
      <c r="AZ212" s="22">
        <v>14947</v>
      </c>
      <c r="BA212" s="22">
        <v>0</v>
      </c>
      <c r="BB212" s="22">
        <v>0</v>
      </c>
      <c r="BC212" s="22">
        <v>742043</v>
      </c>
      <c r="BD212" s="22">
        <v>0</v>
      </c>
      <c r="BE212" s="22">
        <v>0</v>
      </c>
      <c r="BF212" s="22">
        <v>0</v>
      </c>
      <c r="BG212" s="22">
        <v>0</v>
      </c>
      <c r="BH212" s="22">
        <v>318536</v>
      </c>
      <c r="BI212" s="22">
        <v>136969</v>
      </c>
      <c r="BJ212" s="22">
        <v>155093</v>
      </c>
      <c r="BK212" s="22">
        <v>0</v>
      </c>
      <c r="BL212" s="22">
        <v>8070</v>
      </c>
      <c r="BM212" s="22">
        <v>0</v>
      </c>
      <c r="BN212" s="22">
        <v>20190</v>
      </c>
      <c r="BO212" s="22">
        <v>0</v>
      </c>
      <c r="BP212" s="22">
        <v>0</v>
      </c>
      <c r="BQ212" s="22">
        <v>126465</v>
      </c>
      <c r="BR212" s="22">
        <v>190526</v>
      </c>
      <c r="BS212" s="22">
        <v>0</v>
      </c>
      <c r="BT212" s="22">
        <v>0</v>
      </c>
      <c r="BU212" s="22">
        <v>0</v>
      </c>
      <c r="BV212" s="22">
        <v>0</v>
      </c>
      <c r="BW212" s="22">
        <v>448903</v>
      </c>
      <c r="BX212" s="22">
        <v>75397</v>
      </c>
      <c r="BY212" s="22">
        <v>0</v>
      </c>
      <c r="BZ212" s="22">
        <v>0</v>
      </c>
      <c r="CA212" s="22">
        <v>357476</v>
      </c>
      <c r="CB212" s="22">
        <v>0</v>
      </c>
      <c r="CC212" s="22">
        <v>0</v>
      </c>
      <c r="CD212" s="22">
        <v>0</v>
      </c>
      <c r="CE212" s="22">
        <v>3257293</v>
      </c>
      <c r="CF212" s="22">
        <v>1858494</v>
      </c>
    </row>
    <row r="213" spans="1:84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391886</v>
      </c>
      <c r="F213" s="22">
        <v>0</v>
      </c>
      <c r="G213" s="22">
        <v>46488</v>
      </c>
      <c r="H213" s="22">
        <v>0</v>
      </c>
      <c r="I213" s="22">
        <v>0</v>
      </c>
      <c r="J213" s="22">
        <v>22355</v>
      </c>
      <c r="K213" s="22">
        <v>0</v>
      </c>
      <c r="L213" s="22">
        <v>0</v>
      </c>
      <c r="M213" s="22">
        <v>2902</v>
      </c>
      <c r="N213" s="22">
        <v>0</v>
      </c>
      <c r="O213" s="22">
        <v>0</v>
      </c>
      <c r="P213" s="22">
        <v>419777</v>
      </c>
      <c r="Q213" s="22">
        <v>0</v>
      </c>
      <c r="R213" s="22">
        <v>0</v>
      </c>
      <c r="S213" s="22">
        <v>0</v>
      </c>
      <c r="T213" s="22">
        <v>0</v>
      </c>
      <c r="U213" s="22">
        <v>362797</v>
      </c>
      <c r="V213" s="22">
        <v>68600</v>
      </c>
      <c r="W213" s="22">
        <v>52787</v>
      </c>
      <c r="X213" s="22">
        <v>0</v>
      </c>
      <c r="Y213" s="22">
        <v>2769</v>
      </c>
      <c r="Z213" s="22">
        <v>0</v>
      </c>
      <c r="AA213" s="22">
        <v>0</v>
      </c>
      <c r="AB213" s="22">
        <v>1220</v>
      </c>
      <c r="AC213" s="22">
        <v>0</v>
      </c>
      <c r="AD213" s="22">
        <v>5430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18331</v>
      </c>
      <c r="AK213" s="22">
        <v>25430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  <c r="AR213" s="22">
        <v>1420772</v>
      </c>
      <c r="AS213" s="22">
        <v>17844</v>
      </c>
      <c r="AT213" s="22">
        <v>200690</v>
      </c>
      <c r="AU213" s="22">
        <v>0</v>
      </c>
      <c r="AV213" s="22">
        <v>12576</v>
      </c>
      <c r="AW213" s="22">
        <v>23105</v>
      </c>
      <c r="AX213" s="22">
        <v>0</v>
      </c>
      <c r="AY213" s="22">
        <v>0</v>
      </c>
      <c r="AZ213" s="22">
        <v>2901</v>
      </c>
      <c r="BA213" s="22">
        <v>0</v>
      </c>
      <c r="BB213" s="22">
        <v>0</v>
      </c>
      <c r="BC213" s="22">
        <v>299802</v>
      </c>
      <c r="BD213" s="22">
        <v>3993</v>
      </c>
      <c r="BE213" s="22">
        <v>0</v>
      </c>
      <c r="BF213" s="22">
        <v>11631</v>
      </c>
      <c r="BG213" s="22">
        <v>0</v>
      </c>
      <c r="BH213" s="22">
        <v>204681</v>
      </c>
      <c r="BI213" s="22">
        <v>50936</v>
      </c>
      <c r="BJ213" s="22">
        <v>42306</v>
      </c>
      <c r="BK213" s="22">
        <v>0</v>
      </c>
      <c r="BL213" s="22">
        <v>2769</v>
      </c>
      <c r="BM213" s="22">
        <v>0</v>
      </c>
      <c r="BN213" s="22">
        <v>0</v>
      </c>
      <c r="BO213" s="22">
        <v>1888</v>
      </c>
      <c r="BP213" s="22">
        <v>0</v>
      </c>
      <c r="BQ213" s="22">
        <v>7735</v>
      </c>
      <c r="BR213" s="22">
        <v>0</v>
      </c>
      <c r="BS213" s="22">
        <v>0</v>
      </c>
      <c r="BT213" s="22">
        <v>0</v>
      </c>
      <c r="BU213" s="22">
        <v>0</v>
      </c>
      <c r="BV213" s="22">
        <v>0</v>
      </c>
      <c r="BW213" s="22">
        <v>70023</v>
      </c>
      <c r="BX213" s="22">
        <v>42306</v>
      </c>
      <c r="BY213" s="22">
        <v>0</v>
      </c>
      <c r="BZ213" s="22">
        <v>0</v>
      </c>
      <c r="CA213" s="22">
        <v>0</v>
      </c>
      <c r="CB213" s="22">
        <v>0</v>
      </c>
      <c r="CC213" s="22">
        <v>0</v>
      </c>
      <c r="CD213" s="22">
        <v>0</v>
      </c>
      <c r="CE213" s="22">
        <v>995186</v>
      </c>
      <c r="CF213" s="22">
        <v>425586</v>
      </c>
    </row>
    <row r="214" spans="1:84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522825</v>
      </c>
      <c r="F214" s="22">
        <v>0</v>
      </c>
      <c r="G214" s="22">
        <v>711072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16800</v>
      </c>
      <c r="N214" s="22">
        <v>0</v>
      </c>
      <c r="O214" s="22">
        <v>0</v>
      </c>
      <c r="P214" s="22">
        <v>175</v>
      </c>
      <c r="Q214" s="22">
        <v>0</v>
      </c>
      <c r="R214" s="22">
        <v>0</v>
      </c>
      <c r="S214" s="22">
        <v>0</v>
      </c>
      <c r="T214" s="22">
        <v>0</v>
      </c>
      <c r="U214" s="22">
        <v>113044</v>
      </c>
      <c r="V214" s="22">
        <v>41817</v>
      </c>
      <c r="W214" s="22">
        <v>67852</v>
      </c>
      <c r="X214" s="22">
        <v>0</v>
      </c>
      <c r="Y214" s="22">
        <v>14668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1858461</v>
      </c>
      <c r="AK214" s="22">
        <v>119305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  <c r="AR214" s="22">
        <v>3466019</v>
      </c>
      <c r="AS214" s="22">
        <v>51991</v>
      </c>
      <c r="AT214" s="22">
        <v>332739</v>
      </c>
      <c r="AU214" s="22">
        <v>0</v>
      </c>
      <c r="AV214" s="22">
        <v>23743</v>
      </c>
      <c r="AW214" s="22">
        <v>10681</v>
      </c>
      <c r="AX214" s="22">
        <v>0</v>
      </c>
      <c r="AY214" s="22">
        <v>0</v>
      </c>
      <c r="AZ214" s="22">
        <v>24300</v>
      </c>
      <c r="BA214" s="22">
        <v>0</v>
      </c>
      <c r="BB214" s="22">
        <v>0</v>
      </c>
      <c r="BC214" s="22">
        <v>650071</v>
      </c>
      <c r="BD214" s="22">
        <v>0</v>
      </c>
      <c r="BE214" s="22">
        <v>0</v>
      </c>
      <c r="BF214" s="22">
        <v>0</v>
      </c>
      <c r="BG214" s="22">
        <v>0</v>
      </c>
      <c r="BH214" s="22">
        <v>245776</v>
      </c>
      <c r="BI214" s="22">
        <v>128822</v>
      </c>
      <c r="BJ214" s="22">
        <v>60061</v>
      </c>
      <c r="BK214" s="22">
        <v>0</v>
      </c>
      <c r="BL214" s="22">
        <v>16201</v>
      </c>
      <c r="BM214" s="22">
        <v>0</v>
      </c>
      <c r="BN214" s="22">
        <v>0</v>
      </c>
      <c r="BO214" s="22">
        <v>0</v>
      </c>
      <c r="BP214" s="22">
        <v>0</v>
      </c>
      <c r="BQ214" s="22">
        <v>0</v>
      </c>
      <c r="BR214" s="22">
        <v>0</v>
      </c>
      <c r="BS214" s="22">
        <v>0</v>
      </c>
      <c r="BT214" s="22">
        <v>0</v>
      </c>
      <c r="BU214" s="22">
        <v>0</v>
      </c>
      <c r="BV214" s="22">
        <v>0</v>
      </c>
      <c r="BW214" s="22">
        <v>1054119</v>
      </c>
      <c r="BX214" s="22">
        <v>168697</v>
      </c>
      <c r="BY214" s="22">
        <v>0</v>
      </c>
      <c r="BZ214" s="22">
        <v>0</v>
      </c>
      <c r="CA214" s="22">
        <v>0</v>
      </c>
      <c r="CB214" s="22">
        <v>0</v>
      </c>
      <c r="CC214" s="22">
        <v>0</v>
      </c>
      <c r="CD214" s="22">
        <v>0</v>
      </c>
      <c r="CE214" s="22">
        <v>2767201</v>
      </c>
      <c r="CF214" s="22">
        <v>698818</v>
      </c>
    </row>
    <row r="215" spans="1:84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347443</v>
      </c>
      <c r="F215" s="22">
        <v>0</v>
      </c>
      <c r="G215" s="22">
        <v>2318</v>
      </c>
      <c r="H215" s="22">
        <v>8795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182117</v>
      </c>
      <c r="Q215" s="22">
        <v>0</v>
      </c>
      <c r="R215" s="22">
        <v>0</v>
      </c>
      <c r="S215" s="22">
        <v>0</v>
      </c>
      <c r="T215" s="22">
        <v>302</v>
      </c>
      <c r="U215" s="22">
        <v>126673</v>
      </c>
      <c r="V215" s="22">
        <v>50642</v>
      </c>
      <c r="W215" s="22">
        <v>16993</v>
      </c>
      <c r="X215" s="22">
        <v>1402</v>
      </c>
      <c r="Y215" s="22">
        <v>0</v>
      </c>
      <c r="Z215" s="22">
        <v>0</v>
      </c>
      <c r="AA215" s="22">
        <v>300</v>
      </c>
      <c r="AB215" s="22">
        <v>11382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14708</v>
      </c>
      <c r="AJ215" s="22">
        <v>4935</v>
      </c>
      <c r="AK215" s="22">
        <v>2880</v>
      </c>
      <c r="AL215" s="22">
        <v>0</v>
      </c>
      <c r="AM215" s="22">
        <v>3000</v>
      </c>
      <c r="AN215" s="22">
        <v>0</v>
      </c>
      <c r="AO215" s="22">
        <v>0</v>
      </c>
      <c r="AP215" s="22">
        <v>0</v>
      </c>
      <c r="AQ215" s="22">
        <v>0</v>
      </c>
      <c r="AR215" s="22">
        <v>773890</v>
      </c>
      <c r="AS215" s="22">
        <v>33096</v>
      </c>
      <c r="AT215" s="22">
        <v>188158</v>
      </c>
      <c r="AU215" s="22">
        <v>0</v>
      </c>
      <c r="AV215" s="22">
        <v>0</v>
      </c>
      <c r="AW215" s="22">
        <v>17754</v>
      </c>
      <c r="AX215" s="22">
        <v>0</v>
      </c>
      <c r="AY215" s="22">
        <v>0</v>
      </c>
      <c r="AZ215" s="22">
        <v>14424</v>
      </c>
      <c r="BA215" s="22">
        <v>0</v>
      </c>
      <c r="BB215" s="22">
        <v>0</v>
      </c>
      <c r="BC215" s="22">
        <v>282292</v>
      </c>
      <c r="BD215" s="22">
        <v>0</v>
      </c>
      <c r="BE215" s="22">
        <v>0</v>
      </c>
      <c r="BF215" s="22">
        <v>0</v>
      </c>
      <c r="BG215" s="22">
        <v>0</v>
      </c>
      <c r="BH215" s="22">
        <v>155973</v>
      </c>
      <c r="BI215" s="22">
        <v>401717</v>
      </c>
      <c r="BJ215" s="22">
        <v>19139</v>
      </c>
      <c r="BK215" s="22">
        <v>0</v>
      </c>
      <c r="BL215" s="22">
        <v>0</v>
      </c>
      <c r="BM215" s="22">
        <v>0</v>
      </c>
      <c r="BN215" s="22">
        <v>4257</v>
      </c>
      <c r="BO215" s="22">
        <v>0</v>
      </c>
      <c r="BP215" s="22">
        <v>9756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0</v>
      </c>
      <c r="BW215" s="22">
        <v>35552</v>
      </c>
      <c r="BX215" s="22">
        <v>38015</v>
      </c>
      <c r="BY215" s="22">
        <v>0</v>
      </c>
      <c r="BZ215" s="22">
        <v>0</v>
      </c>
      <c r="CA215" s="22">
        <v>0</v>
      </c>
      <c r="CB215" s="22">
        <v>0</v>
      </c>
      <c r="CC215" s="22">
        <v>0</v>
      </c>
      <c r="CD215" s="22">
        <v>0</v>
      </c>
      <c r="CE215" s="22">
        <v>1200133</v>
      </c>
      <c r="CF215" s="22">
        <v>-426243</v>
      </c>
    </row>
    <row r="216" spans="1:84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632629</v>
      </c>
      <c r="F216" s="22">
        <v>0</v>
      </c>
      <c r="G216" s="22">
        <v>4266</v>
      </c>
      <c r="H216" s="22">
        <v>0</v>
      </c>
      <c r="I216" s="22">
        <v>0</v>
      </c>
      <c r="J216" s="22">
        <v>46636</v>
      </c>
      <c r="K216" s="22">
        <v>0</v>
      </c>
      <c r="L216" s="22">
        <v>0</v>
      </c>
      <c r="M216" s="22">
        <v>2079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465966</v>
      </c>
      <c r="V216" s="22">
        <v>91120</v>
      </c>
      <c r="W216" s="22">
        <v>84791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75</v>
      </c>
      <c r="AD216" s="22">
        <v>0</v>
      </c>
      <c r="AE216" s="22">
        <v>93900</v>
      </c>
      <c r="AF216" s="22">
        <v>0</v>
      </c>
      <c r="AG216" s="22">
        <v>0</v>
      </c>
      <c r="AH216" s="22">
        <v>0</v>
      </c>
      <c r="AI216" s="22">
        <v>0</v>
      </c>
      <c r="AJ216" s="22">
        <v>40724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  <c r="AR216" s="22">
        <v>1462186</v>
      </c>
      <c r="AS216" s="22">
        <v>42888</v>
      </c>
      <c r="AT216" s="22">
        <v>327479</v>
      </c>
      <c r="AU216" s="22">
        <v>0</v>
      </c>
      <c r="AV216" s="22">
        <v>11444</v>
      </c>
      <c r="AW216" s="22">
        <v>81138</v>
      </c>
      <c r="AX216" s="22">
        <v>0</v>
      </c>
      <c r="AY216" s="22">
        <v>0</v>
      </c>
      <c r="AZ216" s="22">
        <v>11587</v>
      </c>
      <c r="BA216" s="22">
        <v>0</v>
      </c>
      <c r="BB216" s="22">
        <v>0</v>
      </c>
      <c r="BC216" s="22">
        <v>439651</v>
      </c>
      <c r="BD216" s="22">
        <v>0</v>
      </c>
      <c r="BE216" s="22">
        <v>0</v>
      </c>
      <c r="BF216" s="22">
        <v>0</v>
      </c>
      <c r="BG216" s="22">
        <v>0</v>
      </c>
      <c r="BH216" s="22">
        <v>225753</v>
      </c>
      <c r="BI216" s="22">
        <v>64788</v>
      </c>
      <c r="BJ216" s="22">
        <v>95561</v>
      </c>
      <c r="BK216" s="22">
        <v>0</v>
      </c>
      <c r="BL216" s="22">
        <v>3560</v>
      </c>
      <c r="BM216" s="22">
        <v>0</v>
      </c>
      <c r="BN216" s="22">
        <v>0</v>
      </c>
      <c r="BO216" s="22">
        <v>0</v>
      </c>
      <c r="BP216" s="22">
        <v>8520</v>
      </c>
      <c r="BQ216" s="22">
        <v>0</v>
      </c>
      <c r="BR216" s="22">
        <v>45959</v>
      </c>
      <c r="BS216" s="22">
        <v>0</v>
      </c>
      <c r="BT216" s="22">
        <v>0</v>
      </c>
      <c r="BU216" s="22">
        <v>0</v>
      </c>
      <c r="BV216" s="22">
        <v>0</v>
      </c>
      <c r="BW216" s="22">
        <v>75667</v>
      </c>
      <c r="BX216" s="22">
        <v>12527</v>
      </c>
      <c r="BY216" s="22">
        <v>0</v>
      </c>
      <c r="BZ216" s="22">
        <v>0</v>
      </c>
      <c r="CA216" s="22">
        <v>0</v>
      </c>
      <c r="CB216" s="22">
        <v>0</v>
      </c>
      <c r="CC216" s="22">
        <v>0</v>
      </c>
      <c r="CD216" s="22">
        <v>0</v>
      </c>
      <c r="CE216" s="22">
        <v>1446522</v>
      </c>
      <c r="CF216" s="22">
        <v>15664</v>
      </c>
    </row>
    <row r="217" spans="1:84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311933</v>
      </c>
      <c r="F217" s="22">
        <v>0</v>
      </c>
      <c r="G217" s="22">
        <v>1336</v>
      </c>
      <c r="H217" s="22">
        <v>0</v>
      </c>
      <c r="I217" s="22">
        <v>0</v>
      </c>
      <c r="J217" s="22">
        <v>16482</v>
      </c>
      <c r="K217" s="22">
        <v>0</v>
      </c>
      <c r="L217" s="22">
        <v>0</v>
      </c>
      <c r="M217" s="22">
        <v>1005</v>
      </c>
      <c r="N217" s="22">
        <v>0</v>
      </c>
      <c r="O217" s="22">
        <v>0</v>
      </c>
      <c r="P217" s="22">
        <v>42465</v>
      </c>
      <c r="Q217" s="22">
        <v>0</v>
      </c>
      <c r="R217" s="22">
        <v>0</v>
      </c>
      <c r="S217" s="22">
        <v>0</v>
      </c>
      <c r="T217" s="22">
        <v>0</v>
      </c>
      <c r="U217" s="22">
        <v>139727</v>
      </c>
      <c r="V217" s="22">
        <v>28667</v>
      </c>
      <c r="W217" s="22">
        <v>30126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85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16000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  <c r="AR217" s="22">
        <v>587826</v>
      </c>
      <c r="AS217" s="22">
        <v>7519</v>
      </c>
      <c r="AT217" s="22">
        <v>139523</v>
      </c>
      <c r="AU217" s="22">
        <v>0</v>
      </c>
      <c r="AV217" s="22">
        <v>6183</v>
      </c>
      <c r="AW217" s="22">
        <v>14466</v>
      </c>
      <c r="AX217" s="22">
        <v>0</v>
      </c>
      <c r="AY217" s="22">
        <v>0</v>
      </c>
      <c r="AZ217" s="22">
        <v>1780</v>
      </c>
      <c r="BA217" s="22">
        <v>0</v>
      </c>
      <c r="BB217" s="22">
        <v>0</v>
      </c>
      <c r="BC217" s="22">
        <v>166226</v>
      </c>
      <c r="BD217" s="22">
        <v>0</v>
      </c>
      <c r="BE217" s="22">
        <v>0</v>
      </c>
      <c r="BF217" s="22">
        <v>0</v>
      </c>
      <c r="BG217" s="22">
        <v>0</v>
      </c>
      <c r="BH217" s="22">
        <v>88738</v>
      </c>
      <c r="BI217" s="22">
        <v>49960</v>
      </c>
      <c r="BJ217" s="22">
        <v>24709</v>
      </c>
      <c r="BK217" s="22">
        <v>0</v>
      </c>
      <c r="BL217" s="22">
        <v>1350</v>
      </c>
      <c r="BM217" s="22">
        <v>0</v>
      </c>
      <c r="BN217" s="22">
        <v>0</v>
      </c>
      <c r="BO217" s="22">
        <v>0</v>
      </c>
      <c r="BP217" s="22">
        <v>136</v>
      </c>
      <c r="BQ217" s="22">
        <v>0</v>
      </c>
      <c r="BR217" s="22">
        <v>0</v>
      </c>
      <c r="BS217" s="22">
        <v>0</v>
      </c>
      <c r="BT217" s="22">
        <v>0</v>
      </c>
      <c r="BU217" s="22">
        <v>0</v>
      </c>
      <c r="BV217" s="22">
        <v>0</v>
      </c>
      <c r="BW217" s="22">
        <v>16077</v>
      </c>
      <c r="BX217" s="22">
        <v>3924</v>
      </c>
      <c r="BY217" s="22">
        <v>0</v>
      </c>
      <c r="BZ217" s="22">
        <v>0</v>
      </c>
      <c r="CA217" s="22">
        <v>0</v>
      </c>
      <c r="CB217" s="22">
        <v>0</v>
      </c>
      <c r="CC217" s="22">
        <v>0</v>
      </c>
      <c r="CD217" s="22">
        <v>0</v>
      </c>
      <c r="CE217" s="22">
        <v>520591</v>
      </c>
      <c r="CF217" s="22">
        <v>67235</v>
      </c>
    </row>
    <row r="218" spans="1:84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562452</v>
      </c>
      <c r="F218" s="22">
        <v>0</v>
      </c>
      <c r="G218" s="22">
        <v>7923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1202</v>
      </c>
      <c r="N218" s="22">
        <v>0</v>
      </c>
      <c r="O218" s="22">
        <v>0</v>
      </c>
      <c r="P218" s="22">
        <v>69585</v>
      </c>
      <c r="Q218" s="22">
        <v>0</v>
      </c>
      <c r="R218" s="22">
        <v>0</v>
      </c>
      <c r="S218" s="22">
        <v>0</v>
      </c>
      <c r="T218" s="22">
        <v>0</v>
      </c>
      <c r="U218" s="22">
        <v>357652</v>
      </c>
      <c r="V218" s="22">
        <v>402661</v>
      </c>
      <c r="W218" s="22">
        <v>52149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490972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  <c r="AR218" s="22">
        <v>1944596</v>
      </c>
      <c r="AS218" s="22">
        <v>45472</v>
      </c>
      <c r="AT218" s="22">
        <v>330350</v>
      </c>
      <c r="AU218" s="22">
        <v>0</v>
      </c>
      <c r="AV218" s="22">
        <v>11772</v>
      </c>
      <c r="AW218" s="22">
        <v>30703</v>
      </c>
      <c r="AX218" s="22">
        <v>0</v>
      </c>
      <c r="AY218" s="22">
        <v>0</v>
      </c>
      <c r="AZ218" s="22">
        <v>0</v>
      </c>
      <c r="BA218" s="22">
        <v>0</v>
      </c>
      <c r="BB218" s="22">
        <v>0</v>
      </c>
      <c r="BC218" s="22">
        <v>247871</v>
      </c>
      <c r="BD218" s="22">
        <v>0</v>
      </c>
      <c r="BE218" s="22">
        <v>0</v>
      </c>
      <c r="BF218" s="22">
        <v>0</v>
      </c>
      <c r="BG218" s="22">
        <v>0</v>
      </c>
      <c r="BH218" s="22">
        <v>428370</v>
      </c>
      <c r="BI218" s="22">
        <v>138473</v>
      </c>
      <c r="BJ218" s="22">
        <v>41086</v>
      </c>
      <c r="BK218" s="22">
        <v>0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  <c r="BQ218" s="22">
        <v>0</v>
      </c>
      <c r="BR218" s="22">
        <v>87099</v>
      </c>
      <c r="BS218" s="22">
        <v>0</v>
      </c>
      <c r="BT218" s="22">
        <v>0</v>
      </c>
      <c r="BU218" s="22">
        <v>0</v>
      </c>
      <c r="BV218" s="22">
        <v>0</v>
      </c>
      <c r="BW218" s="22">
        <v>508375</v>
      </c>
      <c r="BX218" s="22">
        <v>32112</v>
      </c>
      <c r="BY218" s="22">
        <v>0</v>
      </c>
      <c r="BZ218" s="22">
        <v>0</v>
      </c>
      <c r="CA218" s="22">
        <v>0</v>
      </c>
      <c r="CB218" s="22">
        <v>0</v>
      </c>
      <c r="CC218" s="22">
        <v>0</v>
      </c>
      <c r="CD218" s="22">
        <v>0</v>
      </c>
      <c r="CE218" s="22">
        <v>1901683</v>
      </c>
      <c r="CF218" s="22">
        <v>42913</v>
      </c>
    </row>
    <row r="219" spans="1:84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1033324</v>
      </c>
      <c r="F219" s="22">
        <v>0</v>
      </c>
      <c r="G219" s="22">
        <v>34164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2850</v>
      </c>
      <c r="N219" s="22">
        <v>0</v>
      </c>
      <c r="O219" s="22">
        <v>0</v>
      </c>
      <c r="P219" s="22">
        <v>47199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311819</v>
      </c>
      <c r="W219" s="22">
        <v>32456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18765</v>
      </c>
      <c r="AF219" s="22">
        <v>0</v>
      </c>
      <c r="AG219" s="22">
        <v>0</v>
      </c>
      <c r="AH219" s="22">
        <v>0</v>
      </c>
      <c r="AI219" s="22">
        <v>0</v>
      </c>
      <c r="AJ219" s="22">
        <v>11203</v>
      </c>
      <c r="AK219" s="22">
        <v>27954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  <c r="AR219" s="22">
        <v>1519734</v>
      </c>
      <c r="AS219" s="22">
        <v>18265</v>
      </c>
      <c r="AT219" s="22">
        <v>406401</v>
      </c>
      <c r="AU219" s="22">
        <v>0</v>
      </c>
      <c r="AV219" s="22">
        <v>16123</v>
      </c>
      <c r="AW219" s="22">
        <v>64048</v>
      </c>
      <c r="AX219" s="22">
        <v>0</v>
      </c>
      <c r="AY219" s="22">
        <v>0</v>
      </c>
      <c r="AZ219" s="22">
        <v>6960</v>
      </c>
      <c r="BA219" s="22">
        <v>0</v>
      </c>
      <c r="BB219" s="22">
        <v>0</v>
      </c>
      <c r="BC219" s="22">
        <v>248532</v>
      </c>
      <c r="BD219" s="22">
        <v>0</v>
      </c>
      <c r="BE219" s="22">
        <v>0</v>
      </c>
      <c r="BF219" s="22">
        <v>0</v>
      </c>
      <c r="BG219" s="22">
        <v>0</v>
      </c>
      <c r="BH219" s="22">
        <v>0</v>
      </c>
      <c r="BI219" s="22">
        <v>160158</v>
      </c>
      <c r="BJ219" s="22">
        <v>20622</v>
      </c>
      <c r="BK219" s="22">
        <v>0</v>
      </c>
      <c r="BL219" s="22">
        <v>4375</v>
      </c>
      <c r="BM219" s="22">
        <v>0</v>
      </c>
      <c r="BN219" s="22">
        <v>0</v>
      </c>
      <c r="BO219" s="22">
        <v>0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0</v>
      </c>
      <c r="BW219" s="22">
        <v>72586</v>
      </c>
      <c r="BX219" s="22">
        <v>75285</v>
      </c>
      <c r="BY219" s="22">
        <v>0</v>
      </c>
      <c r="BZ219" s="22">
        <v>0</v>
      </c>
      <c r="CA219" s="22">
        <v>0</v>
      </c>
      <c r="CB219" s="22">
        <v>0</v>
      </c>
      <c r="CC219" s="22">
        <v>0</v>
      </c>
      <c r="CD219" s="22">
        <v>0</v>
      </c>
      <c r="CE219" s="22">
        <v>1093355</v>
      </c>
      <c r="CF219" s="22">
        <v>426379</v>
      </c>
    </row>
    <row r="220" spans="1:84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296913</v>
      </c>
      <c r="F220" s="22">
        <v>0</v>
      </c>
      <c r="G220" s="22">
        <v>13960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12951</v>
      </c>
      <c r="Q220" s="22">
        <v>0</v>
      </c>
      <c r="R220" s="22">
        <v>0</v>
      </c>
      <c r="S220" s="22">
        <v>0</v>
      </c>
      <c r="T220" s="22">
        <v>0</v>
      </c>
      <c r="U220" s="22">
        <v>415542</v>
      </c>
      <c r="V220" s="22">
        <v>151358</v>
      </c>
      <c r="W220" s="22">
        <v>26418</v>
      </c>
      <c r="X220" s="22">
        <v>0</v>
      </c>
      <c r="Y220" s="22">
        <v>0</v>
      </c>
      <c r="Z220" s="22">
        <v>0</v>
      </c>
      <c r="AA220" s="22">
        <v>1458</v>
      </c>
      <c r="AB220" s="22">
        <v>0</v>
      </c>
      <c r="AC220" s="22">
        <v>0</v>
      </c>
      <c r="AD220" s="22">
        <v>0</v>
      </c>
      <c r="AE220" s="22">
        <v>150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15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  <c r="AR220" s="22">
        <v>918765</v>
      </c>
      <c r="AS220" s="22">
        <v>13487</v>
      </c>
      <c r="AT220" s="22">
        <v>137395</v>
      </c>
      <c r="AU220" s="22">
        <v>0</v>
      </c>
      <c r="AV220" s="22">
        <v>9608</v>
      </c>
      <c r="AW220" s="22">
        <v>34572</v>
      </c>
      <c r="AX220" s="22">
        <v>0</v>
      </c>
      <c r="AY220" s="22">
        <v>0</v>
      </c>
      <c r="AZ220" s="22">
        <v>1380</v>
      </c>
      <c r="BA220" s="22">
        <v>0</v>
      </c>
      <c r="BB220" s="22">
        <v>0</v>
      </c>
      <c r="BC220" s="22">
        <v>182376</v>
      </c>
      <c r="BD220" s="22">
        <v>0</v>
      </c>
      <c r="BE220" s="22">
        <v>0</v>
      </c>
      <c r="BF220" s="22">
        <v>0</v>
      </c>
      <c r="BG220" s="22">
        <v>0</v>
      </c>
      <c r="BH220" s="22">
        <v>160216</v>
      </c>
      <c r="BI220" s="22">
        <v>54468</v>
      </c>
      <c r="BJ220" s="22">
        <v>37058</v>
      </c>
      <c r="BK220" s="22">
        <v>0</v>
      </c>
      <c r="BL220" s="22">
        <v>1979</v>
      </c>
      <c r="BM220" s="22">
        <v>0</v>
      </c>
      <c r="BN220" s="22">
        <v>0</v>
      </c>
      <c r="BO220" s="22">
        <v>0</v>
      </c>
      <c r="BP220" s="22">
        <v>0</v>
      </c>
      <c r="BQ220" s="22">
        <v>0</v>
      </c>
      <c r="BR220" s="22">
        <v>1021</v>
      </c>
      <c r="BS220" s="22">
        <v>0</v>
      </c>
      <c r="BT220" s="22">
        <v>0</v>
      </c>
      <c r="BU220" s="22">
        <v>0</v>
      </c>
      <c r="BV220" s="22">
        <v>0</v>
      </c>
      <c r="BW220" s="22">
        <v>16016</v>
      </c>
      <c r="BX220" s="22">
        <v>7340</v>
      </c>
      <c r="BY220" s="22">
        <v>0</v>
      </c>
      <c r="BZ220" s="22">
        <v>0</v>
      </c>
      <c r="CA220" s="22">
        <v>0</v>
      </c>
      <c r="CB220" s="22">
        <v>0</v>
      </c>
      <c r="CC220" s="22">
        <v>0</v>
      </c>
      <c r="CD220" s="22">
        <v>0</v>
      </c>
      <c r="CE220" s="22">
        <v>656916</v>
      </c>
      <c r="CF220" s="22">
        <v>261849</v>
      </c>
    </row>
    <row r="221" spans="1:84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188241</v>
      </c>
      <c r="G221" s="22">
        <v>59131</v>
      </c>
      <c r="H221" s="22">
        <v>248406</v>
      </c>
      <c r="I221" s="22">
        <v>0</v>
      </c>
      <c r="J221" s="22">
        <v>1155</v>
      </c>
      <c r="K221" s="22">
        <v>0</v>
      </c>
      <c r="L221" s="22">
        <v>0</v>
      </c>
      <c r="M221" s="22">
        <v>0</v>
      </c>
      <c r="N221" s="22">
        <v>0</v>
      </c>
      <c r="O221" s="22">
        <v>500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3804136</v>
      </c>
      <c r="V221" s="22">
        <v>21408</v>
      </c>
      <c r="W221" s="22">
        <v>32552</v>
      </c>
      <c r="X221" s="22">
        <v>8519</v>
      </c>
      <c r="Y221" s="22">
        <v>0</v>
      </c>
      <c r="Z221" s="22">
        <v>0</v>
      </c>
      <c r="AA221" s="22">
        <v>5243</v>
      </c>
      <c r="AB221" s="22">
        <v>0</v>
      </c>
      <c r="AC221" s="22">
        <v>400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10164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  <c r="AR221" s="22">
        <v>4379855</v>
      </c>
      <c r="AS221" s="22">
        <v>21951</v>
      </c>
      <c r="AT221" s="22">
        <v>124980</v>
      </c>
      <c r="AU221" s="22">
        <v>0</v>
      </c>
      <c r="AV221" s="22">
        <v>8284</v>
      </c>
      <c r="AW221" s="22">
        <v>9250</v>
      </c>
      <c r="AX221" s="22">
        <v>0</v>
      </c>
      <c r="AY221" s="22">
        <v>1270</v>
      </c>
      <c r="AZ221" s="22">
        <v>0</v>
      </c>
      <c r="BA221" s="22">
        <v>0</v>
      </c>
      <c r="BB221" s="22">
        <v>40831</v>
      </c>
      <c r="BC221" s="22">
        <v>138356</v>
      </c>
      <c r="BD221" s="22">
        <v>0</v>
      </c>
      <c r="BE221" s="22">
        <v>0</v>
      </c>
      <c r="BF221" s="22">
        <v>424</v>
      </c>
      <c r="BG221" s="22">
        <v>0</v>
      </c>
      <c r="BH221" s="22">
        <v>455419</v>
      </c>
      <c r="BI221" s="22">
        <v>59770</v>
      </c>
      <c r="BJ221" s="22">
        <v>28604</v>
      </c>
      <c r="BK221" s="22">
        <v>0</v>
      </c>
      <c r="BL221" s="22">
        <v>2018</v>
      </c>
      <c r="BM221" s="22">
        <v>0</v>
      </c>
      <c r="BN221" s="22">
        <v>2148</v>
      </c>
      <c r="BO221" s="22">
        <v>0</v>
      </c>
      <c r="BP221" s="22">
        <v>12027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0</v>
      </c>
      <c r="BW221" s="22">
        <v>63074</v>
      </c>
      <c r="BX221" s="22">
        <v>1522</v>
      </c>
      <c r="BY221" s="22">
        <v>0</v>
      </c>
      <c r="BZ221" s="22">
        <v>0</v>
      </c>
      <c r="CA221" s="22">
        <v>0</v>
      </c>
      <c r="CB221" s="22">
        <v>0</v>
      </c>
      <c r="CC221" s="22">
        <v>0</v>
      </c>
      <c r="CD221" s="22">
        <v>0</v>
      </c>
      <c r="CE221" s="22">
        <v>969928</v>
      </c>
      <c r="CF221" s="22">
        <v>3409927</v>
      </c>
    </row>
    <row r="222" spans="1:84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1189015</v>
      </c>
      <c r="F222" s="22">
        <v>0</v>
      </c>
      <c r="G222" s="22">
        <v>886035</v>
      </c>
      <c r="H222" s="22">
        <v>0</v>
      </c>
      <c r="I222" s="22">
        <v>0</v>
      </c>
      <c r="J222" s="22">
        <v>63547</v>
      </c>
      <c r="K222" s="22">
        <v>0</v>
      </c>
      <c r="L222" s="22">
        <v>0</v>
      </c>
      <c r="M222" s="22">
        <v>2173</v>
      </c>
      <c r="N222" s="22">
        <v>0</v>
      </c>
      <c r="O222" s="22">
        <v>0</v>
      </c>
      <c r="P222" s="22">
        <v>-9388</v>
      </c>
      <c r="Q222" s="22">
        <v>0</v>
      </c>
      <c r="R222" s="22">
        <v>0</v>
      </c>
      <c r="S222" s="22">
        <v>0</v>
      </c>
      <c r="T222" s="22">
        <v>0</v>
      </c>
      <c r="U222" s="22">
        <v>425860</v>
      </c>
      <c r="V222" s="22">
        <v>76687</v>
      </c>
      <c r="W222" s="22">
        <v>121684</v>
      </c>
      <c r="X222" s="22">
        <v>0</v>
      </c>
      <c r="Y222" s="22">
        <v>26655</v>
      </c>
      <c r="Z222" s="22">
        <v>0</v>
      </c>
      <c r="AA222" s="22">
        <v>2952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8358</v>
      </c>
      <c r="AK222" s="22">
        <v>476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  <c r="AR222" s="22">
        <v>2794054</v>
      </c>
      <c r="AS222" s="22">
        <v>44655</v>
      </c>
      <c r="AT222" s="22">
        <v>462473</v>
      </c>
      <c r="AU222" s="22">
        <v>0</v>
      </c>
      <c r="AV222" s="22">
        <v>44658</v>
      </c>
      <c r="AW222" s="22">
        <v>142225</v>
      </c>
      <c r="AX222" s="22">
        <v>0</v>
      </c>
      <c r="AY222" s="22">
        <v>7512</v>
      </c>
      <c r="AZ222" s="22">
        <v>8772</v>
      </c>
      <c r="BA222" s="22">
        <v>0</v>
      </c>
      <c r="BB222" s="22">
        <v>0</v>
      </c>
      <c r="BC222" s="22">
        <v>717410</v>
      </c>
      <c r="BD222" s="22">
        <v>0</v>
      </c>
      <c r="BE222" s="22">
        <v>0</v>
      </c>
      <c r="BF222" s="22">
        <v>0</v>
      </c>
      <c r="BG222" s="22">
        <v>0</v>
      </c>
      <c r="BH222" s="22">
        <v>427507</v>
      </c>
      <c r="BI222" s="22">
        <v>104425</v>
      </c>
      <c r="BJ222" s="22">
        <v>109766</v>
      </c>
      <c r="BK222" s="22">
        <v>0</v>
      </c>
      <c r="BL222" s="22">
        <v>34167</v>
      </c>
      <c r="BM222" s="22">
        <v>0</v>
      </c>
      <c r="BN222" s="22">
        <v>7466</v>
      </c>
      <c r="BO222" s="22">
        <v>0</v>
      </c>
      <c r="BP222" s="22">
        <v>6185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0</v>
      </c>
      <c r="BW222" s="22">
        <v>97458</v>
      </c>
      <c r="BX222" s="22">
        <v>20315</v>
      </c>
      <c r="BY222" s="22">
        <v>0</v>
      </c>
      <c r="BZ222" s="22">
        <v>0</v>
      </c>
      <c r="CA222" s="22">
        <v>0</v>
      </c>
      <c r="CB222" s="22">
        <v>0</v>
      </c>
      <c r="CC222" s="22">
        <v>0</v>
      </c>
      <c r="CD222" s="22">
        <v>0</v>
      </c>
      <c r="CE222" s="22">
        <v>2234994</v>
      </c>
      <c r="CF222" s="22">
        <v>559060</v>
      </c>
    </row>
    <row r="223" spans="1:84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1517384</v>
      </c>
      <c r="F223" s="22">
        <v>143286</v>
      </c>
      <c r="G223" s="22">
        <v>12250</v>
      </c>
      <c r="H223" s="22">
        <v>4043</v>
      </c>
      <c r="I223" s="22">
        <v>0</v>
      </c>
      <c r="J223" s="22">
        <v>115148</v>
      </c>
      <c r="K223" s="22">
        <v>0</v>
      </c>
      <c r="L223" s="22">
        <v>36669</v>
      </c>
      <c r="M223" s="22">
        <v>3107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355943</v>
      </c>
      <c r="V223" s="22">
        <v>1220215</v>
      </c>
      <c r="W223" s="22">
        <v>67833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1553</v>
      </c>
      <c r="AI223" s="22">
        <v>40512</v>
      </c>
      <c r="AJ223" s="22">
        <v>18490</v>
      </c>
      <c r="AK223" s="22">
        <v>0</v>
      </c>
      <c r="AL223" s="22">
        <v>0</v>
      </c>
      <c r="AM223" s="22">
        <v>1500</v>
      </c>
      <c r="AN223" s="22">
        <v>0</v>
      </c>
      <c r="AO223" s="22">
        <v>0</v>
      </c>
      <c r="AP223" s="22">
        <v>0</v>
      </c>
      <c r="AQ223" s="22">
        <v>7924</v>
      </c>
      <c r="AR223" s="22">
        <v>3545857</v>
      </c>
      <c r="AS223" s="22">
        <v>128859</v>
      </c>
      <c r="AT223" s="22">
        <v>444889</v>
      </c>
      <c r="AU223" s="22">
        <v>0</v>
      </c>
      <c r="AV223" s="22">
        <v>0</v>
      </c>
      <c r="AW223" s="22">
        <v>116564</v>
      </c>
      <c r="AX223" s="22">
        <v>1791</v>
      </c>
      <c r="AY223" s="22">
        <v>20109</v>
      </c>
      <c r="AZ223" s="22">
        <v>45408</v>
      </c>
      <c r="BA223" s="22">
        <v>0</v>
      </c>
      <c r="BB223" s="22">
        <v>259906</v>
      </c>
      <c r="BC223" s="22">
        <v>523712</v>
      </c>
      <c r="BD223" s="22">
        <v>0</v>
      </c>
      <c r="BE223" s="22">
        <v>0</v>
      </c>
      <c r="BF223" s="22">
        <v>0</v>
      </c>
      <c r="BG223" s="22">
        <v>0</v>
      </c>
      <c r="BH223" s="22">
        <v>447144</v>
      </c>
      <c r="BI223" s="22">
        <v>88610</v>
      </c>
      <c r="BJ223" s="22">
        <v>68452</v>
      </c>
      <c r="BK223" s="22">
        <v>0</v>
      </c>
      <c r="BL223" s="22">
        <v>10087</v>
      </c>
      <c r="BM223" s="22">
        <v>0</v>
      </c>
      <c r="BN223" s="22">
        <v>0</v>
      </c>
      <c r="BO223" s="22">
        <v>0</v>
      </c>
      <c r="BP223" s="22">
        <v>29374</v>
      </c>
      <c r="BQ223" s="22">
        <v>0</v>
      </c>
      <c r="BR223" s="22">
        <v>3634</v>
      </c>
      <c r="BS223" s="22">
        <v>0</v>
      </c>
      <c r="BT223" s="22">
        <v>0</v>
      </c>
      <c r="BU223" s="22">
        <v>0</v>
      </c>
      <c r="BV223" s="22">
        <v>19849</v>
      </c>
      <c r="BW223" s="22">
        <v>29689</v>
      </c>
      <c r="BX223" s="22">
        <v>40635</v>
      </c>
      <c r="BY223" s="22">
        <v>0</v>
      </c>
      <c r="BZ223" s="22">
        <v>0</v>
      </c>
      <c r="CA223" s="22">
        <v>0</v>
      </c>
      <c r="CB223" s="22">
        <v>0</v>
      </c>
      <c r="CC223" s="22">
        <v>0</v>
      </c>
      <c r="CD223" s="22">
        <v>0</v>
      </c>
      <c r="CE223" s="22">
        <v>2278712</v>
      </c>
      <c r="CF223" s="22">
        <v>1267145</v>
      </c>
    </row>
    <row r="224" spans="1:84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542774</v>
      </c>
      <c r="F224" s="22">
        <v>0</v>
      </c>
      <c r="G224" s="22">
        <v>0</v>
      </c>
      <c r="H224" s="22">
        <v>0</v>
      </c>
      <c r="I224" s="22">
        <v>49737</v>
      </c>
      <c r="J224" s="22">
        <v>0</v>
      </c>
      <c r="K224" s="22">
        <v>0</v>
      </c>
      <c r="L224" s="22">
        <v>0</v>
      </c>
      <c r="M224" s="22">
        <v>0</v>
      </c>
      <c r="N224" s="22">
        <v>2600</v>
      </c>
      <c r="O224" s="22">
        <v>0</v>
      </c>
      <c r="P224" s="22">
        <v>128912</v>
      </c>
      <c r="Q224" s="22">
        <v>0</v>
      </c>
      <c r="R224" s="22">
        <v>0</v>
      </c>
      <c r="S224" s="22">
        <v>0</v>
      </c>
      <c r="T224" s="22">
        <v>0</v>
      </c>
      <c r="U224" s="22">
        <v>160650</v>
      </c>
      <c r="V224" s="22">
        <v>87102</v>
      </c>
      <c r="W224" s="22">
        <v>20633</v>
      </c>
      <c r="X224" s="22">
        <v>55834</v>
      </c>
      <c r="Y224" s="22">
        <v>14328</v>
      </c>
      <c r="Z224" s="22">
        <v>0</v>
      </c>
      <c r="AA224" s="22">
        <v>0</v>
      </c>
      <c r="AB224" s="22">
        <v>0</v>
      </c>
      <c r="AC224" s="22">
        <v>58450</v>
      </c>
      <c r="AD224" s="22">
        <v>0</v>
      </c>
      <c r="AE224" s="22">
        <v>54373</v>
      </c>
      <c r="AF224" s="22">
        <v>0</v>
      </c>
      <c r="AG224" s="22">
        <v>0</v>
      </c>
      <c r="AH224" s="22">
        <v>0</v>
      </c>
      <c r="AI224" s="22">
        <v>0</v>
      </c>
      <c r="AJ224" s="22">
        <v>69805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  <c r="AR224" s="22">
        <v>1245198</v>
      </c>
      <c r="AS224" s="22">
        <v>17636</v>
      </c>
      <c r="AT224" s="22">
        <v>336547</v>
      </c>
      <c r="AU224" s="22">
        <v>0</v>
      </c>
      <c r="AV224" s="22">
        <v>104818</v>
      </c>
      <c r="AW224" s="22">
        <v>7403</v>
      </c>
      <c r="AX224" s="22">
        <v>0</v>
      </c>
      <c r="AY224" s="22">
        <v>0</v>
      </c>
      <c r="AZ224" s="22">
        <v>0</v>
      </c>
      <c r="BA224" s="22">
        <v>0</v>
      </c>
      <c r="BB224" s="22">
        <v>0</v>
      </c>
      <c r="BC224" s="22">
        <v>203266</v>
      </c>
      <c r="BD224" s="22">
        <v>0</v>
      </c>
      <c r="BE224" s="22">
        <v>0</v>
      </c>
      <c r="BF224" s="22">
        <v>0</v>
      </c>
      <c r="BG224" s="22">
        <v>0</v>
      </c>
      <c r="BH224" s="22">
        <v>248960</v>
      </c>
      <c r="BI224" s="22">
        <v>187050</v>
      </c>
      <c r="BJ224" s="22">
        <v>8273</v>
      </c>
      <c r="BK224" s="22">
        <v>0</v>
      </c>
      <c r="BL224" s="22">
        <v>18142</v>
      </c>
      <c r="BM224" s="22">
        <v>0</v>
      </c>
      <c r="BN224" s="22">
        <v>0</v>
      </c>
      <c r="BO224" s="22">
        <v>0</v>
      </c>
      <c r="BP224" s="22">
        <v>39541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0</v>
      </c>
      <c r="BW224" s="22">
        <v>96645</v>
      </c>
      <c r="BX224" s="22">
        <v>35922</v>
      </c>
      <c r="BY224" s="22">
        <v>0</v>
      </c>
      <c r="BZ224" s="22">
        <v>0</v>
      </c>
      <c r="CA224" s="22">
        <v>0</v>
      </c>
      <c r="CB224" s="22">
        <v>0</v>
      </c>
      <c r="CC224" s="22">
        <v>0</v>
      </c>
      <c r="CD224" s="22">
        <v>0</v>
      </c>
      <c r="CE224" s="22">
        <v>1304203</v>
      </c>
      <c r="CF224" s="22">
        <v>-59005</v>
      </c>
    </row>
    <row r="225" spans="1:84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496386</v>
      </c>
      <c r="F225" s="22">
        <v>0</v>
      </c>
      <c r="G225" s="22">
        <v>7859</v>
      </c>
      <c r="H225" s="22">
        <v>0</v>
      </c>
      <c r="I225" s="22">
        <v>0</v>
      </c>
      <c r="J225" s="22">
        <v>2</v>
      </c>
      <c r="K225" s="22">
        <v>0</v>
      </c>
      <c r="L225" s="22">
        <v>0</v>
      </c>
      <c r="M225" s="22">
        <v>160</v>
      </c>
      <c r="N225" s="22">
        <v>0</v>
      </c>
      <c r="O225" s="22">
        <v>0</v>
      </c>
      <c r="P225" s="22">
        <v>71750</v>
      </c>
      <c r="Q225" s="22">
        <v>0</v>
      </c>
      <c r="R225" s="22">
        <v>0</v>
      </c>
      <c r="S225" s="22">
        <v>0</v>
      </c>
      <c r="T225" s="22">
        <v>0</v>
      </c>
      <c r="U225" s="22">
        <v>177923</v>
      </c>
      <c r="V225" s="22">
        <v>96371</v>
      </c>
      <c r="W225" s="22">
        <v>41348</v>
      </c>
      <c r="X225" s="22">
        <v>0</v>
      </c>
      <c r="Y225" s="22">
        <v>0</v>
      </c>
      <c r="Z225" s="22">
        <v>0</v>
      </c>
      <c r="AA225" s="22">
        <v>3010</v>
      </c>
      <c r="AB225" s="22">
        <v>0</v>
      </c>
      <c r="AC225" s="22">
        <v>0</v>
      </c>
      <c r="AD225" s="22">
        <v>280</v>
      </c>
      <c r="AE225" s="22">
        <v>72830</v>
      </c>
      <c r="AF225" s="22">
        <v>0</v>
      </c>
      <c r="AG225" s="22">
        <v>0</v>
      </c>
      <c r="AH225" s="22">
        <v>0</v>
      </c>
      <c r="AI225" s="22">
        <v>0</v>
      </c>
      <c r="AJ225" s="22">
        <v>324847</v>
      </c>
      <c r="AK225" s="22">
        <v>14686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  <c r="AR225" s="22">
        <v>1307452</v>
      </c>
      <c r="AS225" s="22">
        <v>18610</v>
      </c>
      <c r="AT225" s="22">
        <v>226505</v>
      </c>
      <c r="AU225" s="22">
        <v>0</v>
      </c>
      <c r="AV225" s="22">
        <v>10666</v>
      </c>
      <c r="AW225" s="22">
        <v>26166</v>
      </c>
      <c r="AX225" s="22">
        <v>0</v>
      </c>
      <c r="AY225" s="22">
        <v>0</v>
      </c>
      <c r="AZ225" s="22">
        <v>1885</v>
      </c>
      <c r="BA225" s="22">
        <v>0</v>
      </c>
      <c r="BB225" s="22">
        <v>0</v>
      </c>
      <c r="BC225" s="22">
        <v>183611</v>
      </c>
      <c r="BD225" s="22">
        <v>0</v>
      </c>
      <c r="BE225" s="22">
        <v>0</v>
      </c>
      <c r="BF225" s="22">
        <v>0</v>
      </c>
      <c r="BG225" s="22">
        <v>0</v>
      </c>
      <c r="BH225" s="22">
        <v>204063</v>
      </c>
      <c r="BI225" s="22">
        <v>98616</v>
      </c>
      <c r="BJ225" s="22">
        <v>41666</v>
      </c>
      <c r="BK225" s="22">
        <v>0</v>
      </c>
      <c r="BL225" s="22">
        <v>2250</v>
      </c>
      <c r="BM225" s="22">
        <v>0</v>
      </c>
      <c r="BN225" s="22">
        <v>4901</v>
      </c>
      <c r="BO225" s="22">
        <v>0</v>
      </c>
      <c r="BP225" s="22">
        <v>0</v>
      </c>
      <c r="BQ225" s="22">
        <v>361</v>
      </c>
      <c r="BR225" s="22">
        <v>79603</v>
      </c>
      <c r="BS225" s="22">
        <v>0</v>
      </c>
      <c r="BT225" s="22">
        <v>0</v>
      </c>
      <c r="BU225" s="22">
        <v>0</v>
      </c>
      <c r="BV225" s="22">
        <v>0</v>
      </c>
      <c r="BW225" s="22">
        <v>60388</v>
      </c>
      <c r="BX225" s="22">
        <v>25366</v>
      </c>
      <c r="BY225" s="22">
        <v>0</v>
      </c>
      <c r="BZ225" s="22">
        <v>0</v>
      </c>
      <c r="CA225" s="22">
        <v>0</v>
      </c>
      <c r="CB225" s="22">
        <v>0</v>
      </c>
      <c r="CC225" s="22">
        <v>0</v>
      </c>
      <c r="CD225" s="22">
        <v>0</v>
      </c>
      <c r="CE225" s="22">
        <v>984657</v>
      </c>
      <c r="CF225" s="22">
        <v>322795</v>
      </c>
    </row>
    <row r="226" spans="1:84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1126378</v>
      </c>
      <c r="F226" s="22">
        <v>0</v>
      </c>
      <c r="G226" s="22">
        <v>85032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3275</v>
      </c>
      <c r="N226" s="22">
        <v>0</v>
      </c>
      <c r="O226" s="22">
        <v>0</v>
      </c>
      <c r="P226" s="22">
        <v>305371</v>
      </c>
      <c r="Q226" s="22">
        <v>0</v>
      </c>
      <c r="R226" s="22">
        <v>0</v>
      </c>
      <c r="S226" s="22">
        <v>0</v>
      </c>
      <c r="T226" s="22">
        <v>0</v>
      </c>
      <c r="U226" s="22">
        <v>394013</v>
      </c>
      <c r="V226" s="22">
        <v>144169</v>
      </c>
      <c r="W226" s="22">
        <v>174542</v>
      </c>
      <c r="X226" s="22">
        <v>0</v>
      </c>
      <c r="Y226" s="22">
        <v>33242</v>
      </c>
      <c r="Z226" s="22">
        <v>0</v>
      </c>
      <c r="AA226" s="22">
        <v>13517</v>
      </c>
      <c r="AB226" s="22">
        <v>0</v>
      </c>
      <c r="AC226" s="22">
        <v>50420</v>
      </c>
      <c r="AD226" s="22">
        <v>2400</v>
      </c>
      <c r="AE226" s="22">
        <v>38992</v>
      </c>
      <c r="AF226" s="22">
        <v>0</v>
      </c>
      <c r="AG226" s="22">
        <v>0</v>
      </c>
      <c r="AH226" s="22">
        <v>0</v>
      </c>
      <c r="AI226" s="22">
        <v>0</v>
      </c>
      <c r="AJ226" s="22">
        <v>871798</v>
      </c>
      <c r="AK226" s="22">
        <v>8000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  <c r="AR226" s="22">
        <v>3251149</v>
      </c>
      <c r="AS226" s="22">
        <v>81101</v>
      </c>
      <c r="AT226" s="22">
        <v>330030</v>
      </c>
      <c r="AU226" s="22">
        <v>15815</v>
      </c>
      <c r="AV226" s="22">
        <v>37394</v>
      </c>
      <c r="AW226" s="22">
        <v>27617</v>
      </c>
      <c r="AX226" s="22">
        <v>10049</v>
      </c>
      <c r="AY226" s="22">
        <v>0</v>
      </c>
      <c r="AZ226" s="22">
        <v>5420</v>
      </c>
      <c r="BA226" s="22">
        <v>0</v>
      </c>
      <c r="BB226" s="22">
        <v>0</v>
      </c>
      <c r="BC226" s="22">
        <v>521316</v>
      </c>
      <c r="BD226" s="22">
        <v>0</v>
      </c>
      <c r="BE226" s="22">
        <v>0</v>
      </c>
      <c r="BF226" s="22">
        <v>0</v>
      </c>
      <c r="BG226" s="22">
        <v>0</v>
      </c>
      <c r="BH226" s="22">
        <v>367271</v>
      </c>
      <c r="BI226" s="22">
        <v>192514</v>
      </c>
      <c r="BJ226" s="22">
        <v>86171</v>
      </c>
      <c r="BK226" s="22">
        <v>0</v>
      </c>
      <c r="BL226" s="22">
        <v>42963</v>
      </c>
      <c r="BM226" s="22">
        <v>0</v>
      </c>
      <c r="BN226" s="22">
        <v>18719</v>
      </c>
      <c r="BO226" s="22">
        <v>0</v>
      </c>
      <c r="BP226" s="22">
        <v>158</v>
      </c>
      <c r="BQ226" s="22">
        <v>12493</v>
      </c>
      <c r="BR226" s="22">
        <v>18183</v>
      </c>
      <c r="BS226" s="22">
        <v>0</v>
      </c>
      <c r="BT226" s="22">
        <v>0</v>
      </c>
      <c r="BU226" s="22">
        <v>0</v>
      </c>
      <c r="BV226" s="22">
        <v>0</v>
      </c>
      <c r="BW226" s="22">
        <v>882787</v>
      </c>
      <c r="BX226" s="22">
        <v>148765</v>
      </c>
      <c r="BY226" s="22">
        <v>0</v>
      </c>
      <c r="BZ226" s="22">
        <v>0</v>
      </c>
      <c r="CA226" s="22">
        <v>0</v>
      </c>
      <c r="CB226" s="22">
        <v>0</v>
      </c>
      <c r="CC226" s="22">
        <v>0</v>
      </c>
      <c r="CD226" s="22">
        <v>0</v>
      </c>
      <c r="CE226" s="22">
        <v>2798766</v>
      </c>
      <c r="CF226" s="22">
        <v>452383</v>
      </c>
    </row>
    <row r="227" spans="1:84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223553</v>
      </c>
      <c r="F227" s="22">
        <v>0</v>
      </c>
      <c r="G227" s="22">
        <v>180090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95107</v>
      </c>
      <c r="Q227" s="22">
        <v>0</v>
      </c>
      <c r="R227" s="22">
        <v>0</v>
      </c>
      <c r="S227" s="22">
        <v>0</v>
      </c>
      <c r="T227" s="22">
        <v>0</v>
      </c>
      <c r="U227" s="22">
        <v>722706</v>
      </c>
      <c r="V227" s="22">
        <v>52803</v>
      </c>
      <c r="W227" s="22">
        <v>26019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105900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458369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  <c r="AR227" s="22">
        <v>1864547</v>
      </c>
      <c r="AS227" s="22">
        <v>5075</v>
      </c>
      <c r="AT227" s="22">
        <v>340702</v>
      </c>
      <c r="AU227" s="22">
        <v>0</v>
      </c>
      <c r="AV227" s="22">
        <v>0</v>
      </c>
      <c r="AW227" s="22">
        <v>0</v>
      </c>
      <c r="AX227" s="22">
        <v>148</v>
      </c>
      <c r="AY227" s="22">
        <v>0</v>
      </c>
      <c r="AZ227" s="22">
        <v>5805</v>
      </c>
      <c r="BA227" s="22">
        <v>0</v>
      </c>
      <c r="BB227" s="22">
        <v>125245</v>
      </c>
      <c r="BC227" s="22">
        <v>64679</v>
      </c>
      <c r="BD227" s="22">
        <v>0</v>
      </c>
      <c r="BE227" s="22">
        <v>0</v>
      </c>
      <c r="BF227" s="22">
        <v>0</v>
      </c>
      <c r="BG227" s="22">
        <v>0</v>
      </c>
      <c r="BH227" s="22">
        <v>172984</v>
      </c>
      <c r="BI227" s="22">
        <v>0</v>
      </c>
      <c r="BJ227" s="22">
        <v>37417</v>
      </c>
      <c r="BK227" s="22">
        <v>0</v>
      </c>
      <c r="BL227" s="22">
        <v>0</v>
      </c>
      <c r="BM227" s="22">
        <v>0</v>
      </c>
      <c r="BN227" s="22">
        <v>0</v>
      </c>
      <c r="BO227" s="22">
        <v>0</v>
      </c>
      <c r="BP227" s="22">
        <v>112598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12241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0</v>
      </c>
      <c r="CD227" s="22">
        <v>0</v>
      </c>
      <c r="CE227" s="22">
        <v>876894</v>
      </c>
      <c r="CF227" s="22">
        <v>987653</v>
      </c>
    </row>
    <row r="228" spans="1:84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414779</v>
      </c>
      <c r="F228" s="22">
        <v>0</v>
      </c>
      <c r="G228" s="22">
        <v>0</v>
      </c>
      <c r="H228" s="22">
        <v>0</v>
      </c>
      <c r="I228" s="22">
        <v>162</v>
      </c>
      <c r="J228" s="22">
        <v>219974</v>
      </c>
      <c r="K228" s="22">
        <v>0</v>
      </c>
      <c r="L228" s="22">
        <v>0</v>
      </c>
      <c r="M228" s="22">
        <v>282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140649</v>
      </c>
      <c r="V228" s="22">
        <v>27662</v>
      </c>
      <c r="W228" s="22">
        <v>18840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5313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  <c r="AR228" s="22">
        <v>827661</v>
      </c>
      <c r="AS228" s="22">
        <v>13095</v>
      </c>
      <c r="AT228" s="22">
        <v>215879</v>
      </c>
      <c r="AU228" s="22">
        <v>0</v>
      </c>
      <c r="AV228" s="22">
        <v>0</v>
      </c>
      <c r="AW228" s="22">
        <v>34924</v>
      </c>
      <c r="AX228" s="22">
        <v>0</v>
      </c>
      <c r="AY228" s="22">
        <v>0</v>
      </c>
      <c r="AZ228" s="22">
        <v>0</v>
      </c>
      <c r="BA228" s="22">
        <v>0</v>
      </c>
      <c r="BB228" s="22">
        <v>0</v>
      </c>
      <c r="BC228" s="22">
        <v>107877</v>
      </c>
      <c r="BD228" s="22">
        <v>0</v>
      </c>
      <c r="BE228" s="22">
        <v>0</v>
      </c>
      <c r="BF228" s="22">
        <v>0</v>
      </c>
      <c r="BG228" s="22">
        <v>0</v>
      </c>
      <c r="BH228" s="22">
        <v>212287</v>
      </c>
      <c r="BI228" s="22">
        <v>53216</v>
      </c>
      <c r="BJ228" s="22">
        <v>26090</v>
      </c>
      <c r="BK228" s="22">
        <v>0</v>
      </c>
      <c r="BL228" s="22">
        <v>1942</v>
      </c>
      <c r="BM228" s="22">
        <v>0</v>
      </c>
      <c r="BN228" s="22">
        <v>0</v>
      </c>
      <c r="BO228" s="22">
        <v>0</v>
      </c>
      <c r="BP228" s="22">
        <v>0</v>
      </c>
      <c r="BQ228" s="22">
        <v>0</v>
      </c>
      <c r="BR228" s="22">
        <v>6421</v>
      </c>
      <c r="BS228" s="22">
        <v>0</v>
      </c>
      <c r="BT228" s="22">
        <v>0</v>
      </c>
      <c r="BU228" s="22">
        <v>0</v>
      </c>
      <c r="BV228" s="22">
        <v>0</v>
      </c>
      <c r="BW228" s="22">
        <v>2319</v>
      </c>
      <c r="BX228" s="22">
        <v>10683</v>
      </c>
      <c r="BY228" s="22">
        <v>0</v>
      </c>
      <c r="BZ228" s="22">
        <v>0</v>
      </c>
      <c r="CA228" s="22">
        <v>0</v>
      </c>
      <c r="CB228" s="22">
        <v>0</v>
      </c>
      <c r="CC228" s="22">
        <v>0</v>
      </c>
      <c r="CD228" s="22">
        <v>0</v>
      </c>
      <c r="CE228" s="22">
        <v>684733</v>
      </c>
      <c r="CF228" s="22">
        <v>142928</v>
      </c>
    </row>
    <row r="229" spans="1:84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291577</v>
      </c>
      <c r="F229" s="22">
        <v>0</v>
      </c>
      <c r="G229" s="22">
        <v>89763</v>
      </c>
      <c r="H229" s="22">
        <v>363438</v>
      </c>
      <c r="I229" s="22">
        <v>0</v>
      </c>
      <c r="J229" s="22">
        <v>19600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32628</v>
      </c>
      <c r="Q229" s="22">
        <v>0</v>
      </c>
      <c r="R229" s="22">
        <v>0</v>
      </c>
      <c r="S229" s="22">
        <v>0</v>
      </c>
      <c r="T229" s="22">
        <v>69115</v>
      </c>
      <c r="U229" s="22">
        <v>243333</v>
      </c>
      <c r="V229" s="22">
        <v>9705</v>
      </c>
      <c r="W229" s="22">
        <v>19548</v>
      </c>
      <c r="X229" s="22">
        <v>96026</v>
      </c>
      <c r="Y229" s="22">
        <v>0</v>
      </c>
      <c r="Z229" s="22">
        <v>0</v>
      </c>
      <c r="AA229" s="22">
        <v>0</v>
      </c>
      <c r="AB229" s="22">
        <v>0</v>
      </c>
      <c r="AC229" s="22">
        <v>150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35110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  <c r="AR229" s="22">
        <v>1269993</v>
      </c>
      <c r="AS229" s="22">
        <v>17625</v>
      </c>
      <c r="AT229" s="22">
        <v>213187</v>
      </c>
      <c r="AU229" s="22">
        <v>0</v>
      </c>
      <c r="AV229" s="22">
        <v>0</v>
      </c>
      <c r="AW229" s="22">
        <v>31335</v>
      </c>
      <c r="AX229" s="22">
        <v>2435</v>
      </c>
      <c r="AY229" s="22">
        <v>0</v>
      </c>
      <c r="AZ229" s="22">
        <v>0</v>
      </c>
      <c r="BA229" s="22">
        <v>0</v>
      </c>
      <c r="BB229" s="22">
        <v>0</v>
      </c>
      <c r="BC229" s="22">
        <v>314714</v>
      </c>
      <c r="BD229" s="22">
        <v>0</v>
      </c>
      <c r="BE229" s="22">
        <v>0</v>
      </c>
      <c r="BF229" s="22">
        <v>0</v>
      </c>
      <c r="BG229" s="22">
        <v>0</v>
      </c>
      <c r="BH229" s="22">
        <v>254785</v>
      </c>
      <c r="BI229" s="22">
        <v>16644</v>
      </c>
      <c r="BJ229" s="22">
        <v>17990</v>
      </c>
      <c r="BK229" s="22">
        <v>0</v>
      </c>
      <c r="BL229" s="22">
        <v>85095</v>
      </c>
      <c r="BM229" s="22">
        <v>0</v>
      </c>
      <c r="BN229" s="22">
        <v>0</v>
      </c>
      <c r="BO229" s="22">
        <v>0</v>
      </c>
      <c r="BP229" s="22">
        <v>0</v>
      </c>
      <c r="BQ229" s="22">
        <v>0</v>
      </c>
      <c r="BR229" s="22">
        <v>0</v>
      </c>
      <c r="BS229" s="22">
        <v>0</v>
      </c>
      <c r="BT229" s="22">
        <v>0</v>
      </c>
      <c r="BU229" s="22">
        <v>0</v>
      </c>
      <c r="BV229" s="22">
        <v>0</v>
      </c>
      <c r="BW229" s="22">
        <v>5750</v>
      </c>
      <c r="BX229" s="22">
        <v>3709</v>
      </c>
      <c r="BY229" s="22">
        <v>0</v>
      </c>
      <c r="BZ229" s="22">
        <v>73355</v>
      </c>
      <c r="CA229" s="22">
        <v>0</v>
      </c>
      <c r="CB229" s="22">
        <v>0</v>
      </c>
      <c r="CC229" s="22">
        <v>0</v>
      </c>
      <c r="CD229" s="22">
        <v>0</v>
      </c>
      <c r="CE229" s="22">
        <v>1036624</v>
      </c>
      <c r="CF229" s="22">
        <v>233369</v>
      </c>
    </row>
    <row r="230" spans="1:84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1208307</v>
      </c>
      <c r="F230" s="22">
        <v>0</v>
      </c>
      <c r="G230" s="22">
        <v>17590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6932</v>
      </c>
      <c r="Q230" s="22">
        <v>0</v>
      </c>
      <c r="R230" s="22">
        <v>0</v>
      </c>
      <c r="S230" s="22">
        <v>0</v>
      </c>
      <c r="T230" s="22">
        <v>0</v>
      </c>
      <c r="U230" s="22">
        <v>1550107</v>
      </c>
      <c r="V230" s="22">
        <v>47558</v>
      </c>
      <c r="W230" s="22">
        <v>1313245</v>
      </c>
      <c r="X230" s="22">
        <v>0</v>
      </c>
      <c r="Y230" s="22">
        <v>14306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5580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  <c r="AR230" s="22">
        <v>4163625</v>
      </c>
      <c r="AS230" s="22">
        <v>0</v>
      </c>
      <c r="AT230" s="22">
        <v>547085</v>
      </c>
      <c r="AU230" s="22">
        <v>0</v>
      </c>
      <c r="AV230" s="22">
        <v>0</v>
      </c>
      <c r="AW230" s="22">
        <v>39814</v>
      </c>
      <c r="AX230" s="22">
        <v>0</v>
      </c>
      <c r="AY230" s="22">
        <v>0</v>
      </c>
      <c r="AZ230" s="22">
        <v>0</v>
      </c>
      <c r="BA230" s="22">
        <v>0</v>
      </c>
      <c r="BB230" s="22">
        <v>0</v>
      </c>
      <c r="BC230" s="22">
        <v>488488</v>
      </c>
      <c r="BD230" s="22">
        <v>0</v>
      </c>
      <c r="BE230" s="22">
        <v>0</v>
      </c>
      <c r="BF230" s="22">
        <v>0</v>
      </c>
      <c r="BG230" s="22">
        <v>0</v>
      </c>
      <c r="BH230" s="22">
        <v>693390</v>
      </c>
      <c r="BI230" s="22">
        <v>32266</v>
      </c>
      <c r="BJ230" s="22">
        <v>893108</v>
      </c>
      <c r="BK230" s="22">
        <v>0</v>
      </c>
      <c r="BL230" s="22">
        <v>17113</v>
      </c>
      <c r="BM230" s="22">
        <v>0</v>
      </c>
      <c r="BN230" s="22">
        <v>0</v>
      </c>
      <c r="BO230" s="22">
        <v>18862</v>
      </c>
      <c r="BP230" s="22">
        <v>27914</v>
      </c>
      <c r="BQ230" s="22">
        <v>0</v>
      </c>
      <c r="BR230" s="22">
        <v>0</v>
      </c>
      <c r="BS230" s="22">
        <v>0</v>
      </c>
      <c r="BT230" s="22">
        <v>0</v>
      </c>
      <c r="BU230" s="22">
        <v>0</v>
      </c>
      <c r="BV230" s="22">
        <v>0</v>
      </c>
      <c r="BW230" s="22">
        <v>116735</v>
      </c>
      <c r="BX230" s="22">
        <v>62014</v>
      </c>
      <c r="BY230" s="22">
        <v>0</v>
      </c>
      <c r="BZ230" s="22">
        <v>0</v>
      </c>
      <c r="CA230" s="22">
        <v>0</v>
      </c>
      <c r="CB230" s="22">
        <v>0</v>
      </c>
      <c r="CC230" s="22">
        <v>0</v>
      </c>
      <c r="CD230" s="22">
        <v>0</v>
      </c>
      <c r="CE230" s="22">
        <v>2936789</v>
      </c>
      <c r="CF230" s="22">
        <v>1226836</v>
      </c>
    </row>
    <row r="231" spans="1:84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289227</v>
      </c>
      <c r="F231" s="22">
        <v>106750</v>
      </c>
      <c r="G231" s="22">
        <v>0</v>
      </c>
      <c r="H231" s="22">
        <v>0</v>
      </c>
      <c r="I231" s="22">
        <v>0</v>
      </c>
      <c r="J231" s="22">
        <v>20550</v>
      </c>
      <c r="K231" s="22">
        <v>0</v>
      </c>
      <c r="L231" s="22">
        <v>0</v>
      </c>
      <c r="M231" s="22">
        <v>1477</v>
      </c>
      <c r="N231" s="22">
        <v>0</v>
      </c>
      <c r="O231" s="22">
        <v>0</v>
      </c>
      <c r="P231" s="22">
        <v>244481</v>
      </c>
      <c r="Q231" s="22">
        <v>0</v>
      </c>
      <c r="R231" s="22">
        <v>0</v>
      </c>
      <c r="S231" s="22">
        <v>0</v>
      </c>
      <c r="T231" s="22">
        <v>0</v>
      </c>
      <c r="U231" s="22">
        <v>108197</v>
      </c>
      <c r="V231" s="22">
        <v>43698</v>
      </c>
      <c r="W231" s="22">
        <v>25968</v>
      </c>
      <c r="X231" s="22">
        <v>3055</v>
      </c>
      <c r="Y231" s="22">
        <v>5501</v>
      </c>
      <c r="Z231" s="22">
        <v>0</v>
      </c>
      <c r="AA231" s="22">
        <v>0</v>
      </c>
      <c r="AB231" s="22">
        <v>0</v>
      </c>
      <c r="AC231" s="22">
        <v>1159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1766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  <c r="AR231" s="22">
        <v>851829</v>
      </c>
      <c r="AS231" s="22">
        <v>22914</v>
      </c>
      <c r="AT231" s="22">
        <v>211271</v>
      </c>
      <c r="AU231" s="22">
        <v>0</v>
      </c>
      <c r="AV231" s="22">
        <v>7055</v>
      </c>
      <c r="AW231" s="22">
        <v>56097</v>
      </c>
      <c r="AX231" s="22">
        <v>459</v>
      </c>
      <c r="AY231" s="22">
        <v>1264</v>
      </c>
      <c r="AZ231" s="22">
        <v>0</v>
      </c>
      <c r="BA231" s="22">
        <v>0</v>
      </c>
      <c r="BB231" s="22">
        <v>0</v>
      </c>
      <c r="BC231" s="22">
        <v>169720</v>
      </c>
      <c r="BD231" s="22">
        <v>0</v>
      </c>
      <c r="BE231" s="22">
        <v>0</v>
      </c>
      <c r="BF231" s="22">
        <v>0</v>
      </c>
      <c r="BG231" s="22">
        <v>0</v>
      </c>
      <c r="BH231" s="22">
        <v>186834</v>
      </c>
      <c r="BI231" s="22">
        <v>38239</v>
      </c>
      <c r="BJ231" s="22">
        <v>32034</v>
      </c>
      <c r="BK231" s="22">
        <v>0</v>
      </c>
      <c r="BL231" s="22">
        <v>6000</v>
      </c>
      <c r="BM231" s="22">
        <v>0</v>
      </c>
      <c r="BN231" s="22">
        <v>0</v>
      </c>
      <c r="BO231" s="22">
        <v>0</v>
      </c>
      <c r="BP231" s="22">
        <v>250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0</v>
      </c>
      <c r="BW231" s="22">
        <v>0</v>
      </c>
      <c r="BX231" s="22">
        <v>2893</v>
      </c>
      <c r="BY231" s="22">
        <v>0</v>
      </c>
      <c r="BZ231" s="22">
        <v>12000</v>
      </c>
      <c r="CA231" s="22">
        <v>0</v>
      </c>
      <c r="CB231" s="22">
        <v>0</v>
      </c>
      <c r="CC231" s="22">
        <v>0</v>
      </c>
      <c r="CD231" s="22">
        <v>0</v>
      </c>
      <c r="CE231" s="22">
        <v>747030</v>
      </c>
      <c r="CF231" s="22">
        <v>104799</v>
      </c>
    </row>
    <row r="232" spans="1:84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405491</v>
      </c>
      <c r="F232" s="22">
        <v>0</v>
      </c>
      <c r="G232" s="22">
        <v>192045</v>
      </c>
      <c r="H232" s="22">
        <v>0</v>
      </c>
      <c r="I232" s="22">
        <v>0</v>
      </c>
      <c r="J232" s="22">
        <v>117073</v>
      </c>
      <c r="K232" s="22">
        <v>0</v>
      </c>
      <c r="L232" s="22">
        <v>0</v>
      </c>
      <c r="M232" s="22">
        <v>4460</v>
      </c>
      <c r="N232" s="22">
        <v>0</v>
      </c>
      <c r="O232" s="22">
        <v>69357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456408</v>
      </c>
      <c r="V232" s="22">
        <v>58727</v>
      </c>
      <c r="W232" s="22">
        <v>42013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86210</v>
      </c>
      <c r="AD232" s="22">
        <v>500</v>
      </c>
      <c r="AE232" s="22">
        <v>0</v>
      </c>
      <c r="AF232" s="22">
        <v>0</v>
      </c>
      <c r="AG232" s="22">
        <v>16045</v>
      </c>
      <c r="AH232" s="22">
        <v>0</v>
      </c>
      <c r="AI232" s="22">
        <v>0</v>
      </c>
      <c r="AJ232" s="22">
        <v>90072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  <c r="AR232" s="22">
        <v>1538401</v>
      </c>
      <c r="AS232" s="22">
        <v>29310</v>
      </c>
      <c r="AT232" s="22">
        <v>202807</v>
      </c>
      <c r="AU232" s="22">
        <v>0</v>
      </c>
      <c r="AV232" s="22">
        <v>18882</v>
      </c>
      <c r="AW232" s="22">
        <v>212758</v>
      </c>
      <c r="AX232" s="22">
        <v>3160</v>
      </c>
      <c r="AY232" s="22">
        <v>0</v>
      </c>
      <c r="AZ232" s="22">
        <v>0</v>
      </c>
      <c r="BA232" s="22">
        <v>0</v>
      </c>
      <c r="BB232" s="22">
        <v>96734</v>
      </c>
      <c r="BC232" s="22">
        <v>163774</v>
      </c>
      <c r="BD232" s="22">
        <v>0</v>
      </c>
      <c r="BE232" s="22">
        <v>0</v>
      </c>
      <c r="BF232" s="22">
        <v>165</v>
      </c>
      <c r="BG232" s="22">
        <v>0</v>
      </c>
      <c r="BH232" s="22">
        <v>11300445</v>
      </c>
      <c r="BI232" s="22">
        <v>38147</v>
      </c>
      <c r="BJ232" s="22">
        <v>56229</v>
      </c>
      <c r="BK232" s="22">
        <v>0</v>
      </c>
      <c r="BL232" s="22">
        <v>2836</v>
      </c>
      <c r="BM232" s="22">
        <v>0</v>
      </c>
      <c r="BN232" s="22">
        <v>0</v>
      </c>
      <c r="BO232" s="22">
        <v>0</v>
      </c>
      <c r="BP232" s="22">
        <v>166752</v>
      </c>
      <c r="BQ232" s="22">
        <v>2400</v>
      </c>
      <c r="BR232" s="22">
        <v>0</v>
      </c>
      <c r="BS232" s="22">
        <v>0</v>
      </c>
      <c r="BT232" s="22">
        <v>25100</v>
      </c>
      <c r="BU232" s="22">
        <v>0</v>
      </c>
      <c r="BV232" s="22">
        <v>0</v>
      </c>
      <c r="BW232" s="22">
        <v>112534</v>
      </c>
      <c r="BX232" s="22">
        <v>9204</v>
      </c>
      <c r="BY232" s="22">
        <v>0</v>
      </c>
      <c r="BZ232" s="22">
        <v>0</v>
      </c>
      <c r="CA232" s="22">
        <v>0</v>
      </c>
      <c r="CB232" s="22">
        <v>0</v>
      </c>
      <c r="CC232" s="22">
        <v>0</v>
      </c>
      <c r="CD232" s="22">
        <v>0</v>
      </c>
      <c r="CE232" s="22">
        <v>12441237</v>
      </c>
      <c r="CF232" s="22">
        <v>-10902836</v>
      </c>
    </row>
    <row r="233" spans="1:84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299142</v>
      </c>
      <c r="F233" s="22">
        <v>0</v>
      </c>
      <c r="G233" s="22">
        <v>1950</v>
      </c>
      <c r="H233" s="22">
        <v>0</v>
      </c>
      <c r="I233" s="22">
        <v>0</v>
      </c>
      <c r="J233" s="22">
        <v>12108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413</v>
      </c>
      <c r="Q233" s="22">
        <v>0</v>
      </c>
      <c r="R233" s="22">
        <v>0</v>
      </c>
      <c r="S233" s="22">
        <v>0</v>
      </c>
      <c r="T233" s="22">
        <v>0</v>
      </c>
      <c r="U233" s="22">
        <v>79535</v>
      </c>
      <c r="V233" s="22">
        <v>120464</v>
      </c>
      <c r="W233" s="22">
        <v>28816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900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  <c r="AR233" s="22">
        <v>543328</v>
      </c>
      <c r="AS233" s="22">
        <v>16135</v>
      </c>
      <c r="AT233" s="22">
        <v>99350</v>
      </c>
      <c r="AU233" s="22">
        <v>0</v>
      </c>
      <c r="AV233" s="22">
        <v>7954</v>
      </c>
      <c r="AW233" s="22">
        <v>23643</v>
      </c>
      <c r="AX233" s="22">
        <v>0</v>
      </c>
      <c r="AY233" s="22">
        <v>0</v>
      </c>
      <c r="AZ233" s="22">
        <v>0</v>
      </c>
      <c r="BA233" s="22">
        <v>0</v>
      </c>
      <c r="BB233" s="22">
        <v>0</v>
      </c>
      <c r="BC233" s="22">
        <v>80305</v>
      </c>
      <c r="BD233" s="22">
        <v>0</v>
      </c>
      <c r="BE233" s="22">
        <v>0</v>
      </c>
      <c r="BF233" s="22">
        <v>0</v>
      </c>
      <c r="BG233" s="22">
        <v>0</v>
      </c>
      <c r="BH233" s="22">
        <v>78559</v>
      </c>
      <c r="BI233" s="22">
        <v>39288</v>
      </c>
      <c r="BJ233" s="22">
        <v>29786</v>
      </c>
      <c r="BK233" s="22">
        <v>0</v>
      </c>
      <c r="BL233" s="22">
        <v>1514</v>
      </c>
      <c r="BM233" s="22">
        <v>0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0</v>
      </c>
      <c r="BV233" s="22">
        <v>0</v>
      </c>
      <c r="BW233" s="22">
        <v>17540</v>
      </c>
      <c r="BX233" s="22">
        <v>4589</v>
      </c>
      <c r="BY233" s="22">
        <v>0</v>
      </c>
      <c r="BZ233" s="22">
        <v>0</v>
      </c>
      <c r="CA233" s="22">
        <v>0</v>
      </c>
      <c r="CB233" s="22">
        <v>0</v>
      </c>
      <c r="CC233" s="22">
        <v>0</v>
      </c>
      <c r="CD233" s="22">
        <v>0</v>
      </c>
      <c r="CE233" s="22">
        <v>398663</v>
      </c>
      <c r="CF233" s="22">
        <v>144665</v>
      </c>
    </row>
    <row r="234" spans="1:84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340209</v>
      </c>
      <c r="F234" s="22">
        <v>0</v>
      </c>
      <c r="G234" s="22">
        <v>89368</v>
      </c>
      <c r="H234" s="22">
        <v>0</v>
      </c>
      <c r="I234" s="22">
        <v>0</v>
      </c>
      <c r="J234" s="22">
        <v>94854</v>
      </c>
      <c r="K234" s="22">
        <v>0</v>
      </c>
      <c r="L234" s="22">
        <v>0</v>
      </c>
      <c r="M234" s="22">
        <v>16540</v>
      </c>
      <c r="N234" s="22">
        <v>0</v>
      </c>
      <c r="O234" s="22">
        <v>34465</v>
      </c>
      <c r="P234" s="22">
        <v>389108</v>
      </c>
      <c r="Q234" s="22">
        <v>0</v>
      </c>
      <c r="R234" s="22">
        <v>0</v>
      </c>
      <c r="S234" s="22">
        <v>27526</v>
      </c>
      <c r="T234" s="22">
        <v>0</v>
      </c>
      <c r="U234" s="22">
        <v>124335</v>
      </c>
      <c r="V234" s="22">
        <v>31544</v>
      </c>
      <c r="W234" s="22">
        <v>43331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3786</v>
      </c>
      <c r="AD234" s="22">
        <v>0</v>
      </c>
      <c r="AE234" s="22">
        <v>40222</v>
      </c>
      <c r="AF234" s="22">
        <v>0</v>
      </c>
      <c r="AG234" s="22">
        <v>0</v>
      </c>
      <c r="AH234" s="22">
        <v>0</v>
      </c>
      <c r="AI234" s="22">
        <v>5038</v>
      </c>
      <c r="AJ234" s="22">
        <v>59192</v>
      </c>
      <c r="AK234" s="22">
        <v>0</v>
      </c>
      <c r="AL234" s="22">
        <v>0</v>
      </c>
      <c r="AM234" s="22">
        <v>34698</v>
      </c>
      <c r="AN234" s="22">
        <v>0</v>
      </c>
      <c r="AO234" s="22">
        <v>0</v>
      </c>
      <c r="AP234" s="22">
        <v>0</v>
      </c>
      <c r="AQ234" s="22">
        <v>0</v>
      </c>
      <c r="AR234" s="22">
        <v>1334216</v>
      </c>
      <c r="AS234" s="22">
        <v>24205</v>
      </c>
      <c r="AT234" s="22">
        <v>178952</v>
      </c>
      <c r="AU234" s="22">
        <v>0</v>
      </c>
      <c r="AV234" s="22">
        <v>0</v>
      </c>
      <c r="AW234" s="22">
        <v>122529</v>
      </c>
      <c r="AX234" s="22">
        <v>0</v>
      </c>
      <c r="AY234" s="22">
        <v>0</v>
      </c>
      <c r="AZ234" s="22">
        <v>16425</v>
      </c>
      <c r="BA234" s="22">
        <v>0</v>
      </c>
      <c r="BB234" s="22">
        <v>14693</v>
      </c>
      <c r="BC234" s="22">
        <v>185021</v>
      </c>
      <c r="BD234" s="22">
        <v>0</v>
      </c>
      <c r="BE234" s="22">
        <v>0</v>
      </c>
      <c r="BF234" s="22">
        <v>35501</v>
      </c>
      <c r="BG234" s="22">
        <v>0</v>
      </c>
      <c r="BH234" s="22">
        <v>165566</v>
      </c>
      <c r="BI234" s="22">
        <v>47169</v>
      </c>
      <c r="BJ234" s="22">
        <v>39041</v>
      </c>
      <c r="BK234" s="22">
        <v>0</v>
      </c>
      <c r="BL234" s="22">
        <v>3552</v>
      </c>
      <c r="BM234" s="22">
        <v>0</v>
      </c>
      <c r="BN234" s="22">
        <v>0</v>
      </c>
      <c r="BO234" s="22">
        <v>0</v>
      </c>
      <c r="BP234" s="22">
        <v>3786</v>
      </c>
      <c r="BQ234" s="22">
        <v>3198</v>
      </c>
      <c r="BR234" s="22">
        <v>8121</v>
      </c>
      <c r="BS234" s="22">
        <v>0</v>
      </c>
      <c r="BT234" s="22">
        <v>0</v>
      </c>
      <c r="BU234" s="22">
        <v>0</v>
      </c>
      <c r="BV234" s="22">
        <v>5100</v>
      </c>
      <c r="BW234" s="22">
        <v>73754</v>
      </c>
      <c r="BX234" s="22">
        <v>3744</v>
      </c>
      <c r="BY234" s="22">
        <v>0</v>
      </c>
      <c r="BZ234" s="22">
        <v>65936</v>
      </c>
      <c r="CA234" s="22">
        <v>0</v>
      </c>
      <c r="CB234" s="22">
        <v>0</v>
      </c>
      <c r="CC234" s="22">
        <v>0</v>
      </c>
      <c r="CD234" s="22">
        <v>0</v>
      </c>
      <c r="CE234" s="22">
        <v>996293</v>
      </c>
      <c r="CF234" s="22">
        <v>337923</v>
      </c>
    </row>
    <row r="235" spans="1:84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2213449</v>
      </c>
      <c r="F235" s="22">
        <v>0</v>
      </c>
      <c r="G235" s="22">
        <v>106441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1088</v>
      </c>
      <c r="N235" s="22">
        <v>0</v>
      </c>
      <c r="O235" s="22">
        <v>0</v>
      </c>
      <c r="P235" s="22">
        <v>4814</v>
      </c>
      <c r="Q235" s="22">
        <v>0</v>
      </c>
      <c r="R235" s="22">
        <v>0</v>
      </c>
      <c r="S235" s="22">
        <v>0</v>
      </c>
      <c r="T235" s="22">
        <v>0</v>
      </c>
      <c r="U235" s="22">
        <v>444523</v>
      </c>
      <c r="V235" s="22">
        <v>81905</v>
      </c>
      <c r="W235" s="22">
        <v>79032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29202</v>
      </c>
      <c r="AI235" s="22">
        <v>0</v>
      </c>
      <c r="AJ235" s="22">
        <v>1518</v>
      </c>
      <c r="AK235" s="22">
        <v>0</v>
      </c>
      <c r="AL235" s="22">
        <v>0</v>
      </c>
      <c r="AM235" s="22">
        <v>0</v>
      </c>
      <c r="AN235" s="22">
        <v>70561</v>
      </c>
      <c r="AO235" s="22">
        <v>65585</v>
      </c>
      <c r="AP235" s="22">
        <v>0</v>
      </c>
      <c r="AQ235" s="22">
        <v>0</v>
      </c>
      <c r="AR235" s="22">
        <v>3098118</v>
      </c>
      <c r="AS235" s="22">
        <v>88861</v>
      </c>
      <c r="AT235" s="22">
        <v>668790</v>
      </c>
      <c r="AU235" s="22">
        <v>0</v>
      </c>
      <c r="AV235" s="22">
        <v>27419</v>
      </c>
      <c r="AW235" s="22">
        <v>123191</v>
      </c>
      <c r="AX235" s="22">
        <v>11494</v>
      </c>
      <c r="AY235" s="22">
        <v>0</v>
      </c>
      <c r="AZ235" s="22">
        <v>14098</v>
      </c>
      <c r="BA235" s="22">
        <v>0</v>
      </c>
      <c r="BB235" s="22">
        <v>0</v>
      </c>
      <c r="BC235" s="22">
        <v>781381</v>
      </c>
      <c r="BD235" s="22">
        <v>0</v>
      </c>
      <c r="BE235" s="22">
        <v>0</v>
      </c>
      <c r="BF235" s="22">
        <v>0</v>
      </c>
      <c r="BG235" s="22">
        <v>0</v>
      </c>
      <c r="BH235" s="22">
        <v>521419</v>
      </c>
      <c r="BI235" s="22">
        <v>113263</v>
      </c>
      <c r="BJ235" s="22">
        <v>62687</v>
      </c>
      <c r="BK235" s="22">
        <v>0</v>
      </c>
      <c r="BL235" s="22">
        <v>6432</v>
      </c>
      <c r="BM235" s="22">
        <v>0</v>
      </c>
      <c r="BN235" s="22">
        <v>0</v>
      </c>
      <c r="BO235" s="22">
        <v>0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0</v>
      </c>
      <c r="BW235" s="22">
        <v>78663</v>
      </c>
      <c r="BX235" s="22">
        <v>71596</v>
      </c>
      <c r="BY235" s="22">
        <v>0</v>
      </c>
      <c r="BZ235" s="22">
        <v>0</v>
      </c>
      <c r="CA235" s="22">
        <v>0</v>
      </c>
      <c r="CB235" s="22">
        <v>0</v>
      </c>
      <c r="CC235" s="22">
        <v>0</v>
      </c>
      <c r="CD235" s="22">
        <v>0</v>
      </c>
      <c r="CE235" s="22">
        <v>2569294</v>
      </c>
      <c r="CF235" s="22">
        <v>528824</v>
      </c>
    </row>
    <row r="236" spans="1:84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476288</v>
      </c>
      <c r="F236" s="22">
        <v>0</v>
      </c>
      <c r="G236" s="22">
        <v>44904</v>
      </c>
      <c r="H236" s="22">
        <v>59471</v>
      </c>
      <c r="I236" s="22">
        <v>0</v>
      </c>
      <c r="J236" s="22">
        <v>28216</v>
      </c>
      <c r="K236" s="22">
        <v>0</v>
      </c>
      <c r="L236" s="22">
        <v>0</v>
      </c>
      <c r="M236" s="22">
        <v>2285</v>
      </c>
      <c r="N236" s="22">
        <v>0</v>
      </c>
      <c r="O236" s="22">
        <v>30901</v>
      </c>
      <c r="P236" s="22">
        <v>87800</v>
      </c>
      <c r="Q236" s="22">
        <v>0</v>
      </c>
      <c r="R236" s="22">
        <v>0</v>
      </c>
      <c r="S236" s="22">
        <v>0</v>
      </c>
      <c r="T236" s="22">
        <v>0</v>
      </c>
      <c r="U236" s="22">
        <v>3775189</v>
      </c>
      <c r="V236" s="22">
        <v>59703</v>
      </c>
      <c r="W236" s="22">
        <v>46380</v>
      </c>
      <c r="X236" s="22">
        <v>0</v>
      </c>
      <c r="Y236" s="22">
        <v>0</v>
      </c>
      <c r="Z236" s="22">
        <v>0</v>
      </c>
      <c r="AA236" s="22">
        <v>1300</v>
      </c>
      <c r="AB236" s="22">
        <v>0</v>
      </c>
      <c r="AC236" s="22">
        <v>0</v>
      </c>
      <c r="AD236" s="22">
        <v>0</v>
      </c>
      <c r="AE236" s="22">
        <v>206952</v>
      </c>
      <c r="AF236" s="22">
        <v>0</v>
      </c>
      <c r="AG236" s="22">
        <v>0</v>
      </c>
      <c r="AH236" s="22">
        <v>0</v>
      </c>
      <c r="AI236" s="22">
        <v>5000</v>
      </c>
      <c r="AJ236" s="22">
        <v>40718</v>
      </c>
      <c r="AK236" s="22">
        <v>0</v>
      </c>
      <c r="AL236" s="22">
        <v>0</v>
      </c>
      <c r="AM236" s="22">
        <v>602</v>
      </c>
      <c r="AN236" s="22">
        <v>0</v>
      </c>
      <c r="AO236" s="22">
        <v>0</v>
      </c>
      <c r="AP236" s="22">
        <v>0</v>
      </c>
      <c r="AQ236" s="22">
        <v>249</v>
      </c>
      <c r="AR236" s="22">
        <v>4865958</v>
      </c>
      <c r="AS236" s="22">
        <v>17791</v>
      </c>
      <c r="AT236" s="22">
        <v>158935</v>
      </c>
      <c r="AU236" s="22">
        <v>0</v>
      </c>
      <c r="AV236" s="22">
        <v>0</v>
      </c>
      <c r="AW236" s="22">
        <v>99531</v>
      </c>
      <c r="AX236" s="22">
        <v>760</v>
      </c>
      <c r="AY236" s="22">
        <v>2824</v>
      </c>
      <c r="AZ236" s="22">
        <v>18733</v>
      </c>
      <c r="BA236" s="22">
        <v>0</v>
      </c>
      <c r="BB236" s="22">
        <v>9119</v>
      </c>
      <c r="BC236" s="22">
        <v>280534</v>
      </c>
      <c r="BD236" s="22">
        <v>0</v>
      </c>
      <c r="BE236" s="22">
        <v>0</v>
      </c>
      <c r="BF236" s="22">
        <v>0</v>
      </c>
      <c r="BG236" s="22">
        <v>0</v>
      </c>
      <c r="BH236" s="22">
        <v>619524</v>
      </c>
      <c r="BI236" s="22">
        <v>44204</v>
      </c>
      <c r="BJ236" s="22">
        <v>52298</v>
      </c>
      <c r="BK236" s="22">
        <v>0</v>
      </c>
      <c r="BL236" s="22">
        <v>2771</v>
      </c>
      <c r="BM236" s="22">
        <v>0</v>
      </c>
      <c r="BN236" s="22">
        <v>1419</v>
      </c>
      <c r="BO236" s="22">
        <v>0</v>
      </c>
      <c r="BP236" s="22">
        <v>8400</v>
      </c>
      <c r="BQ236" s="22">
        <v>0</v>
      </c>
      <c r="BR236" s="22">
        <v>154080</v>
      </c>
      <c r="BS236" s="22">
        <v>0</v>
      </c>
      <c r="BT236" s="22">
        <v>0</v>
      </c>
      <c r="BU236" s="22">
        <v>0</v>
      </c>
      <c r="BV236" s="22">
        <v>0</v>
      </c>
      <c r="BW236" s="22">
        <v>61319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0</v>
      </c>
      <c r="CD236" s="22">
        <v>15690</v>
      </c>
      <c r="CE236" s="22">
        <v>1547932</v>
      </c>
      <c r="CF236" s="22">
        <v>3318026</v>
      </c>
    </row>
    <row r="237" spans="1:84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1622521</v>
      </c>
      <c r="F237" s="22">
        <v>0</v>
      </c>
      <c r="G237" s="22">
        <v>0</v>
      </c>
      <c r="H237" s="22">
        <v>99983</v>
      </c>
      <c r="I237" s="22">
        <v>0</v>
      </c>
      <c r="J237" s="22">
        <v>144913</v>
      </c>
      <c r="K237" s="22">
        <v>0</v>
      </c>
      <c r="L237" s="22">
        <v>0</v>
      </c>
      <c r="M237" s="22">
        <v>0</v>
      </c>
      <c r="N237" s="22">
        <v>25000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54000</v>
      </c>
      <c r="U237" s="22">
        <v>838586</v>
      </c>
      <c r="V237" s="22">
        <v>654239</v>
      </c>
      <c r="W237" s="22">
        <v>113850</v>
      </c>
      <c r="X237" s="22">
        <v>0</v>
      </c>
      <c r="Y237" s="22">
        <v>0</v>
      </c>
      <c r="Z237" s="22">
        <v>0</v>
      </c>
      <c r="AA237" s="22">
        <v>13350</v>
      </c>
      <c r="AB237" s="22">
        <v>5500</v>
      </c>
      <c r="AC237" s="22">
        <v>7251</v>
      </c>
      <c r="AD237" s="22">
        <v>0</v>
      </c>
      <c r="AE237" s="22">
        <v>145250</v>
      </c>
      <c r="AF237" s="22">
        <v>0</v>
      </c>
      <c r="AG237" s="22">
        <v>0</v>
      </c>
      <c r="AH237" s="22">
        <v>0</v>
      </c>
      <c r="AI237" s="22">
        <v>0</v>
      </c>
      <c r="AJ237" s="22">
        <v>201837</v>
      </c>
      <c r="AK237" s="22">
        <v>51053</v>
      </c>
      <c r="AL237" s="22">
        <v>0</v>
      </c>
      <c r="AM237" s="22">
        <v>33536</v>
      </c>
      <c r="AN237" s="22">
        <v>0</v>
      </c>
      <c r="AO237" s="22">
        <v>0</v>
      </c>
      <c r="AP237" s="22">
        <v>0</v>
      </c>
      <c r="AQ237" s="22">
        <v>0</v>
      </c>
      <c r="AR237" s="22">
        <v>4010869</v>
      </c>
      <c r="AS237" s="22">
        <v>38845</v>
      </c>
      <c r="AT237" s="22">
        <v>603241</v>
      </c>
      <c r="AU237" s="22">
        <v>0</v>
      </c>
      <c r="AV237" s="22">
        <v>107485</v>
      </c>
      <c r="AW237" s="22">
        <v>238184</v>
      </c>
      <c r="AX237" s="22">
        <v>0</v>
      </c>
      <c r="AY237" s="22">
        <v>0</v>
      </c>
      <c r="AZ237" s="22">
        <v>785</v>
      </c>
      <c r="BA237" s="22">
        <v>5873</v>
      </c>
      <c r="BB237" s="22">
        <v>740705</v>
      </c>
      <c r="BC237" s="22">
        <v>591303</v>
      </c>
      <c r="BD237" s="22">
        <v>0</v>
      </c>
      <c r="BE237" s="22">
        <v>0</v>
      </c>
      <c r="BF237" s="22">
        <v>0</v>
      </c>
      <c r="BG237" s="22">
        <v>0</v>
      </c>
      <c r="BH237" s="22">
        <v>376819</v>
      </c>
      <c r="BI237" s="22">
        <v>64209</v>
      </c>
      <c r="BJ237" s="22">
        <v>111423</v>
      </c>
      <c r="BK237" s="22">
        <v>0</v>
      </c>
      <c r="BL237" s="22">
        <v>76815</v>
      </c>
      <c r="BM237" s="22">
        <v>0</v>
      </c>
      <c r="BN237" s="22">
        <v>2850</v>
      </c>
      <c r="BO237" s="22">
        <v>0</v>
      </c>
      <c r="BP237" s="22">
        <v>49752</v>
      </c>
      <c r="BQ237" s="22">
        <v>0</v>
      </c>
      <c r="BR237" s="22">
        <v>220581</v>
      </c>
      <c r="BS237" s="22">
        <v>0</v>
      </c>
      <c r="BT237" s="22">
        <v>0</v>
      </c>
      <c r="BU237" s="22">
        <v>0</v>
      </c>
      <c r="BV237" s="22">
        <v>0</v>
      </c>
      <c r="BW237" s="22">
        <v>465694</v>
      </c>
      <c r="BX237" s="22">
        <v>151169</v>
      </c>
      <c r="BY237" s="22">
        <v>0</v>
      </c>
      <c r="BZ237" s="22">
        <v>1772</v>
      </c>
      <c r="CA237" s="22">
        <v>0</v>
      </c>
      <c r="CB237" s="22">
        <v>0</v>
      </c>
      <c r="CC237" s="22">
        <v>0</v>
      </c>
      <c r="CD237" s="22">
        <v>0</v>
      </c>
      <c r="CE237" s="22">
        <v>3847505</v>
      </c>
      <c r="CF237" s="22">
        <v>163364</v>
      </c>
    </row>
    <row r="238" spans="1:84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354823</v>
      </c>
      <c r="F238" s="22">
        <v>0</v>
      </c>
      <c r="G238" s="22">
        <v>142407</v>
      </c>
      <c r="H238" s="22">
        <v>0</v>
      </c>
      <c r="I238" s="22">
        <v>0</v>
      </c>
      <c r="J238" s="22">
        <v>50785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164789</v>
      </c>
      <c r="Q238" s="22">
        <v>0</v>
      </c>
      <c r="R238" s="22">
        <v>0</v>
      </c>
      <c r="S238" s="22">
        <v>0</v>
      </c>
      <c r="T238" s="22">
        <v>0</v>
      </c>
      <c r="U238" s="22">
        <v>160880</v>
      </c>
      <c r="V238" s="22">
        <v>21098</v>
      </c>
      <c r="W238" s="22">
        <v>39836</v>
      </c>
      <c r="X238" s="22">
        <v>0</v>
      </c>
      <c r="Y238" s="22">
        <v>12328</v>
      </c>
      <c r="Z238" s="22">
        <v>0</v>
      </c>
      <c r="AA238" s="22">
        <v>900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195106</v>
      </c>
      <c r="AK238" s="22">
        <v>247844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  <c r="AR238" s="22">
        <v>1390796</v>
      </c>
      <c r="AS238" s="22">
        <v>11755</v>
      </c>
      <c r="AT238" s="22">
        <v>204939</v>
      </c>
      <c r="AU238" s="22">
        <v>0</v>
      </c>
      <c r="AV238" s="22">
        <v>0</v>
      </c>
      <c r="AW238" s="22">
        <v>104353</v>
      </c>
      <c r="AX238" s="22">
        <v>0</v>
      </c>
      <c r="AY238" s="22">
        <v>0</v>
      </c>
      <c r="AZ238" s="22">
        <v>0</v>
      </c>
      <c r="BA238" s="22">
        <v>0</v>
      </c>
      <c r="BB238" s="22">
        <v>0</v>
      </c>
      <c r="BC238" s="22">
        <v>206846</v>
      </c>
      <c r="BD238" s="22">
        <v>0</v>
      </c>
      <c r="BE238" s="22">
        <v>0</v>
      </c>
      <c r="BF238" s="22">
        <v>0</v>
      </c>
      <c r="BG238" s="22">
        <v>0</v>
      </c>
      <c r="BH238" s="22">
        <v>157418</v>
      </c>
      <c r="BI238" s="22">
        <v>53397</v>
      </c>
      <c r="BJ238" s="22">
        <v>39827</v>
      </c>
      <c r="BK238" s="22">
        <v>0</v>
      </c>
      <c r="BL238" s="22">
        <v>11728</v>
      </c>
      <c r="BM238" s="22">
        <v>0</v>
      </c>
      <c r="BN238" s="22">
        <v>4499</v>
      </c>
      <c r="BO238" s="22">
        <v>0</v>
      </c>
      <c r="BP238" s="22">
        <v>0</v>
      </c>
      <c r="BQ238" s="22">
        <v>0</v>
      </c>
      <c r="BR238" s="22">
        <v>4100</v>
      </c>
      <c r="BS238" s="22">
        <v>0</v>
      </c>
      <c r="BT238" s="22">
        <v>0</v>
      </c>
      <c r="BU238" s="22">
        <v>0</v>
      </c>
      <c r="BV238" s="22">
        <v>0</v>
      </c>
      <c r="BW238" s="22">
        <v>76957</v>
      </c>
      <c r="BX238" s="22">
        <v>39194</v>
      </c>
      <c r="BY238" s="22">
        <v>0</v>
      </c>
      <c r="BZ238" s="22">
        <v>0</v>
      </c>
      <c r="CA238" s="22">
        <v>0</v>
      </c>
      <c r="CB238" s="22">
        <v>0</v>
      </c>
      <c r="CC238" s="22">
        <v>0</v>
      </c>
      <c r="CD238" s="22">
        <v>0</v>
      </c>
      <c r="CE238" s="22">
        <v>915013</v>
      </c>
      <c r="CF238" s="22">
        <v>475783</v>
      </c>
    </row>
    <row r="239" spans="1:84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490181</v>
      </c>
      <c r="F239" s="22">
        <v>0</v>
      </c>
      <c r="G239" s="22">
        <v>31177</v>
      </c>
      <c r="H239" s="22">
        <v>0</v>
      </c>
      <c r="I239" s="22">
        <v>0</v>
      </c>
      <c r="J239" s="22">
        <v>13880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67146</v>
      </c>
      <c r="Q239" s="22">
        <v>0</v>
      </c>
      <c r="R239" s="22">
        <v>0</v>
      </c>
      <c r="S239" s="22">
        <v>0</v>
      </c>
      <c r="T239" s="22">
        <v>0</v>
      </c>
      <c r="U239" s="22">
        <v>1915407</v>
      </c>
      <c r="V239" s="22">
        <v>32663</v>
      </c>
      <c r="W239" s="22">
        <v>61430</v>
      </c>
      <c r="X239" s="22">
        <v>0</v>
      </c>
      <c r="Y239" s="22">
        <v>10425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6218</v>
      </c>
      <c r="AK239" s="22">
        <v>18350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  <c r="AR239" s="22">
        <v>2646877</v>
      </c>
      <c r="AS239" s="22">
        <v>27607</v>
      </c>
      <c r="AT239" s="22">
        <v>257343</v>
      </c>
      <c r="AU239" s="22">
        <v>0</v>
      </c>
      <c r="AV239" s="22">
        <v>11279</v>
      </c>
      <c r="AW239" s="22">
        <v>29830</v>
      </c>
      <c r="AX239" s="22">
        <v>0</v>
      </c>
      <c r="AY239" s="22">
        <v>0</v>
      </c>
      <c r="AZ239" s="22">
        <v>3840</v>
      </c>
      <c r="BA239" s="22">
        <v>0</v>
      </c>
      <c r="BB239" s="22">
        <v>0</v>
      </c>
      <c r="BC239" s="22">
        <v>269437</v>
      </c>
      <c r="BD239" s="22">
        <v>0</v>
      </c>
      <c r="BE239" s="22">
        <v>0</v>
      </c>
      <c r="BF239" s="22">
        <v>0</v>
      </c>
      <c r="BG239" s="22">
        <v>0</v>
      </c>
      <c r="BH239" s="22">
        <v>190528</v>
      </c>
      <c r="BI239" s="22">
        <v>45510</v>
      </c>
      <c r="BJ239" s="22">
        <v>68401</v>
      </c>
      <c r="BK239" s="22">
        <v>0</v>
      </c>
      <c r="BL239" s="22">
        <v>12780</v>
      </c>
      <c r="BM239" s="22">
        <v>0</v>
      </c>
      <c r="BN239" s="22">
        <v>0</v>
      </c>
      <c r="BO239" s="22">
        <v>1680</v>
      </c>
      <c r="BP239" s="22">
        <v>0</v>
      </c>
      <c r="BQ239" s="22">
        <v>0</v>
      </c>
      <c r="BR239" s="22">
        <v>0</v>
      </c>
      <c r="BS239" s="22">
        <v>0</v>
      </c>
      <c r="BT239" s="22">
        <v>0</v>
      </c>
      <c r="BU239" s="22">
        <v>2666</v>
      </c>
      <c r="BV239" s="22">
        <v>0</v>
      </c>
      <c r="BW239" s="22">
        <v>35041</v>
      </c>
      <c r="BX239" s="22">
        <v>21689</v>
      </c>
      <c r="BY239" s="22">
        <v>0</v>
      </c>
      <c r="BZ239" s="22">
        <v>0</v>
      </c>
      <c r="CA239" s="22">
        <v>0</v>
      </c>
      <c r="CB239" s="22">
        <v>0</v>
      </c>
      <c r="CC239" s="22">
        <v>0</v>
      </c>
      <c r="CD239" s="22">
        <v>0</v>
      </c>
      <c r="CE239" s="22">
        <v>977631</v>
      </c>
      <c r="CF239" s="22">
        <v>1669246</v>
      </c>
    </row>
    <row r="240" spans="1:84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1265948</v>
      </c>
      <c r="F240" s="22">
        <v>0</v>
      </c>
      <c r="G240" s="22">
        <v>33058</v>
      </c>
      <c r="H240" s="22">
        <v>0</v>
      </c>
      <c r="I240" s="22">
        <v>3303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426975</v>
      </c>
      <c r="Q240" s="22">
        <v>0</v>
      </c>
      <c r="R240" s="22">
        <v>0</v>
      </c>
      <c r="S240" s="22">
        <v>0</v>
      </c>
      <c r="T240" s="22">
        <v>0</v>
      </c>
      <c r="U240" s="22">
        <v>136988</v>
      </c>
      <c r="V240" s="22">
        <v>125445</v>
      </c>
      <c r="W240" s="22">
        <v>64542</v>
      </c>
      <c r="X240" s="22">
        <v>0</v>
      </c>
      <c r="Y240" s="22">
        <v>54335</v>
      </c>
      <c r="Z240" s="22">
        <v>0</v>
      </c>
      <c r="AA240" s="22">
        <v>0</v>
      </c>
      <c r="AB240" s="22">
        <v>0</v>
      </c>
      <c r="AC240" s="22">
        <v>1011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3013345</v>
      </c>
      <c r="AK240" s="22">
        <v>25740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  <c r="AR240" s="22">
        <v>5150690</v>
      </c>
      <c r="AS240" s="22">
        <v>43201</v>
      </c>
      <c r="AT240" s="22">
        <v>406404</v>
      </c>
      <c r="AU240" s="22">
        <v>0</v>
      </c>
      <c r="AV240" s="22">
        <v>50949</v>
      </c>
      <c r="AW240" s="22">
        <v>11330</v>
      </c>
      <c r="AX240" s="22">
        <v>0</v>
      </c>
      <c r="AY240" s="22">
        <v>0</v>
      </c>
      <c r="AZ240" s="22">
        <v>0</v>
      </c>
      <c r="BA240" s="22">
        <v>0</v>
      </c>
      <c r="BB240" s="22">
        <v>0</v>
      </c>
      <c r="BC240" s="22">
        <v>574115</v>
      </c>
      <c r="BD240" s="22">
        <v>0</v>
      </c>
      <c r="BE240" s="22">
        <v>0</v>
      </c>
      <c r="BF240" s="22">
        <v>0</v>
      </c>
      <c r="BG240" s="22">
        <v>0</v>
      </c>
      <c r="BH240" s="22">
        <v>199572</v>
      </c>
      <c r="BI240" s="22">
        <v>27664</v>
      </c>
      <c r="BJ240" s="22">
        <v>49362</v>
      </c>
      <c r="BK240" s="22">
        <v>0</v>
      </c>
      <c r="BL240" s="22">
        <v>51237</v>
      </c>
      <c r="BM240" s="22">
        <v>0</v>
      </c>
      <c r="BN240" s="22">
        <v>0</v>
      </c>
      <c r="BO240" s="22">
        <v>0</v>
      </c>
      <c r="BP240" s="22">
        <v>37747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0</v>
      </c>
      <c r="BW240" s="22">
        <v>424662</v>
      </c>
      <c r="BX240" s="22">
        <v>78153</v>
      </c>
      <c r="BY240" s="22">
        <v>0</v>
      </c>
      <c r="BZ240" s="22">
        <v>0</v>
      </c>
      <c r="CA240" s="22">
        <v>0</v>
      </c>
      <c r="CB240" s="22">
        <v>0</v>
      </c>
      <c r="CC240" s="22">
        <v>0</v>
      </c>
      <c r="CD240" s="22">
        <v>0</v>
      </c>
      <c r="CE240" s="22">
        <v>1954396</v>
      </c>
      <c r="CF240" s="22">
        <v>3196294</v>
      </c>
    </row>
    <row r="241" spans="1:84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684408</v>
      </c>
      <c r="F241" s="22">
        <v>0</v>
      </c>
      <c r="G241" s="22">
        <v>0</v>
      </c>
      <c r="H241" s="22">
        <v>69796</v>
      </c>
      <c r="I241" s="22">
        <v>0</v>
      </c>
      <c r="J241" s="22">
        <v>42681</v>
      </c>
      <c r="K241" s="22">
        <v>0</v>
      </c>
      <c r="L241" s="22">
        <v>0</v>
      </c>
      <c r="M241" s="22">
        <v>892</v>
      </c>
      <c r="N241" s="22">
        <v>0</v>
      </c>
      <c r="O241" s="22">
        <v>23499</v>
      </c>
      <c r="P241" s="22">
        <v>0</v>
      </c>
      <c r="Q241" s="22">
        <v>7430</v>
      </c>
      <c r="R241" s="22">
        <v>0</v>
      </c>
      <c r="S241" s="22">
        <v>0</v>
      </c>
      <c r="T241" s="22">
        <v>0</v>
      </c>
      <c r="U241" s="22">
        <v>415417</v>
      </c>
      <c r="V241" s="22">
        <v>27870</v>
      </c>
      <c r="W241" s="22">
        <v>67686</v>
      </c>
      <c r="X241" s="22">
        <v>1820</v>
      </c>
      <c r="Y241" s="22">
        <v>0</v>
      </c>
      <c r="Z241" s="22">
        <v>0</v>
      </c>
      <c r="AA241" s="22">
        <v>0</v>
      </c>
      <c r="AB241" s="22">
        <v>0</v>
      </c>
      <c r="AC241" s="22">
        <v>67895</v>
      </c>
      <c r="AD241" s="22">
        <v>0</v>
      </c>
      <c r="AE241" s="22">
        <v>0</v>
      </c>
      <c r="AF241" s="22">
        <v>0</v>
      </c>
      <c r="AG241" s="22">
        <v>0</v>
      </c>
      <c r="AH241" s="22">
        <v>56085</v>
      </c>
      <c r="AI241" s="22">
        <v>0</v>
      </c>
      <c r="AJ241" s="22">
        <v>55342</v>
      </c>
      <c r="AK241" s="22">
        <v>1325</v>
      </c>
      <c r="AL241" s="22">
        <v>0</v>
      </c>
      <c r="AM241" s="22">
        <v>18760</v>
      </c>
      <c r="AN241" s="22">
        <v>0</v>
      </c>
      <c r="AO241" s="22">
        <v>0</v>
      </c>
      <c r="AP241" s="22">
        <v>0</v>
      </c>
      <c r="AQ241" s="22">
        <v>0</v>
      </c>
      <c r="AR241" s="22">
        <v>1540906</v>
      </c>
      <c r="AS241" s="22">
        <v>45070</v>
      </c>
      <c r="AT241" s="22">
        <v>341442</v>
      </c>
      <c r="AU241" s="22">
        <v>0</v>
      </c>
      <c r="AV241" s="22">
        <v>0</v>
      </c>
      <c r="AW241" s="22">
        <v>82622</v>
      </c>
      <c r="AX241" s="22">
        <v>0</v>
      </c>
      <c r="AY241" s="22">
        <v>0</v>
      </c>
      <c r="AZ241" s="22">
        <v>32458</v>
      </c>
      <c r="BA241" s="22">
        <v>0</v>
      </c>
      <c r="BB241" s="22">
        <v>0</v>
      </c>
      <c r="BC241" s="22">
        <v>239634</v>
      </c>
      <c r="BD241" s="22">
        <v>4692</v>
      </c>
      <c r="BE241" s="22">
        <v>0</v>
      </c>
      <c r="BF241" s="22">
        <v>0</v>
      </c>
      <c r="BG241" s="22">
        <v>0</v>
      </c>
      <c r="BH241" s="22">
        <v>250485</v>
      </c>
      <c r="BI241" s="22">
        <v>21564</v>
      </c>
      <c r="BJ241" s="22">
        <v>58637</v>
      </c>
      <c r="BK241" s="22">
        <v>0</v>
      </c>
      <c r="BL241" s="22">
        <v>0</v>
      </c>
      <c r="BM241" s="22">
        <v>0</v>
      </c>
      <c r="BN241" s="22">
        <v>0</v>
      </c>
      <c r="BO241" s="22">
        <v>0</v>
      </c>
      <c r="BP241" s="22">
        <v>30106</v>
      </c>
      <c r="BQ241" s="22">
        <v>0</v>
      </c>
      <c r="BR241" s="22">
        <v>0</v>
      </c>
      <c r="BS241" s="22">
        <v>0</v>
      </c>
      <c r="BT241" s="22">
        <v>0</v>
      </c>
      <c r="BU241" s="22">
        <v>0</v>
      </c>
      <c r="BV241" s="22">
        <v>0</v>
      </c>
      <c r="BW241" s="22">
        <v>44583</v>
      </c>
      <c r="BX241" s="22">
        <v>193700</v>
      </c>
      <c r="BY241" s="22">
        <v>0</v>
      </c>
      <c r="BZ241" s="22">
        <v>0</v>
      </c>
      <c r="CA241" s="22">
        <v>0</v>
      </c>
      <c r="CB241" s="22">
        <v>0</v>
      </c>
      <c r="CC241" s="22">
        <v>0</v>
      </c>
      <c r="CD241" s="22">
        <v>0</v>
      </c>
      <c r="CE241" s="22">
        <v>1344993</v>
      </c>
      <c r="CF241" s="22">
        <v>195913</v>
      </c>
    </row>
    <row r="242" spans="1:84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194727</v>
      </c>
      <c r="F242" s="22">
        <v>0</v>
      </c>
      <c r="G242" s="22">
        <v>103336</v>
      </c>
      <c r="H242" s="22">
        <v>0</v>
      </c>
      <c r="I242" s="22">
        <v>0</v>
      </c>
      <c r="J242" s="22">
        <v>9934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103734</v>
      </c>
      <c r="Q242" s="22">
        <v>0</v>
      </c>
      <c r="R242" s="22">
        <v>0</v>
      </c>
      <c r="S242" s="22">
        <v>0</v>
      </c>
      <c r="T242" s="22">
        <v>0</v>
      </c>
      <c r="U242" s="22">
        <v>199955</v>
      </c>
      <c r="V242" s="22">
        <v>20440</v>
      </c>
      <c r="W242" s="22">
        <v>28076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42411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147998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  <c r="AR242" s="22">
        <v>850611</v>
      </c>
      <c r="AS242" s="22">
        <v>24914</v>
      </c>
      <c r="AT242" s="22">
        <v>128217</v>
      </c>
      <c r="AU242" s="22">
        <v>0</v>
      </c>
      <c r="AV242" s="22">
        <v>10900</v>
      </c>
      <c r="AW242" s="22">
        <v>6824</v>
      </c>
      <c r="AX242" s="22">
        <v>0</v>
      </c>
      <c r="AY242" s="22">
        <v>1440</v>
      </c>
      <c r="AZ242" s="22">
        <v>0</v>
      </c>
      <c r="BA242" s="22">
        <v>0</v>
      </c>
      <c r="BB242" s="22">
        <v>0</v>
      </c>
      <c r="BC242" s="22">
        <v>225456</v>
      </c>
      <c r="BD242" s="22">
        <v>0</v>
      </c>
      <c r="BE242" s="22">
        <v>0</v>
      </c>
      <c r="BF242" s="22">
        <v>0</v>
      </c>
      <c r="BG242" s="22">
        <v>0</v>
      </c>
      <c r="BH242" s="22">
        <v>128965</v>
      </c>
      <c r="BI242" s="22">
        <v>14580</v>
      </c>
      <c r="BJ242" s="22">
        <v>38122</v>
      </c>
      <c r="BK242" s="22">
        <v>0</v>
      </c>
      <c r="BL242" s="22">
        <v>8253</v>
      </c>
      <c r="BM242" s="22">
        <v>0</v>
      </c>
      <c r="BN242" s="22">
        <v>0</v>
      </c>
      <c r="BO242" s="22">
        <v>0</v>
      </c>
      <c r="BP242" s="22">
        <v>57207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0</v>
      </c>
      <c r="BW242" s="22">
        <v>86160</v>
      </c>
      <c r="BX242" s="22">
        <v>2742</v>
      </c>
      <c r="BY242" s="22">
        <v>0</v>
      </c>
      <c r="BZ242" s="22">
        <v>0</v>
      </c>
      <c r="CA242" s="22">
        <v>0</v>
      </c>
      <c r="CB242" s="22">
        <v>0</v>
      </c>
      <c r="CC242" s="22">
        <v>0</v>
      </c>
      <c r="CD242" s="22">
        <v>0</v>
      </c>
      <c r="CE242" s="22">
        <v>733780</v>
      </c>
      <c r="CF242" s="22">
        <v>116831</v>
      </c>
    </row>
    <row r="243" spans="1:84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396974</v>
      </c>
      <c r="F243" s="22">
        <v>0</v>
      </c>
      <c r="G243" s="22">
        <v>19539</v>
      </c>
      <c r="H243" s="22">
        <v>0</v>
      </c>
      <c r="I243" s="22">
        <v>0</v>
      </c>
      <c r="J243" s="22">
        <v>2105</v>
      </c>
      <c r="K243" s="22">
        <v>0</v>
      </c>
      <c r="L243" s="22">
        <v>0</v>
      </c>
      <c r="M243" s="22">
        <v>25</v>
      </c>
      <c r="N243" s="22">
        <v>0</v>
      </c>
      <c r="O243" s="22">
        <v>0</v>
      </c>
      <c r="P243" s="22">
        <v>218918</v>
      </c>
      <c r="Q243" s="22">
        <v>0</v>
      </c>
      <c r="R243" s="22">
        <v>0</v>
      </c>
      <c r="S243" s="22">
        <v>0</v>
      </c>
      <c r="T243" s="22">
        <v>0</v>
      </c>
      <c r="U243" s="22">
        <v>143133</v>
      </c>
      <c r="V243" s="22">
        <v>213795</v>
      </c>
      <c r="W243" s="22">
        <v>0</v>
      </c>
      <c r="X243" s="22">
        <v>0</v>
      </c>
      <c r="Y243" s="22">
        <v>5238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62392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  <c r="AR243" s="22">
        <v>1062119</v>
      </c>
      <c r="AS243" s="22">
        <v>16966</v>
      </c>
      <c r="AT243" s="22">
        <v>117273</v>
      </c>
      <c r="AU243" s="22">
        <v>0</v>
      </c>
      <c r="AV243" s="22">
        <v>7874</v>
      </c>
      <c r="AW243" s="22">
        <v>13390</v>
      </c>
      <c r="AX243" s="22">
        <v>0</v>
      </c>
      <c r="AY243" s="22">
        <v>0</v>
      </c>
      <c r="AZ243" s="22">
        <v>0</v>
      </c>
      <c r="BA243" s="22">
        <v>0</v>
      </c>
      <c r="BB243" s="22">
        <v>0</v>
      </c>
      <c r="BC243" s="22">
        <v>130223</v>
      </c>
      <c r="BD243" s="22">
        <v>0</v>
      </c>
      <c r="BE243" s="22">
        <v>0</v>
      </c>
      <c r="BF243" s="22">
        <v>0</v>
      </c>
      <c r="BG243" s="22">
        <v>0</v>
      </c>
      <c r="BH243" s="22">
        <v>118707</v>
      </c>
      <c r="BI243" s="22">
        <v>72151</v>
      </c>
      <c r="BJ243" s="22">
        <v>40810</v>
      </c>
      <c r="BK243" s="22">
        <v>0</v>
      </c>
      <c r="BL243" s="22">
        <v>6547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0</v>
      </c>
      <c r="BW243" s="22">
        <v>100307</v>
      </c>
      <c r="BX243" s="22">
        <v>31388</v>
      </c>
      <c r="BY243" s="22">
        <v>0</v>
      </c>
      <c r="BZ243" s="22">
        <v>0</v>
      </c>
      <c r="CA243" s="22">
        <v>0</v>
      </c>
      <c r="CB243" s="22">
        <v>0</v>
      </c>
      <c r="CC243" s="22">
        <v>0</v>
      </c>
      <c r="CD243" s="22">
        <v>0</v>
      </c>
      <c r="CE243" s="22">
        <v>655636</v>
      </c>
      <c r="CF243" s="22">
        <v>406483</v>
      </c>
    </row>
    <row r="244" spans="1:84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260956</v>
      </c>
      <c r="F244" s="22">
        <v>0</v>
      </c>
      <c r="G244" s="22">
        <v>41941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61485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600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4163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  <c r="AR244" s="22">
        <v>369145</v>
      </c>
      <c r="AS244" s="22">
        <v>5145</v>
      </c>
      <c r="AT244" s="22">
        <v>90923</v>
      </c>
      <c r="AU244" s="22">
        <v>0</v>
      </c>
      <c r="AV244" s="22">
        <v>14388</v>
      </c>
      <c r="AW244" s="22">
        <v>7883</v>
      </c>
      <c r="AX244" s="22">
        <v>3391</v>
      </c>
      <c r="AY244" s="22">
        <v>0</v>
      </c>
      <c r="AZ244" s="22">
        <v>3840</v>
      </c>
      <c r="BA244" s="22">
        <v>0</v>
      </c>
      <c r="BB244" s="22">
        <v>0</v>
      </c>
      <c r="BC244" s="22">
        <v>110390</v>
      </c>
      <c r="BD244" s="22">
        <v>0</v>
      </c>
      <c r="BE244" s="22">
        <v>0</v>
      </c>
      <c r="BF244" s="22">
        <v>0</v>
      </c>
      <c r="BG244" s="22">
        <v>0</v>
      </c>
      <c r="BH244" s="22">
        <v>0</v>
      </c>
      <c r="BI244" s="22">
        <v>25971</v>
      </c>
      <c r="BJ244" s="22">
        <v>26287</v>
      </c>
      <c r="BK244" s="22">
        <v>0</v>
      </c>
      <c r="BL244" s="22">
        <v>0</v>
      </c>
      <c r="BM244" s="22">
        <v>0</v>
      </c>
      <c r="BN244" s="22">
        <v>0</v>
      </c>
      <c r="BO244" s="22">
        <v>0</v>
      </c>
      <c r="BP244" s="22">
        <v>72495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0</v>
      </c>
      <c r="BW244" s="22">
        <v>21775</v>
      </c>
      <c r="BX244" s="22">
        <v>1500</v>
      </c>
      <c r="BY244" s="22">
        <v>0</v>
      </c>
      <c r="BZ244" s="22">
        <v>0</v>
      </c>
      <c r="CA244" s="22">
        <v>0</v>
      </c>
      <c r="CB244" s="22">
        <v>0</v>
      </c>
      <c r="CC244" s="22">
        <v>0</v>
      </c>
      <c r="CD244" s="22">
        <v>0</v>
      </c>
      <c r="CE244" s="22">
        <v>383988</v>
      </c>
      <c r="CF244" s="22">
        <v>-14843</v>
      </c>
    </row>
    <row r="245" spans="1:84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94155</v>
      </c>
      <c r="F245" s="22">
        <v>0</v>
      </c>
      <c r="G245" s="22">
        <v>17616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19650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24002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  <c r="AR245" s="22">
        <v>155423</v>
      </c>
      <c r="AS245" s="22">
        <v>7142</v>
      </c>
      <c r="AT245" s="22">
        <v>44261</v>
      </c>
      <c r="AU245" s="22">
        <v>0</v>
      </c>
      <c r="AV245" s="22">
        <v>4483</v>
      </c>
      <c r="AW245" s="22">
        <v>12234</v>
      </c>
      <c r="AX245" s="22">
        <v>5137</v>
      </c>
      <c r="AY245" s="22">
        <v>0</v>
      </c>
      <c r="AZ245" s="22">
        <v>0</v>
      </c>
      <c r="BA245" s="22">
        <v>0</v>
      </c>
      <c r="BB245" s="22">
        <v>0</v>
      </c>
      <c r="BC245" s="22">
        <v>57032</v>
      </c>
      <c r="BD245" s="22">
        <v>0</v>
      </c>
      <c r="BE245" s="22">
        <v>0</v>
      </c>
      <c r="BF245" s="22">
        <v>0</v>
      </c>
      <c r="BG245" s="22">
        <v>0</v>
      </c>
      <c r="BH245" s="22">
        <v>0</v>
      </c>
      <c r="BI245" s="22">
        <v>0</v>
      </c>
      <c r="BJ245" s="22">
        <v>4627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1300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0</v>
      </c>
      <c r="BW245" s="22">
        <v>20815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0</v>
      </c>
      <c r="CD245" s="22">
        <v>0</v>
      </c>
      <c r="CE245" s="22">
        <v>157031</v>
      </c>
      <c r="CF245" s="22">
        <v>-1608</v>
      </c>
    </row>
    <row r="246" spans="1:84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89160</v>
      </c>
      <c r="F246" s="22">
        <v>0</v>
      </c>
      <c r="G246" s="22">
        <v>30785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25928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998</v>
      </c>
      <c r="Z246" s="22">
        <v>0</v>
      </c>
      <c r="AA246" s="22">
        <v>0</v>
      </c>
      <c r="AB246" s="22">
        <v>0</v>
      </c>
      <c r="AC246" s="22">
        <v>120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1723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  <c r="AR246" s="22">
        <v>148714</v>
      </c>
      <c r="AS246" s="22">
        <v>0</v>
      </c>
      <c r="AT246" s="22">
        <v>70900</v>
      </c>
      <c r="AU246" s="22">
        <v>0</v>
      </c>
      <c r="AV246" s="22">
        <v>4141</v>
      </c>
      <c r="AW246" s="22">
        <v>2906</v>
      </c>
      <c r="AX246" s="22">
        <v>0</v>
      </c>
      <c r="AY246" s="22">
        <v>0</v>
      </c>
      <c r="AZ246" s="22">
        <v>0</v>
      </c>
      <c r="BA246" s="22">
        <v>0</v>
      </c>
      <c r="BB246" s="22">
        <v>0</v>
      </c>
      <c r="BC246" s="22">
        <v>92531</v>
      </c>
      <c r="BD246" s="22">
        <v>0</v>
      </c>
      <c r="BE246" s="22">
        <v>0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  <c r="BL246" s="22">
        <v>1900</v>
      </c>
      <c r="BM246" s="22">
        <v>0</v>
      </c>
      <c r="BN246" s="22">
        <v>0</v>
      </c>
      <c r="BO246" s="22">
        <v>0</v>
      </c>
      <c r="BP246" s="22">
        <v>11974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0</v>
      </c>
      <c r="BW246" s="22">
        <v>16153</v>
      </c>
      <c r="BX246" s="22">
        <v>318</v>
      </c>
      <c r="BY246" s="22">
        <v>0</v>
      </c>
      <c r="BZ246" s="22">
        <v>0</v>
      </c>
      <c r="CA246" s="22">
        <v>0</v>
      </c>
      <c r="CB246" s="22">
        <v>0</v>
      </c>
      <c r="CC246" s="22">
        <v>0</v>
      </c>
      <c r="CD246" s="22">
        <v>0</v>
      </c>
      <c r="CE246" s="22">
        <v>200823</v>
      </c>
      <c r="CF246" s="22">
        <v>-52109</v>
      </c>
    </row>
    <row r="247" spans="1:84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532349</v>
      </c>
      <c r="F247" s="22">
        <v>0</v>
      </c>
      <c r="G247" s="22">
        <v>1691</v>
      </c>
      <c r="H247" s="22">
        <v>0</v>
      </c>
      <c r="I247" s="22">
        <v>8822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52020</v>
      </c>
      <c r="W247" s="22">
        <v>32063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8324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161784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  <c r="AR247" s="22">
        <v>797053</v>
      </c>
      <c r="AS247" s="22">
        <v>19552</v>
      </c>
      <c r="AT247" s="22">
        <v>303942</v>
      </c>
      <c r="AU247" s="22">
        <v>0</v>
      </c>
      <c r="AV247" s="22">
        <v>28649</v>
      </c>
      <c r="AW247" s="22">
        <v>22800</v>
      </c>
      <c r="AX247" s="22">
        <v>3617</v>
      </c>
      <c r="AY247" s="22">
        <v>0</v>
      </c>
      <c r="AZ247" s="22">
        <v>22826</v>
      </c>
      <c r="BA247" s="22">
        <v>0</v>
      </c>
      <c r="BB247" s="22">
        <v>0</v>
      </c>
      <c r="BC247" s="22">
        <v>80683</v>
      </c>
      <c r="BD247" s="22">
        <v>0</v>
      </c>
      <c r="BE247" s="22">
        <v>0</v>
      </c>
      <c r="BF247" s="22">
        <v>0</v>
      </c>
      <c r="BG247" s="22">
        <v>0</v>
      </c>
      <c r="BH247" s="22">
        <v>0</v>
      </c>
      <c r="BI247" s="22">
        <v>118394</v>
      </c>
      <c r="BJ247" s="22">
        <v>42956</v>
      </c>
      <c r="BK247" s="22">
        <v>0</v>
      </c>
      <c r="BL247" s="22">
        <v>0</v>
      </c>
      <c r="BM247" s="22">
        <v>0</v>
      </c>
      <c r="BN247" s="22">
        <v>0</v>
      </c>
      <c r="BO247" s="22">
        <v>0</v>
      </c>
      <c r="BP247" s="22">
        <v>37193</v>
      </c>
      <c r="BQ247" s="22">
        <v>0</v>
      </c>
      <c r="BR247" s="22">
        <v>0</v>
      </c>
      <c r="BS247" s="22">
        <v>0</v>
      </c>
      <c r="BT247" s="22">
        <v>0</v>
      </c>
      <c r="BU247" s="22">
        <v>0</v>
      </c>
      <c r="BV247" s="22">
        <v>0</v>
      </c>
      <c r="BW247" s="22">
        <v>96885</v>
      </c>
      <c r="BX247" s="22">
        <v>2070</v>
      </c>
      <c r="BY247" s="22">
        <v>0</v>
      </c>
      <c r="BZ247" s="22">
        <v>0</v>
      </c>
      <c r="CA247" s="22">
        <v>0</v>
      </c>
      <c r="CB247" s="22">
        <v>0</v>
      </c>
      <c r="CC247" s="22">
        <v>0</v>
      </c>
      <c r="CD247" s="22">
        <v>0</v>
      </c>
      <c r="CE247" s="22">
        <v>779567</v>
      </c>
      <c r="CF247" s="22">
        <v>17486</v>
      </c>
    </row>
    <row r="248" spans="1:84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178563</v>
      </c>
      <c r="F248" s="22">
        <v>0</v>
      </c>
      <c r="G248" s="22">
        <v>58877</v>
      </c>
      <c r="H248" s="22">
        <v>0</v>
      </c>
      <c r="I248" s="22">
        <v>0</v>
      </c>
      <c r="J248" s="22">
        <v>2420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220547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2125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23089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  <c r="AR248" s="22">
        <v>485621</v>
      </c>
      <c r="AS248" s="22">
        <v>0</v>
      </c>
      <c r="AT248" s="22">
        <v>73591</v>
      </c>
      <c r="AU248" s="22">
        <v>0</v>
      </c>
      <c r="AV248" s="22">
        <v>11427</v>
      </c>
      <c r="AW248" s="22">
        <v>0</v>
      </c>
      <c r="AX248" s="22">
        <v>0</v>
      </c>
      <c r="AY248" s="22">
        <v>0</v>
      </c>
      <c r="AZ248" s="22">
        <v>0</v>
      </c>
      <c r="BA248" s="22">
        <v>0</v>
      </c>
      <c r="BB248" s="22">
        <v>0</v>
      </c>
      <c r="BC248" s="22">
        <v>129320</v>
      </c>
      <c r="BD248" s="22">
        <v>0</v>
      </c>
      <c r="BE248" s="22">
        <v>0</v>
      </c>
      <c r="BF248" s="22">
        <v>0</v>
      </c>
      <c r="BG248" s="22">
        <v>0</v>
      </c>
      <c r="BH248" s="22">
        <v>0</v>
      </c>
      <c r="BI248" s="22">
        <v>28456</v>
      </c>
      <c r="BJ248" s="22">
        <v>9776</v>
      </c>
      <c r="BK248" s="22">
        <v>0</v>
      </c>
      <c r="BL248" s="22">
        <v>0</v>
      </c>
      <c r="BM248" s="22">
        <v>0</v>
      </c>
      <c r="BN248" s="22">
        <v>0</v>
      </c>
      <c r="BO248" s="22">
        <v>0</v>
      </c>
      <c r="BP248" s="22">
        <v>2818</v>
      </c>
      <c r="BQ248" s="22">
        <v>0</v>
      </c>
      <c r="BR248" s="22">
        <v>0</v>
      </c>
      <c r="BS248" s="22">
        <v>0</v>
      </c>
      <c r="BT248" s="22">
        <v>0</v>
      </c>
      <c r="BU248" s="22">
        <v>0</v>
      </c>
      <c r="BV248" s="22">
        <v>0</v>
      </c>
      <c r="BW248" s="22">
        <v>24788</v>
      </c>
      <c r="BX248" s="22">
        <v>1203</v>
      </c>
      <c r="BY248" s="22">
        <v>0</v>
      </c>
      <c r="BZ248" s="22">
        <v>0</v>
      </c>
      <c r="CA248" s="22">
        <v>0</v>
      </c>
      <c r="CB248" s="22">
        <v>0</v>
      </c>
      <c r="CC248" s="22">
        <v>0</v>
      </c>
      <c r="CD248" s="22">
        <v>0</v>
      </c>
      <c r="CE248" s="22">
        <v>281379</v>
      </c>
      <c r="CF248" s="22">
        <v>204242</v>
      </c>
    </row>
    <row r="249" spans="1:84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48782</v>
      </c>
      <c r="F249" s="22">
        <v>0</v>
      </c>
      <c r="G249" s="22">
        <v>0</v>
      </c>
      <c r="H249" s="22">
        <v>327608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1625</v>
      </c>
      <c r="AN249" s="22">
        <v>0</v>
      </c>
      <c r="AO249" s="22">
        <v>0</v>
      </c>
      <c r="AP249" s="22">
        <v>0</v>
      </c>
      <c r="AQ249" s="22">
        <v>0</v>
      </c>
      <c r="AR249" s="22">
        <v>378015</v>
      </c>
      <c r="AS249" s="22">
        <v>4775</v>
      </c>
      <c r="AT249" s="22">
        <v>72822</v>
      </c>
      <c r="AU249" s="22">
        <v>0</v>
      </c>
      <c r="AV249" s="22">
        <v>5117</v>
      </c>
      <c r="AW249" s="22">
        <v>5410</v>
      </c>
      <c r="AX249" s="22">
        <v>0</v>
      </c>
      <c r="AY249" s="22">
        <v>0</v>
      </c>
      <c r="AZ249" s="22">
        <v>0</v>
      </c>
      <c r="BA249" s="22">
        <v>0</v>
      </c>
      <c r="BB249" s="22">
        <v>0</v>
      </c>
      <c r="BC249" s="22">
        <v>34373</v>
      </c>
      <c r="BD249" s="22">
        <v>0</v>
      </c>
      <c r="BE249" s="22">
        <v>0</v>
      </c>
      <c r="BF249" s="22">
        <v>0</v>
      </c>
      <c r="BG249" s="22">
        <v>0</v>
      </c>
      <c r="BH249" s="22">
        <v>0</v>
      </c>
      <c r="BI249" s="22">
        <v>0</v>
      </c>
      <c r="BJ249" s="22">
        <v>11760</v>
      </c>
      <c r="BK249" s="22">
        <v>0</v>
      </c>
      <c r="BL249" s="22">
        <v>0</v>
      </c>
      <c r="BM249" s="22">
        <v>0</v>
      </c>
      <c r="BN249" s="22">
        <v>0</v>
      </c>
      <c r="BO249" s="22">
        <v>0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0</v>
      </c>
      <c r="BW249" s="22">
        <v>0</v>
      </c>
      <c r="BX249" s="22">
        <v>0</v>
      </c>
      <c r="BY249" s="22">
        <v>0</v>
      </c>
      <c r="BZ249" s="22">
        <v>49893</v>
      </c>
      <c r="CA249" s="22">
        <v>0</v>
      </c>
      <c r="CB249" s="22">
        <v>0</v>
      </c>
      <c r="CC249" s="22">
        <v>0</v>
      </c>
      <c r="CD249" s="22">
        <v>0</v>
      </c>
      <c r="CE249" s="22">
        <v>184150</v>
      </c>
      <c r="CF249" s="22">
        <v>193865</v>
      </c>
    </row>
    <row r="250" spans="1:84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56793</v>
      </c>
      <c r="F250" s="22">
        <v>0</v>
      </c>
      <c r="G250" s="22">
        <v>0</v>
      </c>
      <c r="H250" s="22">
        <v>16763</v>
      </c>
      <c r="I250" s="22">
        <v>0</v>
      </c>
      <c r="J250" s="22">
        <v>3927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4257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65000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  <c r="AR250" s="22">
        <v>146740</v>
      </c>
      <c r="AS250" s="22">
        <v>1889</v>
      </c>
      <c r="AT250" s="22">
        <v>50160</v>
      </c>
      <c r="AU250" s="22">
        <v>0</v>
      </c>
      <c r="AV250" s="22">
        <v>3509</v>
      </c>
      <c r="AW250" s="22">
        <v>13900</v>
      </c>
      <c r="AX250" s="22">
        <v>0</v>
      </c>
      <c r="AY250" s="22">
        <v>0</v>
      </c>
      <c r="AZ250" s="22">
        <v>0</v>
      </c>
      <c r="BA250" s="22">
        <v>0</v>
      </c>
      <c r="BB250" s="22">
        <v>5520</v>
      </c>
      <c r="BC250" s="22">
        <v>11954</v>
      </c>
      <c r="BD250" s="22">
        <v>0</v>
      </c>
      <c r="BE250" s="22">
        <v>0</v>
      </c>
      <c r="BF250" s="22">
        <v>0</v>
      </c>
      <c r="BG250" s="22">
        <v>0</v>
      </c>
      <c r="BH250" s="22">
        <v>289</v>
      </c>
      <c r="BI250" s="22">
        <v>6221</v>
      </c>
      <c r="BJ250" s="22">
        <v>0</v>
      </c>
      <c r="BK250" s="22">
        <v>0</v>
      </c>
      <c r="BL250" s="22">
        <v>0</v>
      </c>
      <c r="BM250" s="22">
        <v>0</v>
      </c>
      <c r="BN250" s="22">
        <v>0</v>
      </c>
      <c r="BO250" s="22">
        <v>0</v>
      </c>
      <c r="BP250" s="22">
        <v>1400</v>
      </c>
      <c r="BQ250" s="22">
        <v>0</v>
      </c>
      <c r="BR250" s="22">
        <v>0</v>
      </c>
      <c r="BS250" s="22">
        <v>0</v>
      </c>
      <c r="BT250" s="22">
        <v>0</v>
      </c>
      <c r="BU250" s="22">
        <v>65000</v>
      </c>
      <c r="BV250" s="22">
        <v>0</v>
      </c>
      <c r="BW250" s="22">
        <v>17070</v>
      </c>
      <c r="BX250" s="22">
        <v>1530</v>
      </c>
      <c r="BY250" s="22">
        <v>0</v>
      </c>
      <c r="BZ250" s="22">
        <v>0</v>
      </c>
      <c r="CA250" s="22">
        <v>0</v>
      </c>
      <c r="CB250" s="22">
        <v>0</v>
      </c>
      <c r="CC250" s="22">
        <v>0</v>
      </c>
      <c r="CD250" s="22">
        <v>0</v>
      </c>
      <c r="CE250" s="22">
        <v>178442</v>
      </c>
      <c r="CF250" s="22">
        <v>-31702</v>
      </c>
    </row>
    <row r="251" spans="1:84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78356</v>
      </c>
      <c r="F251" s="22">
        <v>0</v>
      </c>
      <c r="G251" s="22">
        <v>6891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5100</v>
      </c>
      <c r="AK251" s="22">
        <v>998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  <c r="AR251" s="22">
        <v>91345</v>
      </c>
      <c r="AS251" s="22">
        <v>0</v>
      </c>
      <c r="AT251" s="22">
        <v>37917</v>
      </c>
      <c r="AU251" s="22">
        <v>0</v>
      </c>
      <c r="AV251" s="22">
        <v>1900</v>
      </c>
      <c r="AW251" s="22">
        <v>3395</v>
      </c>
      <c r="AX251" s="22">
        <v>0</v>
      </c>
      <c r="AY251" s="22">
        <v>0</v>
      </c>
      <c r="AZ251" s="22">
        <v>0</v>
      </c>
      <c r="BA251" s="22">
        <v>0</v>
      </c>
      <c r="BB251" s="22">
        <v>0</v>
      </c>
      <c r="BC251" s="22">
        <v>15722</v>
      </c>
      <c r="BD251" s="22">
        <v>0</v>
      </c>
      <c r="BE251" s="22">
        <v>0</v>
      </c>
      <c r="BF251" s="22">
        <v>0</v>
      </c>
      <c r="BG251" s="22">
        <v>0</v>
      </c>
      <c r="BH251" s="22">
        <v>79</v>
      </c>
      <c r="BI251" s="22">
        <v>3455</v>
      </c>
      <c r="BJ251" s="22">
        <v>5520</v>
      </c>
      <c r="BK251" s="22">
        <v>0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0</v>
      </c>
      <c r="BW251" s="22">
        <v>45194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0</v>
      </c>
      <c r="CD251" s="22">
        <v>0</v>
      </c>
      <c r="CE251" s="22">
        <v>113182</v>
      </c>
      <c r="CF251" s="22">
        <v>-21837</v>
      </c>
    </row>
    <row r="252" spans="1:84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295023</v>
      </c>
      <c r="F252" s="22">
        <v>0</v>
      </c>
      <c r="G252" s="22">
        <v>50915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4500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91868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5135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  <c r="AR252" s="22">
        <v>447441</v>
      </c>
      <c r="AS252" s="22">
        <v>0</v>
      </c>
      <c r="AT252" s="22">
        <v>157696</v>
      </c>
      <c r="AU252" s="22">
        <v>0</v>
      </c>
      <c r="AV252" s="22">
        <v>17915</v>
      </c>
      <c r="AW252" s="22">
        <v>13612</v>
      </c>
      <c r="AX252" s="22">
        <v>4609</v>
      </c>
      <c r="AY252" s="22">
        <v>0</v>
      </c>
      <c r="AZ252" s="22">
        <v>0</v>
      </c>
      <c r="BA252" s="22">
        <v>0</v>
      </c>
      <c r="BB252" s="22">
        <v>0</v>
      </c>
      <c r="BC252" s="22">
        <v>101780</v>
      </c>
      <c r="BD252" s="22">
        <v>0</v>
      </c>
      <c r="BE252" s="22">
        <v>0</v>
      </c>
      <c r="BF252" s="22">
        <v>0</v>
      </c>
      <c r="BG252" s="22">
        <v>0</v>
      </c>
      <c r="BH252" s="22">
        <v>0</v>
      </c>
      <c r="BI252" s="22">
        <v>166199</v>
      </c>
      <c r="BJ252" s="22">
        <v>29728</v>
      </c>
      <c r="BK252" s="22">
        <v>0</v>
      </c>
      <c r="BL252" s="22">
        <v>0</v>
      </c>
      <c r="BM252" s="22">
        <v>0</v>
      </c>
      <c r="BN252" s="22">
        <v>0</v>
      </c>
      <c r="BO252" s="22">
        <v>0</v>
      </c>
      <c r="BP252" s="22">
        <v>6859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0</v>
      </c>
      <c r="BW252" s="22">
        <v>42270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0</v>
      </c>
      <c r="CD252" s="22">
        <v>0</v>
      </c>
      <c r="CE252" s="22">
        <v>540668</v>
      </c>
      <c r="CF252" s="22">
        <v>-93227</v>
      </c>
    </row>
    <row r="253" spans="1:84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165502</v>
      </c>
      <c r="F253" s="22">
        <v>0</v>
      </c>
      <c r="G253" s="22">
        <v>31672</v>
      </c>
      <c r="H253" s="22">
        <v>17644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113776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156987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  <c r="AR253" s="22">
        <v>485581</v>
      </c>
      <c r="AS253" s="22">
        <v>3324</v>
      </c>
      <c r="AT253" s="22">
        <v>103867</v>
      </c>
      <c r="AU253" s="22">
        <v>0</v>
      </c>
      <c r="AV253" s="22">
        <v>8756</v>
      </c>
      <c r="AW253" s="22">
        <v>44196</v>
      </c>
      <c r="AX253" s="22">
        <v>0</v>
      </c>
      <c r="AY253" s="22">
        <v>0</v>
      </c>
      <c r="AZ253" s="22">
        <v>0</v>
      </c>
      <c r="BA253" s="22">
        <v>1800</v>
      </c>
      <c r="BB253" s="22">
        <v>344</v>
      </c>
      <c r="BC253" s="22">
        <v>28057</v>
      </c>
      <c r="BD253" s="22">
        <v>0</v>
      </c>
      <c r="BE253" s="22">
        <v>0</v>
      </c>
      <c r="BF253" s="22">
        <v>0</v>
      </c>
      <c r="BG253" s="22">
        <v>0</v>
      </c>
      <c r="BH253" s="22">
        <v>950</v>
      </c>
      <c r="BI253" s="22">
        <v>97</v>
      </c>
      <c r="BJ253" s="22">
        <v>20412</v>
      </c>
      <c r="BK253" s="22">
        <v>1361</v>
      </c>
      <c r="BL253" s="22">
        <v>0</v>
      </c>
      <c r="BM253" s="22">
        <v>0</v>
      </c>
      <c r="BN253" s="22">
        <v>0</v>
      </c>
      <c r="BO253" s="22">
        <v>0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0</v>
      </c>
      <c r="BW253" s="22">
        <v>0</v>
      </c>
      <c r="BX253" s="22">
        <v>978</v>
      </c>
      <c r="BY253" s="22">
        <v>0</v>
      </c>
      <c r="BZ253" s="22">
        <v>49011</v>
      </c>
      <c r="CA253" s="22">
        <v>0</v>
      </c>
      <c r="CB253" s="22">
        <v>0</v>
      </c>
      <c r="CC253" s="22">
        <v>0</v>
      </c>
      <c r="CD253" s="22">
        <v>0</v>
      </c>
      <c r="CE253" s="22">
        <v>263153</v>
      </c>
      <c r="CF253" s="22">
        <v>222428</v>
      </c>
    </row>
    <row r="254" spans="1:84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558984</v>
      </c>
      <c r="F254" s="22">
        <v>0</v>
      </c>
      <c r="G254" s="22">
        <v>98240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20000</v>
      </c>
      <c r="N254" s="22">
        <v>0</v>
      </c>
      <c r="O254" s="22">
        <v>0</v>
      </c>
      <c r="P254" s="22">
        <v>16728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2261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6140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7941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  <c r="AR254" s="22">
        <v>710294</v>
      </c>
      <c r="AS254" s="22">
        <v>0</v>
      </c>
      <c r="AT254" s="22">
        <v>281377</v>
      </c>
      <c r="AU254" s="22">
        <v>0</v>
      </c>
      <c r="AV254" s="22">
        <v>28915</v>
      </c>
      <c r="AW254" s="22">
        <v>24575</v>
      </c>
      <c r="AX254" s="22">
        <v>8045</v>
      </c>
      <c r="AY254" s="22">
        <v>0</v>
      </c>
      <c r="AZ254" s="22">
        <v>18324</v>
      </c>
      <c r="BA254" s="22">
        <v>0</v>
      </c>
      <c r="BB254" s="22">
        <v>0</v>
      </c>
      <c r="BC254" s="22">
        <v>186781</v>
      </c>
      <c r="BD254" s="22">
        <v>0</v>
      </c>
      <c r="BE254" s="22">
        <v>0</v>
      </c>
      <c r="BF254" s="22">
        <v>0</v>
      </c>
      <c r="BG254" s="22">
        <v>0</v>
      </c>
      <c r="BH254" s="22">
        <v>0</v>
      </c>
      <c r="BI254" s="22">
        <v>82589</v>
      </c>
      <c r="BJ254" s="22">
        <v>43621</v>
      </c>
      <c r="BK254" s="22">
        <v>0</v>
      </c>
      <c r="BL254" s="22">
        <v>0</v>
      </c>
      <c r="BM254" s="22">
        <v>0</v>
      </c>
      <c r="BN254" s="22">
        <v>0</v>
      </c>
      <c r="BO254" s="22">
        <v>0</v>
      </c>
      <c r="BP254" s="22">
        <v>64169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0</v>
      </c>
      <c r="BW254" s="22">
        <v>195092</v>
      </c>
      <c r="BX254" s="22">
        <v>0</v>
      </c>
      <c r="BY254" s="22">
        <v>0</v>
      </c>
      <c r="BZ254" s="22">
        <v>0</v>
      </c>
      <c r="CA254" s="22">
        <v>0</v>
      </c>
      <c r="CB254" s="22">
        <v>0</v>
      </c>
      <c r="CC254" s="22">
        <v>0</v>
      </c>
      <c r="CD254" s="22">
        <v>0</v>
      </c>
      <c r="CE254" s="22">
        <v>933488</v>
      </c>
      <c r="CF254" s="22">
        <v>-223194</v>
      </c>
    </row>
    <row r="255" spans="1:84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228733</v>
      </c>
      <c r="F255" s="22">
        <v>0</v>
      </c>
      <c r="G255" s="22">
        <v>89776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4218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31950</v>
      </c>
      <c r="W255" s="22">
        <v>0</v>
      </c>
      <c r="X255" s="22">
        <v>1520</v>
      </c>
      <c r="Y255" s="22">
        <v>0</v>
      </c>
      <c r="Z255" s="22">
        <v>0</v>
      </c>
      <c r="AA255" s="22">
        <v>0</v>
      </c>
      <c r="AB255" s="22">
        <v>0</v>
      </c>
      <c r="AC255" s="22">
        <v>7999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  <c r="AR255" s="22">
        <v>364196</v>
      </c>
      <c r="AS255" s="22">
        <v>0</v>
      </c>
      <c r="AT255" s="22">
        <v>175696</v>
      </c>
      <c r="AU255" s="22">
        <v>0</v>
      </c>
      <c r="AV255" s="22">
        <v>22655</v>
      </c>
      <c r="AW255" s="22">
        <v>18193</v>
      </c>
      <c r="AX255" s="22">
        <v>5566</v>
      </c>
      <c r="AY255" s="22">
        <v>0</v>
      </c>
      <c r="AZ255" s="22">
        <v>0</v>
      </c>
      <c r="BA255" s="22">
        <v>0</v>
      </c>
      <c r="BB255" s="22">
        <v>0</v>
      </c>
      <c r="BC255" s="22">
        <v>150377</v>
      </c>
      <c r="BD255" s="22">
        <v>0</v>
      </c>
      <c r="BE255" s="22">
        <v>0</v>
      </c>
      <c r="BF255" s="22">
        <v>0</v>
      </c>
      <c r="BG255" s="22">
        <v>0</v>
      </c>
      <c r="BH255" s="22">
        <v>0</v>
      </c>
      <c r="BI255" s="22">
        <v>85919</v>
      </c>
      <c r="BJ255" s="22">
        <v>38303</v>
      </c>
      <c r="BK255" s="22">
        <v>0</v>
      </c>
      <c r="BL255" s="22">
        <v>0</v>
      </c>
      <c r="BM255" s="22">
        <v>0</v>
      </c>
      <c r="BN255" s="22">
        <v>0</v>
      </c>
      <c r="BO255" s="22">
        <v>0</v>
      </c>
      <c r="BP255" s="22">
        <v>4040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0</v>
      </c>
      <c r="BW255" s="22">
        <v>24938</v>
      </c>
      <c r="BX255" s="22">
        <v>1663</v>
      </c>
      <c r="BY255" s="22">
        <v>0</v>
      </c>
      <c r="BZ255" s="22">
        <v>0</v>
      </c>
      <c r="CA255" s="22">
        <v>0</v>
      </c>
      <c r="CB255" s="22">
        <v>0</v>
      </c>
      <c r="CC255" s="22">
        <v>0</v>
      </c>
      <c r="CD255" s="22">
        <v>0</v>
      </c>
      <c r="CE255" s="22">
        <v>527350</v>
      </c>
      <c r="CF255" s="22">
        <v>-163154</v>
      </c>
    </row>
    <row r="256" spans="1:84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370655</v>
      </c>
      <c r="F256" s="22">
        <v>0</v>
      </c>
      <c r="G256" s="22">
        <v>109463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86538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4880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49925</v>
      </c>
      <c r="AK256" s="22">
        <v>13848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  <c r="AR256" s="22">
        <v>635309</v>
      </c>
      <c r="AS256" s="22">
        <v>20274</v>
      </c>
      <c r="AT256" s="22">
        <v>168227</v>
      </c>
      <c r="AU256" s="22">
        <v>0</v>
      </c>
      <c r="AV256" s="22">
        <v>20132</v>
      </c>
      <c r="AW256" s="22">
        <v>10258</v>
      </c>
      <c r="AX256" s="22">
        <v>2750</v>
      </c>
      <c r="AY256" s="22">
        <v>0</v>
      </c>
      <c r="AZ256" s="22">
        <v>0</v>
      </c>
      <c r="BA256" s="22">
        <v>0</v>
      </c>
      <c r="BB256" s="22">
        <v>0</v>
      </c>
      <c r="BC256" s="22">
        <v>244543</v>
      </c>
      <c r="BD256" s="22">
        <v>0</v>
      </c>
      <c r="BE256" s="22">
        <v>0</v>
      </c>
      <c r="BF256" s="22">
        <v>0</v>
      </c>
      <c r="BG256" s="22">
        <v>0</v>
      </c>
      <c r="BH256" s="22">
        <v>0</v>
      </c>
      <c r="BI256" s="22">
        <v>0</v>
      </c>
      <c r="BJ256" s="22">
        <v>30772</v>
      </c>
      <c r="BK256" s="22">
        <v>0</v>
      </c>
      <c r="BL256" s="22">
        <v>1096</v>
      </c>
      <c r="BM256" s="22">
        <v>0</v>
      </c>
      <c r="BN256" s="22">
        <v>0</v>
      </c>
      <c r="BO256" s="22">
        <v>0</v>
      </c>
      <c r="BP256" s="22">
        <v>25896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0</v>
      </c>
      <c r="BW256" s="22">
        <v>77880</v>
      </c>
      <c r="BX256" s="22">
        <v>18640</v>
      </c>
      <c r="BY256" s="22">
        <v>0</v>
      </c>
      <c r="BZ256" s="22">
        <v>0</v>
      </c>
      <c r="CA256" s="22">
        <v>0</v>
      </c>
      <c r="CB256" s="22">
        <v>0</v>
      </c>
      <c r="CC256" s="22">
        <v>0</v>
      </c>
      <c r="CD256" s="22">
        <v>0</v>
      </c>
      <c r="CE256" s="22">
        <v>620468</v>
      </c>
      <c r="CF256" s="22">
        <v>14841</v>
      </c>
    </row>
    <row r="257" spans="1:84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174880</v>
      </c>
      <c r="F257" s="22">
        <v>0</v>
      </c>
      <c r="G257" s="22">
        <v>11374</v>
      </c>
      <c r="H257" s="22">
        <v>0</v>
      </c>
      <c r="I257" s="22">
        <v>2091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2598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  <c r="AR257" s="22">
        <v>190943</v>
      </c>
      <c r="AS257" s="22">
        <v>9123</v>
      </c>
      <c r="AT257" s="22">
        <v>81054</v>
      </c>
      <c r="AU257" s="22">
        <v>0</v>
      </c>
      <c r="AV257" s="22">
        <v>7165</v>
      </c>
      <c r="AW257" s="22">
        <v>16052</v>
      </c>
      <c r="AX257" s="22">
        <v>0</v>
      </c>
      <c r="AY257" s="22">
        <v>0</v>
      </c>
      <c r="AZ257" s="22">
        <v>0</v>
      </c>
      <c r="BA257" s="22">
        <v>0</v>
      </c>
      <c r="BB257" s="22">
        <v>0</v>
      </c>
      <c r="BC257" s="22">
        <v>39966</v>
      </c>
      <c r="BD257" s="22">
        <v>0</v>
      </c>
      <c r="BE257" s="22">
        <v>0</v>
      </c>
      <c r="BF257" s="22">
        <v>0</v>
      </c>
      <c r="BG257" s="22">
        <v>0</v>
      </c>
      <c r="BH257" s="22">
        <v>0</v>
      </c>
      <c r="BI257" s="22">
        <v>16669</v>
      </c>
      <c r="BJ257" s="22">
        <v>9679</v>
      </c>
      <c r="BK257" s="22">
        <v>0</v>
      </c>
      <c r="BL257" s="22">
        <v>195</v>
      </c>
      <c r="BM257" s="22">
        <v>0</v>
      </c>
      <c r="BN257" s="22">
        <v>0</v>
      </c>
      <c r="BO257" s="22">
        <v>0</v>
      </c>
      <c r="BP257" s="22">
        <v>7674</v>
      </c>
      <c r="BQ257" s="22">
        <v>0</v>
      </c>
      <c r="BR257" s="22">
        <v>0</v>
      </c>
      <c r="BS257" s="22">
        <v>0</v>
      </c>
      <c r="BT257" s="22">
        <v>0</v>
      </c>
      <c r="BU257" s="22">
        <v>0</v>
      </c>
      <c r="BV257" s="22">
        <v>0</v>
      </c>
      <c r="BW257" s="22">
        <v>66394</v>
      </c>
      <c r="BX257" s="22">
        <v>638</v>
      </c>
      <c r="BY257" s="22">
        <v>0</v>
      </c>
      <c r="BZ257" s="22">
        <v>0</v>
      </c>
      <c r="CA257" s="22">
        <v>0</v>
      </c>
      <c r="CB257" s="22">
        <v>0</v>
      </c>
      <c r="CC257" s="22">
        <v>0</v>
      </c>
      <c r="CD257" s="22">
        <v>0</v>
      </c>
      <c r="CE257" s="22">
        <v>254609</v>
      </c>
      <c r="CF257" s="22">
        <v>-63666</v>
      </c>
    </row>
    <row r="258" spans="1:84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121668</v>
      </c>
      <c r="F258" s="22">
        <v>0</v>
      </c>
      <c r="G258" s="22">
        <v>14822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200391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18359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  <c r="AR258" s="22">
        <v>355240</v>
      </c>
      <c r="AS258" s="22">
        <v>12021</v>
      </c>
      <c r="AT258" s="22">
        <v>51842</v>
      </c>
      <c r="AU258" s="22">
        <v>0</v>
      </c>
      <c r="AV258" s="22">
        <v>5546</v>
      </c>
      <c r="AW258" s="22">
        <v>3266</v>
      </c>
      <c r="AX258" s="22">
        <v>172</v>
      </c>
      <c r="AY258" s="22">
        <v>0</v>
      </c>
      <c r="AZ258" s="22">
        <v>0</v>
      </c>
      <c r="BA258" s="22">
        <v>1744</v>
      </c>
      <c r="BB258" s="22">
        <v>0</v>
      </c>
      <c r="BC258" s="22">
        <v>77433</v>
      </c>
      <c r="BD258" s="22">
        <v>0</v>
      </c>
      <c r="BE258" s="22">
        <v>0</v>
      </c>
      <c r="BF258" s="22">
        <v>0</v>
      </c>
      <c r="BG258" s="22">
        <v>0</v>
      </c>
      <c r="BH258" s="22">
        <v>0</v>
      </c>
      <c r="BI258" s="22">
        <v>0</v>
      </c>
      <c r="BJ258" s="22">
        <v>13919</v>
      </c>
      <c r="BK258" s="22">
        <v>0</v>
      </c>
      <c r="BL258" s="22">
        <v>0</v>
      </c>
      <c r="BM258" s="22">
        <v>0</v>
      </c>
      <c r="BN258" s="22">
        <v>0</v>
      </c>
      <c r="BO258" s="22">
        <v>0</v>
      </c>
      <c r="BP258" s="22">
        <v>202745</v>
      </c>
      <c r="BQ258" s="22">
        <v>0</v>
      </c>
      <c r="BR258" s="22">
        <v>0</v>
      </c>
      <c r="BS258" s="22">
        <v>0</v>
      </c>
      <c r="BT258" s="22">
        <v>0</v>
      </c>
      <c r="BU258" s="22">
        <v>0</v>
      </c>
      <c r="BV258" s="22">
        <v>0</v>
      </c>
      <c r="BW258" s="22">
        <v>35049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0</v>
      </c>
      <c r="CD258" s="22">
        <v>0</v>
      </c>
      <c r="CE258" s="22">
        <v>403737</v>
      </c>
      <c r="CF258" s="22">
        <v>-48497</v>
      </c>
    </row>
    <row r="259" spans="1:84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319992</v>
      </c>
      <c r="F259" s="22">
        <v>0</v>
      </c>
      <c r="G259" s="22">
        <v>48691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25000</v>
      </c>
      <c r="Q259" s="22">
        <v>0</v>
      </c>
      <c r="R259" s="22">
        <v>0</v>
      </c>
      <c r="S259" s="22">
        <v>2711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3177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55330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  <c r="AR259" s="22">
        <v>454901</v>
      </c>
      <c r="AS259" s="22">
        <v>7898</v>
      </c>
      <c r="AT259" s="22">
        <v>112267</v>
      </c>
      <c r="AU259" s="22">
        <v>0</v>
      </c>
      <c r="AV259" s="22">
        <v>0</v>
      </c>
      <c r="AW259" s="22">
        <v>14577</v>
      </c>
      <c r="AX259" s="22">
        <v>0</v>
      </c>
      <c r="AY259" s="22">
        <v>0</v>
      </c>
      <c r="AZ259" s="22">
        <v>23108</v>
      </c>
      <c r="BA259" s="22">
        <v>0</v>
      </c>
      <c r="BB259" s="22">
        <v>0</v>
      </c>
      <c r="BC259" s="22">
        <v>0</v>
      </c>
      <c r="BD259" s="22">
        <v>0</v>
      </c>
      <c r="BE259" s="22">
        <v>210221</v>
      </c>
      <c r="BF259" s="22">
        <v>8854</v>
      </c>
      <c r="BG259" s="22">
        <v>0</v>
      </c>
      <c r="BH259" s="22">
        <v>0</v>
      </c>
      <c r="BI259" s="22">
        <v>0</v>
      </c>
      <c r="BJ259" s="22">
        <v>47729</v>
      </c>
      <c r="BK259" s="22">
        <v>0</v>
      </c>
      <c r="BL259" s="22">
        <v>0</v>
      </c>
      <c r="BM259" s="22">
        <v>0</v>
      </c>
      <c r="BN259" s="22">
        <v>0</v>
      </c>
      <c r="BO259" s="22">
        <v>0</v>
      </c>
      <c r="BP259" s="22">
        <v>38256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0</v>
      </c>
      <c r="BW259" s="22">
        <v>96568</v>
      </c>
      <c r="BX259" s="22">
        <v>2494</v>
      </c>
      <c r="BY259" s="22">
        <v>0</v>
      </c>
      <c r="BZ259" s="22">
        <v>0</v>
      </c>
      <c r="CA259" s="22">
        <v>0</v>
      </c>
      <c r="CB259" s="22">
        <v>0</v>
      </c>
      <c r="CC259" s="22">
        <v>0</v>
      </c>
      <c r="CD259" s="22">
        <v>0</v>
      </c>
      <c r="CE259" s="22">
        <v>561972</v>
      </c>
      <c r="CF259" s="22">
        <v>-107071</v>
      </c>
    </row>
    <row r="260" spans="1:84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107152</v>
      </c>
      <c r="F260" s="22">
        <v>0</v>
      </c>
      <c r="G260" s="22">
        <v>22718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150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4115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  <c r="AR260" s="22">
        <v>134135</v>
      </c>
      <c r="AS260" s="22">
        <v>6845</v>
      </c>
      <c r="AT260" s="22">
        <v>50632</v>
      </c>
      <c r="AU260" s="22">
        <v>0</v>
      </c>
      <c r="AV260" s="22">
        <v>6265</v>
      </c>
      <c r="AW260" s="22">
        <v>2722</v>
      </c>
      <c r="AX260" s="22">
        <v>0</v>
      </c>
      <c r="AY260" s="22">
        <v>0</v>
      </c>
      <c r="AZ260" s="22">
        <v>0</v>
      </c>
      <c r="BA260" s="22">
        <v>0</v>
      </c>
      <c r="BB260" s="22">
        <v>0</v>
      </c>
      <c r="BC260" s="22">
        <v>48113</v>
      </c>
      <c r="BD260" s="22">
        <v>0</v>
      </c>
      <c r="BE260" s="22">
        <v>0</v>
      </c>
      <c r="BF260" s="22">
        <v>0</v>
      </c>
      <c r="BG260" s="22">
        <v>0</v>
      </c>
      <c r="BH260" s="22">
        <v>0</v>
      </c>
      <c r="BI260" s="22">
        <v>0</v>
      </c>
      <c r="BJ260" s="22">
        <v>17462</v>
      </c>
      <c r="BK260" s="22">
        <v>0</v>
      </c>
      <c r="BL260" s="22">
        <v>0</v>
      </c>
      <c r="BM260" s="22">
        <v>0</v>
      </c>
      <c r="BN260" s="22">
        <v>0</v>
      </c>
      <c r="BO260" s="22">
        <v>0</v>
      </c>
      <c r="BP260" s="22">
        <v>1051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0</v>
      </c>
      <c r="BW260" s="22">
        <v>37688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0</v>
      </c>
      <c r="CD260" s="22">
        <v>0</v>
      </c>
      <c r="CE260" s="22">
        <v>170778</v>
      </c>
      <c r="CF260" s="22">
        <v>-36643</v>
      </c>
    </row>
    <row r="261" spans="1:84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179451</v>
      </c>
      <c r="F261" s="22">
        <v>0</v>
      </c>
      <c r="G261" s="22">
        <v>41067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5604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6300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12105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50217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  <c r="AR261" s="22">
        <v>294744</v>
      </c>
      <c r="AS261" s="22">
        <v>4484</v>
      </c>
      <c r="AT261" s="22">
        <v>94692</v>
      </c>
      <c r="AU261" s="22">
        <v>0</v>
      </c>
      <c r="AV261" s="22">
        <v>25694</v>
      </c>
      <c r="AW261" s="22">
        <v>7373</v>
      </c>
      <c r="AX261" s="22">
        <v>1320</v>
      </c>
      <c r="AY261" s="22">
        <v>0</v>
      </c>
      <c r="AZ261" s="22">
        <v>0</v>
      </c>
      <c r="BA261" s="22">
        <v>0</v>
      </c>
      <c r="BB261" s="22">
        <v>0</v>
      </c>
      <c r="BC261" s="22">
        <v>26051</v>
      </c>
      <c r="BD261" s="22">
        <v>0</v>
      </c>
      <c r="BE261" s="22">
        <v>0</v>
      </c>
      <c r="BF261" s="22">
        <v>0</v>
      </c>
      <c r="BG261" s="22">
        <v>0</v>
      </c>
      <c r="BH261" s="22">
        <v>0</v>
      </c>
      <c r="BI261" s="22">
        <v>24025</v>
      </c>
      <c r="BJ261" s="22">
        <v>11164</v>
      </c>
      <c r="BK261" s="22">
        <v>0</v>
      </c>
      <c r="BL261" s="22">
        <v>0</v>
      </c>
      <c r="BM261" s="22">
        <v>0</v>
      </c>
      <c r="BN261" s="22">
        <v>0</v>
      </c>
      <c r="BO261" s="22">
        <v>0</v>
      </c>
      <c r="BP261" s="22">
        <v>16316</v>
      </c>
      <c r="BQ261" s="22">
        <v>0</v>
      </c>
      <c r="BR261" s="22">
        <v>0</v>
      </c>
      <c r="BS261" s="22">
        <v>0</v>
      </c>
      <c r="BT261" s="22">
        <v>0</v>
      </c>
      <c r="BU261" s="22">
        <v>0</v>
      </c>
      <c r="BV261" s="22">
        <v>0</v>
      </c>
      <c r="BW261" s="22">
        <v>59706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0</v>
      </c>
      <c r="CD261" s="22">
        <v>0</v>
      </c>
      <c r="CE261" s="22">
        <v>270825</v>
      </c>
      <c r="CF261" s="22">
        <v>23919</v>
      </c>
    </row>
    <row r="262" spans="1:84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531647</v>
      </c>
      <c r="F262" s="22">
        <v>0</v>
      </c>
      <c r="G262" s="22">
        <v>26837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8428</v>
      </c>
      <c r="N262" s="22">
        <v>0</v>
      </c>
      <c r="O262" s="22">
        <v>0</v>
      </c>
      <c r="P262" s="22">
        <v>6970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60300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10859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105751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2">
        <v>750792</v>
      </c>
      <c r="AS262" s="22">
        <v>17896</v>
      </c>
      <c r="AT262" s="22">
        <v>256381</v>
      </c>
      <c r="AU262" s="22">
        <v>0</v>
      </c>
      <c r="AV262" s="22">
        <v>29804</v>
      </c>
      <c r="AW262" s="22">
        <v>13594</v>
      </c>
      <c r="AX262" s="22">
        <v>3578</v>
      </c>
      <c r="AY262" s="22">
        <v>0</v>
      </c>
      <c r="AZ262" s="22">
        <v>29205</v>
      </c>
      <c r="BA262" s="22">
        <v>0</v>
      </c>
      <c r="BB262" s="22">
        <v>0</v>
      </c>
      <c r="BC262" s="22">
        <v>110390</v>
      </c>
      <c r="BD262" s="22">
        <v>0</v>
      </c>
      <c r="BE262" s="22">
        <v>0</v>
      </c>
      <c r="BF262" s="22">
        <v>0</v>
      </c>
      <c r="BG262" s="22">
        <v>0</v>
      </c>
      <c r="BH262" s="22">
        <v>0</v>
      </c>
      <c r="BI262" s="22">
        <v>103309</v>
      </c>
      <c r="BJ262" s="22">
        <v>21375</v>
      </c>
      <c r="BK262" s="22">
        <v>0</v>
      </c>
      <c r="BL262" s="22">
        <v>785</v>
      </c>
      <c r="BM262" s="22">
        <v>0</v>
      </c>
      <c r="BN262" s="22">
        <v>0</v>
      </c>
      <c r="BO262" s="22">
        <v>0</v>
      </c>
      <c r="BP262" s="22">
        <v>30511</v>
      </c>
      <c r="BQ262" s="22">
        <v>0</v>
      </c>
      <c r="BR262" s="22">
        <v>0</v>
      </c>
      <c r="BS262" s="22">
        <v>0</v>
      </c>
      <c r="BT262" s="22">
        <v>0</v>
      </c>
      <c r="BU262" s="22">
        <v>0</v>
      </c>
      <c r="BV262" s="22">
        <v>0</v>
      </c>
      <c r="BW262" s="22">
        <v>80718</v>
      </c>
      <c r="BX262" s="22">
        <v>2090</v>
      </c>
      <c r="BY262" s="22">
        <v>0</v>
      </c>
      <c r="BZ262" s="22">
        <v>0</v>
      </c>
      <c r="CA262" s="22">
        <v>0</v>
      </c>
      <c r="CB262" s="22">
        <v>0</v>
      </c>
      <c r="CC262" s="22">
        <v>0</v>
      </c>
      <c r="CD262" s="22">
        <v>0</v>
      </c>
      <c r="CE262" s="22">
        <v>699636</v>
      </c>
      <c r="CF262" s="22">
        <v>51156</v>
      </c>
    </row>
    <row r="263" spans="1:84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100537</v>
      </c>
      <c r="F263" s="22">
        <v>0</v>
      </c>
      <c r="G263" s="22">
        <v>16480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26682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  <c r="AR263" s="22">
        <v>143699</v>
      </c>
      <c r="AS263" s="22">
        <v>0</v>
      </c>
      <c r="AT263" s="22">
        <v>56780</v>
      </c>
      <c r="AU263" s="22">
        <v>0</v>
      </c>
      <c r="AV263" s="22">
        <v>27271</v>
      </c>
      <c r="AW263" s="22">
        <v>0</v>
      </c>
      <c r="AX263" s="22">
        <v>5000</v>
      </c>
      <c r="AY263" s="22">
        <v>0</v>
      </c>
      <c r="AZ263" s="22">
        <v>0</v>
      </c>
      <c r="BA263" s="22">
        <v>0</v>
      </c>
      <c r="BB263" s="22">
        <v>0</v>
      </c>
      <c r="BC263" s="22">
        <v>40214</v>
      </c>
      <c r="BD263" s="22">
        <v>0</v>
      </c>
      <c r="BE263" s="22">
        <v>0</v>
      </c>
      <c r="BF263" s="22">
        <v>0</v>
      </c>
      <c r="BG263" s="22">
        <v>0</v>
      </c>
      <c r="BH263" s="22">
        <v>319</v>
      </c>
      <c r="BI263" s="22">
        <v>0</v>
      </c>
      <c r="BJ263" s="22">
        <v>4560</v>
      </c>
      <c r="BK263" s="22">
        <v>0</v>
      </c>
      <c r="BL263" s="22">
        <v>0</v>
      </c>
      <c r="BM263" s="22">
        <v>0</v>
      </c>
      <c r="BN263" s="22">
        <v>0</v>
      </c>
      <c r="BO263" s="22">
        <v>0</v>
      </c>
      <c r="BP263" s="22">
        <v>5504</v>
      </c>
      <c r="BQ263" s="22">
        <v>0</v>
      </c>
      <c r="BR263" s="22">
        <v>0</v>
      </c>
      <c r="BS263" s="22">
        <v>0</v>
      </c>
      <c r="BT263" s="22">
        <v>0</v>
      </c>
      <c r="BU263" s="22">
        <v>0</v>
      </c>
      <c r="BV263" s="22">
        <v>0</v>
      </c>
      <c r="BW263" s="22">
        <v>16546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0</v>
      </c>
      <c r="CD263" s="22">
        <v>0</v>
      </c>
      <c r="CE263" s="22">
        <v>156194</v>
      </c>
      <c r="CF263" s="22">
        <v>-12495</v>
      </c>
    </row>
    <row r="264" spans="1:84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77740</v>
      </c>
      <c r="F264" s="22">
        <v>0</v>
      </c>
      <c r="G264" s="22">
        <v>23835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60019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2443</v>
      </c>
      <c r="AC264" s="22">
        <v>850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9790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  <c r="AR264" s="22">
        <v>174677</v>
      </c>
      <c r="AS264" s="22">
        <v>12398</v>
      </c>
      <c r="AT264" s="22">
        <v>43800</v>
      </c>
      <c r="AU264" s="22">
        <v>0</v>
      </c>
      <c r="AV264" s="22">
        <v>3100</v>
      </c>
      <c r="AW264" s="22">
        <v>13724</v>
      </c>
      <c r="AX264" s="22">
        <v>0</v>
      </c>
      <c r="AY264" s="22">
        <v>0</v>
      </c>
      <c r="AZ264" s="22">
        <v>0</v>
      </c>
      <c r="BA264" s="22">
        <v>0</v>
      </c>
      <c r="BB264" s="22">
        <v>0</v>
      </c>
      <c r="BC264" s="22">
        <v>33144</v>
      </c>
      <c r="BD264" s="22">
        <v>0</v>
      </c>
      <c r="BE264" s="22">
        <v>0</v>
      </c>
      <c r="BF264" s="22">
        <v>0</v>
      </c>
      <c r="BG264" s="22">
        <v>0</v>
      </c>
      <c r="BH264" s="22">
        <v>647</v>
      </c>
      <c r="BI264" s="22">
        <v>0</v>
      </c>
      <c r="BJ264" s="22">
        <v>4573</v>
      </c>
      <c r="BK264" s="22">
        <v>0</v>
      </c>
      <c r="BL264" s="22">
        <v>0</v>
      </c>
      <c r="BM264" s="22">
        <v>0</v>
      </c>
      <c r="BN264" s="22">
        <v>0</v>
      </c>
      <c r="BO264" s="22">
        <v>0</v>
      </c>
      <c r="BP264" s="22">
        <v>1336</v>
      </c>
      <c r="BQ264" s="22">
        <v>0</v>
      </c>
      <c r="BR264" s="22">
        <v>0</v>
      </c>
      <c r="BS264" s="22">
        <v>0</v>
      </c>
      <c r="BT264" s="22">
        <v>0</v>
      </c>
      <c r="BU264" s="22">
        <v>0</v>
      </c>
      <c r="BV264" s="22">
        <v>0</v>
      </c>
      <c r="BW264" s="22">
        <v>23470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0</v>
      </c>
      <c r="CD264" s="22">
        <v>0</v>
      </c>
      <c r="CE264" s="22">
        <v>136192</v>
      </c>
      <c r="CF264" s="22">
        <v>38485</v>
      </c>
    </row>
    <row r="265" spans="1:84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93031</v>
      </c>
      <c r="F265" s="22">
        <v>0</v>
      </c>
      <c r="G265" s="22">
        <v>35290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21093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  <c r="AR265" s="22">
        <v>149414</v>
      </c>
      <c r="AS265" s="22">
        <v>0</v>
      </c>
      <c r="AT265" s="22">
        <v>56146</v>
      </c>
      <c r="AU265" s="22">
        <v>0</v>
      </c>
      <c r="AV265" s="22">
        <v>5554</v>
      </c>
      <c r="AW265" s="22">
        <v>6169</v>
      </c>
      <c r="AX265" s="22">
        <v>0</v>
      </c>
      <c r="AY265" s="22">
        <v>0</v>
      </c>
      <c r="AZ265" s="22">
        <v>0</v>
      </c>
      <c r="BA265" s="22">
        <v>0</v>
      </c>
      <c r="BB265" s="22">
        <v>0</v>
      </c>
      <c r="BC265" s="22">
        <v>25943</v>
      </c>
      <c r="BD265" s="22">
        <v>0</v>
      </c>
      <c r="BE265" s="22">
        <v>0</v>
      </c>
      <c r="BF265" s="22">
        <v>0</v>
      </c>
      <c r="BG265" s="22">
        <v>0</v>
      </c>
      <c r="BH265" s="22">
        <v>0</v>
      </c>
      <c r="BI265" s="22">
        <v>0</v>
      </c>
      <c r="BJ265" s="22">
        <v>2760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4353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0</v>
      </c>
      <c r="BW265" s="22">
        <v>39140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0</v>
      </c>
      <c r="CD265" s="22">
        <v>0</v>
      </c>
      <c r="CE265" s="22">
        <v>140065</v>
      </c>
      <c r="CF265" s="22">
        <v>9349</v>
      </c>
    </row>
    <row r="266" spans="1:84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518564</v>
      </c>
      <c r="F266" s="22">
        <v>0</v>
      </c>
      <c r="G266" s="22">
        <v>104190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1000</v>
      </c>
      <c r="N266" s="22">
        <v>0</v>
      </c>
      <c r="O266" s="22">
        <v>0</v>
      </c>
      <c r="P266" s="22">
        <v>54128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41900</v>
      </c>
      <c r="W266" s="22">
        <v>240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14999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18662</v>
      </c>
      <c r="AK266" s="22">
        <v>10560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  <c r="AR266" s="22">
        <v>764243</v>
      </c>
      <c r="AS266" s="22">
        <v>0</v>
      </c>
      <c r="AT266" s="22">
        <v>242357</v>
      </c>
      <c r="AU266" s="22">
        <v>0</v>
      </c>
      <c r="AV266" s="22">
        <v>28728</v>
      </c>
      <c r="AW266" s="22">
        <v>20256</v>
      </c>
      <c r="AX266" s="22">
        <v>4807</v>
      </c>
      <c r="AY266" s="22">
        <v>0</v>
      </c>
      <c r="AZ266" s="22">
        <v>3936</v>
      </c>
      <c r="BA266" s="22">
        <v>0</v>
      </c>
      <c r="BB266" s="22">
        <v>0</v>
      </c>
      <c r="BC266" s="22">
        <v>179077</v>
      </c>
      <c r="BD266" s="22">
        <v>0</v>
      </c>
      <c r="BE266" s="22">
        <v>0</v>
      </c>
      <c r="BF266" s="22">
        <v>0</v>
      </c>
      <c r="BG266" s="22">
        <v>0</v>
      </c>
      <c r="BH266" s="22">
        <v>0</v>
      </c>
      <c r="BI266" s="22">
        <v>2719866</v>
      </c>
      <c r="BJ266" s="22">
        <v>84454</v>
      </c>
      <c r="BK266" s="22">
        <v>0</v>
      </c>
      <c r="BL266" s="22">
        <v>0</v>
      </c>
      <c r="BM266" s="22">
        <v>0</v>
      </c>
      <c r="BN266" s="22">
        <v>0</v>
      </c>
      <c r="BO266" s="22">
        <v>0</v>
      </c>
      <c r="BP266" s="22">
        <v>3847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0</v>
      </c>
      <c r="BW266" s="22">
        <v>153163</v>
      </c>
      <c r="BX266" s="22">
        <v>44148</v>
      </c>
      <c r="BY266" s="22">
        <v>0</v>
      </c>
      <c r="BZ266" s="22">
        <v>0</v>
      </c>
      <c r="CA266" s="22">
        <v>0</v>
      </c>
      <c r="CB266" s="22">
        <v>0</v>
      </c>
      <c r="CC266" s="22">
        <v>0</v>
      </c>
      <c r="CD266" s="22">
        <v>0</v>
      </c>
      <c r="CE266" s="22">
        <v>3484639</v>
      </c>
      <c r="CF266" s="22">
        <v>-2720396</v>
      </c>
    </row>
    <row r="267" spans="1:84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188347</v>
      </c>
      <c r="F267" s="22">
        <v>0</v>
      </c>
      <c r="G267" s="22">
        <v>45100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108333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50000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120172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  <c r="AR267" s="22">
        <v>511952</v>
      </c>
      <c r="AS267" s="22">
        <v>0</v>
      </c>
      <c r="AT267" s="22">
        <v>76950</v>
      </c>
      <c r="AU267" s="22">
        <v>0</v>
      </c>
      <c r="AV267" s="22">
        <v>9369</v>
      </c>
      <c r="AW267" s="22">
        <v>0</v>
      </c>
      <c r="AX267" s="22">
        <v>500</v>
      </c>
      <c r="AY267" s="22">
        <v>0</v>
      </c>
      <c r="AZ267" s="22">
        <v>1349</v>
      </c>
      <c r="BA267" s="22">
        <v>0</v>
      </c>
      <c r="BB267" s="22">
        <v>0</v>
      </c>
      <c r="BC267" s="22">
        <v>99955</v>
      </c>
      <c r="BD267" s="22">
        <v>0</v>
      </c>
      <c r="BE267" s="22">
        <v>0</v>
      </c>
      <c r="BF267" s="22">
        <v>0</v>
      </c>
      <c r="BG267" s="22">
        <v>0</v>
      </c>
      <c r="BH267" s="22">
        <v>0</v>
      </c>
      <c r="BI267" s="22">
        <v>0</v>
      </c>
      <c r="BJ267" s="22">
        <v>27810</v>
      </c>
      <c r="BK267" s="22">
        <v>0</v>
      </c>
      <c r="BL267" s="22">
        <v>0</v>
      </c>
      <c r="BM267" s="22">
        <v>0</v>
      </c>
      <c r="BN267" s="22">
        <v>0</v>
      </c>
      <c r="BO267" s="22">
        <v>0</v>
      </c>
      <c r="BP267" s="22">
        <v>22951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0</v>
      </c>
      <c r="BW267" s="22">
        <v>79879</v>
      </c>
      <c r="BX267" s="22">
        <v>985</v>
      </c>
      <c r="BY267" s="22">
        <v>0</v>
      </c>
      <c r="BZ267" s="22">
        <v>0</v>
      </c>
      <c r="CA267" s="22">
        <v>0</v>
      </c>
      <c r="CB267" s="22">
        <v>0</v>
      </c>
      <c r="CC267" s="22">
        <v>0</v>
      </c>
      <c r="CD267" s="22">
        <v>0</v>
      </c>
      <c r="CE267" s="22">
        <v>319748</v>
      </c>
      <c r="CF267" s="22">
        <v>192204</v>
      </c>
    </row>
    <row r="268" spans="1:84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256516</v>
      </c>
      <c r="F268" s="22">
        <v>0</v>
      </c>
      <c r="G268" s="22">
        <v>40488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22674</v>
      </c>
      <c r="Q268" s="22">
        <v>0</v>
      </c>
      <c r="R268" s="22">
        <v>0</v>
      </c>
      <c r="S268" s="22">
        <v>72045</v>
      </c>
      <c r="T268" s="22">
        <v>0</v>
      </c>
      <c r="U268" s="22">
        <v>0</v>
      </c>
      <c r="V268" s="22">
        <v>0</v>
      </c>
      <c r="W268" s="22">
        <v>110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2189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5061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  <c r="AR268" s="22">
        <v>399083</v>
      </c>
      <c r="AS268" s="22">
        <v>12205</v>
      </c>
      <c r="AT268" s="22">
        <v>112573</v>
      </c>
      <c r="AU268" s="22">
        <v>0</v>
      </c>
      <c r="AV268" s="22">
        <v>0</v>
      </c>
      <c r="AW268" s="22">
        <v>22604</v>
      </c>
      <c r="AX268" s="22">
        <v>3900</v>
      </c>
      <c r="AY268" s="22">
        <v>0</v>
      </c>
      <c r="AZ268" s="22">
        <v>17246</v>
      </c>
      <c r="BA268" s="22">
        <v>0</v>
      </c>
      <c r="BB268" s="22">
        <v>0</v>
      </c>
      <c r="BC268" s="22">
        <v>88428</v>
      </c>
      <c r="BD268" s="22">
        <v>0</v>
      </c>
      <c r="BE268" s="22">
        <v>0</v>
      </c>
      <c r="BF268" s="22">
        <v>0</v>
      </c>
      <c r="BG268" s="22">
        <v>0</v>
      </c>
      <c r="BH268" s="22">
        <v>1812</v>
      </c>
      <c r="BI268" s="22">
        <v>0</v>
      </c>
      <c r="BJ268" s="22">
        <v>280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17330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0</v>
      </c>
      <c r="BW268" s="22">
        <v>25217</v>
      </c>
      <c r="BX268" s="22">
        <v>4763</v>
      </c>
      <c r="BY268" s="22">
        <v>0</v>
      </c>
      <c r="BZ268" s="22">
        <v>0</v>
      </c>
      <c r="CA268" s="22">
        <v>0</v>
      </c>
      <c r="CB268" s="22">
        <v>0</v>
      </c>
      <c r="CC268" s="22">
        <v>0</v>
      </c>
      <c r="CD268" s="22">
        <v>0</v>
      </c>
      <c r="CE268" s="22">
        <v>306358</v>
      </c>
      <c r="CF268" s="22">
        <v>92725</v>
      </c>
    </row>
    <row r="269" spans="1:84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633078</v>
      </c>
      <c r="F269" s="22">
        <v>0</v>
      </c>
      <c r="G269" s="22">
        <v>23288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10332</v>
      </c>
      <c r="N269" s="22">
        <v>0</v>
      </c>
      <c r="O269" s="22">
        <v>0</v>
      </c>
      <c r="P269" s="22">
        <v>50100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93150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9098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  <c r="AR269" s="22">
        <v>819046</v>
      </c>
      <c r="AS269" s="22">
        <v>33925</v>
      </c>
      <c r="AT269" s="22">
        <v>304696</v>
      </c>
      <c r="AU269" s="22">
        <v>0</v>
      </c>
      <c r="AV269" s="22">
        <v>50557</v>
      </c>
      <c r="AW269" s="22">
        <v>19776</v>
      </c>
      <c r="AX269" s="22">
        <v>4043</v>
      </c>
      <c r="AY269" s="22">
        <v>0</v>
      </c>
      <c r="AZ269" s="22">
        <v>28588</v>
      </c>
      <c r="BA269" s="22">
        <v>0</v>
      </c>
      <c r="BB269" s="22">
        <v>0</v>
      </c>
      <c r="BC269" s="22">
        <v>186532</v>
      </c>
      <c r="BD269" s="22">
        <v>0</v>
      </c>
      <c r="BE269" s="22">
        <v>0</v>
      </c>
      <c r="BF269" s="22">
        <v>0</v>
      </c>
      <c r="BG269" s="22">
        <v>0</v>
      </c>
      <c r="BH269" s="22">
        <v>0</v>
      </c>
      <c r="BI269" s="22">
        <v>124455</v>
      </c>
      <c r="BJ269" s="22">
        <v>56995</v>
      </c>
      <c r="BK269" s="22">
        <v>0</v>
      </c>
      <c r="BL269" s="22">
        <v>963</v>
      </c>
      <c r="BM269" s="22">
        <v>0</v>
      </c>
      <c r="BN269" s="22">
        <v>0</v>
      </c>
      <c r="BO269" s="22">
        <v>0</v>
      </c>
      <c r="BP269" s="22">
        <v>15716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0</v>
      </c>
      <c r="BW269" s="22">
        <v>75020</v>
      </c>
      <c r="BX269" s="22">
        <v>3002</v>
      </c>
      <c r="BY269" s="22">
        <v>0</v>
      </c>
      <c r="BZ269" s="22">
        <v>0</v>
      </c>
      <c r="CA269" s="22">
        <v>0</v>
      </c>
      <c r="CB269" s="22">
        <v>0</v>
      </c>
      <c r="CC269" s="22">
        <v>0</v>
      </c>
      <c r="CD269" s="22">
        <v>0</v>
      </c>
      <c r="CE269" s="22">
        <v>904268</v>
      </c>
      <c r="CF269" s="22">
        <v>-85222</v>
      </c>
    </row>
    <row r="270" spans="1:84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190264</v>
      </c>
      <c r="F270" s="22">
        <v>0</v>
      </c>
      <c r="G270" s="22">
        <v>36045</v>
      </c>
      <c r="H270" s="22">
        <v>0</v>
      </c>
      <c r="I270" s="22">
        <v>250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8497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37300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10230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15070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  <c r="AR270" s="22">
        <v>297656</v>
      </c>
      <c r="AS270" s="22">
        <v>17347</v>
      </c>
      <c r="AT270" s="22">
        <v>90317</v>
      </c>
      <c r="AU270" s="22">
        <v>0</v>
      </c>
      <c r="AV270" s="22">
        <v>6572</v>
      </c>
      <c r="AW270" s="22">
        <v>9366</v>
      </c>
      <c r="AX270" s="22">
        <v>2501</v>
      </c>
      <c r="AY270" s="22">
        <v>0</v>
      </c>
      <c r="AZ270" s="22">
        <v>2008</v>
      </c>
      <c r="BA270" s="22">
        <v>0</v>
      </c>
      <c r="BB270" s="22">
        <v>0</v>
      </c>
      <c r="BC270" s="22">
        <v>0</v>
      </c>
      <c r="BD270" s="22">
        <v>0</v>
      </c>
      <c r="BE270" s="22">
        <v>65909</v>
      </c>
      <c r="BF270" s="22">
        <v>0</v>
      </c>
      <c r="BG270" s="22">
        <v>0</v>
      </c>
      <c r="BH270" s="22">
        <v>0</v>
      </c>
      <c r="BI270" s="22">
        <v>93488</v>
      </c>
      <c r="BJ270" s="22">
        <v>16883</v>
      </c>
      <c r="BK270" s="22">
        <v>0</v>
      </c>
      <c r="BL270" s="22">
        <v>0</v>
      </c>
      <c r="BM270" s="22">
        <v>0</v>
      </c>
      <c r="BN270" s="22">
        <v>0</v>
      </c>
      <c r="BO270" s="22">
        <v>0</v>
      </c>
      <c r="BP270" s="22">
        <v>1797</v>
      </c>
      <c r="BQ270" s="22">
        <v>0</v>
      </c>
      <c r="BR270" s="22">
        <v>0</v>
      </c>
      <c r="BS270" s="22">
        <v>0</v>
      </c>
      <c r="BT270" s="22">
        <v>0</v>
      </c>
      <c r="BU270" s="22">
        <v>0</v>
      </c>
      <c r="BV270" s="22">
        <v>0</v>
      </c>
      <c r="BW270" s="22">
        <v>16176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0</v>
      </c>
      <c r="CD270" s="22">
        <v>0</v>
      </c>
      <c r="CE270" s="22">
        <v>322364</v>
      </c>
      <c r="CF270" s="22">
        <v>-24708</v>
      </c>
    </row>
    <row r="271" spans="1:84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354065</v>
      </c>
      <c r="F271" s="22">
        <v>0</v>
      </c>
      <c r="G271" s="22">
        <v>55229</v>
      </c>
      <c r="H271" s="22">
        <v>0</v>
      </c>
      <c r="I271" s="22">
        <v>117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163693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298660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3869</v>
      </c>
      <c r="AK271" s="22">
        <v>1390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22">
        <v>877023</v>
      </c>
      <c r="AS271" s="22">
        <v>28426</v>
      </c>
      <c r="AT271" s="22">
        <v>172569</v>
      </c>
      <c r="AU271" s="22">
        <v>0</v>
      </c>
      <c r="AV271" s="22">
        <v>0</v>
      </c>
      <c r="AW271" s="22">
        <v>1275</v>
      </c>
      <c r="AX271" s="22">
        <v>0</v>
      </c>
      <c r="AY271" s="22">
        <v>0</v>
      </c>
      <c r="AZ271" s="22">
        <v>14681</v>
      </c>
      <c r="BA271" s="22">
        <v>0</v>
      </c>
      <c r="BB271" s="22">
        <v>0</v>
      </c>
      <c r="BC271" s="22">
        <v>171571</v>
      </c>
      <c r="BD271" s="22">
        <v>0</v>
      </c>
      <c r="BE271" s="22">
        <v>0</v>
      </c>
      <c r="BF271" s="22">
        <v>0</v>
      </c>
      <c r="BG271" s="22">
        <v>0</v>
      </c>
      <c r="BH271" s="22">
        <v>0</v>
      </c>
      <c r="BI271" s="22">
        <v>0</v>
      </c>
      <c r="BJ271" s="22">
        <v>26251</v>
      </c>
      <c r="BK271" s="22">
        <v>0</v>
      </c>
      <c r="BL271" s="22">
        <v>0</v>
      </c>
      <c r="BM271" s="22">
        <v>0</v>
      </c>
      <c r="BN271" s="22">
        <v>0</v>
      </c>
      <c r="BO271" s="22">
        <v>0</v>
      </c>
      <c r="BP271" s="22">
        <v>4111</v>
      </c>
      <c r="BQ271" s="22">
        <v>0</v>
      </c>
      <c r="BR271" s="22">
        <v>0</v>
      </c>
      <c r="BS271" s="22">
        <v>0</v>
      </c>
      <c r="BT271" s="22">
        <v>0</v>
      </c>
      <c r="BU271" s="22">
        <v>0</v>
      </c>
      <c r="BV271" s="22">
        <v>0</v>
      </c>
      <c r="BW271" s="22">
        <v>52152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0</v>
      </c>
      <c r="CD271" s="22">
        <v>0</v>
      </c>
      <c r="CE271" s="22">
        <v>471036</v>
      </c>
      <c r="CF271" s="22">
        <v>405987</v>
      </c>
    </row>
    <row r="272" spans="1:84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312756</v>
      </c>
      <c r="F272" s="22">
        <v>0</v>
      </c>
      <c r="G272" s="22">
        <v>0</v>
      </c>
      <c r="H272" s="22">
        <v>112725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500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15097</v>
      </c>
      <c r="AR272" s="22">
        <v>441078</v>
      </c>
      <c r="AS272" s="22">
        <v>0</v>
      </c>
      <c r="AT272" s="22">
        <v>279842</v>
      </c>
      <c r="AU272" s="22">
        <v>160600</v>
      </c>
      <c r="AV272" s="22">
        <v>11374</v>
      </c>
      <c r="AW272" s="22">
        <v>10293</v>
      </c>
      <c r="AX272" s="22">
        <v>0</v>
      </c>
      <c r="AY272" s="22">
        <v>0</v>
      </c>
      <c r="AZ272" s="22">
        <v>0</v>
      </c>
      <c r="BA272" s="22">
        <v>0</v>
      </c>
      <c r="BB272" s="22">
        <v>0</v>
      </c>
      <c r="BC272" s="22">
        <v>17018</v>
      </c>
      <c r="BD272" s="22">
        <v>0</v>
      </c>
      <c r="BE272" s="22">
        <v>0</v>
      </c>
      <c r="BF272" s="22">
        <v>0</v>
      </c>
      <c r="BG272" s="22">
        <v>0</v>
      </c>
      <c r="BH272" s="22">
        <v>0</v>
      </c>
      <c r="BI272" s="22">
        <v>0</v>
      </c>
      <c r="BJ272" s="22">
        <v>32144</v>
      </c>
      <c r="BK272" s="22">
        <v>0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0</v>
      </c>
      <c r="BW272" s="22">
        <v>8839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0</v>
      </c>
      <c r="CD272" s="22">
        <v>0</v>
      </c>
      <c r="CE272" s="22">
        <v>520110</v>
      </c>
      <c r="CF272" s="22">
        <v>-79032</v>
      </c>
    </row>
    <row r="273" spans="1:84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128638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128638</v>
      </c>
      <c r="AS273" s="22">
        <v>0</v>
      </c>
      <c r="AT273" s="22">
        <v>38229</v>
      </c>
      <c r="AU273" s="22">
        <v>0</v>
      </c>
      <c r="AV273" s="22">
        <v>3147</v>
      </c>
      <c r="AW273" s="22">
        <v>9886</v>
      </c>
      <c r="AX273" s="22">
        <v>5000</v>
      </c>
      <c r="AY273" s="22">
        <v>0</v>
      </c>
      <c r="AZ273" s="22">
        <v>0</v>
      </c>
      <c r="BA273" s="22">
        <v>4146</v>
      </c>
      <c r="BB273" s="22">
        <v>0</v>
      </c>
      <c r="BC273" s="22">
        <v>139325</v>
      </c>
      <c r="BD273" s="22">
        <v>0</v>
      </c>
      <c r="BE273" s="22">
        <v>0</v>
      </c>
      <c r="BF273" s="22">
        <v>0</v>
      </c>
      <c r="BG273" s="22">
        <v>0</v>
      </c>
      <c r="BH273" s="22">
        <v>0</v>
      </c>
      <c r="BI273" s="22">
        <v>0</v>
      </c>
      <c r="BJ273" s="22">
        <v>2170</v>
      </c>
      <c r="BK273" s="22">
        <v>0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0</v>
      </c>
      <c r="BW273" s="22">
        <v>3126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0</v>
      </c>
      <c r="CD273" s="22">
        <v>0</v>
      </c>
      <c r="CE273" s="22">
        <v>205029</v>
      </c>
      <c r="CF273" s="22">
        <v>-76391</v>
      </c>
    </row>
    <row r="274" spans="1:84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299232</v>
      </c>
      <c r="F274" s="22">
        <v>0</v>
      </c>
      <c r="G274" s="22">
        <v>58499</v>
      </c>
      <c r="H274" s="22">
        <v>0</v>
      </c>
      <c r="I274" s="22">
        <v>250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189942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68297</v>
      </c>
      <c r="W274" s="22">
        <v>535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6099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  <c r="AR274" s="22">
        <v>622854</v>
      </c>
      <c r="AS274" s="22">
        <v>11388</v>
      </c>
      <c r="AT274" s="22">
        <v>147510</v>
      </c>
      <c r="AU274" s="22">
        <v>0</v>
      </c>
      <c r="AV274" s="22">
        <v>16287</v>
      </c>
      <c r="AW274" s="22">
        <v>15336</v>
      </c>
      <c r="AX274" s="22">
        <v>5154</v>
      </c>
      <c r="AY274" s="22">
        <v>0</v>
      </c>
      <c r="AZ274" s="22">
        <v>3880</v>
      </c>
      <c r="BA274" s="22">
        <v>0</v>
      </c>
      <c r="BB274" s="22">
        <v>0</v>
      </c>
      <c r="BC274" s="22">
        <v>120013</v>
      </c>
      <c r="BD274" s="22">
        <v>0</v>
      </c>
      <c r="BE274" s="22">
        <v>0</v>
      </c>
      <c r="BF274" s="22">
        <v>0</v>
      </c>
      <c r="BG274" s="22">
        <v>0</v>
      </c>
      <c r="BH274" s="22">
        <v>0</v>
      </c>
      <c r="BI274" s="22">
        <v>98190</v>
      </c>
      <c r="BJ274" s="22">
        <v>33319</v>
      </c>
      <c r="BK274" s="22">
        <v>0</v>
      </c>
      <c r="BL274" s="22">
        <v>0</v>
      </c>
      <c r="BM274" s="22">
        <v>0</v>
      </c>
      <c r="BN274" s="22">
        <v>0</v>
      </c>
      <c r="BO274" s="22">
        <v>0</v>
      </c>
      <c r="BP274" s="22">
        <v>12969</v>
      </c>
      <c r="BQ274" s="22">
        <v>0</v>
      </c>
      <c r="BR274" s="22">
        <v>0</v>
      </c>
      <c r="BS274" s="22">
        <v>0</v>
      </c>
      <c r="BT274" s="22">
        <v>0</v>
      </c>
      <c r="BU274" s="22">
        <v>0</v>
      </c>
      <c r="BV274" s="22">
        <v>0</v>
      </c>
      <c r="BW274" s="22">
        <v>34223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0</v>
      </c>
      <c r="CD274" s="22">
        <v>0</v>
      </c>
      <c r="CE274" s="22">
        <v>498269</v>
      </c>
      <c r="CF274" s="22">
        <v>124585</v>
      </c>
    </row>
    <row r="275" spans="1:84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334079</v>
      </c>
      <c r="F275" s="22">
        <v>0</v>
      </c>
      <c r="G275" s="22">
        <v>19120</v>
      </c>
      <c r="H275" s="22">
        <v>0</v>
      </c>
      <c r="I275" s="22">
        <v>0</v>
      </c>
      <c r="J275" s="22">
        <v>0</v>
      </c>
      <c r="K275" s="22">
        <v>0</v>
      </c>
      <c r="L275" s="22">
        <v>476</v>
      </c>
      <c r="M275" s="22">
        <v>0</v>
      </c>
      <c r="N275" s="22">
        <v>0</v>
      </c>
      <c r="O275" s="22">
        <v>0</v>
      </c>
      <c r="P275" s="22">
        <v>10846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12003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256602</v>
      </c>
      <c r="AK275" s="22">
        <v>2000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  <c r="AR275" s="22">
        <v>635126</v>
      </c>
      <c r="AS275" s="22">
        <v>12338</v>
      </c>
      <c r="AT275" s="22">
        <v>214128</v>
      </c>
      <c r="AU275" s="22">
        <v>0</v>
      </c>
      <c r="AV275" s="22">
        <v>11350</v>
      </c>
      <c r="AW275" s="22">
        <v>23483</v>
      </c>
      <c r="AX275" s="22">
        <v>6501</v>
      </c>
      <c r="AY275" s="22">
        <v>0</v>
      </c>
      <c r="AZ275" s="22">
        <v>0</v>
      </c>
      <c r="BA275" s="22">
        <v>0</v>
      </c>
      <c r="BB275" s="22">
        <v>0</v>
      </c>
      <c r="BC275" s="22">
        <v>116179</v>
      </c>
      <c r="BD275" s="22">
        <v>0</v>
      </c>
      <c r="BE275" s="22">
        <v>0</v>
      </c>
      <c r="BF275" s="22">
        <v>0</v>
      </c>
      <c r="BG275" s="22">
        <v>0</v>
      </c>
      <c r="BH275" s="22">
        <v>2314</v>
      </c>
      <c r="BI275" s="22">
        <v>0</v>
      </c>
      <c r="BJ275" s="22">
        <v>15273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10073</v>
      </c>
      <c r="BQ275" s="22">
        <v>0</v>
      </c>
      <c r="BR275" s="22">
        <v>0</v>
      </c>
      <c r="BS275" s="22">
        <v>0</v>
      </c>
      <c r="BT275" s="22">
        <v>0</v>
      </c>
      <c r="BU275" s="22">
        <v>0</v>
      </c>
      <c r="BV275" s="22">
        <v>0</v>
      </c>
      <c r="BW275" s="22">
        <v>215026</v>
      </c>
      <c r="BX275" s="22">
        <v>5710</v>
      </c>
      <c r="BY275" s="22">
        <v>0</v>
      </c>
      <c r="BZ275" s="22">
        <v>0</v>
      </c>
      <c r="CA275" s="22">
        <v>0</v>
      </c>
      <c r="CB275" s="22">
        <v>0</v>
      </c>
      <c r="CC275" s="22">
        <v>0</v>
      </c>
      <c r="CD275" s="22">
        <v>0</v>
      </c>
      <c r="CE275" s="22">
        <v>632375</v>
      </c>
      <c r="CF275" s="22">
        <v>2751</v>
      </c>
    </row>
    <row r="276" spans="1:84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1095812</v>
      </c>
      <c r="F276" s="22">
        <v>0</v>
      </c>
      <c r="G276" s="22">
        <v>61175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258815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8120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1423922</v>
      </c>
      <c r="AS276" s="22">
        <v>0</v>
      </c>
      <c r="AT276" s="22">
        <v>128233</v>
      </c>
      <c r="AU276" s="22">
        <v>0</v>
      </c>
      <c r="AV276" s="22">
        <v>16697</v>
      </c>
      <c r="AW276" s="22">
        <v>28602</v>
      </c>
      <c r="AX276" s="22">
        <v>0</v>
      </c>
      <c r="AY276" s="22">
        <v>0</v>
      </c>
      <c r="AZ276" s="22">
        <v>0</v>
      </c>
      <c r="BA276" s="22">
        <v>0</v>
      </c>
      <c r="BB276" s="22">
        <v>0</v>
      </c>
      <c r="BC276" s="22">
        <v>128537</v>
      </c>
      <c r="BD276" s="22">
        <v>0</v>
      </c>
      <c r="BE276" s="22">
        <v>0</v>
      </c>
      <c r="BF276" s="22">
        <v>0</v>
      </c>
      <c r="BG276" s="22">
        <v>0</v>
      </c>
      <c r="BH276" s="22">
        <v>9727</v>
      </c>
      <c r="BI276" s="22">
        <v>76223</v>
      </c>
      <c r="BJ276" s="22">
        <v>35589</v>
      </c>
      <c r="BK276" s="22">
        <v>0</v>
      </c>
      <c r="BL276" s="22">
        <v>0</v>
      </c>
      <c r="BM276" s="22">
        <v>0</v>
      </c>
      <c r="BN276" s="22">
        <v>0</v>
      </c>
      <c r="BO276" s="22">
        <v>0</v>
      </c>
      <c r="BP276" s="22">
        <v>5669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0</v>
      </c>
      <c r="BW276" s="22">
        <v>50135</v>
      </c>
      <c r="BX276" s="22">
        <v>598</v>
      </c>
      <c r="BY276" s="22">
        <v>0</v>
      </c>
      <c r="BZ276" s="22">
        <v>0</v>
      </c>
      <c r="CA276" s="22">
        <v>0</v>
      </c>
      <c r="CB276" s="22">
        <v>0</v>
      </c>
      <c r="CC276" s="22">
        <v>0</v>
      </c>
      <c r="CD276" s="22">
        <v>0</v>
      </c>
      <c r="CE276" s="22">
        <v>480010</v>
      </c>
      <c r="CF276" s="22">
        <v>943912</v>
      </c>
    </row>
    <row r="277" spans="1:84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520108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97460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9167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1050</v>
      </c>
      <c r="AK277" s="22">
        <v>7955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2">
        <v>635740</v>
      </c>
      <c r="AS277" s="22">
        <v>18265</v>
      </c>
      <c r="AT277" s="22">
        <v>198284</v>
      </c>
      <c r="AU277" s="22">
        <v>0</v>
      </c>
      <c r="AV277" s="22">
        <v>16560</v>
      </c>
      <c r="AW277" s="22">
        <v>2187</v>
      </c>
      <c r="AX277" s="22">
        <v>0</v>
      </c>
      <c r="AY277" s="22">
        <v>0</v>
      </c>
      <c r="AZ277" s="22">
        <v>6017</v>
      </c>
      <c r="BA277" s="22">
        <v>0</v>
      </c>
      <c r="BB277" s="22">
        <v>20162</v>
      </c>
      <c r="BC277" s="22">
        <v>272680</v>
      </c>
      <c r="BD277" s="22">
        <v>0</v>
      </c>
      <c r="BE277" s="22">
        <v>0</v>
      </c>
      <c r="BF277" s="22">
        <v>0</v>
      </c>
      <c r="BG277" s="22">
        <v>0</v>
      </c>
      <c r="BH277" s="22">
        <v>11741</v>
      </c>
      <c r="BI277" s="22">
        <v>5343</v>
      </c>
      <c r="BJ277" s="22">
        <v>24531</v>
      </c>
      <c r="BK277" s="22">
        <v>0</v>
      </c>
      <c r="BL277" s="22">
        <v>10878</v>
      </c>
      <c r="BM277" s="22">
        <v>0</v>
      </c>
      <c r="BN277" s="22">
        <v>0</v>
      </c>
      <c r="BO277" s="22">
        <v>0</v>
      </c>
      <c r="BP277" s="22">
        <v>9863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0</v>
      </c>
      <c r="BW277" s="22">
        <v>12530</v>
      </c>
      <c r="BX277" s="22">
        <v>10955</v>
      </c>
      <c r="BY277" s="22">
        <v>0</v>
      </c>
      <c r="BZ277" s="22">
        <v>0</v>
      </c>
      <c r="CA277" s="22">
        <v>0</v>
      </c>
      <c r="CB277" s="22">
        <v>0</v>
      </c>
      <c r="CC277" s="22">
        <v>0</v>
      </c>
      <c r="CD277" s="22">
        <v>0</v>
      </c>
      <c r="CE277" s="22">
        <v>619996</v>
      </c>
      <c r="CF277" s="22">
        <v>15744</v>
      </c>
    </row>
    <row r="278" spans="1:84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211546</v>
      </c>
      <c r="F278" s="22">
        <v>0</v>
      </c>
      <c r="G278" s="22">
        <v>52279</v>
      </c>
      <c r="H278" s="22">
        <v>0</v>
      </c>
      <c r="I278" s="22">
        <v>0</v>
      </c>
      <c r="J278" s="22">
        <v>500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4447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6331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275103</v>
      </c>
      <c r="AS278" s="22">
        <v>7659</v>
      </c>
      <c r="AT278" s="22">
        <v>132296</v>
      </c>
      <c r="AU278" s="22">
        <v>0</v>
      </c>
      <c r="AV278" s="22">
        <v>37013</v>
      </c>
      <c r="AW278" s="22">
        <v>10613</v>
      </c>
      <c r="AX278" s="22">
        <v>0</v>
      </c>
      <c r="AY278" s="22">
        <v>1725</v>
      </c>
      <c r="AZ278" s="22">
        <v>0</v>
      </c>
      <c r="BA278" s="22">
        <v>0</v>
      </c>
      <c r="BB278" s="22">
        <v>0</v>
      </c>
      <c r="BC278" s="22">
        <v>47482</v>
      </c>
      <c r="BD278" s="22">
        <v>0</v>
      </c>
      <c r="BE278" s="22">
        <v>0</v>
      </c>
      <c r="BF278" s="22">
        <v>0</v>
      </c>
      <c r="BG278" s="22">
        <v>0</v>
      </c>
      <c r="BH278" s="22">
        <v>0</v>
      </c>
      <c r="BI278" s="22">
        <v>25834</v>
      </c>
      <c r="BJ278" s="22">
        <v>21417</v>
      </c>
      <c r="BK278" s="22">
        <v>0</v>
      </c>
      <c r="BL278" s="22">
        <v>0</v>
      </c>
      <c r="BM278" s="22">
        <v>0</v>
      </c>
      <c r="BN278" s="22">
        <v>0</v>
      </c>
      <c r="BO278" s="22">
        <v>0</v>
      </c>
      <c r="BP278" s="22">
        <v>30587</v>
      </c>
      <c r="BQ278" s="22">
        <v>0</v>
      </c>
      <c r="BR278" s="22">
        <v>0</v>
      </c>
      <c r="BS278" s="22">
        <v>0</v>
      </c>
      <c r="BT278" s="22">
        <v>0</v>
      </c>
      <c r="BU278" s="22">
        <v>0</v>
      </c>
      <c r="BV278" s="22">
        <v>0</v>
      </c>
      <c r="BW278" s="22">
        <v>37672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0</v>
      </c>
      <c r="CD278" s="22">
        <v>0</v>
      </c>
      <c r="CE278" s="22">
        <v>352298</v>
      </c>
      <c r="CF278" s="22">
        <v>-77195</v>
      </c>
    </row>
    <row r="279" spans="1:84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446676</v>
      </c>
      <c r="F279" s="22">
        <v>0</v>
      </c>
      <c r="G279" s="22">
        <v>53152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179</v>
      </c>
      <c r="N279" s="22">
        <v>0</v>
      </c>
      <c r="O279" s="22">
        <v>0</v>
      </c>
      <c r="P279" s="22">
        <v>46793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29734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17878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  <c r="AR279" s="22">
        <v>594412</v>
      </c>
      <c r="AS279" s="22">
        <v>0</v>
      </c>
      <c r="AT279" s="22">
        <v>194317</v>
      </c>
      <c r="AU279" s="22">
        <v>0</v>
      </c>
      <c r="AV279" s="22">
        <v>19917</v>
      </c>
      <c r="AW279" s="22">
        <v>41616</v>
      </c>
      <c r="AX279" s="22">
        <v>8747</v>
      </c>
      <c r="AY279" s="22">
        <v>0</v>
      </c>
      <c r="AZ279" s="22">
        <v>6875</v>
      </c>
      <c r="BA279" s="22">
        <v>0</v>
      </c>
      <c r="BB279" s="22">
        <v>0</v>
      </c>
      <c r="BC279" s="22">
        <v>247589</v>
      </c>
      <c r="BD279" s="22">
        <v>0</v>
      </c>
      <c r="BE279" s="22">
        <v>0</v>
      </c>
      <c r="BF279" s="22">
        <v>8638</v>
      </c>
      <c r="BG279" s="22">
        <v>0</v>
      </c>
      <c r="BH279" s="22">
        <v>0</v>
      </c>
      <c r="BI279" s="22">
        <v>0</v>
      </c>
      <c r="BJ279" s="22">
        <v>41972</v>
      </c>
      <c r="BK279" s="22">
        <v>0</v>
      </c>
      <c r="BL279" s="22">
        <v>0</v>
      </c>
      <c r="BM279" s="22">
        <v>0</v>
      </c>
      <c r="BN279" s="22">
        <v>0</v>
      </c>
      <c r="BO279" s="22">
        <v>0</v>
      </c>
      <c r="BP279" s="22">
        <v>10417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0</v>
      </c>
      <c r="BW279" s="22">
        <v>42666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0</v>
      </c>
      <c r="CD279" s="22">
        <v>0</v>
      </c>
      <c r="CE279" s="22">
        <v>622754</v>
      </c>
      <c r="CF279" s="22">
        <v>-28342</v>
      </c>
    </row>
    <row r="280" spans="1:84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95186</v>
      </c>
      <c r="F280" s="22">
        <v>0</v>
      </c>
      <c r="G280" s="22">
        <v>40100</v>
      </c>
      <c r="H280" s="22">
        <v>0</v>
      </c>
      <c r="I280" s="22">
        <v>979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75560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6000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5663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  <c r="AR280" s="22">
        <v>223488</v>
      </c>
      <c r="AS280" s="22">
        <v>9684</v>
      </c>
      <c r="AT280" s="22">
        <v>58897</v>
      </c>
      <c r="AU280" s="22">
        <v>0</v>
      </c>
      <c r="AV280" s="22">
        <v>12244</v>
      </c>
      <c r="AW280" s="22">
        <v>3329</v>
      </c>
      <c r="AX280" s="22">
        <v>0</v>
      </c>
      <c r="AY280" s="22">
        <v>0</v>
      </c>
      <c r="AZ280" s="22">
        <v>0</v>
      </c>
      <c r="BA280" s="22">
        <v>0</v>
      </c>
      <c r="BB280" s="22">
        <v>0</v>
      </c>
      <c r="BC280" s="22">
        <v>34684</v>
      </c>
      <c r="BD280" s="22">
        <v>0</v>
      </c>
      <c r="BE280" s="22">
        <v>0</v>
      </c>
      <c r="BF280" s="22">
        <v>0</v>
      </c>
      <c r="BG280" s="22">
        <v>0</v>
      </c>
      <c r="BH280" s="22">
        <v>0</v>
      </c>
      <c r="BI280" s="22">
        <v>0</v>
      </c>
      <c r="BJ280" s="22">
        <v>13711</v>
      </c>
      <c r="BK280" s="22">
        <v>0</v>
      </c>
      <c r="BL280" s="22">
        <v>531</v>
      </c>
      <c r="BM280" s="22">
        <v>0</v>
      </c>
      <c r="BN280" s="22">
        <v>0</v>
      </c>
      <c r="BO280" s="22">
        <v>0</v>
      </c>
      <c r="BP280" s="22">
        <v>0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0</v>
      </c>
      <c r="BW280" s="22">
        <v>17863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0</v>
      </c>
      <c r="CD280" s="22">
        <v>0</v>
      </c>
      <c r="CE280" s="22">
        <v>150943</v>
      </c>
      <c r="CF280" s="22">
        <v>72545</v>
      </c>
    </row>
    <row r="281" spans="1:84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237882</v>
      </c>
      <c r="F281" s="22">
        <v>0</v>
      </c>
      <c r="G281" s="22">
        <v>53074</v>
      </c>
      <c r="H281" s="22">
        <v>0</v>
      </c>
      <c r="I281" s="22">
        <v>0</v>
      </c>
      <c r="J281" s="22">
        <v>925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3666</v>
      </c>
      <c r="Z281" s="22">
        <v>0</v>
      </c>
      <c r="AA281" s="22">
        <v>0</v>
      </c>
      <c r="AB281" s="22">
        <v>0</v>
      </c>
      <c r="AC281" s="22">
        <v>1400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8345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  <c r="AR281" s="22">
        <v>305292</v>
      </c>
      <c r="AS281" s="22">
        <v>0</v>
      </c>
      <c r="AT281" s="22">
        <v>126224</v>
      </c>
      <c r="AU281" s="22">
        <v>0</v>
      </c>
      <c r="AV281" s="22">
        <v>4840</v>
      </c>
      <c r="AW281" s="22">
        <v>17696</v>
      </c>
      <c r="AX281" s="22">
        <v>1000</v>
      </c>
      <c r="AY281" s="22">
        <v>0</v>
      </c>
      <c r="AZ281" s="22">
        <v>9921</v>
      </c>
      <c r="BA281" s="22">
        <v>0</v>
      </c>
      <c r="BB281" s="22">
        <v>0</v>
      </c>
      <c r="BC281" s="22">
        <v>76415</v>
      </c>
      <c r="BD281" s="22">
        <v>28015</v>
      </c>
      <c r="BE281" s="22">
        <v>0</v>
      </c>
      <c r="BF281" s="22">
        <v>1480</v>
      </c>
      <c r="BG281" s="22">
        <v>0</v>
      </c>
      <c r="BH281" s="22">
        <v>0</v>
      </c>
      <c r="BI281" s="22">
        <v>3832</v>
      </c>
      <c r="BJ281" s="22">
        <v>8959</v>
      </c>
      <c r="BK281" s="22">
        <v>0</v>
      </c>
      <c r="BL281" s="22">
        <v>0</v>
      </c>
      <c r="BM281" s="22">
        <v>0</v>
      </c>
      <c r="BN281" s="22">
        <v>0</v>
      </c>
      <c r="BO281" s="22">
        <v>0</v>
      </c>
      <c r="BP281" s="22">
        <v>25105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0</v>
      </c>
      <c r="BW281" s="22">
        <v>53025</v>
      </c>
      <c r="BX281" s="22">
        <v>342</v>
      </c>
      <c r="BY281" s="22">
        <v>0</v>
      </c>
      <c r="BZ281" s="22">
        <v>0</v>
      </c>
      <c r="CA281" s="22">
        <v>0</v>
      </c>
      <c r="CB281" s="22">
        <v>0</v>
      </c>
      <c r="CC281" s="22">
        <v>0</v>
      </c>
      <c r="CD281" s="22">
        <v>0</v>
      </c>
      <c r="CE281" s="22">
        <v>356854</v>
      </c>
      <c r="CF281" s="22">
        <v>-51562</v>
      </c>
    </row>
    <row r="282" spans="1:84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443621</v>
      </c>
      <c r="F282" s="22">
        <v>0</v>
      </c>
      <c r="G282" s="22">
        <v>18140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7550</v>
      </c>
      <c r="N282" s="22">
        <v>0</v>
      </c>
      <c r="O282" s="22">
        <v>0</v>
      </c>
      <c r="P282" s="22">
        <v>60000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102578</v>
      </c>
      <c r="W282" s="22">
        <v>34216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9379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  <c r="AR282" s="22">
        <v>675484</v>
      </c>
      <c r="AS282" s="22">
        <v>14901</v>
      </c>
      <c r="AT282" s="22">
        <v>203690</v>
      </c>
      <c r="AU282" s="22">
        <v>0</v>
      </c>
      <c r="AV282" s="22">
        <v>22323</v>
      </c>
      <c r="AW282" s="22">
        <v>10635</v>
      </c>
      <c r="AX282" s="22">
        <v>3404</v>
      </c>
      <c r="AY282" s="22">
        <v>0</v>
      </c>
      <c r="AZ282" s="22">
        <v>23069</v>
      </c>
      <c r="BA282" s="22">
        <v>0</v>
      </c>
      <c r="BB282" s="22">
        <v>0</v>
      </c>
      <c r="BC282" s="22">
        <v>137864</v>
      </c>
      <c r="BD282" s="22">
        <v>0</v>
      </c>
      <c r="BE282" s="22">
        <v>0</v>
      </c>
      <c r="BF282" s="22">
        <v>0</v>
      </c>
      <c r="BG282" s="22">
        <v>0</v>
      </c>
      <c r="BH282" s="22">
        <v>0</v>
      </c>
      <c r="BI282" s="22">
        <v>120024</v>
      </c>
      <c r="BJ282" s="22">
        <v>34758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14736</v>
      </c>
      <c r="BQ282" s="22">
        <v>0</v>
      </c>
      <c r="BR282" s="22">
        <v>0</v>
      </c>
      <c r="BS282" s="22">
        <v>0</v>
      </c>
      <c r="BT282" s="22">
        <v>0</v>
      </c>
      <c r="BU282" s="22">
        <v>0</v>
      </c>
      <c r="BV282" s="22">
        <v>0</v>
      </c>
      <c r="BW282" s="22">
        <v>84896</v>
      </c>
      <c r="BX282" s="22">
        <v>1285</v>
      </c>
      <c r="BY282" s="22">
        <v>0</v>
      </c>
      <c r="BZ282" s="22">
        <v>0</v>
      </c>
      <c r="CA282" s="22">
        <v>0</v>
      </c>
      <c r="CB282" s="22">
        <v>0</v>
      </c>
      <c r="CC282" s="22">
        <v>0</v>
      </c>
      <c r="CD282" s="22">
        <v>0</v>
      </c>
      <c r="CE282" s="22">
        <v>671585</v>
      </c>
      <c r="CF282" s="22">
        <v>3899</v>
      </c>
    </row>
    <row r="283" spans="1:84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224137</v>
      </c>
      <c r="F283" s="22">
        <v>0</v>
      </c>
      <c r="G283" s="22">
        <v>43449</v>
      </c>
      <c r="H283" s="22">
        <v>0</v>
      </c>
      <c r="I283" s="22">
        <v>0</v>
      </c>
      <c r="J283" s="22">
        <v>500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13693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3830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32212</v>
      </c>
      <c r="AK283" s="22">
        <v>3277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321098</v>
      </c>
      <c r="AS283" s="22">
        <v>19155</v>
      </c>
      <c r="AT283" s="22">
        <v>140616</v>
      </c>
      <c r="AU283" s="22">
        <v>0</v>
      </c>
      <c r="AV283" s="22">
        <v>33411</v>
      </c>
      <c r="AW283" s="22">
        <v>11134</v>
      </c>
      <c r="AX283" s="22">
        <v>0</v>
      </c>
      <c r="AY283" s="22">
        <v>2191</v>
      </c>
      <c r="AZ283" s="22">
        <v>0</v>
      </c>
      <c r="BA283" s="22">
        <v>0</v>
      </c>
      <c r="BB283" s="22">
        <v>0</v>
      </c>
      <c r="BC283" s="22">
        <v>31198</v>
      </c>
      <c r="BD283" s="22">
        <v>0</v>
      </c>
      <c r="BE283" s="22">
        <v>0</v>
      </c>
      <c r="BF283" s="22">
        <v>0</v>
      </c>
      <c r="BG283" s="22">
        <v>0</v>
      </c>
      <c r="BH283" s="22">
        <v>0</v>
      </c>
      <c r="BI283" s="22">
        <v>0</v>
      </c>
      <c r="BJ283" s="22">
        <v>15917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12254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0</v>
      </c>
      <c r="BW283" s="22">
        <v>93593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0</v>
      </c>
      <c r="CD283" s="22">
        <v>0</v>
      </c>
      <c r="CE283" s="22">
        <v>359469</v>
      </c>
      <c r="CF283" s="22">
        <v>-38371</v>
      </c>
    </row>
    <row r="284" spans="1:84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307397</v>
      </c>
      <c r="F284" s="22">
        <v>0</v>
      </c>
      <c r="G284" s="22">
        <v>16022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100</v>
      </c>
      <c r="N284" s="22">
        <v>0</v>
      </c>
      <c r="O284" s="22">
        <v>22467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58289</v>
      </c>
      <c r="W284" s="22">
        <v>0</v>
      </c>
      <c r="X284" s="22">
        <v>0</v>
      </c>
      <c r="Y284" s="22">
        <v>5501</v>
      </c>
      <c r="Z284" s="22">
        <v>0</v>
      </c>
      <c r="AA284" s="22">
        <v>0</v>
      </c>
      <c r="AB284" s="22">
        <v>0</v>
      </c>
      <c r="AC284" s="22">
        <v>1555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  <c r="AR284" s="22">
        <v>411331</v>
      </c>
      <c r="AS284" s="22">
        <v>9282</v>
      </c>
      <c r="AT284" s="22">
        <v>139716</v>
      </c>
      <c r="AU284" s="22">
        <v>0</v>
      </c>
      <c r="AV284" s="22">
        <v>9081</v>
      </c>
      <c r="AW284" s="22">
        <v>6107</v>
      </c>
      <c r="AX284" s="22">
        <v>5299</v>
      </c>
      <c r="AY284" s="22">
        <v>0</v>
      </c>
      <c r="AZ284" s="22">
        <v>1799</v>
      </c>
      <c r="BA284" s="22">
        <v>0</v>
      </c>
      <c r="BB284" s="22">
        <v>0</v>
      </c>
      <c r="BC284" s="22">
        <v>177002</v>
      </c>
      <c r="BD284" s="22">
        <v>0</v>
      </c>
      <c r="BE284" s="22">
        <v>0</v>
      </c>
      <c r="BF284" s="22">
        <v>0</v>
      </c>
      <c r="BG284" s="22">
        <v>0</v>
      </c>
      <c r="BH284" s="22">
        <v>9800</v>
      </c>
      <c r="BI284" s="22">
        <v>0</v>
      </c>
      <c r="BJ284" s="22">
        <v>16813</v>
      </c>
      <c r="BK284" s="22">
        <v>0</v>
      </c>
      <c r="BL284" s="22">
        <v>6239</v>
      </c>
      <c r="BM284" s="22">
        <v>0</v>
      </c>
      <c r="BN284" s="22">
        <v>0</v>
      </c>
      <c r="BO284" s="22">
        <v>0</v>
      </c>
      <c r="BP284" s="22">
        <v>7904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0</v>
      </c>
      <c r="BW284" s="22">
        <v>422</v>
      </c>
      <c r="BX284" s="22">
        <v>999</v>
      </c>
      <c r="BY284" s="22">
        <v>0</v>
      </c>
      <c r="BZ284" s="22">
        <v>0</v>
      </c>
      <c r="CA284" s="22">
        <v>0</v>
      </c>
      <c r="CB284" s="22">
        <v>0</v>
      </c>
      <c r="CC284" s="22">
        <v>0</v>
      </c>
      <c r="CD284" s="22">
        <v>0</v>
      </c>
      <c r="CE284" s="22">
        <v>390463</v>
      </c>
      <c r="CF284" s="22">
        <v>20868</v>
      </c>
    </row>
    <row r="285" spans="1:84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113007</v>
      </c>
      <c r="F285" s="22">
        <v>0</v>
      </c>
      <c r="G285" s="22">
        <v>19355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8869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81706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  <c r="AR285" s="22">
        <v>222937</v>
      </c>
      <c r="AS285" s="22">
        <v>8004</v>
      </c>
      <c r="AT285" s="22">
        <v>71349</v>
      </c>
      <c r="AU285" s="22">
        <v>0</v>
      </c>
      <c r="AV285" s="22">
        <v>5701</v>
      </c>
      <c r="AW285" s="22">
        <v>4330</v>
      </c>
      <c r="AX285" s="22">
        <v>0</v>
      </c>
      <c r="AY285" s="22">
        <v>1203</v>
      </c>
      <c r="AZ285" s="22">
        <v>0</v>
      </c>
      <c r="BA285" s="22">
        <v>0</v>
      </c>
      <c r="BB285" s="22">
        <v>0</v>
      </c>
      <c r="BC285" s="22">
        <v>47716</v>
      </c>
      <c r="BD285" s="22">
        <v>0</v>
      </c>
      <c r="BE285" s="22">
        <v>0</v>
      </c>
      <c r="BF285" s="22">
        <v>0</v>
      </c>
      <c r="BG285" s="22">
        <v>0</v>
      </c>
      <c r="BH285" s="22">
        <v>0</v>
      </c>
      <c r="BI285" s="22">
        <v>0</v>
      </c>
      <c r="BJ285" s="22">
        <v>18497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1793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0</v>
      </c>
      <c r="BW285" s="22">
        <v>16097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0</v>
      </c>
      <c r="CD285" s="22">
        <v>0</v>
      </c>
      <c r="CE285" s="22">
        <v>174690</v>
      </c>
      <c r="CF285" s="22">
        <v>48247</v>
      </c>
    </row>
    <row r="286" spans="1:84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443810</v>
      </c>
      <c r="F286" s="22">
        <v>0</v>
      </c>
      <c r="G286" s="22">
        <v>62154</v>
      </c>
      <c r="H286" s="22">
        <v>0</v>
      </c>
      <c r="I286" s="22">
        <v>0</v>
      </c>
      <c r="J286" s="22">
        <v>0</v>
      </c>
      <c r="K286" s="22">
        <v>775</v>
      </c>
      <c r="L286" s="22">
        <v>0</v>
      </c>
      <c r="M286" s="22">
        <v>0</v>
      </c>
      <c r="N286" s="22">
        <v>0</v>
      </c>
      <c r="O286" s="22">
        <v>0</v>
      </c>
      <c r="P286" s="22">
        <v>56797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73431</v>
      </c>
      <c r="W286" s="22">
        <v>0</v>
      </c>
      <c r="X286" s="22">
        <v>0</v>
      </c>
      <c r="Y286" s="22">
        <v>5583</v>
      </c>
      <c r="Z286" s="22">
        <v>0</v>
      </c>
      <c r="AA286" s="22">
        <v>0</v>
      </c>
      <c r="AB286" s="22">
        <v>0</v>
      </c>
      <c r="AC286" s="22">
        <v>483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  <c r="AR286" s="22">
        <v>643033</v>
      </c>
      <c r="AS286" s="22">
        <v>24717</v>
      </c>
      <c r="AT286" s="22">
        <v>110258</v>
      </c>
      <c r="AU286" s="22">
        <v>0</v>
      </c>
      <c r="AV286" s="22">
        <v>0</v>
      </c>
      <c r="AW286" s="22">
        <v>30736</v>
      </c>
      <c r="AX286" s="22">
        <v>0</v>
      </c>
      <c r="AY286" s="22">
        <v>0</v>
      </c>
      <c r="AZ286" s="22">
        <v>32991</v>
      </c>
      <c r="BA286" s="22">
        <v>0</v>
      </c>
      <c r="BB286" s="22">
        <v>0</v>
      </c>
      <c r="BC286" s="22">
        <v>140378</v>
      </c>
      <c r="BD286" s="22">
        <v>0</v>
      </c>
      <c r="BE286" s="22">
        <v>0</v>
      </c>
      <c r="BF286" s="22">
        <v>0</v>
      </c>
      <c r="BG286" s="22">
        <v>0</v>
      </c>
      <c r="BH286" s="22">
        <v>8892</v>
      </c>
      <c r="BI286" s="22">
        <v>135144</v>
      </c>
      <c r="BJ286" s="22">
        <v>37764</v>
      </c>
      <c r="BK286" s="22">
        <v>0</v>
      </c>
      <c r="BL286" s="22">
        <v>7172</v>
      </c>
      <c r="BM286" s="22">
        <v>0</v>
      </c>
      <c r="BN286" s="22">
        <v>0</v>
      </c>
      <c r="BO286" s="22">
        <v>0</v>
      </c>
      <c r="BP286" s="22">
        <v>126144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0</v>
      </c>
      <c r="BW286" s="22">
        <v>53315</v>
      </c>
      <c r="BX286" s="22">
        <v>5894</v>
      </c>
      <c r="BY286" s="22">
        <v>0</v>
      </c>
      <c r="BZ286" s="22">
        <v>0</v>
      </c>
      <c r="CA286" s="22">
        <v>0</v>
      </c>
      <c r="CB286" s="22">
        <v>0</v>
      </c>
      <c r="CC286" s="22">
        <v>0</v>
      </c>
      <c r="CD286" s="22">
        <v>0</v>
      </c>
      <c r="CE286" s="22">
        <v>713405</v>
      </c>
      <c r="CF286" s="22">
        <v>-70372</v>
      </c>
    </row>
    <row r="287" spans="1:84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123827</v>
      </c>
      <c r="F287" s="22">
        <v>0</v>
      </c>
      <c r="G287" s="22">
        <v>14226</v>
      </c>
      <c r="H287" s="22">
        <v>0</v>
      </c>
      <c r="I287" s="22">
        <v>0</v>
      </c>
      <c r="J287" s="22">
        <v>118694</v>
      </c>
      <c r="K287" s="22">
        <v>0</v>
      </c>
      <c r="L287" s="22">
        <v>0</v>
      </c>
      <c r="M287" s="22">
        <v>23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85303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  <c r="AR287" s="22">
        <v>342050</v>
      </c>
      <c r="AS287" s="22">
        <v>3446</v>
      </c>
      <c r="AT287" s="22">
        <v>63194</v>
      </c>
      <c r="AU287" s="22">
        <v>0</v>
      </c>
      <c r="AV287" s="22">
        <v>23</v>
      </c>
      <c r="AW287" s="22">
        <v>6758</v>
      </c>
      <c r="AX287" s="22">
        <v>0</v>
      </c>
      <c r="AY287" s="22">
        <v>0</v>
      </c>
      <c r="AZ287" s="22">
        <v>0</v>
      </c>
      <c r="BA287" s="22">
        <v>0</v>
      </c>
      <c r="BB287" s="22">
        <v>1527</v>
      </c>
      <c r="BC287" s="22">
        <v>37314</v>
      </c>
      <c r="BD287" s="22">
        <v>0</v>
      </c>
      <c r="BE287" s="22">
        <v>0</v>
      </c>
      <c r="BF287" s="22">
        <v>0</v>
      </c>
      <c r="BG287" s="22">
        <v>0</v>
      </c>
      <c r="BH287" s="22">
        <v>1225</v>
      </c>
      <c r="BI287" s="22">
        <v>6576</v>
      </c>
      <c r="BJ287" s="22">
        <v>13839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1410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0</v>
      </c>
      <c r="BW287" s="22">
        <v>9318</v>
      </c>
      <c r="BX287" s="22">
        <v>637</v>
      </c>
      <c r="BY287" s="22">
        <v>0</v>
      </c>
      <c r="BZ287" s="22">
        <v>0</v>
      </c>
      <c r="CA287" s="22">
        <v>0</v>
      </c>
      <c r="CB287" s="22">
        <v>0</v>
      </c>
      <c r="CC287" s="22">
        <v>0</v>
      </c>
      <c r="CD287" s="22">
        <v>0</v>
      </c>
      <c r="CE287" s="22">
        <v>283680</v>
      </c>
      <c r="CF287" s="22">
        <v>58370</v>
      </c>
    </row>
    <row r="288" spans="1:84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87610</v>
      </c>
      <c r="F288" s="22">
        <v>22605</v>
      </c>
      <c r="G288" s="22">
        <v>0</v>
      </c>
      <c r="H288" s="22">
        <v>0</v>
      </c>
      <c r="I288" s="22">
        <v>0</v>
      </c>
      <c r="J288" s="22">
        <v>3484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54461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500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  <c r="AR288" s="22">
        <v>168660</v>
      </c>
      <c r="AS288" s="22">
        <v>58790</v>
      </c>
      <c r="AT288" s="22">
        <v>0</v>
      </c>
      <c r="AU288" s="22">
        <v>0</v>
      </c>
      <c r="AV288" s="22">
        <v>6266</v>
      </c>
      <c r="AW288" s="22">
        <v>7776</v>
      </c>
      <c r="AX288" s="22">
        <v>0</v>
      </c>
      <c r="AY288" s="22">
        <v>0</v>
      </c>
      <c r="AZ288" s="22">
        <v>0</v>
      </c>
      <c r="BA288" s="22">
        <v>0</v>
      </c>
      <c r="BB288" s="22">
        <v>0</v>
      </c>
      <c r="BC288" s="22">
        <v>105960</v>
      </c>
      <c r="BD288" s="22">
        <v>0</v>
      </c>
      <c r="BE288" s="22">
        <v>0</v>
      </c>
      <c r="BF288" s="22">
        <v>0</v>
      </c>
      <c r="BG288" s="22">
        <v>0</v>
      </c>
      <c r="BH288" s="22">
        <v>0</v>
      </c>
      <c r="BI288" s="22">
        <v>0</v>
      </c>
      <c r="BJ288" s="22">
        <v>14696</v>
      </c>
      <c r="BK288" s="22">
        <v>0</v>
      </c>
      <c r="BL288" s="22">
        <v>0</v>
      </c>
      <c r="BM288" s="22">
        <v>0</v>
      </c>
      <c r="BN288" s="22">
        <v>0</v>
      </c>
      <c r="BO288" s="22">
        <v>0</v>
      </c>
      <c r="BP288" s="22">
        <v>7300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0</v>
      </c>
      <c r="BW288" s="22">
        <v>6513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0</v>
      </c>
      <c r="CD288" s="22">
        <v>0</v>
      </c>
      <c r="CE288" s="22">
        <v>207301</v>
      </c>
      <c r="CF288" s="22">
        <v>-38641</v>
      </c>
    </row>
    <row r="289" spans="1:84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89160</v>
      </c>
      <c r="F289" s="22">
        <v>0</v>
      </c>
      <c r="G289" s="22">
        <v>30785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25928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998</v>
      </c>
      <c r="Z289" s="22">
        <v>0</v>
      </c>
      <c r="AA289" s="22">
        <v>0</v>
      </c>
      <c r="AB289" s="22">
        <v>0</v>
      </c>
      <c r="AC289" s="22">
        <v>120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1723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2">
        <v>148714</v>
      </c>
      <c r="AS289" s="22">
        <v>0</v>
      </c>
      <c r="AT289" s="22">
        <v>70900</v>
      </c>
      <c r="AU289" s="22">
        <v>0</v>
      </c>
      <c r="AV289" s="22">
        <v>4141</v>
      </c>
      <c r="AW289" s="22">
        <v>2906</v>
      </c>
      <c r="AX289" s="22">
        <v>0</v>
      </c>
      <c r="AY289" s="22">
        <v>0</v>
      </c>
      <c r="AZ289" s="22">
        <v>0</v>
      </c>
      <c r="BA289" s="22">
        <v>0</v>
      </c>
      <c r="BB289" s="22">
        <v>0</v>
      </c>
      <c r="BC289" s="22">
        <v>92531</v>
      </c>
      <c r="BD289" s="22">
        <v>0</v>
      </c>
      <c r="BE289" s="22">
        <v>0</v>
      </c>
      <c r="BF289" s="22">
        <v>0</v>
      </c>
      <c r="BG289" s="22">
        <v>0</v>
      </c>
      <c r="BH289" s="22">
        <v>0</v>
      </c>
      <c r="BI289" s="22">
        <v>0</v>
      </c>
      <c r="BJ289" s="22">
        <v>0</v>
      </c>
      <c r="BK289" s="22">
        <v>0</v>
      </c>
      <c r="BL289" s="22">
        <v>1900</v>
      </c>
      <c r="BM289" s="22">
        <v>0</v>
      </c>
      <c r="BN289" s="22">
        <v>0</v>
      </c>
      <c r="BO289" s="22">
        <v>0</v>
      </c>
      <c r="BP289" s="22">
        <v>11974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0</v>
      </c>
      <c r="BW289" s="22">
        <v>16153</v>
      </c>
      <c r="BX289" s="22">
        <v>318</v>
      </c>
      <c r="BY289" s="22">
        <v>0</v>
      </c>
      <c r="BZ289" s="22">
        <v>0</v>
      </c>
      <c r="CA289" s="22">
        <v>0</v>
      </c>
      <c r="CB289" s="22">
        <v>0</v>
      </c>
      <c r="CC289" s="22">
        <v>0</v>
      </c>
      <c r="CD289" s="22">
        <v>0</v>
      </c>
      <c r="CE289" s="22">
        <v>200823</v>
      </c>
      <c r="CF289" s="22">
        <v>-52109</v>
      </c>
    </row>
    <row r="290" spans="1:84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196146</v>
      </c>
      <c r="F290" s="22">
        <v>0</v>
      </c>
      <c r="G290" s="22">
        <v>84187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255386</v>
      </c>
      <c r="AF290" s="22">
        <v>0</v>
      </c>
      <c r="AG290" s="22">
        <v>0</v>
      </c>
      <c r="AH290" s="22">
        <v>0</v>
      </c>
      <c r="AI290" s="22">
        <v>0</v>
      </c>
      <c r="AJ290" s="22">
        <v>8800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2">
        <v>544519</v>
      </c>
      <c r="AS290" s="22">
        <v>21649</v>
      </c>
      <c r="AT290" s="22">
        <v>81670</v>
      </c>
      <c r="AU290" s="22">
        <v>0</v>
      </c>
      <c r="AV290" s="22">
        <v>0</v>
      </c>
      <c r="AW290" s="22">
        <v>14915</v>
      </c>
      <c r="AX290" s="22">
        <v>0</v>
      </c>
      <c r="AY290" s="22">
        <v>0</v>
      </c>
      <c r="AZ290" s="22">
        <v>0</v>
      </c>
      <c r="BA290" s="22">
        <v>0</v>
      </c>
      <c r="BB290" s="22">
        <v>0</v>
      </c>
      <c r="BC290" s="22">
        <v>109582</v>
      </c>
      <c r="BD290" s="22">
        <v>0</v>
      </c>
      <c r="BE290" s="22">
        <v>0</v>
      </c>
      <c r="BF290" s="22">
        <v>0</v>
      </c>
      <c r="BG290" s="22">
        <v>0</v>
      </c>
      <c r="BH290" s="22">
        <v>0</v>
      </c>
      <c r="BI290" s="22">
        <v>0</v>
      </c>
      <c r="BJ290" s="22">
        <v>29879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42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0</v>
      </c>
      <c r="BW290" s="22">
        <v>56105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0</v>
      </c>
      <c r="CD290" s="22">
        <v>0</v>
      </c>
      <c r="CE290" s="22">
        <v>313842</v>
      </c>
      <c r="CF290" s="22">
        <v>230677</v>
      </c>
    </row>
    <row r="291" spans="1:84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561704</v>
      </c>
      <c r="F291" s="22">
        <v>0</v>
      </c>
      <c r="G291" s="22">
        <v>82051</v>
      </c>
      <c r="H291" s="22">
        <v>0</v>
      </c>
      <c r="I291" s="22">
        <v>0</v>
      </c>
      <c r="J291" s="22">
        <v>15558</v>
      </c>
      <c r="K291" s="22">
        <v>0</v>
      </c>
      <c r="L291" s="22">
        <v>824</v>
      </c>
      <c r="M291" s="22">
        <v>0</v>
      </c>
      <c r="N291" s="22">
        <v>0</v>
      </c>
      <c r="O291" s="22">
        <v>0</v>
      </c>
      <c r="P291" s="22">
        <v>33893</v>
      </c>
      <c r="Q291" s="22">
        <v>0</v>
      </c>
      <c r="R291" s="22">
        <v>0</v>
      </c>
      <c r="S291" s="22">
        <v>5058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31638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3180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733906</v>
      </c>
      <c r="AS291" s="22">
        <v>26984</v>
      </c>
      <c r="AT291" s="22">
        <v>272295</v>
      </c>
      <c r="AU291" s="22">
        <v>0</v>
      </c>
      <c r="AV291" s="22">
        <v>23000</v>
      </c>
      <c r="AW291" s="22">
        <v>69214</v>
      </c>
      <c r="AX291" s="22">
        <v>9628</v>
      </c>
      <c r="AY291" s="22">
        <v>0</v>
      </c>
      <c r="AZ291" s="22">
        <v>2034</v>
      </c>
      <c r="BA291" s="22">
        <v>0</v>
      </c>
      <c r="BB291" s="22">
        <v>20846</v>
      </c>
      <c r="BC291" s="22">
        <v>163274</v>
      </c>
      <c r="BD291" s="22">
        <v>0</v>
      </c>
      <c r="BE291" s="22">
        <v>0</v>
      </c>
      <c r="BF291" s="22">
        <v>10349</v>
      </c>
      <c r="BG291" s="22">
        <v>0</v>
      </c>
      <c r="BH291" s="22">
        <v>4516</v>
      </c>
      <c r="BI291" s="22">
        <v>0</v>
      </c>
      <c r="BJ291" s="22">
        <v>28117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16488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0</v>
      </c>
      <c r="BW291" s="22">
        <v>39202</v>
      </c>
      <c r="BX291" s="22">
        <v>13876</v>
      </c>
      <c r="BY291" s="22">
        <v>0</v>
      </c>
      <c r="BZ291" s="22">
        <v>0</v>
      </c>
      <c r="CA291" s="22">
        <v>0</v>
      </c>
      <c r="CB291" s="22">
        <v>0</v>
      </c>
      <c r="CC291" s="22">
        <v>0</v>
      </c>
      <c r="CD291" s="22">
        <v>0</v>
      </c>
      <c r="CE291" s="22">
        <v>699823</v>
      </c>
      <c r="CF291" s="22">
        <v>34083</v>
      </c>
    </row>
    <row r="292" spans="1:84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408176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114306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5501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35784</v>
      </c>
      <c r="AR292" s="22">
        <v>563767</v>
      </c>
      <c r="AS292" s="22">
        <v>3222</v>
      </c>
      <c r="AT292" s="22">
        <v>163958</v>
      </c>
      <c r="AU292" s="22">
        <v>140</v>
      </c>
      <c r="AV292" s="22">
        <v>16942</v>
      </c>
      <c r="AW292" s="22">
        <v>18231</v>
      </c>
      <c r="AX292" s="22">
        <v>6500</v>
      </c>
      <c r="AY292" s="22">
        <v>0</v>
      </c>
      <c r="AZ292" s="22">
        <v>0</v>
      </c>
      <c r="BA292" s="22">
        <v>0</v>
      </c>
      <c r="BB292" s="22">
        <v>0</v>
      </c>
      <c r="BC292" s="22">
        <v>79934</v>
      </c>
      <c r="BD292" s="22">
        <v>0</v>
      </c>
      <c r="BE292" s="22">
        <v>0</v>
      </c>
      <c r="BF292" s="22">
        <v>9966</v>
      </c>
      <c r="BG292" s="22">
        <v>7502</v>
      </c>
      <c r="BH292" s="22">
        <v>0</v>
      </c>
      <c r="BI292" s="22">
        <v>26487</v>
      </c>
      <c r="BJ292" s="22">
        <v>32060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0</v>
      </c>
      <c r="BW292" s="22">
        <v>0</v>
      </c>
      <c r="BX292" s="22">
        <v>0</v>
      </c>
      <c r="BY292" s="22">
        <v>0</v>
      </c>
      <c r="BZ292" s="22">
        <v>32112</v>
      </c>
      <c r="CA292" s="22">
        <v>0</v>
      </c>
      <c r="CB292" s="22">
        <v>0</v>
      </c>
      <c r="CC292" s="22">
        <v>0</v>
      </c>
      <c r="CD292" s="22">
        <v>0</v>
      </c>
      <c r="CE292" s="22">
        <v>397054</v>
      </c>
      <c r="CF292" s="22">
        <v>166713</v>
      </c>
    </row>
    <row r="293" spans="1:84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3616354</v>
      </c>
      <c r="F293" s="22">
        <v>0</v>
      </c>
      <c r="G293" s="22">
        <v>271575</v>
      </c>
      <c r="H293" s="22">
        <v>13602</v>
      </c>
      <c r="I293" s="22">
        <v>0</v>
      </c>
      <c r="J293" s="22">
        <v>0</v>
      </c>
      <c r="K293" s="22">
        <v>76892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84926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90385</v>
      </c>
      <c r="AR293" s="22">
        <v>4153734</v>
      </c>
      <c r="AS293" s="22">
        <v>0</v>
      </c>
      <c r="AT293" s="22">
        <v>1460060</v>
      </c>
      <c r="AU293" s="22">
        <v>0</v>
      </c>
      <c r="AV293" s="22">
        <v>149875</v>
      </c>
      <c r="AW293" s="22">
        <v>625221</v>
      </c>
      <c r="AX293" s="22">
        <v>0</v>
      </c>
      <c r="AY293" s="22">
        <v>0</v>
      </c>
      <c r="AZ293" s="22">
        <v>0</v>
      </c>
      <c r="BA293" s="22">
        <v>0</v>
      </c>
      <c r="BB293" s="22">
        <v>0</v>
      </c>
      <c r="BC293" s="22">
        <v>0</v>
      </c>
      <c r="BD293" s="22">
        <v>0</v>
      </c>
      <c r="BE293" s="22">
        <v>601918</v>
      </c>
      <c r="BF293" s="22">
        <v>0</v>
      </c>
      <c r="BG293" s="22">
        <v>0</v>
      </c>
      <c r="BH293" s="22">
        <v>0</v>
      </c>
      <c r="BI293" s="22">
        <v>0</v>
      </c>
      <c r="BJ293" s="22">
        <v>0</v>
      </c>
      <c r="BK293" s="22">
        <v>0</v>
      </c>
      <c r="BL293" s="22">
        <v>58500</v>
      </c>
      <c r="BM293" s="22">
        <v>0</v>
      </c>
      <c r="BN293" s="22">
        <v>0</v>
      </c>
      <c r="BO293" s="22">
        <v>6025</v>
      </c>
      <c r="BP293" s="22">
        <v>0</v>
      </c>
      <c r="BQ293" s="22">
        <v>0</v>
      </c>
      <c r="BR293" s="22">
        <v>0</v>
      </c>
      <c r="BS293" s="22">
        <v>0</v>
      </c>
      <c r="BT293" s="22">
        <v>199629</v>
      </c>
      <c r="BU293" s="22">
        <v>0</v>
      </c>
      <c r="BV293" s="22">
        <v>0</v>
      </c>
      <c r="BW293" s="22">
        <v>776195</v>
      </c>
      <c r="BX293" s="22">
        <v>27825</v>
      </c>
      <c r="BY293" s="22">
        <v>0</v>
      </c>
      <c r="BZ293" s="22">
        <v>0</v>
      </c>
      <c r="CA293" s="22">
        <v>0</v>
      </c>
      <c r="CB293" s="22">
        <v>0</v>
      </c>
      <c r="CC293" s="22">
        <v>48564</v>
      </c>
      <c r="CD293" s="22">
        <v>210658</v>
      </c>
      <c r="CE293" s="22">
        <v>4164470</v>
      </c>
      <c r="CF293" s="22">
        <v>-10736</v>
      </c>
    </row>
    <row r="294" spans="1:84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33214</v>
      </c>
      <c r="F294" s="22">
        <v>0</v>
      </c>
      <c r="G294" s="22">
        <v>32237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28603</v>
      </c>
      <c r="Q294" s="22">
        <v>0</v>
      </c>
      <c r="R294" s="22">
        <v>0</v>
      </c>
      <c r="S294" s="22">
        <v>0</v>
      </c>
      <c r="T294" s="22">
        <v>90148</v>
      </c>
      <c r="U294" s="22">
        <v>0</v>
      </c>
      <c r="V294" s="22">
        <v>0</v>
      </c>
      <c r="W294" s="22">
        <v>0</v>
      </c>
      <c r="X294" s="22">
        <v>0</v>
      </c>
      <c r="Y294" s="22">
        <v>21392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256211</v>
      </c>
      <c r="AN294" s="22">
        <v>0</v>
      </c>
      <c r="AO294" s="22">
        <v>0</v>
      </c>
      <c r="AP294" s="22">
        <v>0</v>
      </c>
      <c r="AQ294" s="22">
        <v>0</v>
      </c>
      <c r="AR294" s="22">
        <v>461805</v>
      </c>
      <c r="AS294" s="22">
        <v>0</v>
      </c>
      <c r="AT294" s="22">
        <v>31913</v>
      </c>
      <c r="AU294" s="22">
        <v>0</v>
      </c>
      <c r="AV294" s="22">
        <v>31429</v>
      </c>
      <c r="AW294" s="22">
        <v>0</v>
      </c>
      <c r="AX294" s="22">
        <v>0</v>
      </c>
      <c r="AY294" s="22">
        <v>0</v>
      </c>
      <c r="AZ294" s="22">
        <v>0</v>
      </c>
      <c r="BA294" s="22">
        <v>0</v>
      </c>
      <c r="BB294" s="22">
        <v>0</v>
      </c>
      <c r="BC294" s="22">
        <v>28603</v>
      </c>
      <c r="BD294" s="22">
        <v>0</v>
      </c>
      <c r="BE294" s="22">
        <v>0</v>
      </c>
      <c r="BF294" s="22">
        <v>0</v>
      </c>
      <c r="BG294" s="22">
        <v>0</v>
      </c>
      <c r="BH294" s="22">
        <v>0</v>
      </c>
      <c r="BI294" s="22">
        <v>0</v>
      </c>
      <c r="BJ294" s="22">
        <v>0</v>
      </c>
      <c r="BK294" s="22">
        <v>0</v>
      </c>
      <c r="BL294" s="22">
        <v>18948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0</v>
      </c>
      <c r="BW294" s="22">
        <v>0</v>
      </c>
      <c r="BX294" s="22">
        <v>0</v>
      </c>
      <c r="BY294" s="22">
        <v>0</v>
      </c>
      <c r="BZ294" s="22">
        <v>256211</v>
      </c>
      <c r="CA294" s="22">
        <v>0</v>
      </c>
      <c r="CB294" s="22">
        <v>0</v>
      </c>
      <c r="CC294" s="22">
        <v>0</v>
      </c>
      <c r="CD294" s="22">
        <v>0</v>
      </c>
      <c r="CE294" s="22">
        <v>367104</v>
      </c>
      <c r="CF294" s="22">
        <v>94701</v>
      </c>
    </row>
    <row r="295" spans="1:84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10991</v>
      </c>
      <c r="F295" s="22">
        <v>0</v>
      </c>
      <c r="G295" s="22">
        <v>18203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  <c r="AR295" s="22">
        <v>29194</v>
      </c>
      <c r="AS295" s="22">
        <v>0</v>
      </c>
      <c r="AT295" s="22">
        <v>14476</v>
      </c>
      <c r="AU295" s="22">
        <v>0</v>
      </c>
      <c r="AV295" s="22">
        <v>413</v>
      </c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0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0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0</v>
      </c>
      <c r="BW295" s="22">
        <v>0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0</v>
      </c>
      <c r="CD295" s="22">
        <v>0</v>
      </c>
      <c r="CE295" s="22">
        <v>14889</v>
      </c>
      <c r="CF295" s="22">
        <v>14305</v>
      </c>
    </row>
    <row r="296" spans="1:84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53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38925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  <c r="AR296" s="22">
        <v>38978</v>
      </c>
      <c r="AS296" s="22">
        <v>0</v>
      </c>
      <c r="AT296" s="22">
        <v>0</v>
      </c>
      <c r="AU296" s="22">
        <v>0</v>
      </c>
      <c r="AV296" s="22">
        <v>0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0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0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0</v>
      </c>
      <c r="BW296" s="22">
        <v>38925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0</v>
      </c>
      <c r="CD296" s="22">
        <v>0</v>
      </c>
      <c r="CE296" s="22">
        <v>38925</v>
      </c>
      <c r="CF296" s="22">
        <v>53</v>
      </c>
    </row>
    <row r="297" spans="1:84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67061446</v>
      </c>
      <c r="F297" s="22">
        <v>0</v>
      </c>
      <c r="G297" s="22">
        <v>689118</v>
      </c>
      <c r="H297" s="22">
        <v>10682250</v>
      </c>
      <c r="I297" s="22">
        <v>0</v>
      </c>
      <c r="J297" s="22">
        <v>176181</v>
      </c>
      <c r="K297" s="22">
        <v>25000</v>
      </c>
      <c r="L297" s="22">
        <v>0</v>
      </c>
      <c r="M297" s="22">
        <v>32673</v>
      </c>
      <c r="N297" s="22">
        <v>0</v>
      </c>
      <c r="O297" s="22">
        <v>6000</v>
      </c>
      <c r="P297" s="22">
        <v>5086983</v>
      </c>
      <c r="Q297" s="22">
        <v>0</v>
      </c>
      <c r="R297" s="22">
        <v>0</v>
      </c>
      <c r="S297" s="22">
        <v>0</v>
      </c>
      <c r="T297" s="22">
        <v>0</v>
      </c>
      <c r="U297" s="22">
        <v>570309</v>
      </c>
      <c r="V297" s="22">
        <v>0</v>
      </c>
      <c r="W297" s="22">
        <v>774975</v>
      </c>
      <c r="X297" s="22">
        <v>0</v>
      </c>
      <c r="Y297" s="22">
        <v>191210</v>
      </c>
      <c r="Z297" s="22">
        <v>0</v>
      </c>
      <c r="AA297" s="22">
        <v>0</v>
      </c>
      <c r="AB297" s="22">
        <v>0</v>
      </c>
      <c r="AC297" s="22">
        <v>0</v>
      </c>
      <c r="AD297" s="22">
        <v>2103280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682257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88081682</v>
      </c>
      <c r="AS297" s="22">
        <v>103754</v>
      </c>
      <c r="AT297" s="22">
        <v>10286807</v>
      </c>
      <c r="AU297" s="22">
        <v>427723</v>
      </c>
      <c r="AV297" s="22">
        <v>0</v>
      </c>
      <c r="AW297" s="22">
        <v>1939820</v>
      </c>
      <c r="AX297" s="22">
        <v>105380</v>
      </c>
      <c r="AY297" s="22">
        <v>2000394</v>
      </c>
      <c r="AZ297" s="22">
        <v>731105</v>
      </c>
      <c r="BA297" s="22">
        <v>0</v>
      </c>
      <c r="BB297" s="22">
        <v>2781485</v>
      </c>
      <c r="BC297" s="22">
        <v>22970658</v>
      </c>
      <c r="BD297" s="22">
        <v>46878</v>
      </c>
      <c r="BE297" s="22">
        <v>0</v>
      </c>
      <c r="BF297" s="22">
        <v>0</v>
      </c>
      <c r="BG297" s="22">
        <v>0</v>
      </c>
      <c r="BH297" s="22">
        <v>2984471</v>
      </c>
      <c r="BI297" s="22">
        <v>0</v>
      </c>
      <c r="BJ297" s="22">
        <v>1537675</v>
      </c>
      <c r="BK297" s="22">
        <v>0</v>
      </c>
      <c r="BL297" s="22">
        <v>253720</v>
      </c>
      <c r="BM297" s="22">
        <v>0</v>
      </c>
      <c r="BN297" s="22">
        <v>1126</v>
      </c>
      <c r="BO297" s="22">
        <v>0</v>
      </c>
      <c r="BP297" s="22">
        <v>0</v>
      </c>
      <c r="BQ297" s="22">
        <v>2815433</v>
      </c>
      <c r="BR297" s="22">
        <v>0</v>
      </c>
      <c r="BS297" s="22">
        <v>0</v>
      </c>
      <c r="BT297" s="22">
        <v>0</v>
      </c>
      <c r="BU297" s="22">
        <v>0</v>
      </c>
      <c r="BV297" s="22">
        <v>1716495</v>
      </c>
      <c r="BW297" s="22">
        <v>1281502</v>
      </c>
      <c r="BX297" s="22">
        <v>48610</v>
      </c>
      <c r="BY297" s="22">
        <v>0</v>
      </c>
      <c r="BZ297" s="22">
        <v>0</v>
      </c>
      <c r="CA297" s="22">
        <v>0</v>
      </c>
      <c r="CB297" s="22">
        <v>0</v>
      </c>
      <c r="CC297" s="22">
        <v>0</v>
      </c>
      <c r="CD297" s="22">
        <v>2000000</v>
      </c>
      <c r="CE297" s="22">
        <v>54033036</v>
      </c>
      <c r="CF297" s="22">
        <v>34048646</v>
      </c>
    </row>
    <row r="298" spans="1:84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77A5-ADB8-46C5-96DC-9E2AE0FC81AB}">
  <dimension ref="A1:AX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0" width="15.7109375" customWidth="1"/>
  </cols>
  <sheetData>
    <row r="1" spans="1:50" ht="24" customHeight="1" x14ac:dyDescent="0.3">
      <c r="A1" s="4" t="str">
        <f>HYPERLINK("#'Index'!A1", "&lt;&lt; Index")</f>
        <v>&lt;&lt; Index</v>
      </c>
      <c r="B1" s="20" t="s">
        <v>890</v>
      </c>
      <c r="D1" s="20" t="s">
        <v>891</v>
      </c>
    </row>
    <row r="2" spans="1:5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892</v>
      </c>
      <c r="F2" s="21" t="s">
        <v>893</v>
      </c>
      <c r="G2" s="21" t="s">
        <v>894</v>
      </c>
      <c r="H2" s="21" t="s">
        <v>895</v>
      </c>
      <c r="I2" s="21" t="s">
        <v>896</v>
      </c>
      <c r="J2" s="21" t="s">
        <v>897</v>
      </c>
      <c r="K2" s="21" t="s">
        <v>898</v>
      </c>
      <c r="L2" s="21" t="s">
        <v>13</v>
      </c>
      <c r="M2" s="21" t="s">
        <v>899</v>
      </c>
      <c r="N2" s="21" t="s">
        <v>900</v>
      </c>
      <c r="O2" s="21" t="s">
        <v>901</v>
      </c>
      <c r="P2" s="21" t="s">
        <v>902</v>
      </c>
      <c r="Q2" s="21" t="s">
        <v>903</v>
      </c>
      <c r="R2" s="21" t="s">
        <v>904</v>
      </c>
      <c r="S2" s="21" t="s">
        <v>905</v>
      </c>
      <c r="T2" s="21" t="s">
        <v>906</v>
      </c>
      <c r="U2" s="21" t="s">
        <v>907</v>
      </c>
      <c r="V2" s="21" t="s">
        <v>908</v>
      </c>
      <c r="W2" s="21" t="s">
        <v>909</v>
      </c>
      <c r="X2" s="21" t="s">
        <v>910</v>
      </c>
      <c r="Y2" s="21" t="s">
        <v>911</v>
      </c>
      <c r="Z2" s="21" t="s">
        <v>912</v>
      </c>
      <c r="AA2" s="21" t="s">
        <v>913</v>
      </c>
      <c r="AB2" s="21" t="s">
        <v>914</v>
      </c>
      <c r="AC2" s="21" t="s">
        <v>915</v>
      </c>
      <c r="AD2" s="21" t="s">
        <v>916</v>
      </c>
      <c r="AE2" s="21" t="s">
        <v>917</v>
      </c>
      <c r="AF2" s="21" t="s">
        <v>807</v>
      </c>
      <c r="AG2" s="21" t="s">
        <v>918</v>
      </c>
      <c r="AH2" s="21" t="s">
        <v>919</v>
      </c>
      <c r="AI2" s="21" t="s">
        <v>920</v>
      </c>
      <c r="AJ2" s="21" t="s">
        <v>921</v>
      </c>
      <c r="AK2" s="21" t="s">
        <v>922</v>
      </c>
      <c r="AL2" s="21" t="s">
        <v>923</v>
      </c>
      <c r="AM2" s="21" t="s">
        <v>924</v>
      </c>
      <c r="AN2" s="21" t="s">
        <v>925</v>
      </c>
      <c r="AO2" s="21" t="s">
        <v>926</v>
      </c>
      <c r="AP2" s="21" t="s">
        <v>927</v>
      </c>
      <c r="AQ2" s="21" t="s">
        <v>928</v>
      </c>
      <c r="AR2" s="21" t="s">
        <v>929</v>
      </c>
      <c r="AS2" s="21" t="s">
        <v>930</v>
      </c>
      <c r="AT2" s="21" t="s">
        <v>931</v>
      </c>
      <c r="AU2" s="21" t="s">
        <v>932</v>
      </c>
      <c r="AV2" s="21" t="s">
        <v>933</v>
      </c>
      <c r="AW2" s="21" t="s">
        <v>934</v>
      </c>
      <c r="AX2" s="21" t="s">
        <v>736</v>
      </c>
    </row>
    <row r="3" spans="1:50" x14ac:dyDescent="0.25">
      <c r="A3" s="21"/>
      <c r="B3" s="21"/>
      <c r="C3" s="21"/>
      <c r="D3" s="21" t="s">
        <v>89</v>
      </c>
      <c r="E3" s="21" t="s">
        <v>935</v>
      </c>
      <c r="F3" s="21" t="s">
        <v>936</v>
      </c>
      <c r="G3" s="21" t="s">
        <v>937</v>
      </c>
      <c r="H3" s="21" t="s">
        <v>938</v>
      </c>
      <c r="I3" s="21" t="s">
        <v>939</v>
      </c>
      <c r="J3" s="21" t="s">
        <v>940</v>
      </c>
      <c r="K3" s="21" t="s">
        <v>941</v>
      </c>
      <c r="L3" s="21" t="s">
        <v>942</v>
      </c>
      <c r="M3" s="21" t="s">
        <v>943</v>
      </c>
      <c r="N3" s="21" t="s">
        <v>944</v>
      </c>
      <c r="O3" s="21" t="s">
        <v>945</v>
      </c>
      <c r="P3" s="21" t="s">
        <v>946</v>
      </c>
      <c r="Q3" s="21" t="s">
        <v>947</v>
      </c>
      <c r="R3" s="21" t="s">
        <v>948</v>
      </c>
      <c r="S3" s="21" t="s">
        <v>949</v>
      </c>
      <c r="T3" s="21" t="s">
        <v>950</v>
      </c>
      <c r="U3" s="21" t="s">
        <v>951</v>
      </c>
      <c r="V3" s="21" t="s">
        <v>952</v>
      </c>
      <c r="W3" s="21" t="s">
        <v>953</v>
      </c>
      <c r="X3" s="21" t="s">
        <v>954</v>
      </c>
      <c r="Y3" s="21" t="s">
        <v>955</v>
      </c>
      <c r="Z3" s="21" t="s">
        <v>956</v>
      </c>
      <c r="AA3" s="21" t="s">
        <v>957</v>
      </c>
      <c r="AB3" s="21" t="s">
        <v>958</v>
      </c>
      <c r="AC3" s="21" t="s">
        <v>959</v>
      </c>
      <c r="AD3" s="21" t="s">
        <v>960</v>
      </c>
      <c r="AE3" s="21" t="s">
        <v>961</v>
      </c>
      <c r="AF3" s="21" t="s">
        <v>962</v>
      </c>
      <c r="AG3" s="21" t="s">
        <v>963</v>
      </c>
      <c r="AH3" s="21" t="s">
        <v>964</v>
      </c>
      <c r="AI3" s="21" t="s">
        <v>965</v>
      </c>
      <c r="AJ3" s="21" t="s">
        <v>966</v>
      </c>
      <c r="AK3" s="21" t="s">
        <v>967</v>
      </c>
      <c r="AL3" s="21" t="s">
        <v>968</v>
      </c>
      <c r="AM3" s="21" t="s">
        <v>969</v>
      </c>
      <c r="AN3" s="21" t="s">
        <v>970</v>
      </c>
      <c r="AO3" s="21" t="s">
        <v>971</v>
      </c>
      <c r="AP3" s="21" t="s">
        <v>972</v>
      </c>
      <c r="AQ3" s="21" t="s">
        <v>973</v>
      </c>
      <c r="AR3" s="21" t="s">
        <v>974</v>
      </c>
      <c r="AS3" s="21" t="s">
        <v>975</v>
      </c>
      <c r="AT3" s="21" t="s">
        <v>976</v>
      </c>
      <c r="AU3" s="21" t="s">
        <v>977</v>
      </c>
      <c r="AV3" s="21" t="s">
        <v>978</v>
      </c>
      <c r="AW3" s="21" t="s">
        <v>979</v>
      </c>
      <c r="AX3" s="21" t="s">
        <v>980</v>
      </c>
    </row>
    <row r="4" spans="1:5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91143907</v>
      </c>
      <c r="F4" s="22">
        <v>0</v>
      </c>
      <c r="G4" s="22">
        <v>0</v>
      </c>
      <c r="H4" s="22">
        <v>509140</v>
      </c>
      <c r="I4" s="22">
        <v>0</v>
      </c>
      <c r="J4" s="22">
        <v>0</v>
      </c>
      <c r="K4" s="22">
        <v>188645</v>
      </c>
      <c r="L4" s="22">
        <v>73925065</v>
      </c>
      <c r="M4" s="22">
        <v>1571583</v>
      </c>
      <c r="N4" s="22">
        <v>8543969</v>
      </c>
      <c r="O4" s="22">
        <v>821641</v>
      </c>
      <c r="P4" s="22">
        <v>14506865</v>
      </c>
      <c r="Q4" s="22">
        <v>17264530</v>
      </c>
      <c r="R4" s="22">
        <v>6304183</v>
      </c>
      <c r="S4" s="22">
        <v>0</v>
      </c>
      <c r="T4" s="22">
        <v>-131498</v>
      </c>
      <c r="U4" s="22">
        <v>32686403</v>
      </c>
      <c r="V4" s="22">
        <v>1705924</v>
      </c>
      <c r="W4" s="22">
        <v>12557991</v>
      </c>
      <c r="X4" s="22">
        <v>7395468</v>
      </c>
      <c r="Y4" s="22">
        <v>21074983</v>
      </c>
      <c r="Z4" s="22">
        <v>228950</v>
      </c>
      <c r="AA4" s="22">
        <v>0</v>
      </c>
      <c r="AB4" s="22">
        <v>0</v>
      </c>
      <c r="AC4" s="22">
        <v>0</v>
      </c>
      <c r="AD4" s="22">
        <v>20730533</v>
      </c>
      <c r="AE4" s="22">
        <v>7247977</v>
      </c>
      <c r="AF4" s="22">
        <v>318276259</v>
      </c>
      <c r="AG4" s="22">
        <v>88516586</v>
      </c>
      <c r="AH4" s="22">
        <v>34669842</v>
      </c>
      <c r="AI4" s="22">
        <v>32283437</v>
      </c>
      <c r="AJ4" s="22">
        <v>17089071</v>
      </c>
      <c r="AK4" s="22">
        <v>0</v>
      </c>
      <c r="AL4" s="22">
        <v>2023061</v>
      </c>
      <c r="AM4" s="22">
        <v>0</v>
      </c>
      <c r="AN4" s="22">
        <v>0</v>
      </c>
      <c r="AO4" s="22">
        <v>1119719</v>
      </c>
      <c r="AP4" s="22">
        <v>0</v>
      </c>
      <c r="AQ4" s="22">
        <v>1945851</v>
      </c>
      <c r="AR4" s="22">
        <v>0</v>
      </c>
      <c r="AS4" s="22">
        <v>40758568</v>
      </c>
      <c r="AT4" s="22">
        <v>0</v>
      </c>
      <c r="AU4" s="22">
        <v>0</v>
      </c>
      <c r="AV4" s="22">
        <v>293973</v>
      </c>
      <c r="AW4" s="22">
        <v>218700108</v>
      </c>
      <c r="AX4" s="22">
        <v>99576151</v>
      </c>
    </row>
    <row r="5" spans="1:5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31364964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20775240</v>
      </c>
      <c r="M5" s="22">
        <v>688121</v>
      </c>
      <c r="N5" s="22">
        <v>2482739</v>
      </c>
      <c r="O5" s="22">
        <v>534201</v>
      </c>
      <c r="P5" s="22">
        <v>4509768</v>
      </c>
      <c r="Q5" s="22">
        <v>1250053</v>
      </c>
      <c r="R5" s="22">
        <v>1981189</v>
      </c>
      <c r="S5" s="22">
        <v>0</v>
      </c>
      <c r="T5" s="22">
        <v>45919</v>
      </c>
      <c r="U5" s="22">
        <v>158090</v>
      </c>
      <c r="V5" s="22">
        <v>191078</v>
      </c>
      <c r="W5" s="22">
        <v>1524107</v>
      </c>
      <c r="X5" s="22">
        <v>1892750</v>
      </c>
      <c r="Y5" s="22">
        <v>2340562</v>
      </c>
      <c r="Z5" s="22">
        <v>566163</v>
      </c>
      <c r="AA5" s="22">
        <v>39315</v>
      </c>
      <c r="AB5" s="22">
        <v>-74141</v>
      </c>
      <c r="AC5" s="22">
        <v>189000</v>
      </c>
      <c r="AD5" s="22">
        <v>741907</v>
      </c>
      <c r="AE5" s="22">
        <v>47458</v>
      </c>
      <c r="AF5" s="22">
        <v>71248484</v>
      </c>
      <c r="AG5" s="22">
        <v>27182703</v>
      </c>
      <c r="AH5" s="22">
        <v>13707187</v>
      </c>
      <c r="AI5" s="22">
        <v>0</v>
      </c>
      <c r="AJ5" s="22">
        <v>12303326</v>
      </c>
      <c r="AK5" s="22">
        <v>0</v>
      </c>
      <c r="AL5" s="22">
        <v>0</v>
      </c>
      <c r="AM5" s="22">
        <v>437102</v>
      </c>
      <c r="AN5" s="22">
        <v>0</v>
      </c>
      <c r="AO5" s="22">
        <v>198253</v>
      </c>
      <c r="AP5" s="22">
        <v>0</v>
      </c>
      <c r="AQ5" s="22">
        <v>1024694</v>
      </c>
      <c r="AR5" s="22">
        <v>34008</v>
      </c>
      <c r="AS5" s="22">
        <v>11952652</v>
      </c>
      <c r="AT5" s="22">
        <v>0</v>
      </c>
      <c r="AU5" s="22">
        <v>0</v>
      </c>
      <c r="AV5" s="22">
        <v>17695</v>
      </c>
      <c r="AW5" s="22">
        <v>66857620</v>
      </c>
      <c r="AX5" s="22">
        <v>4390864</v>
      </c>
    </row>
    <row r="6" spans="1:5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15035692</v>
      </c>
      <c r="F6" s="22">
        <v>0</v>
      </c>
      <c r="G6" s="22">
        <v>21850</v>
      </c>
      <c r="H6" s="22">
        <v>1261078</v>
      </c>
      <c r="I6" s="22">
        <v>0</v>
      </c>
      <c r="J6" s="22">
        <v>0</v>
      </c>
      <c r="K6" s="22">
        <v>0</v>
      </c>
      <c r="L6" s="22">
        <v>10173356</v>
      </c>
      <c r="M6" s="22">
        <v>122442</v>
      </c>
      <c r="N6" s="22">
        <v>326181</v>
      </c>
      <c r="O6" s="22">
        <v>412479</v>
      </c>
      <c r="P6" s="22">
        <v>2041161</v>
      </c>
      <c r="Q6" s="22">
        <v>506354</v>
      </c>
      <c r="R6" s="22">
        <v>873297</v>
      </c>
      <c r="S6" s="22">
        <v>219652</v>
      </c>
      <c r="T6" s="22">
        <v>0</v>
      </c>
      <c r="U6" s="22">
        <v>0</v>
      </c>
      <c r="V6" s="22">
        <v>64312</v>
      </c>
      <c r="W6" s="22">
        <v>1668029</v>
      </c>
      <c r="X6" s="22">
        <v>1528291</v>
      </c>
      <c r="Y6" s="22">
        <v>1327622</v>
      </c>
      <c r="Z6" s="22">
        <v>1668357</v>
      </c>
      <c r="AA6" s="22">
        <v>225215</v>
      </c>
      <c r="AB6" s="22">
        <v>0</v>
      </c>
      <c r="AC6" s="22">
        <v>15576</v>
      </c>
      <c r="AD6" s="22">
        <v>0</v>
      </c>
      <c r="AE6" s="22">
        <v>623660</v>
      </c>
      <c r="AF6" s="22">
        <v>38114604</v>
      </c>
      <c r="AG6" s="22">
        <v>11778001</v>
      </c>
      <c r="AH6" s="22">
        <v>9288659</v>
      </c>
      <c r="AI6" s="22">
        <v>0</v>
      </c>
      <c r="AJ6" s="22">
        <v>6609158</v>
      </c>
      <c r="AK6" s="22">
        <v>0</v>
      </c>
      <c r="AL6" s="22">
        <v>0</v>
      </c>
      <c r="AM6" s="22">
        <v>1931404</v>
      </c>
      <c r="AN6" s="22">
        <v>295631</v>
      </c>
      <c r="AO6" s="22">
        <v>67393</v>
      </c>
      <c r="AP6" s="22">
        <v>0</v>
      </c>
      <c r="AQ6" s="22">
        <v>88365</v>
      </c>
      <c r="AR6" s="22">
        <v>108837</v>
      </c>
      <c r="AS6" s="22">
        <v>6576373</v>
      </c>
      <c r="AT6" s="22">
        <v>135416</v>
      </c>
      <c r="AU6" s="22">
        <v>0</v>
      </c>
      <c r="AV6" s="22">
        <v>40880</v>
      </c>
      <c r="AW6" s="22">
        <v>36920117</v>
      </c>
      <c r="AX6" s="22">
        <v>1194487</v>
      </c>
    </row>
    <row r="7" spans="1:5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2435849000</v>
      </c>
      <c r="F7" s="22">
        <v>0</v>
      </c>
      <c r="G7" s="22">
        <v>42547000</v>
      </c>
      <c r="H7" s="22">
        <v>0</v>
      </c>
      <c r="I7" s="22">
        <v>0</v>
      </c>
      <c r="J7" s="22">
        <v>11448000</v>
      </c>
      <c r="K7" s="22">
        <v>821000</v>
      </c>
      <c r="L7" s="22">
        <v>1378856000</v>
      </c>
      <c r="M7" s="22">
        <v>20058000</v>
      </c>
      <c r="N7" s="22">
        <v>170295000</v>
      </c>
      <c r="O7" s="22">
        <v>55824000</v>
      </c>
      <c r="P7" s="22">
        <v>221387000</v>
      </c>
      <c r="Q7" s="22">
        <v>457332000</v>
      </c>
      <c r="R7" s="22">
        <v>101569000</v>
      </c>
      <c r="S7" s="22">
        <v>0</v>
      </c>
      <c r="T7" s="22">
        <v>9407000</v>
      </c>
      <c r="U7" s="22">
        <v>583487000</v>
      </c>
      <c r="V7" s="22">
        <v>36762000</v>
      </c>
      <c r="W7" s="22">
        <v>346369000</v>
      </c>
      <c r="X7" s="22">
        <v>175833000</v>
      </c>
      <c r="Y7" s="22">
        <v>487761000</v>
      </c>
      <c r="Z7" s="22">
        <v>0</v>
      </c>
      <c r="AA7" s="22">
        <v>0</v>
      </c>
      <c r="AB7" s="22">
        <v>0</v>
      </c>
      <c r="AC7" s="22">
        <v>129797000</v>
      </c>
      <c r="AD7" s="22">
        <v>72340000</v>
      </c>
      <c r="AE7" s="22">
        <v>541250000</v>
      </c>
      <c r="AF7" s="22">
        <v>7278992000</v>
      </c>
      <c r="AG7" s="22">
        <v>2775284000</v>
      </c>
      <c r="AH7" s="22">
        <v>601930000</v>
      </c>
      <c r="AI7" s="22">
        <v>0</v>
      </c>
      <c r="AJ7" s="22">
        <v>728844000</v>
      </c>
      <c r="AK7" s="22">
        <v>0</v>
      </c>
      <c r="AL7" s="22">
        <v>0</v>
      </c>
      <c r="AM7" s="22">
        <v>0</v>
      </c>
      <c r="AN7" s="22">
        <v>350772000</v>
      </c>
      <c r="AO7" s="22">
        <v>21762000</v>
      </c>
      <c r="AP7" s="22">
        <v>0</v>
      </c>
      <c r="AQ7" s="22">
        <v>110502000</v>
      </c>
      <c r="AR7" s="22">
        <v>11254000</v>
      </c>
      <c r="AS7" s="22">
        <v>760717000</v>
      </c>
      <c r="AT7" s="22">
        <v>9508000</v>
      </c>
      <c r="AU7" s="22">
        <v>0</v>
      </c>
      <c r="AV7" s="22">
        <v>0</v>
      </c>
      <c r="AW7" s="22">
        <v>5370573000</v>
      </c>
      <c r="AX7" s="22">
        <v>1908419000</v>
      </c>
    </row>
    <row r="8" spans="1:5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31243720</v>
      </c>
      <c r="F8" s="22">
        <v>0</v>
      </c>
      <c r="G8" s="22">
        <v>0</v>
      </c>
      <c r="H8" s="22">
        <v>0</v>
      </c>
      <c r="I8" s="22">
        <v>0</v>
      </c>
      <c r="J8" s="22">
        <v>424415</v>
      </c>
      <c r="K8" s="22">
        <v>201929</v>
      </c>
      <c r="L8" s="22">
        <v>19085301</v>
      </c>
      <c r="M8" s="22">
        <v>301190</v>
      </c>
      <c r="N8" s="22">
        <v>773873</v>
      </c>
      <c r="O8" s="22">
        <v>507055</v>
      </c>
      <c r="P8" s="22">
        <v>5016157</v>
      </c>
      <c r="Q8" s="22">
        <v>4068557</v>
      </c>
      <c r="R8" s="22">
        <v>684963</v>
      </c>
      <c r="S8" s="22">
        <v>0</v>
      </c>
      <c r="T8" s="22">
        <v>0</v>
      </c>
      <c r="U8" s="22">
        <v>0</v>
      </c>
      <c r="V8" s="22">
        <v>8550</v>
      </c>
      <c r="W8" s="22">
        <v>1124298</v>
      </c>
      <c r="X8" s="22">
        <v>1485523</v>
      </c>
      <c r="Y8" s="22">
        <v>5652217</v>
      </c>
      <c r="Z8" s="22">
        <v>689110</v>
      </c>
      <c r="AA8" s="22">
        <v>264000</v>
      </c>
      <c r="AB8" s="22">
        <v>0</v>
      </c>
      <c r="AC8" s="22">
        <v>0</v>
      </c>
      <c r="AD8" s="22">
        <v>0</v>
      </c>
      <c r="AE8" s="22">
        <v>1445991</v>
      </c>
      <c r="AF8" s="22">
        <v>72976849</v>
      </c>
      <c r="AG8" s="22">
        <v>27487863</v>
      </c>
      <c r="AH8" s="22">
        <v>8968158</v>
      </c>
      <c r="AI8" s="22">
        <v>0</v>
      </c>
      <c r="AJ8" s="22">
        <v>11240409</v>
      </c>
      <c r="AK8" s="22">
        <v>7661</v>
      </c>
      <c r="AL8" s="22">
        <v>161851</v>
      </c>
      <c r="AM8" s="22">
        <v>1792324</v>
      </c>
      <c r="AN8" s="22">
        <v>617143</v>
      </c>
      <c r="AO8" s="22">
        <v>99520</v>
      </c>
      <c r="AP8" s="22">
        <v>158977</v>
      </c>
      <c r="AQ8" s="22">
        <v>818582</v>
      </c>
      <c r="AR8" s="22">
        <v>25312</v>
      </c>
      <c r="AS8" s="22">
        <v>11786560</v>
      </c>
      <c r="AT8" s="22">
        <v>-122398</v>
      </c>
      <c r="AU8" s="22">
        <v>0</v>
      </c>
      <c r="AV8" s="22">
        <v>53268</v>
      </c>
      <c r="AW8" s="22">
        <v>63095230</v>
      </c>
      <c r="AX8" s="22">
        <v>9881619</v>
      </c>
    </row>
    <row r="9" spans="1:5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26665012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9831926</v>
      </c>
      <c r="M9" s="22">
        <v>556188</v>
      </c>
      <c r="N9" s="22">
        <v>6012687</v>
      </c>
      <c r="O9" s="22">
        <v>0</v>
      </c>
      <c r="P9" s="22">
        <v>0</v>
      </c>
      <c r="Q9" s="22">
        <v>2824937</v>
      </c>
      <c r="R9" s="22">
        <v>0</v>
      </c>
      <c r="S9" s="22">
        <v>0</v>
      </c>
      <c r="T9" s="22">
        <v>0</v>
      </c>
      <c r="U9" s="22">
        <v>10931603</v>
      </c>
      <c r="V9" s="22">
        <v>0</v>
      </c>
      <c r="W9" s="22">
        <v>0</v>
      </c>
      <c r="X9" s="22">
        <v>1690607</v>
      </c>
      <c r="Y9" s="22">
        <v>7050240</v>
      </c>
      <c r="Z9" s="22">
        <v>0</v>
      </c>
      <c r="AA9" s="22">
        <v>0</v>
      </c>
      <c r="AB9" s="22">
        <v>0</v>
      </c>
      <c r="AC9" s="22">
        <v>4136950</v>
      </c>
      <c r="AD9" s="22">
        <v>0</v>
      </c>
      <c r="AE9" s="22">
        <v>0</v>
      </c>
      <c r="AF9" s="22">
        <v>69700150</v>
      </c>
      <c r="AG9" s="22">
        <v>24681379</v>
      </c>
      <c r="AH9" s="22">
        <v>8109395</v>
      </c>
      <c r="AI9" s="22">
        <v>4454068</v>
      </c>
      <c r="AJ9" s="22">
        <v>3136026</v>
      </c>
      <c r="AK9" s="22">
        <v>0</v>
      </c>
      <c r="AL9" s="22">
        <v>0</v>
      </c>
      <c r="AM9" s="22">
        <v>1258088</v>
      </c>
      <c r="AN9" s="22">
        <v>0</v>
      </c>
      <c r="AO9" s="22">
        <v>78045</v>
      </c>
      <c r="AP9" s="22">
        <v>0</v>
      </c>
      <c r="AQ9" s="22">
        <v>16248</v>
      </c>
      <c r="AR9" s="22">
        <v>0</v>
      </c>
      <c r="AS9" s="22">
        <v>8599252</v>
      </c>
      <c r="AT9" s="22">
        <v>-6201</v>
      </c>
      <c r="AU9" s="22">
        <v>0</v>
      </c>
      <c r="AV9" s="22">
        <v>-2894852</v>
      </c>
      <c r="AW9" s="22">
        <v>47431448</v>
      </c>
      <c r="AX9" s="22">
        <v>22268702</v>
      </c>
    </row>
    <row r="10" spans="1:5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24600920</v>
      </c>
      <c r="F10" s="22">
        <v>0</v>
      </c>
      <c r="G10" s="22">
        <v>0</v>
      </c>
      <c r="H10" s="22">
        <v>0</v>
      </c>
      <c r="I10" s="22">
        <v>0</v>
      </c>
      <c r="J10" s="22">
        <v>462781</v>
      </c>
      <c r="K10" s="22">
        <v>0</v>
      </c>
      <c r="L10" s="22">
        <v>13585149</v>
      </c>
      <c r="M10" s="22">
        <v>6748674</v>
      </c>
      <c r="N10" s="22">
        <v>293723</v>
      </c>
      <c r="O10" s="22">
        <v>101207</v>
      </c>
      <c r="P10" s="22">
        <v>1857219</v>
      </c>
      <c r="Q10" s="22">
        <v>1891519</v>
      </c>
      <c r="R10" s="22">
        <v>1456066</v>
      </c>
      <c r="S10" s="22">
        <v>21071</v>
      </c>
      <c r="T10" s="22">
        <v>0</v>
      </c>
      <c r="U10" s="22">
        <v>0</v>
      </c>
      <c r="V10" s="22">
        <v>330288</v>
      </c>
      <c r="W10" s="22">
        <v>0</v>
      </c>
      <c r="X10" s="22">
        <v>984617</v>
      </c>
      <c r="Y10" s="22">
        <v>3044841</v>
      </c>
      <c r="Z10" s="22">
        <v>10578415</v>
      </c>
      <c r="AA10" s="22">
        <v>6582332</v>
      </c>
      <c r="AB10" s="22">
        <v>0</v>
      </c>
      <c r="AC10" s="22">
        <v>0</v>
      </c>
      <c r="AD10" s="22">
        <v>0</v>
      </c>
      <c r="AE10" s="22">
        <v>417449</v>
      </c>
      <c r="AF10" s="22">
        <v>72956271</v>
      </c>
      <c r="AG10" s="22">
        <v>18900467</v>
      </c>
      <c r="AH10" s="22">
        <v>11272162</v>
      </c>
      <c r="AI10" s="22">
        <v>7291521</v>
      </c>
      <c r="AJ10" s="22">
        <v>5714575</v>
      </c>
      <c r="AK10" s="22">
        <v>6947312</v>
      </c>
      <c r="AL10" s="22">
        <v>0</v>
      </c>
      <c r="AM10" s="22">
        <v>0</v>
      </c>
      <c r="AN10" s="22">
        <v>1719336</v>
      </c>
      <c r="AO10" s="22">
        <v>70058</v>
      </c>
      <c r="AP10" s="22">
        <v>81589</v>
      </c>
      <c r="AQ10" s="22">
        <v>1773817</v>
      </c>
      <c r="AR10" s="22">
        <v>236327</v>
      </c>
      <c r="AS10" s="22">
        <v>12419087</v>
      </c>
      <c r="AT10" s="22">
        <v>66284</v>
      </c>
      <c r="AU10" s="22">
        <v>0</v>
      </c>
      <c r="AV10" s="22">
        <v>208808</v>
      </c>
      <c r="AW10" s="22">
        <v>66701343</v>
      </c>
      <c r="AX10" s="22">
        <v>6254928</v>
      </c>
    </row>
    <row r="11" spans="1:5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61725000</v>
      </c>
      <c r="F11" s="22">
        <v>0</v>
      </c>
      <c r="G11" s="22">
        <v>0</v>
      </c>
      <c r="H11" s="22">
        <v>0</v>
      </c>
      <c r="I11" s="22">
        <v>0</v>
      </c>
      <c r="J11" s="22">
        <v>22000</v>
      </c>
      <c r="K11" s="22">
        <v>142000</v>
      </c>
      <c r="L11" s="22">
        <v>29071000</v>
      </c>
      <c r="M11" s="22">
        <v>628000</v>
      </c>
      <c r="N11" s="22">
        <v>5652000</v>
      </c>
      <c r="O11" s="22">
        <v>835000</v>
      </c>
      <c r="P11" s="22">
        <v>0</v>
      </c>
      <c r="Q11" s="22">
        <v>3715000</v>
      </c>
      <c r="R11" s="22">
        <v>2129000</v>
      </c>
      <c r="S11" s="22">
        <v>0</v>
      </c>
      <c r="T11" s="22">
        <v>0</v>
      </c>
      <c r="U11" s="22">
        <v>17578000</v>
      </c>
      <c r="V11" s="22">
        <v>57000</v>
      </c>
      <c r="W11" s="22">
        <v>1236000</v>
      </c>
      <c r="X11" s="22">
        <v>2108000</v>
      </c>
      <c r="Y11" s="22">
        <v>2019000</v>
      </c>
      <c r="Z11" s="22">
        <v>0</v>
      </c>
      <c r="AA11" s="22">
        <v>0</v>
      </c>
      <c r="AB11" s="22">
        <v>0</v>
      </c>
      <c r="AC11" s="22">
        <v>947000</v>
      </c>
      <c r="AD11" s="22">
        <v>6566000</v>
      </c>
      <c r="AE11" s="22">
        <v>2728000</v>
      </c>
      <c r="AF11" s="22">
        <v>137158000</v>
      </c>
      <c r="AG11" s="22">
        <v>40157000</v>
      </c>
      <c r="AH11" s="22">
        <v>15043000</v>
      </c>
      <c r="AI11" s="22">
        <v>18179000</v>
      </c>
      <c r="AJ11" s="22">
        <v>7857000</v>
      </c>
      <c r="AK11" s="22">
        <v>41000</v>
      </c>
      <c r="AL11" s="22">
        <v>0</v>
      </c>
      <c r="AM11" s="22">
        <v>0</v>
      </c>
      <c r="AN11" s="22">
        <v>562000</v>
      </c>
      <c r="AO11" s="22">
        <v>277000</v>
      </c>
      <c r="AP11" s="22">
        <v>0</v>
      </c>
      <c r="AQ11" s="22">
        <v>617000</v>
      </c>
      <c r="AR11" s="22">
        <v>182000</v>
      </c>
      <c r="AS11" s="22">
        <v>17412000</v>
      </c>
      <c r="AT11" s="22">
        <v>314000</v>
      </c>
      <c r="AU11" s="22">
        <v>0</v>
      </c>
      <c r="AV11" s="22">
        <v>122000</v>
      </c>
      <c r="AW11" s="22">
        <v>100763000</v>
      </c>
      <c r="AX11" s="22">
        <v>36395000</v>
      </c>
    </row>
    <row r="12" spans="1:5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134606272</v>
      </c>
      <c r="F12" s="22">
        <v>0</v>
      </c>
      <c r="G12" s="22">
        <v>326634</v>
      </c>
      <c r="H12" s="22">
        <v>8350</v>
      </c>
      <c r="I12" s="22">
        <v>0</v>
      </c>
      <c r="J12" s="22">
        <v>0</v>
      </c>
      <c r="K12" s="22">
        <v>0</v>
      </c>
      <c r="L12" s="22">
        <v>20123710</v>
      </c>
      <c r="M12" s="22">
        <v>2194115</v>
      </c>
      <c r="N12" s="22">
        <v>11797292</v>
      </c>
      <c r="O12" s="22">
        <v>0</v>
      </c>
      <c r="P12" s="22">
        <v>18985554</v>
      </c>
      <c r="Q12" s="22">
        <v>22805820</v>
      </c>
      <c r="R12" s="22">
        <v>0</v>
      </c>
      <c r="S12" s="22">
        <v>0</v>
      </c>
      <c r="T12" s="22">
        <v>32850</v>
      </c>
      <c r="U12" s="22">
        <v>2309733</v>
      </c>
      <c r="V12" s="22">
        <v>1460208</v>
      </c>
      <c r="W12" s="22">
        <v>2193567</v>
      </c>
      <c r="X12" s="22">
        <v>15127067</v>
      </c>
      <c r="Y12" s="22">
        <v>13690874</v>
      </c>
      <c r="Z12" s="22">
        <v>6139012</v>
      </c>
      <c r="AA12" s="22">
        <v>0</v>
      </c>
      <c r="AB12" s="22">
        <v>398297</v>
      </c>
      <c r="AC12" s="22">
        <v>860685</v>
      </c>
      <c r="AD12" s="22">
        <v>0</v>
      </c>
      <c r="AE12" s="22">
        <v>397705</v>
      </c>
      <c r="AF12" s="22">
        <v>253457745</v>
      </c>
      <c r="AG12" s="22">
        <v>115980743</v>
      </c>
      <c r="AH12" s="22">
        <v>39229232</v>
      </c>
      <c r="AI12" s="22">
        <v>0</v>
      </c>
      <c r="AJ12" s="22">
        <v>22701635</v>
      </c>
      <c r="AK12" s="22">
        <v>344480</v>
      </c>
      <c r="AL12" s="22">
        <v>0</v>
      </c>
      <c r="AM12" s="22">
        <v>0</v>
      </c>
      <c r="AN12" s="22">
        <v>10363164</v>
      </c>
      <c r="AO12" s="22">
        <v>526096</v>
      </c>
      <c r="AP12" s="22">
        <v>0</v>
      </c>
      <c r="AQ12" s="22">
        <v>4189338</v>
      </c>
      <c r="AR12" s="22">
        <v>290743</v>
      </c>
      <c r="AS12" s="22">
        <v>37435661</v>
      </c>
      <c r="AT12" s="22">
        <v>0</v>
      </c>
      <c r="AU12" s="22">
        <v>0</v>
      </c>
      <c r="AV12" s="22">
        <v>302500</v>
      </c>
      <c r="AW12" s="22">
        <v>231363592</v>
      </c>
      <c r="AX12" s="22">
        <v>22094153</v>
      </c>
    </row>
    <row r="13" spans="1:5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64831469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304475</v>
      </c>
      <c r="L13" s="22">
        <v>33781245</v>
      </c>
      <c r="M13" s="22">
        <v>840384</v>
      </c>
      <c r="N13" s="22">
        <v>5014962</v>
      </c>
      <c r="O13" s="22">
        <v>594530</v>
      </c>
      <c r="P13" s="22">
        <v>9561686</v>
      </c>
      <c r="Q13" s="22">
        <v>2506741</v>
      </c>
      <c r="R13" s="22">
        <v>3063343</v>
      </c>
      <c r="S13" s="22">
        <v>0</v>
      </c>
      <c r="T13" s="22">
        <v>172894</v>
      </c>
      <c r="U13" s="22">
        <v>70693878</v>
      </c>
      <c r="V13" s="22">
        <v>430310</v>
      </c>
      <c r="W13" s="22">
        <v>3496416</v>
      </c>
      <c r="X13" s="22">
        <v>7129620</v>
      </c>
      <c r="Y13" s="22">
        <v>25742611</v>
      </c>
      <c r="Z13" s="22">
        <v>3903435</v>
      </c>
      <c r="AA13" s="22">
        <v>183643</v>
      </c>
      <c r="AB13" s="22">
        <v>0</v>
      </c>
      <c r="AC13" s="22">
        <v>748842</v>
      </c>
      <c r="AD13" s="22">
        <v>8853988</v>
      </c>
      <c r="AE13" s="22">
        <v>1472188</v>
      </c>
      <c r="AF13" s="22">
        <v>243326660</v>
      </c>
      <c r="AG13" s="22">
        <v>57309326</v>
      </c>
      <c r="AH13" s="22">
        <v>29307837</v>
      </c>
      <c r="AI13" s="22">
        <v>20052958</v>
      </c>
      <c r="AJ13" s="22">
        <v>10336042</v>
      </c>
      <c r="AK13" s="22">
        <v>165672</v>
      </c>
      <c r="AL13" s="22">
        <v>0</v>
      </c>
      <c r="AM13" s="22">
        <v>171285</v>
      </c>
      <c r="AN13" s="22">
        <v>1807335</v>
      </c>
      <c r="AO13" s="22">
        <v>402219</v>
      </c>
      <c r="AP13" s="22">
        <v>0</v>
      </c>
      <c r="AQ13" s="22">
        <v>3149602</v>
      </c>
      <c r="AR13" s="22">
        <v>32409</v>
      </c>
      <c r="AS13" s="22">
        <v>30354393</v>
      </c>
      <c r="AT13" s="22">
        <v>103959041</v>
      </c>
      <c r="AU13" s="22">
        <v>0</v>
      </c>
      <c r="AV13" s="22">
        <v>0</v>
      </c>
      <c r="AW13" s="22">
        <v>257048119</v>
      </c>
      <c r="AX13" s="22">
        <v>-13721459</v>
      </c>
    </row>
    <row r="14" spans="1:5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194212000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226991000</v>
      </c>
      <c r="M14" s="22">
        <v>0</v>
      </c>
      <c r="N14" s="22">
        <v>5139000</v>
      </c>
      <c r="O14" s="22">
        <v>4990000</v>
      </c>
      <c r="P14" s="22">
        <v>7083000</v>
      </c>
      <c r="Q14" s="22">
        <v>14319000</v>
      </c>
      <c r="R14" s="22">
        <v>16000</v>
      </c>
      <c r="S14" s="22">
        <v>10000</v>
      </c>
      <c r="T14" s="22">
        <v>0</v>
      </c>
      <c r="U14" s="22">
        <v>2883000</v>
      </c>
      <c r="V14" s="22">
        <v>3148000</v>
      </c>
      <c r="W14" s="22">
        <v>7036000</v>
      </c>
      <c r="X14" s="22">
        <v>9219000</v>
      </c>
      <c r="Y14" s="22">
        <v>12989000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23116000</v>
      </c>
      <c r="AF14" s="22">
        <v>511151000</v>
      </c>
      <c r="AG14" s="22">
        <v>223569000</v>
      </c>
      <c r="AH14" s="22">
        <v>84679000</v>
      </c>
      <c r="AI14" s="22">
        <v>0</v>
      </c>
      <c r="AJ14" s="22">
        <v>85362000</v>
      </c>
      <c r="AK14" s="22">
        <v>0</v>
      </c>
      <c r="AL14" s="22">
        <v>0</v>
      </c>
      <c r="AM14" s="22">
        <v>0</v>
      </c>
      <c r="AN14" s="22">
        <v>14877000</v>
      </c>
      <c r="AO14" s="22">
        <v>2488000</v>
      </c>
      <c r="AP14" s="22">
        <v>0</v>
      </c>
      <c r="AQ14" s="22">
        <v>4300000</v>
      </c>
      <c r="AR14" s="22">
        <v>1559000</v>
      </c>
      <c r="AS14" s="22">
        <v>84401000</v>
      </c>
      <c r="AT14" s="22">
        <v>2586000</v>
      </c>
      <c r="AU14" s="22">
        <v>0</v>
      </c>
      <c r="AV14" s="22">
        <v>-8172000</v>
      </c>
      <c r="AW14" s="22">
        <v>495649000</v>
      </c>
      <c r="AX14" s="22">
        <v>15502000</v>
      </c>
    </row>
    <row r="15" spans="1:5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49992116</v>
      </c>
      <c r="F15" s="22">
        <v>0</v>
      </c>
      <c r="G15" s="22">
        <v>0</v>
      </c>
      <c r="H15" s="22">
        <v>0</v>
      </c>
      <c r="I15" s="22">
        <v>0</v>
      </c>
      <c r="J15" s="22">
        <v>28730</v>
      </c>
      <c r="K15" s="22">
        <v>0</v>
      </c>
      <c r="L15" s="22">
        <v>55354539</v>
      </c>
      <c r="M15" s="22">
        <v>1016199</v>
      </c>
      <c r="N15" s="22">
        <v>1363724</v>
      </c>
      <c r="O15" s="22">
        <v>529393</v>
      </c>
      <c r="P15" s="22">
        <v>8508563</v>
      </c>
      <c r="Q15" s="22">
        <v>2856300</v>
      </c>
      <c r="R15" s="22">
        <v>0</v>
      </c>
      <c r="S15" s="22">
        <v>0</v>
      </c>
      <c r="T15" s="22">
        <v>-3591477</v>
      </c>
      <c r="U15" s="22">
        <v>261645</v>
      </c>
      <c r="V15" s="22">
        <v>241007</v>
      </c>
      <c r="W15" s="22">
        <v>0</v>
      </c>
      <c r="X15" s="22">
        <v>5209980</v>
      </c>
      <c r="Y15" s="22">
        <v>5882285</v>
      </c>
      <c r="Z15" s="22">
        <v>4900</v>
      </c>
      <c r="AA15" s="22">
        <v>15000</v>
      </c>
      <c r="AB15" s="22">
        <v>0</v>
      </c>
      <c r="AC15" s="22">
        <v>1226597</v>
      </c>
      <c r="AD15" s="22">
        <v>0</v>
      </c>
      <c r="AE15" s="22">
        <v>518245</v>
      </c>
      <c r="AF15" s="22">
        <v>129417746</v>
      </c>
      <c r="AG15" s="22">
        <v>42310794</v>
      </c>
      <c r="AH15" s="22">
        <v>27928950</v>
      </c>
      <c r="AI15" s="22">
        <v>0</v>
      </c>
      <c r="AJ15" s="22">
        <v>14047195</v>
      </c>
      <c r="AK15" s="22">
        <v>0</v>
      </c>
      <c r="AL15" s="22">
        <v>0</v>
      </c>
      <c r="AM15" s="22">
        <v>1746249</v>
      </c>
      <c r="AN15" s="22">
        <v>0</v>
      </c>
      <c r="AO15" s="22">
        <v>174893</v>
      </c>
      <c r="AP15" s="22">
        <v>0</v>
      </c>
      <c r="AQ15" s="22">
        <v>2211591</v>
      </c>
      <c r="AR15" s="22">
        <v>246309</v>
      </c>
      <c r="AS15" s="22">
        <v>25825366</v>
      </c>
      <c r="AT15" s="22">
        <v>0</v>
      </c>
      <c r="AU15" s="22">
        <v>0</v>
      </c>
      <c r="AV15" s="22">
        <v>21097</v>
      </c>
      <c r="AW15" s="22">
        <v>114512444</v>
      </c>
      <c r="AX15" s="22">
        <v>14905302</v>
      </c>
    </row>
    <row r="16" spans="1:5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86367000</v>
      </c>
      <c r="F16" s="22">
        <v>0</v>
      </c>
      <c r="G16" s="22">
        <v>0</v>
      </c>
      <c r="H16" s="22">
        <v>0</v>
      </c>
      <c r="I16" s="22">
        <v>0</v>
      </c>
      <c r="J16" s="22">
        <v>267000</v>
      </c>
      <c r="K16" s="22">
        <v>0</v>
      </c>
      <c r="L16" s="22">
        <v>254196000</v>
      </c>
      <c r="M16" s="22">
        <v>0</v>
      </c>
      <c r="N16" s="22">
        <v>6039000</v>
      </c>
      <c r="O16" s="22">
        <v>0</v>
      </c>
      <c r="P16" s="22">
        <v>0</v>
      </c>
      <c r="Q16" s="22">
        <v>70599000</v>
      </c>
      <c r="R16" s="22">
        <v>0</v>
      </c>
      <c r="S16" s="22">
        <v>359000</v>
      </c>
      <c r="T16" s="22">
        <v>0</v>
      </c>
      <c r="U16" s="22">
        <v>11537000</v>
      </c>
      <c r="V16" s="22">
        <v>506000</v>
      </c>
      <c r="W16" s="22">
        <v>10000</v>
      </c>
      <c r="X16" s="22">
        <v>7170000</v>
      </c>
      <c r="Y16" s="22">
        <v>12951000</v>
      </c>
      <c r="Z16" s="22">
        <v>0</v>
      </c>
      <c r="AA16" s="22">
        <v>0</v>
      </c>
      <c r="AB16" s="22">
        <v>0</v>
      </c>
      <c r="AC16" s="22">
        <v>798000</v>
      </c>
      <c r="AD16" s="22">
        <v>0</v>
      </c>
      <c r="AE16" s="22">
        <v>9732000</v>
      </c>
      <c r="AF16" s="22">
        <v>460531000</v>
      </c>
      <c r="AG16" s="22">
        <v>160087000</v>
      </c>
      <c r="AH16" s="22">
        <v>57561000</v>
      </c>
      <c r="AI16" s="22">
        <v>0</v>
      </c>
      <c r="AJ16" s="22">
        <v>63313000</v>
      </c>
      <c r="AK16" s="22">
        <v>574000</v>
      </c>
      <c r="AL16" s="22">
        <v>0</v>
      </c>
      <c r="AM16" s="22">
        <v>0</v>
      </c>
      <c r="AN16" s="22">
        <v>6518000</v>
      </c>
      <c r="AO16" s="22">
        <v>511000</v>
      </c>
      <c r="AP16" s="22">
        <v>0</v>
      </c>
      <c r="AQ16" s="22">
        <v>12701000</v>
      </c>
      <c r="AR16" s="22">
        <v>9531000</v>
      </c>
      <c r="AS16" s="22">
        <v>84574000</v>
      </c>
      <c r="AT16" s="22">
        <v>2081000</v>
      </c>
      <c r="AU16" s="22">
        <v>-5471000</v>
      </c>
      <c r="AV16" s="22">
        <v>28654000</v>
      </c>
      <c r="AW16" s="22">
        <v>420634000</v>
      </c>
      <c r="AX16" s="22">
        <v>39897000</v>
      </c>
    </row>
    <row r="17" spans="1:5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174606054</v>
      </c>
      <c r="F17" s="22">
        <v>0</v>
      </c>
      <c r="G17" s="22">
        <v>296607</v>
      </c>
      <c r="H17" s="22">
        <v>0</v>
      </c>
      <c r="I17" s="22">
        <v>0</v>
      </c>
      <c r="J17" s="22">
        <v>0</v>
      </c>
      <c r="K17" s="22">
        <v>15639441</v>
      </c>
      <c r="L17" s="22">
        <v>201227495</v>
      </c>
      <c r="M17" s="22">
        <v>1753302</v>
      </c>
      <c r="N17" s="22">
        <v>4849078</v>
      </c>
      <c r="O17" s="22">
        <v>3573339</v>
      </c>
      <c r="P17" s="22">
        <v>9948765</v>
      </c>
      <c r="Q17" s="22">
        <v>2599343</v>
      </c>
      <c r="R17" s="22">
        <v>4767220</v>
      </c>
      <c r="S17" s="22">
        <v>129590</v>
      </c>
      <c r="T17" s="22">
        <v>0</v>
      </c>
      <c r="U17" s="22">
        <v>7698887</v>
      </c>
      <c r="V17" s="22">
        <v>2698742</v>
      </c>
      <c r="W17" s="22">
        <v>15241530</v>
      </c>
      <c r="X17" s="22">
        <v>13020983</v>
      </c>
      <c r="Y17" s="22">
        <v>28828245</v>
      </c>
      <c r="Z17" s="22">
        <v>1110032</v>
      </c>
      <c r="AA17" s="22">
        <v>0</v>
      </c>
      <c r="AB17" s="22">
        <v>0</v>
      </c>
      <c r="AC17" s="22">
        <v>3678114</v>
      </c>
      <c r="AD17" s="22">
        <v>0</v>
      </c>
      <c r="AE17" s="22">
        <v>4730544</v>
      </c>
      <c r="AF17" s="22">
        <v>496397311</v>
      </c>
      <c r="AG17" s="22">
        <v>177772285</v>
      </c>
      <c r="AH17" s="22">
        <v>56066349</v>
      </c>
      <c r="AI17" s="22">
        <v>32308338</v>
      </c>
      <c r="AJ17" s="22">
        <v>58013516</v>
      </c>
      <c r="AK17" s="22">
        <v>0</v>
      </c>
      <c r="AL17" s="22">
        <v>0</v>
      </c>
      <c r="AM17" s="22">
        <v>12834927</v>
      </c>
      <c r="AN17" s="22">
        <v>0</v>
      </c>
      <c r="AO17" s="22">
        <v>431677</v>
      </c>
      <c r="AP17" s="22">
        <v>850852</v>
      </c>
      <c r="AQ17" s="22">
        <v>9958340</v>
      </c>
      <c r="AR17" s="22">
        <v>296171</v>
      </c>
      <c r="AS17" s="22">
        <v>87413499</v>
      </c>
      <c r="AT17" s="22">
        <v>565412</v>
      </c>
      <c r="AU17" s="22">
        <v>0</v>
      </c>
      <c r="AV17" s="22">
        <v>1375498</v>
      </c>
      <c r="AW17" s="22">
        <v>437886864</v>
      </c>
      <c r="AX17" s="22">
        <v>58510447</v>
      </c>
    </row>
    <row r="18" spans="1:5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58871000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3746000</v>
      </c>
      <c r="L18" s="22">
        <v>38532000</v>
      </c>
      <c r="M18" s="22">
        <v>932000</v>
      </c>
      <c r="N18" s="22">
        <v>4177000</v>
      </c>
      <c r="O18" s="22">
        <v>478000</v>
      </c>
      <c r="P18" s="22">
        <v>8693000</v>
      </c>
      <c r="Q18" s="22">
        <v>1844000</v>
      </c>
      <c r="R18" s="22">
        <v>3434000</v>
      </c>
      <c r="S18" s="22">
        <v>0</v>
      </c>
      <c r="T18" s="22">
        <v>346000</v>
      </c>
      <c r="U18" s="22">
        <v>21326000</v>
      </c>
      <c r="V18" s="22">
        <v>488000</v>
      </c>
      <c r="W18" s="22">
        <v>0</v>
      </c>
      <c r="X18" s="22">
        <v>2596000</v>
      </c>
      <c r="Y18" s="22">
        <v>12074000</v>
      </c>
      <c r="Z18" s="22">
        <v>1869000</v>
      </c>
      <c r="AA18" s="22">
        <v>43000</v>
      </c>
      <c r="AB18" s="22">
        <v>0</v>
      </c>
      <c r="AC18" s="22">
        <v>8974000</v>
      </c>
      <c r="AD18" s="22">
        <v>0</v>
      </c>
      <c r="AE18" s="22">
        <v>3898000</v>
      </c>
      <c r="AF18" s="22">
        <v>172321000</v>
      </c>
      <c r="AG18" s="22">
        <v>49449000</v>
      </c>
      <c r="AH18" s="22">
        <v>23248000</v>
      </c>
      <c r="AI18" s="22">
        <v>22628000</v>
      </c>
      <c r="AJ18" s="22">
        <v>7952000</v>
      </c>
      <c r="AK18" s="22">
        <v>217000</v>
      </c>
      <c r="AL18" s="22">
        <v>0</v>
      </c>
      <c r="AM18" s="22">
        <v>0</v>
      </c>
      <c r="AN18" s="22">
        <v>542000</v>
      </c>
      <c r="AO18" s="22">
        <v>285000</v>
      </c>
      <c r="AP18" s="22">
        <v>138000</v>
      </c>
      <c r="AQ18" s="22">
        <v>3508000</v>
      </c>
      <c r="AR18" s="22">
        <v>32000</v>
      </c>
      <c r="AS18" s="22">
        <v>23634000</v>
      </c>
      <c r="AT18" s="22">
        <v>0</v>
      </c>
      <c r="AU18" s="22">
        <v>0</v>
      </c>
      <c r="AV18" s="22">
        <v>194000</v>
      </c>
      <c r="AW18" s="22">
        <v>131827000</v>
      </c>
      <c r="AX18" s="22">
        <v>40494000</v>
      </c>
    </row>
    <row r="19" spans="1:5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142489474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76556635</v>
      </c>
      <c r="M19" s="22">
        <v>0</v>
      </c>
      <c r="N19" s="22">
        <v>4896165</v>
      </c>
      <c r="O19" s="22">
        <v>2781045</v>
      </c>
      <c r="P19" s="22">
        <v>10925008</v>
      </c>
      <c r="Q19" s="22">
        <v>8168136</v>
      </c>
      <c r="R19" s="22">
        <v>0</v>
      </c>
      <c r="S19" s="22">
        <v>0</v>
      </c>
      <c r="T19" s="22">
        <v>0</v>
      </c>
      <c r="U19" s="22">
        <v>15204249</v>
      </c>
      <c r="V19" s="22">
        <v>0</v>
      </c>
      <c r="W19" s="22">
        <v>0</v>
      </c>
      <c r="X19" s="22">
        <v>6503344</v>
      </c>
      <c r="Y19" s="22">
        <v>33417752</v>
      </c>
      <c r="Z19" s="22">
        <v>0</v>
      </c>
      <c r="AA19" s="22">
        <v>0</v>
      </c>
      <c r="AB19" s="22">
        <v>0</v>
      </c>
      <c r="AC19" s="22">
        <v>10264409</v>
      </c>
      <c r="AD19" s="22">
        <v>0</v>
      </c>
      <c r="AE19" s="22">
        <v>4857442</v>
      </c>
      <c r="AF19" s="22">
        <v>316063659</v>
      </c>
      <c r="AG19" s="22">
        <v>109848864</v>
      </c>
      <c r="AH19" s="22">
        <v>41003272</v>
      </c>
      <c r="AI19" s="22">
        <v>33015376</v>
      </c>
      <c r="AJ19" s="22">
        <v>20326360</v>
      </c>
      <c r="AK19" s="22">
        <v>0</v>
      </c>
      <c r="AL19" s="22">
        <v>0</v>
      </c>
      <c r="AM19" s="22">
        <v>0</v>
      </c>
      <c r="AN19" s="22">
        <v>1651111</v>
      </c>
      <c r="AO19" s="22">
        <v>0</v>
      </c>
      <c r="AP19" s="22">
        <v>0</v>
      </c>
      <c r="AQ19" s="22">
        <v>3695546</v>
      </c>
      <c r="AR19" s="22">
        <v>240091</v>
      </c>
      <c r="AS19" s="22">
        <v>43063738</v>
      </c>
      <c r="AT19" s="22">
        <v>121418</v>
      </c>
      <c r="AU19" s="22">
        <v>0</v>
      </c>
      <c r="AV19" s="22">
        <v>998514</v>
      </c>
      <c r="AW19" s="22">
        <v>253964290</v>
      </c>
      <c r="AX19" s="22">
        <v>62099369</v>
      </c>
    </row>
    <row r="20" spans="1:5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20870738</v>
      </c>
      <c r="F20" s="22">
        <v>0</v>
      </c>
      <c r="G20" s="22">
        <v>0</v>
      </c>
      <c r="H20" s="22">
        <v>0</v>
      </c>
      <c r="I20" s="22">
        <v>0</v>
      </c>
      <c r="J20" s="22">
        <v>37222</v>
      </c>
      <c r="K20" s="22">
        <v>0</v>
      </c>
      <c r="L20" s="22">
        <v>2895557</v>
      </c>
      <c r="M20" s="22">
        <v>429196</v>
      </c>
      <c r="N20" s="22">
        <v>285286</v>
      </c>
      <c r="O20" s="22">
        <v>243488</v>
      </c>
      <c r="P20" s="22">
        <v>3108006</v>
      </c>
      <c r="Q20" s="22">
        <v>3234994</v>
      </c>
      <c r="R20" s="22">
        <v>712984</v>
      </c>
      <c r="S20" s="22">
        <v>0</v>
      </c>
      <c r="T20" s="22">
        <v>0</v>
      </c>
      <c r="U20" s="22">
        <v>0</v>
      </c>
      <c r="V20" s="22">
        <v>4259</v>
      </c>
      <c r="W20" s="22">
        <v>0</v>
      </c>
      <c r="X20" s="22">
        <v>1319912</v>
      </c>
      <c r="Y20" s="22">
        <v>2902073</v>
      </c>
      <c r="Z20" s="22">
        <v>868520</v>
      </c>
      <c r="AA20" s="22">
        <v>0</v>
      </c>
      <c r="AB20" s="22">
        <v>0</v>
      </c>
      <c r="AC20" s="22">
        <v>0</v>
      </c>
      <c r="AD20" s="22">
        <v>0</v>
      </c>
      <c r="AE20" s="22">
        <v>5307222</v>
      </c>
      <c r="AF20" s="22">
        <v>42219457</v>
      </c>
      <c r="AG20" s="22">
        <v>14161744</v>
      </c>
      <c r="AH20" s="22">
        <v>6060476</v>
      </c>
      <c r="AI20" s="22">
        <v>5298837</v>
      </c>
      <c r="AJ20" s="22">
        <v>4089071</v>
      </c>
      <c r="AK20" s="22">
        <v>404003</v>
      </c>
      <c r="AL20" s="22">
        <v>0</v>
      </c>
      <c r="AM20" s="22">
        <v>0</v>
      </c>
      <c r="AN20" s="22">
        <v>362589</v>
      </c>
      <c r="AO20" s="22">
        <v>60007</v>
      </c>
      <c r="AP20" s="22">
        <v>0</v>
      </c>
      <c r="AQ20" s="22">
        <v>356085</v>
      </c>
      <c r="AR20" s="22">
        <v>188872</v>
      </c>
      <c r="AS20" s="22">
        <v>7259351</v>
      </c>
      <c r="AT20" s="22">
        <v>5212</v>
      </c>
      <c r="AU20" s="22">
        <v>0</v>
      </c>
      <c r="AV20" s="22">
        <v>249843</v>
      </c>
      <c r="AW20" s="22">
        <v>38496090</v>
      </c>
      <c r="AX20" s="22">
        <v>3723367</v>
      </c>
    </row>
    <row r="21" spans="1:50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12442670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5408182</v>
      </c>
      <c r="M21" s="22">
        <v>172097</v>
      </c>
      <c r="N21" s="22">
        <v>642252</v>
      </c>
      <c r="O21" s="22">
        <v>45854</v>
      </c>
      <c r="P21" s="22">
        <v>1367982</v>
      </c>
      <c r="Q21" s="22">
        <v>643542</v>
      </c>
      <c r="R21" s="22">
        <v>572403</v>
      </c>
      <c r="S21" s="22">
        <v>0</v>
      </c>
      <c r="T21" s="22">
        <v>128446</v>
      </c>
      <c r="U21" s="22">
        <v>1498010</v>
      </c>
      <c r="V21" s="22">
        <v>0</v>
      </c>
      <c r="W21" s="22">
        <v>77834</v>
      </c>
      <c r="X21" s="22">
        <v>527394</v>
      </c>
      <c r="Y21" s="22">
        <v>316000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309289</v>
      </c>
      <c r="AF21" s="22">
        <v>24151955</v>
      </c>
      <c r="AG21" s="22">
        <v>8263975</v>
      </c>
      <c r="AH21" s="22">
        <v>6549884</v>
      </c>
      <c r="AI21" s="22">
        <v>0</v>
      </c>
      <c r="AJ21" s="22">
        <v>3260202</v>
      </c>
      <c r="AK21" s="22">
        <v>0</v>
      </c>
      <c r="AL21" s="22">
        <v>0</v>
      </c>
      <c r="AM21" s="22">
        <v>849852</v>
      </c>
      <c r="AN21" s="22">
        <v>0</v>
      </c>
      <c r="AO21" s="22">
        <v>29980</v>
      </c>
      <c r="AP21" s="22">
        <v>0</v>
      </c>
      <c r="AQ21" s="22">
        <v>563831</v>
      </c>
      <c r="AR21" s="22">
        <v>23315</v>
      </c>
      <c r="AS21" s="22">
        <v>4620486</v>
      </c>
      <c r="AT21" s="22">
        <v>0</v>
      </c>
      <c r="AU21" s="22">
        <v>0</v>
      </c>
      <c r="AV21" s="22">
        <v>-3508</v>
      </c>
      <c r="AW21" s="22">
        <v>24158017</v>
      </c>
      <c r="AX21" s="22">
        <v>-6062</v>
      </c>
    </row>
    <row r="22" spans="1:50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77861003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7159491</v>
      </c>
      <c r="M22" s="22">
        <v>887124</v>
      </c>
      <c r="N22" s="22">
        <v>253738</v>
      </c>
      <c r="O22" s="22">
        <v>111585</v>
      </c>
      <c r="P22" s="22">
        <v>0</v>
      </c>
      <c r="Q22" s="22">
        <v>3777906</v>
      </c>
      <c r="R22" s="22">
        <v>823381</v>
      </c>
      <c r="S22" s="22">
        <v>0</v>
      </c>
      <c r="T22" s="22">
        <v>497558</v>
      </c>
      <c r="U22" s="22">
        <v>363898</v>
      </c>
      <c r="V22" s="22">
        <v>0</v>
      </c>
      <c r="W22" s="22">
        <v>605121</v>
      </c>
      <c r="X22" s="22">
        <v>1553209</v>
      </c>
      <c r="Y22" s="22">
        <v>11887465</v>
      </c>
      <c r="Z22" s="22">
        <v>93883</v>
      </c>
      <c r="AA22" s="22">
        <v>0</v>
      </c>
      <c r="AB22" s="22">
        <v>0</v>
      </c>
      <c r="AC22" s="22">
        <v>0</v>
      </c>
      <c r="AD22" s="22">
        <v>0</v>
      </c>
      <c r="AE22" s="22">
        <v>1880287</v>
      </c>
      <c r="AF22" s="22">
        <v>107755649</v>
      </c>
      <c r="AG22" s="22">
        <v>29635617</v>
      </c>
      <c r="AH22" s="22">
        <v>17129374</v>
      </c>
      <c r="AI22" s="22">
        <v>0</v>
      </c>
      <c r="AJ22" s="22">
        <v>10431217</v>
      </c>
      <c r="AK22" s="22">
        <v>1259103</v>
      </c>
      <c r="AL22" s="22">
        <v>0</v>
      </c>
      <c r="AM22" s="22">
        <v>0</v>
      </c>
      <c r="AN22" s="22">
        <v>2980101</v>
      </c>
      <c r="AO22" s="22">
        <v>126244</v>
      </c>
      <c r="AP22" s="22">
        <v>0</v>
      </c>
      <c r="AQ22" s="22">
        <v>1867655</v>
      </c>
      <c r="AR22" s="22">
        <v>573298</v>
      </c>
      <c r="AS22" s="22">
        <v>22042091</v>
      </c>
      <c r="AT22" s="22">
        <v>0</v>
      </c>
      <c r="AU22" s="22">
        <v>0</v>
      </c>
      <c r="AV22" s="22">
        <v>0</v>
      </c>
      <c r="AW22" s="22">
        <v>86044700</v>
      </c>
      <c r="AX22" s="22">
        <v>21710949</v>
      </c>
    </row>
    <row r="23" spans="1:50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28863057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6999685</v>
      </c>
      <c r="M23" s="22">
        <v>278626</v>
      </c>
      <c r="N23" s="22">
        <v>1163137</v>
      </c>
      <c r="O23" s="22">
        <v>0</v>
      </c>
      <c r="P23" s="22">
        <v>0</v>
      </c>
      <c r="Q23" s="22">
        <v>1657293</v>
      </c>
      <c r="R23" s="22">
        <v>251243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1189860</v>
      </c>
      <c r="Y23" s="22">
        <v>3315309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3867194</v>
      </c>
      <c r="AF23" s="22">
        <v>47585404</v>
      </c>
      <c r="AG23" s="22">
        <v>9478041</v>
      </c>
      <c r="AH23" s="22">
        <v>7899370</v>
      </c>
      <c r="AI23" s="22">
        <v>0</v>
      </c>
      <c r="AJ23" s="22">
        <v>7581845</v>
      </c>
      <c r="AK23" s="22">
        <v>910626</v>
      </c>
      <c r="AL23" s="22">
        <v>2250000</v>
      </c>
      <c r="AM23" s="22">
        <v>2665644</v>
      </c>
      <c r="AN23" s="22">
        <v>0</v>
      </c>
      <c r="AO23" s="22">
        <v>30745</v>
      </c>
      <c r="AP23" s="22">
        <v>0</v>
      </c>
      <c r="AQ23" s="22">
        <v>596689</v>
      </c>
      <c r="AR23" s="22">
        <v>46274</v>
      </c>
      <c r="AS23" s="22">
        <v>10654482</v>
      </c>
      <c r="AT23" s="22">
        <v>0</v>
      </c>
      <c r="AU23" s="22">
        <v>0</v>
      </c>
      <c r="AV23" s="22">
        <v>3265537</v>
      </c>
      <c r="AW23" s="22">
        <v>45379253</v>
      </c>
      <c r="AX23" s="22">
        <v>2206151</v>
      </c>
    </row>
    <row r="24" spans="1:50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308855408</v>
      </c>
      <c r="F24" s="22">
        <v>0</v>
      </c>
      <c r="G24" s="22">
        <v>0</v>
      </c>
      <c r="H24" s="22">
        <v>0</v>
      </c>
      <c r="I24" s="22">
        <v>0</v>
      </c>
      <c r="J24" s="22">
        <v>21110</v>
      </c>
      <c r="K24" s="22">
        <v>0</v>
      </c>
      <c r="L24" s="22">
        <v>113246066</v>
      </c>
      <c r="M24" s="22">
        <v>2685637</v>
      </c>
      <c r="N24" s="22">
        <v>6287673</v>
      </c>
      <c r="O24" s="22">
        <v>2161668</v>
      </c>
      <c r="P24" s="22">
        <v>4357553</v>
      </c>
      <c r="Q24" s="22">
        <v>14795141</v>
      </c>
      <c r="R24" s="22">
        <v>5997321</v>
      </c>
      <c r="S24" s="22">
        <v>290255</v>
      </c>
      <c r="T24" s="22">
        <v>0</v>
      </c>
      <c r="U24" s="22">
        <v>51443975</v>
      </c>
      <c r="V24" s="22">
        <v>617690</v>
      </c>
      <c r="W24" s="22">
        <v>14625645</v>
      </c>
      <c r="X24" s="22">
        <v>9305646</v>
      </c>
      <c r="Y24" s="22">
        <v>18086066</v>
      </c>
      <c r="Z24" s="22">
        <v>327736</v>
      </c>
      <c r="AA24" s="22">
        <v>0</v>
      </c>
      <c r="AB24" s="22">
        <v>0</v>
      </c>
      <c r="AC24" s="22">
        <v>8948401</v>
      </c>
      <c r="AD24" s="22">
        <v>6294274</v>
      </c>
      <c r="AE24" s="22">
        <v>6873094</v>
      </c>
      <c r="AF24" s="22">
        <v>575220359</v>
      </c>
      <c r="AG24" s="22">
        <v>226318858</v>
      </c>
      <c r="AH24" s="22">
        <v>68564601</v>
      </c>
      <c r="AI24" s="22">
        <v>17310402</v>
      </c>
      <c r="AJ24" s="22">
        <v>67214301</v>
      </c>
      <c r="AK24" s="22">
        <v>359911</v>
      </c>
      <c r="AL24" s="22">
        <v>5615187</v>
      </c>
      <c r="AM24" s="22">
        <v>0</v>
      </c>
      <c r="AN24" s="22">
        <v>0</v>
      </c>
      <c r="AO24" s="22">
        <v>713457</v>
      </c>
      <c r="AP24" s="22">
        <v>57245</v>
      </c>
      <c r="AQ24" s="22">
        <v>5944625</v>
      </c>
      <c r="AR24" s="22">
        <v>424801</v>
      </c>
      <c r="AS24" s="22">
        <v>73297420</v>
      </c>
      <c r="AT24" s="22">
        <v>3328827</v>
      </c>
      <c r="AU24" s="22">
        <v>0</v>
      </c>
      <c r="AV24" s="22">
        <v>2512935</v>
      </c>
      <c r="AW24" s="22">
        <v>471662570</v>
      </c>
      <c r="AX24" s="22">
        <v>103557789</v>
      </c>
    </row>
    <row r="25" spans="1:50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520715994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5024672</v>
      </c>
      <c r="L25" s="22">
        <v>82815904</v>
      </c>
      <c r="M25" s="22">
        <v>8640439</v>
      </c>
      <c r="N25" s="22">
        <v>3218503</v>
      </c>
      <c r="O25" s="22">
        <v>1349654</v>
      </c>
      <c r="P25" s="22">
        <v>8550002</v>
      </c>
      <c r="Q25" s="22">
        <v>41750054</v>
      </c>
      <c r="R25" s="22">
        <v>23983031</v>
      </c>
      <c r="S25" s="22">
        <v>803660</v>
      </c>
      <c r="T25" s="22">
        <v>0</v>
      </c>
      <c r="U25" s="22">
        <v>50849029</v>
      </c>
      <c r="V25" s="22">
        <v>894957</v>
      </c>
      <c r="W25" s="22">
        <v>8247925</v>
      </c>
      <c r="X25" s="22">
        <v>27209693</v>
      </c>
      <c r="Y25" s="22">
        <v>20777787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10336939</v>
      </c>
      <c r="AF25" s="22">
        <v>815168243</v>
      </c>
      <c r="AG25" s="22">
        <v>291228728</v>
      </c>
      <c r="AH25" s="22">
        <v>124370290</v>
      </c>
      <c r="AI25" s="22">
        <v>35148236</v>
      </c>
      <c r="AJ25" s="22">
        <v>54928230</v>
      </c>
      <c r="AK25" s="22">
        <v>8477732</v>
      </c>
      <c r="AL25" s="22">
        <v>0</v>
      </c>
      <c r="AM25" s="22">
        <v>0</v>
      </c>
      <c r="AN25" s="22">
        <v>18438491</v>
      </c>
      <c r="AO25" s="22">
        <v>900740</v>
      </c>
      <c r="AP25" s="22">
        <v>0</v>
      </c>
      <c r="AQ25" s="22">
        <v>654845</v>
      </c>
      <c r="AR25" s="22">
        <v>1110859</v>
      </c>
      <c r="AS25" s="22">
        <v>151703693</v>
      </c>
      <c r="AT25" s="22">
        <v>1553379</v>
      </c>
      <c r="AU25" s="22">
        <v>0</v>
      </c>
      <c r="AV25" s="22">
        <v>11970</v>
      </c>
      <c r="AW25" s="22">
        <v>688527193</v>
      </c>
      <c r="AX25" s="22">
        <v>126641050</v>
      </c>
    </row>
    <row r="26" spans="1:50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1763047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218086</v>
      </c>
      <c r="M26" s="22">
        <v>3438</v>
      </c>
      <c r="N26" s="22">
        <v>0</v>
      </c>
      <c r="O26" s="22">
        <v>0</v>
      </c>
      <c r="P26" s="22">
        <v>0</v>
      </c>
      <c r="Q26" s="22">
        <v>116062</v>
      </c>
      <c r="R26" s="22">
        <v>64569</v>
      </c>
      <c r="S26" s="22">
        <v>0</v>
      </c>
      <c r="T26" s="22">
        <v>38550</v>
      </c>
      <c r="U26" s="22">
        <v>0</v>
      </c>
      <c r="V26" s="22">
        <v>3840</v>
      </c>
      <c r="W26" s="22">
        <v>0</v>
      </c>
      <c r="X26" s="22">
        <v>845583</v>
      </c>
      <c r="Y26" s="22">
        <v>34500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18545</v>
      </c>
      <c r="AF26" s="22">
        <v>3106220</v>
      </c>
      <c r="AG26" s="22">
        <v>615735</v>
      </c>
      <c r="AH26" s="22">
        <v>534606</v>
      </c>
      <c r="AI26" s="22">
        <v>0</v>
      </c>
      <c r="AJ26" s="22">
        <v>436508</v>
      </c>
      <c r="AK26" s="22">
        <v>-2765</v>
      </c>
      <c r="AL26" s="22">
        <v>0</v>
      </c>
      <c r="AM26" s="22">
        <v>86307</v>
      </c>
      <c r="AN26" s="22">
        <v>0</v>
      </c>
      <c r="AO26" s="22">
        <v>0</v>
      </c>
      <c r="AP26" s="22">
        <v>9341</v>
      </c>
      <c r="AQ26" s="22">
        <v>0</v>
      </c>
      <c r="AR26" s="22">
        <v>0</v>
      </c>
      <c r="AS26" s="22">
        <v>344883</v>
      </c>
      <c r="AT26" s="22">
        <v>0</v>
      </c>
      <c r="AU26" s="22">
        <v>0</v>
      </c>
      <c r="AV26" s="22">
        <v>28841</v>
      </c>
      <c r="AW26" s="22">
        <v>2053456</v>
      </c>
      <c r="AX26" s="22">
        <v>1052764</v>
      </c>
    </row>
    <row r="27" spans="1:50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33522242</v>
      </c>
      <c r="F27" s="22">
        <v>0</v>
      </c>
      <c r="G27" s="22">
        <v>0</v>
      </c>
      <c r="H27" s="22">
        <v>0</v>
      </c>
      <c r="I27" s="22">
        <v>0</v>
      </c>
      <c r="J27" s="22">
        <v>22272</v>
      </c>
      <c r="K27" s="22">
        <v>0</v>
      </c>
      <c r="L27" s="22">
        <v>2602284</v>
      </c>
      <c r="M27" s="22">
        <v>333122</v>
      </c>
      <c r="N27" s="22">
        <v>95739</v>
      </c>
      <c r="O27" s="22">
        <v>62439</v>
      </c>
      <c r="P27" s="22">
        <v>0</v>
      </c>
      <c r="Q27" s="22">
        <v>1490522</v>
      </c>
      <c r="R27" s="22">
        <v>295433</v>
      </c>
      <c r="S27" s="22">
        <v>29966</v>
      </c>
      <c r="T27" s="22">
        <v>0</v>
      </c>
      <c r="U27" s="22">
        <v>33000</v>
      </c>
      <c r="V27" s="22">
        <v>10500</v>
      </c>
      <c r="W27" s="22">
        <v>0</v>
      </c>
      <c r="X27" s="22">
        <v>3454082</v>
      </c>
      <c r="Y27" s="22">
        <v>1805524</v>
      </c>
      <c r="Z27" s="22">
        <v>200219</v>
      </c>
      <c r="AA27" s="22">
        <v>0</v>
      </c>
      <c r="AB27" s="22">
        <v>0</v>
      </c>
      <c r="AC27" s="22">
        <v>0</v>
      </c>
      <c r="AD27" s="22">
        <v>0</v>
      </c>
      <c r="AE27" s="22">
        <v>2172491</v>
      </c>
      <c r="AF27" s="22">
        <v>46129835</v>
      </c>
      <c r="AG27" s="22">
        <v>14451063</v>
      </c>
      <c r="AH27" s="22">
        <v>14426888</v>
      </c>
      <c r="AI27" s="22">
        <v>0</v>
      </c>
      <c r="AJ27" s="22">
        <v>3491307</v>
      </c>
      <c r="AK27" s="22">
        <v>-405483</v>
      </c>
      <c r="AL27" s="22">
        <v>0</v>
      </c>
      <c r="AM27" s="22">
        <v>1403951</v>
      </c>
      <c r="AN27" s="22">
        <v>0</v>
      </c>
      <c r="AO27" s="22">
        <v>22808</v>
      </c>
      <c r="AP27" s="22">
        <v>0</v>
      </c>
      <c r="AQ27" s="22">
        <v>0</v>
      </c>
      <c r="AR27" s="22">
        <v>382256</v>
      </c>
      <c r="AS27" s="22">
        <v>4538040</v>
      </c>
      <c r="AT27" s="22">
        <v>0</v>
      </c>
      <c r="AU27" s="22">
        <v>0</v>
      </c>
      <c r="AV27" s="22">
        <v>2421640</v>
      </c>
      <c r="AW27" s="22">
        <v>40732470</v>
      </c>
      <c r="AX27" s="22">
        <v>5397365</v>
      </c>
    </row>
    <row r="28" spans="1:50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10967261</v>
      </c>
      <c r="F28" s="22">
        <v>0</v>
      </c>
      <c r="G28" s="22">
        <v>0</v>
      </c>
      <c r="H28" s="22">
        <v>204113</v>
      </c>
      <c r="I28" s="22">
        <v>0</v>
      </c>
      <c r="J28" s="22">
        <v>21885</v>
      </c>
      <c r="K28" s="22">
        <v>130794</v>
      </c>
      <c r="L28" s="22">
        <v>844737</v>
      </c>
      <c r="M28" s="22">
        <v>287768</v>
      </c>
      <c r="N28" s="22">
        <v>119629</v>
      </c>
      <c r="O28" s="22">
        <v>0</v>
      </c>
      <c r="P28" s="22">
        <v>0</v>
      </c>
      <c r="Q28" s="22">
        <v>531164</v>
      </c>
      <c r="R28" s="22">
        <v>74554</v>
      </c>
      <c r="S28" s="22">
        <v>0</v>
      </c>
      <c r="T28" s="22">
        <v>56735</v>
      </c>
      <c r="U28" s="22">
        <v>5085</v>
      </c>
      <c r="V28" s="22">
        <v>0</v>
      </c>
      <c r="W28" s="22">
        <v>0</v>
      </c>
      <c r="X28" s="22">
        <v>1171517</v>
      </c>
      <c r="Y28" s="22">
        <v>1839305</v>
      </c>
      <c r="Z28" s="22">
        <v>61155</v>
      </c>
      <c r="AA28" s="22">
        <v>0</v>
      </c>
      <c r="AB28" s="22">
        <v>0</v>
      </c>
      <c r="AC28" s="22">
        <v>0</v>
      </c>
      <c r="AD28" s="22">
        <v>0</v>
      </c>
      <c r="AE28" s="22">
        <v>87885</v>
      </c>
      <c r="AF28" s="22">
        <v>16403587</v>
      </c>
      <c r="AG28" s="22">
        <v>4837760</v>
      </c>
      <c r="AH28" s="22">
        <v>1781231</v>
      </c>
      <c r="AI28" s="22">
        <v>288559</v>
      </c>
      <c r="AJ28" s="22">
        <v>2080557</v>
      </c>
      <c r="AK28" s="22">
        <v>175000</v>
      </c>
      <c r="AL28" s="22">
        <v>1226621</v>
      </c>
      <c r="AM28" s="22">
        <v>176061</v>
      </c>
      <c r="AN28" s="22">
        <v>107896</v>
      </c>
      <c r="AO28" s="22">
        <v>1588</v>
      </c>
      <c r="AP28" s="22">
        <v>104596</v>
      </c>
      <c r="AQ28" s="22">
        <v>0</v>
      </c>
      <c r="AR28" s="22">
        <v>27845</v>
      </c>
      <c r="AS28" s="22">
        <v>3954263</v>
      </c>
      <c r="AT28" s="22">
        <v>0</v>
      </c>
      <c r="AU28" s="22">
        <v>0</v>
      </c>
      <c r="AV28" s="22">
        <v>3864</v>
      </c>
      <c r="AW28" s="22">
        <v>14765841</v>
      </c>
      <c r="AX28" s="22">
        <v>1637746</v>
      </c>
    </row>
    <row r="29" spans="1:50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17104149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759035</v>
      </c>
      <c r="M29" s="22">
        <v>217122</v>
      </c>
      <c r="N29" s="22">
        <v>0</v>
      </c>
      <c r="O29" s="22">
        <v>40059</v>
      </c>
      <c r="P29" s="22">
        <v>0</v>
      </c>
      <c r="Q29" s="22">
        <v>1377620</v>
      </c>
      <c r="R29" s="22">
        <v>84401</v>
      </c>
      <c r="S29" s="22">
        <v>0</v>
      </c>
      <c r="T29" s="22">
        <v>472267</v>
      </c>
      <c r="U29" s="22">
        <v>0</v>
      </c>
      <c r="V29" s="22">
        <v>0</v>
      </c>
      <c r="W29" s="22">
        <v>426230</v>
      </c>
      <c r="X29" s="22">
        <v>824328</v>
      </c>
      <c r="Y29" s="22">
        <v>1926981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4395622</v>
      </c>
      <c r="AF29" s="22">
        <v>27627814</v>
      </c>
      <c r="AG29" s="22">
        <v>6099614</v>
      </c>
      <c r="AH29" s="22">
        <v>5238892</v>
      </c>
      <c r="AI29" s="22">
        <v>0</v>
      </c>
      <c r="AJ29" s="22">
        <v>1984233</v>
      </c>
      <c r="AK29" s="22">
        <v>457170</v>
      </c>
      <c r="AL29" s="22">
        <v>2601864</v>
      </c>
      <c r="AM29" s="22">
        <v>0</v>
      </c>
      <c r="AN29" s="22">
        <v>0</v>
      </c>
      <c r="AO29" s="22">
        <v>17531</v>
      </c>
      <c r="AP29" s="22">
        <v>95386</v>
      </c>
      <c r="AQ29" s="22">
        <v>0</v>
      </c>
      <c r="AR29" s="22">
        <v>609</v>
      </c>
      <c r="AS29" s="22">
        <v>4584299</v>
      </c>
      <c r="AT29" s="22">
        <v>0</v>
      </c>
      <c r="AU29" s="22">
        <v>0</v>
      </c>
      <c r="AV29" s="22">
        <v>0</v>
      </c>
      <c r="AW29" s="22">
        <v>21079598</v>
      </c>
      <c r="AX29" s="22">
        <v>6548216</v>
      </c>
    </row>
    <row r="30" spans="1:50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30456474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3137786</v>
      </c>
      <c r="M30" s="22">
        <v>560261</v>
      </c>
      <c r="N30" s="22">
        <v>17542</v>
      </c>
      <c r="O30" s="22">
        <v>12295</v>
      </c>
      <c r="P30" s="22">
        <v>0</v>
      </c>
      <c r="Q30" s="22">
        <v>2688826</v>
      </c>
      <c r="R30" s="22">
        <v>69607</v>
      </c>
      <c r="S30" s="22">
        <v>0</v>
      </c>
      <c r="T30" s="22">
        <v>0</v>
      </c>
      <c r="U30" s="22">
        <v>0</v>
      </c>
      <c r="V30" s="22">
        <v>0</v>
      </c>
      <c r="W30" s="22">
        <v>219276</v>
      </c>
      <c r="X30" s="22">
        <v>823191</v>
      </c>
      <c r="Y30" s="22">
        <v>1532091</v>
      </c>
      <c r="Z30" s="22">
        <v>269742</v>
      </c>
      <c r="AA30" s="22">
        <v>0</v>
      </c>
      <c r="AB30" s="22">
        <v>0</v>
      </c>
      <c r="AC30" s="22">
        <v>0</v>
      </c>
      <c r="AD30" s="22">
        <v>0</v>
      </c>
      <c r="AE30" s="22">
        <v>241757</v>
      </c>
      <c r="AF30" s="22">
        <v>40028848</v>
      </c>
      <c r="AG30" s="22">
        <v>8617693</v>
      </c>
      <c r="AH30" s="22">
        <v>11243029</v>
      </c>
      <c r="AI30" s="22">
        <v>0</v>
      </c>
      <c r="AJ30" s="22">
        <v>1426726</v>
      </c>
      <c r="AK30" s="22">
        <v>1936728</v>
      </c>
      <c r="AL30" s="22">
        <v>5455714</v>
      </c>
      <c r="AM30" s="22">
        <v>0</v>
      </c>
      <c r="AN30" s="22">
        <v>0</v>
      </c>
      <c r="AO30" s="22">
        <v>0</v>
      </c>
      <c r="AP30" s="22">
        <v>0</v>
      </c>
      <c r="AQ30" s="22">
        <v>11884</v>
      </c>
      <c r="AR30" s="22">
        <v>74668</v>
      </c>
      <c r="AS30" s="22">
        <v>9441662</v>
      </c>
      <c r="AT30" s="22">
        <v>7829</v>
      </c>
      <c r="AU30" s="22">
        <v>0</v>
      </c>
      <c r="AV30" s="22">
        <v>0</v>
      </c>
      <c r="AW30" s="22">
        <v>38215933</v>
      </c>
      <c r="AX30" s="22">
        <v>1812915</v>
      </c>
    </row>
    <row r="31" spans="1:50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9740887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3623030</v>
      </c>
      <c r="M31" s="22">
        <v>50476</v>
      </c>
      <c r="N31" s="22">
        <v>0</v>
      </c>
      <c r="O31" s="22">
        <v>0</v>
      </c>
      <c r="P31" s="22">
        <v>0</v>
      </c>
      <c r="Q31" s="22">
        <v>351678</v>
      </c>
      <c r="R31" s="22">
        <v>0</v>
      </c>
      <c r="S31" s="22">
        <v>0</v>
      </c>
      <c r="T31" s="22">
        <v>53659</v>
      </c>
      <c r="U31" s="22">
        <v>538138</v>
      </c>
      <c r="V31" s="22">
        <v>0</v>
      </c>
      <c r="W31" s="22">
        <v>1003119</v>
      </c>
      <c r="X31" s="22">
        <v>796614</v>
      </c>
      <c r="Y31" s="22">
        <v>4372540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63339</v>
      </c>
      <c r="AF31" s="22">
        <v>20593480</v>
      </c>
      <c r="AG31" s="22">
        <v>6185603</v>
      </c>
      <c r="AH31" s="22">
        <v>5090667</v>
      </c>
      <c r="AI31" s="22">
        <v>991257</v>
      </c>
      <c r="AJ31" s="22">
        <v>902520</v>
      </c>
      <c r="AK31" s="22">
        <v>0</v>
      </c>
      <c r="AL31" s="22">
        <v>0</v>
      </c>
      <c r="AM31" s="22">
        <v>0</v>
      </c>
      <c r="AN31" s="22">
        <v>117942</v>
      </c>
      <c r="AO31" s="22">
        <v>6756</v>
      </c>
      <c r="AP31" s="22">
        <v>0</v>
      </c>
      <c r="AQ31" s="22">
        <v>258393</v>
      </c>
      <c r="AR31" s="22">
        <v>26812</v>
      </c>
      <c r="AS31" s="22">
        <v>2587345</v>
      </c>
      <c r="AT31" s="22">
        <v>288302</v>
      </c>
      <c r="AU31" s="22">
        <v>0</v>
      </c>
      <c r="AV31" s="22">
        <v>698629</v>
      </c>
      <c r="AW31" s="22">
        <v>17154226</v>
      </c>
      <c r="AX31" s="22">
        <v>3439254</v>
      </c>
    </row>
    <row r="32" spans="1:50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96167372</v>
      </c>
      <c r="F32" s="22">
        <v>0</v>
      </c>
      <c r="G32" s="22">
        <v>0</v>
      </c>
      <c r="H32" s="22">
        <v>0</v>
      </c>
      <c r="I32" s="22">
        <v>0</v>
      </c>
      <c r="J32" s="22">
        <v>10054</v>
      </c>
      <c r="K32" s="22">
        <v>434832</v>
      </c>
      <c r="L32" s="22">
        <v>6807462</v>
      </c>
      <c r="M32" s="22">
        <v>364766</v>
      </c>
      <c r="N32" s="22">
        <v>259113</v>
      </c>
      <c r="O32" s="22">
        <v>157197</v>
      </c>
      <c r="P32" s="22">
        <v>0</v>
      </c>
      <c r="Q32" s="22">
        <v>7002511</v>
      </c>
      <c r="R32" s="22">
        <v>0</v>
      </c>
      <c r="S32" s="22">
        <v>0</v>
      </c>
      <c r="T32" s="22">
        <v>975917</v>
      </c>
      <c r="U32" s="22">
        <v>739527</v>
      </c>
      <c r="V32" s="22">
        <v>0</v>
      </c>
      <c r="W32" s="22">
        <v>0</v>
      </c>
      <c r="X32" s="22">
        <v>1688260</v>
      </c>
      <c r="Y32" s="22">
        <v>5481496</v>
      </c>
      <c r="Z32" s="22">
        <v>0</v>
      </c>
      <c r="AA32" s="22">
        <v>0</v>
      </c>
      <c r="AB32" s="22">
        <v>0</v>
      </c>
      <c r="AC32" s="22">
        <v>15829</v>
      </c>
      <c r="AD32" s="22">
        <v>0</v>
      </c>
      <c r="AE32" s="22">
        <v>8489796</v>
      </c>
      <c r="AF32" s="22">
        <v>128594132</v>
      </c>
      <c r="AG32" s="22">
        <v>26961239</v>
      </c>
      <c r="AH32" s="22">
        <v>6575849</v>
      </c>
      <c r="AI32" s="22">
        <v>0</v>
      </c>
      <c r="AJ32" s="22">
        <v>11169286</v>
      </c>
      <c r="AK32" s="22">
        <v>0</v>
      </c>
      <c r="AL32" s="22">
        <v>32573749</v>
      </c>
      <c r="AM32" s="22">
        <v>1554855</v>
      </c>
      <c r="AN32" s="22">
        <v>0</v>
      </c>
      <c r="AO32" s="22">
        <v>0</v>
      </c>
      <c r="AP32" s="22">
        <v>0</v>
      </c>
      <c r="AQ32" s="22">
        <v>254584</v>
      </c>
      <c r="AR32" s="22">
        <v>366765</v>
      </c>
      <c r="AS32" s="22">
        <v>24805646</v>
      </c>
      <c r="AT32" s="22">
        <v>0</v>
      </c>
      <c r="AU32" s="22">
        <v>0</v>
      </c>
      <c r="AV32" s="22">
        <v>350176</v>
      </c>
      <c r="AW32" s="22">
        <v>104612149</v>
      </c>
      <c r="AX32" s="22">
        <v>23981983</v>
      </c>
    </row>
    <row r="33" spans="1:50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29443059</v>
      </c>
      <c r="F33" s="22">
        <v>0</v>
      </c>
      <c r="G33" s="22">
        <v>0</v>
      </c>
      <c r="H33" s="22">
        <v>321115</v>
      </c>
      <c r="I33" s="22">
        <v>0</v>
      </c>
      <c r="J33" s="22">
        <v>0</v>
      </c>
      <c r="K33" s="22">
        <v>197291</v>
      </c>
      <c r="L33" s="22">
        <v>642280</v>
      </c>
      <c r="M33" s="22">
        <v>152882</v>
      </c>
      <c r="N33" s="22">
        <v>294620</v>
      </c>
      <c r="O33" s="22">
        <v>0</v>
      </c>
      <c r="P33" s="22">
        <v>0</v>
      </c>
      <c r="Q33" s="22">
        <v>1769367</v>
      </c>
      <c r="R33" s="22">
        <v>0</v>
      </c>
      <c r="S33" s="22">
        <v>0</v>
      </c>
      <c r="T33" s="22">
        <v>97327</v>
      </c>
      <c r="U33" s="22">
        <v>0</v>
      </c>
      <c r="V33" s="22">
        <v>0</v>
      </c>
      <c r="W33" s="22">
        <v>0</v>
      </c>
      <c r="X33" s="22">
        <v>906015</v>
      </c>
      <c r="Y33" s="22">
        <v>2600999</v>
      </c>
      <c r="Z33" s="22">
        <v>14209</v>
      </c>
      <c r="AA33" s="22">
        <v>244232</v>
      </c>
      <c r="AB33" s="22">
        <v>15000</v>
      </c>
      <c r="AC33" s="22">
        <v>0</v>
      </c>
      <c r="AD33" s="22">
        <v>0</v>
      </c>
      <c r="AE33" s="22">
        <v>213391</v>
      </c>
      <c r="AF33" s="22">
        <v>36911787</v>
      </c>
      <c r="AG33" s="22">
        <v>10054092</v>
      </c>
      <c r="AH33" s="22">
        <v>4327774</v>
      </c>
      <c r="AI33" s="22">
        <v>0</v>
      </c>
      <c r="AJ33" s="22">
        <v>4278079</v>
      </c>
      <c r="AK33" s="22">
        <v>26633</v>
      </c>
      <c r="AL33" s="22">
        <v>2785432</v>
      </c>
      <c r="AM33" s="22">
        <v>779798</v>
      </c>
      <c r="AN33" s="22">
        <v>0</v>
      </c>
      <c r="AO33" s="22">
        <v>0</v>
      </c>
      <c r="AP33" s="22">
        <v>0</v>
      </c>
      <c r="AQ33" s="22">
        <v>140305</v>
      </c>
      <c r="AR33" s="22">
        <v>0</v>
      </c>
      <c r="AS33" s="22">
        <v>10057969</v>
      </c>
      <c r="AT33" s="22">
        <v>0</v>
      </c>
      <c r="AU33" s="22">
        <v>0</v>
      </c>
      <c r="AV33" s="22">
        <v>1006622</v>
      </c>
      <c r="AW33" s="22">
        <v>33456704</v>
      </c>
      <c r="AX33" s="22">
        <v>3455083</v>
      </c>
    </row>
    <row r="34" spans="1:50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20252828</v>
      </c>
      <c r="F34" s="22">
        <v>0</v>
      </c>
      <c r="G34" s="22">
        <v>23</v>
      </c>
      <c r="H34" s="22">
        <v>66105</v>
      </c>
      <c r="I34" s="22">
        <v>0</v>
      </c>
      <c r="J34" s="22">
        <v>0</v>
      </c>
      <c r="K34" s="22">
        <v>0</v>
      </c>
      <c r="L34" s="22">
        <v>5188078</v>
      </c>
      <c r="M34" s="22">
        <v>237867</v>
      </c>
      <c r="N34" s="22">
        <v>0</v>
      </c>
      <c r="O34" s="22">
        <v>139909</v>
      </c>
      <c r="P34" s="22">
        <v>26037</v>
      </c>
      <c r="Q34" s="22">
        <v>1141522</v>
      </c>
      <c r="R34" s="22">
        <v>108407</v>
      </c>
      <c r="S34" s="22">
        <v>0</v>
      </c>
      <c r="T34" s="22">
        <v>947089</v>
      </c>
      <c r="U34" s="22">
        <v>0</v>
      </c>
      <c r="V34" s="22">
        <v>0</v>
      </c>
      <c r="W34" s="22">
        <v>0</v>
      </c>
      <c r="X34" s="22">
        <v>2262513</v>
      </c>
      <c r="Y34" s="22">
        <v>4156279</v>
      </c>
      <c r="Z34" s="22">
        <v>158726</v>
      </c>
      <c r="AA34" s="22">
        <v>0</v>
      </c>
      <c r="AB34" s="22">
        <v>0</v>
      </c>
      <c r="AC34" s="22">
        <v>0</v>
      </c>
      <c r="AD34" s="22">
        <v>0</v>
      </c>
      <c r="AE34" s="22">
        <v>278245</v>
      </c>
      <c r="AF34" s="22">
        <v>34963605</v>
      </c>
      <c r="AG34" s="22">
        <v>8861843</v>
      </c>
      <c r="AH34" s="22">
        <v>6625712</v>
      </c>
      <c r="AI34" s="22">
        <v>0</v>
      </c>
      <c r="AJ34" s="22">
        <v>2541091</v>
      </c>
      <c r="AK34" s="22">
        <v>0</v>
      </c>
      <c r="AL34" s="22">
        <v>0</v>
      </c>
      <c r="AM34" s="22">
        <v>2368982</v>
      </c>
      <c r="AN34" s="22">
        <v>1453119</v>
      </c>
      <c r="AO34" s="22">
        <v>0</v>
      </c>
      <c r="AP34" s="22">
        <v>0</v>
      </c>
      <c r="AQ34" s="22">
        <v>110353</v>
      </c>
      <c r="AR34" s="22">
        <v>118116</v>
      </c>
      <c r="AS34" s="22">
        <v>6088623</v>
      </c>
      <c r="AT34" s="22">
        <v>0</v>
      </c>
      <c r="AU34" s="22">
        <v>0</v>
      </c>
      <c r="AV34" s="22">
        <v>281571</v>
      </c>
      <c r="AW34" s="22">
        <v>28449410</v>
      </c>
      <c r="AX34" s="22">
        <v>6514195</v>
      </c>
    </row>
    <row r="35" spans="1:50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7454279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1520199</v>
      </c>
      <c r="M35" s="22">
        <v>0</v>
      </c>
      <c r="N35" s="22">
        <v>207861</v>
      </c>
      <c r="O35" s="22">
        <v>0</v>
      </c>
      <c r="P35" s="22">
        <v>0</v>
      </c>
      <c r="Q35" s="22">
        <v>384593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478148</v>
      </c>
      <c r="Y35" s="22">
        <v>2834881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158997</v>
      </c>
      <c r="AF35" s="22">
        <v>13038958</v>
      </c>
      <c r="AG35" s="22">
        <v>3831518</v>
      </c>
      <c r="AH35" s="22">
        <v>3604440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866649</v>
      </c>
      <c r="AO35" s="22">
        <v>7859</v>
      </c>
      <c r="AP35" s="22">
        <v>0</v>
      </c>
      <c r="AQ35" s="22">
        <v>92996</v>
      </c>
      <c r="AR35" s="22">
        <v>0</v>
      </c>
      <c r="AS35" s="22">
        <v>3087688</v>
      </c>
      <c r="AT35" s="22">
        <v>-57464</v>
      </c>
      <c r="AU35" s="22">
        <v>0</v>
      </c>
      <c r="AV35" s="22">
        <v>0</v>
      </c>
      <c r="AW35" s="22">
        <v>11433686</v>
      </c>
      <c r="AX35" s="22">
        <v>1605272</v>
      </c>
    </row>
    <row r="36" spans="1:50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15913611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472079</v>
      </c>
      <c r="M36" s="22">
        <v>438031</v>
      </c>
      <c r="N36" s="22">
        <v>11373</v>
      </c>
      <c r="O36" s="22">
        <v>0</v>
      </c>
      <c r="P36" s="22">
        <v>0</v>
      </c>
      <c r="Q36" s="22">
        <v>2739349</v>
      </c>
      <c r="R36" s="22">
        <v>76476</v>
      </c>
      <c r="S36" s="22">
        <v>0</v>
      </c>
      <c r="T36" s="22">
        <v>61412</v>
      </c>
      <c r="U36" s="22">
        <v>0</v>
      </c>
      <c r="V36" s="22">
        <v>0</v>
      </c>
      <c r="W36" s="22">
        <v>0</v>
      </c>
      <c r="X36" s="22">
        <v>1113407</v>
      </c>
      <c r="Y36" s="22">
        <v>1404493</v>
      </c>
      <c r="Z36" s="22">
        <v>23000</v>
      </c>
      <c r="AA36" s="22">
        <v>0</v>
      </c>
      <c r="AB36" s="22">
        <v>53000</v>
      </c>
      <c r="AC36" s="22">
        <v>0</v>
      </c>
      <c r="AD36" s="22">
        <v>0</v>
      </c>
      <c r="AE36" s="22">
        <v>71237</v>
      </c>
      <c r="AF36" s="22">
        <v>22377468</v>
      </c>
      <c r="AG36" s="22">
        <v>2375718</v>
      </c>
      <c r="AH36" s="22">
        <v>5564457</v>
      </c>
      <c r="AI36" s="22">
        <v>575601</v>
      </c>
      <c r="AJ36" s="22">
        <v>1360864</v>
      </c>
      <c r="AK36" s="22">
        <v>796604</v>
      </c>
      <c r="AL36" s="22">
        <v>2918413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4173866</v>
      </c>
      <c r="AT36" s="22">
        <v>0</v>
      </c>
      <c r="AU36" s="22">
        <v>0</v>
      </c>
      <c r="AV36" s="22">
        <v>0</v>
      </c>
      <c r="AW36" s="22">
        <v>17765523</v>
      </c>
      <c r="AX36" s="22">
        <v>4611945</v>
      </c>
    </row>
    <row r="37" spans="1:50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64570183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4265627</v>
      </c>
      <c r="M37" s="22">
        <v>576459</v>
      </c>
      <c r="N37" s="22">
        <v>169512</v>
      </c>
      <c r="O37" s="22">
        <v>203847</v>
      </c>
      <c r="P37" s="22">
        <v>129434</v>
      </c>
      <c r="Q37" s="22">
        <v>2715370</v>
      </c>
      <c r="R37" s="22">
        <v>230358</v>
      </c>
      <c r="S37" s="22">
        <v>0</v>
      </c>
      <c r="T37" s="22">
        <v>0</v>
      </c>
      <c r="U37" s="22">
        <v>0</v>
      </c>
      <c r="V37" s="22">
        <v>0</v>
      </c>
      <c r="W37" s="22">
        <v>7503757</v>
      </c>
      <c r="X37" s="22">
        <v>1891208</v>
      </c>
      <c r="Y37" s="22">
        <v>11313077</v>
      </c>
      <c r="Z37" s="22">
        <v>709757</v>
      </c>
      <c r="AA37" s="22">
        <v>296736</v>
      </c>
      <c r="AB37" s="22">
        <v>0</v>
      </c>
      <c r="AC37" s="22">
        <v>366147</v>
      </c>
      <c r="AD37" s="22">
        <v>0</v>
      </c>
      <c r="AE37" s="22">
        <v>503900838</v>
      </c>
      <c r="AF37" s="22">
        <v>598842310</v>
      </c>
      <c r="AG37" s="22">
        <v>19355619</v>
      </c>
      <c r="AH37" s="22">
        <v>15820812</v>
      </c>
      <c r="AI37" s="22">
        <v>0</v>
      </c>
      <c r="AJ37" s="22">
        <v>5951590</v>
      </c>
      <c r="AK37" s="22">
        <v>517316</v>
      </c>
      <c r="AL37" s="22">
        <v>3252372</v>
      </c>
      <c r="AM37" s="22">
        <v>0</v>
      </c>
      <c r="AN37" s="22">
        <v>7785801</v>
      </c>
      <c r="AO37" s="22">
        <v>0</v>
      </c>
      <c r="AP37" s="22">
        <v>3338</v>
      </c>
      <c r="AQ37" s="22">
        <v>1007</v>
      </c>
      <c r="AR37" s="22">
        <v>934423</v>
      </c>
      <c r="AS37" s="22">
        <v>22046058</v>
      </c>
      <c r="AT37" s="22">
        <v>1687663</v>
      </c>
      <c r="AU37" s="22">
        <v>0</v>
      </c>
      <c r="AV37" s="22">
        <v>134138</v>
      </c>
      <c r="AW37" s="22">
        <v>77490137</v>
      </c>
      <c r="AX37" s="22">
        <v>521352173</v>
      </c>
    </row>
    <row r="38" spans="1:50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41503371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4090276</v>
      </c>
      <c r="M38" s="22">
        <v>445616</v>
      </c>
      <c r="N38" s="22">
        <v>0</v>
      </c>
      <c r="O38" s="22">
        <v>0</v>
      </c>
      <c r="P38" s="22">
        <v>0</v>
      </c>
      <c r="Q38" s="22">
        <v>5284373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802872</v>
      </c>
      <c r="Y38" s="22">
        <v>3558297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232189</v>
      </c>
      <c r="AF38" s="22">
        <v>55916994</v>
      </c>
      <c r="AG38" s="22">
        <v>10497403</v>
      </c>
      <c r="AH38" s="22">
        <v>7906611</v>
      </c>
      <c r="AI38" s="22">
        <v>2336770</v>
      </c>
      <c r="AJ38" s="22">
        <v>6309143</v>
      </c>
      <c r="AK38" s="22">
        <v>0</v>
      </c>
      <c r="AL38" s="22">
        <v>0</v>
      </c>
      <c r="AM38" s="22">
        <v>1415655</v>
      </c>
      <c r="AN38" s="22">
        <v>0</v>
      </c>
      <c r="AO38" s="22">
        <v>0</v>
      </c>
      <c r="AP38" s="22">
        <v>0</v>
      </c>
      <c r="AQ38" s="22">
        <v>115443</v>
      </c>
      <c r="AR38" s="22">
        <v>187522</v>
      </c>
      <c r="AS38" s="22">
        <v>8211142</v>
      </c>
      <c r="AT38" s="22">
        <v>143886</v>
      </c>
      <c r="AU38" s="22">
        <v>0</v>
      </c>
      <c r="AV38" s="22">
        <v>171520</v>
      </c>
      <c r="AW38" s="22">
        <v>37295095</v>
      </c>
      <c r="AX38" s="22">
        <v>18621899</v>
      </c>
    </row>
    <row r="39" spans="1:50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5905122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518690</v>
      </c>
      <c r="M39" s="22">
        <v>452128</v>
      </c>
      <c r="N39" s="22">
        <v>0</v>
      </c>
      <c r="O39" s="22">
        <v>0</v>
      </c>
      <c r="P39" s="22">
        <v>0</v>
      </c>
      <c r="Q39" s="22">
        <v>216659</v>
      </c>
      <c r="R39" s="22">
        <v>7560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376773</v>
      </c>
      <c r="Y39" s="22">
        <v>24487</v>
      </c>
      <c r="Z39" s="22">
        <v>117404</v>
      </c>
      <c r="AA39" s="22">
        <v>0</v>
      </c>
      <c r="AB39" s="22">
        <v>0</v>
      </c>
      <c r="AC39" s="22">
        <v>0</v>
      </c>
      <c r="AD39" s="22">
        <v>0</v>
      </c>
      <c r="AE39" s="22">
        <v>213456</v>
      </c>
      <c r="AF39" s="22">
        <v>7832279</v>
      </c>
      <c r="AG39" s="22">
        <v>2256279</v>
      </c>
      <c r="AH39" s="22">
        <v>1884757</v>
      </c>
      <c r="AI39" s="22">
        <v>101431</v>
      </c>
      <c r="AJ39" s="22">
        <v>832892</v>
      </c>
      <c r="AK39" s="22">
        <v>437362</v>
      </c>
      <c r="AL39" s="22">
        <v>723280</v>
      </c>
      <c r="AM39" s="22">
        <v>219769</v>
      </c>
      <c r="AN39" s="22">
        <v>178913</v>
      </c>
      <c r="AO39" s="22">
        <v>1033</v>
      </c>
      <c r="AP39" s="22">
        <v>0</v>
      </c>
      <c r="AQ39" s="22">
        <v>0</v>
      </c>
      <c r="AR39" s="22">
        <v>1227</v>
      </c>
      <c r="AS39" s="22">
        <v>1407282</v>
      </c>
      <c r="AT39" s="22">
        <v>-5510</v>
      </c>
      <c r="AU39" s="22">
        <v>0</v>
      </c>
      <c r="AV39" s="22">
        <v>0</v>
      </c>
      <c r="AW39" s="22">
        <v>8038715</v>
      </c>
      <c r="AX39" s="22">
        <v>-206436</v>
      </c>
    </row>
    <row r="40" spans="1:50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22638719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949051</v>
      </c>
      <c r="M40" s="22">
        <v>2676701</v>
      </c>
      <c r="N40" s="22">
        <v>25506</v>
      </c>
      <c r="O40" s="22">
        <v>19930</v>
      </c>
      <c r="P40" s="22">
        <v>34849</v>
      </c>
      <c r="Q40" s="22">
        <v>2005283</v>
      </c>
      <c r="R40" s="22">
        <v>26351</v>
      </c>
      <c r="S40" s="22">
        <v>0</v>
      </c>
      <c r="T40" s="22">
        <v>243050</v>
      </c>
      <c r="U40" s="22">
        <v>0</v>
      </c>
      <c r="V40" s="22">
        <v>22793</v>
      </c>
      <c r="W40" s="22">
        <v>0</v>
      </c>
      <c r="X40" s="22">
        <v>1063152</v>
      </c>
      <c r="Y40" s="22">
        <v>4574884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33504</v>
      </c>
      <c r="AF40" s="22">
        <v>34313773</v>
      </c>
      <c r="AG40" s="22">
        <v>8184880</v>
      </c>
      <c r="AH40" s="22">
        <v>4048198</v>
      </c>
      <c r="AI40" s="22">
        <v>0</v>
      </c>
      <c r="AJ40" s="22">
        <v>2948084</v>
      </c>
      <c r="AK40" s="22">
        <v>5133308</v>
      </c>
      <c r="AL40" s="22">
        <v>0</v>
      </c>
      <c r="AM40" s="22">
        <v>1674735</v>
      </c>
      <c r="AN40" s="22">
        <v>1012846</v>
      </c>
      <c r="AO40" s="22">
        <v>4954</v>
      </c>
      <c r="AP40" s="22">
        <v>0</v>
      </c>
      <c r="AQ40" s="22">
        <v>0</v>
      </c>
      <c r="AR40" s="22">
        <v>41409</v>
      </c>
      <c r="AS40" s="22">
        <v>4487171</v>
      </c>
      <c r="AT40" s="22">
        <v>168258</v>
      </c>
      <c r="AU40" s="22">
        <v>0</v>
      </c>
      <c r="AV40" s="22">
        <v>0</v>
      </c>
      <c r="AW40" s="22">
        <v>27703843</v>
      </c>
      <c r="AX40" s="22">
        <v>6609930</v>
      </c>
    </row>
    <row r="41" spans="1:50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50044403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7610067</v>
      </c>
      <c r="M41" s="22">
        <v>802487</v>
      </c>
      <c r="N41" s="22">
        <v>2193556</v>
      </c>
      <c r="O41" s="22">
        <v>86296</v>
      </c>
      <c r="P41" s="22">
        <v>0</v>
      </c>
      <c r="Q41" s="22">
        <v>1506398</v>
      </c>
      <c r="R41" s="22">
        <v>589222</v>
      </c>
      <c r="S41" s="22">
        <v>0</v>
      </c>
      <c r="T41" s="22">
        <v>181244</v>
      </c>
      <c r="U41" s="22">
        <v>666870</v>
      </c>
      <c r="V41" s="22">
        <v>0</v>
      </c>
      <c r="W41" s="22">
        <v>1806508</v>
      </c>
      <c r="X41" s="22">
        <v>1410370</v>
      </c>
      <c r="Y41" s="22">
        <v>8094979</v>
      </c>
      <c r="Z41" s="22">
        <v>389319</v>
      </c>
      <c r="AA41" s="22">
        <v>0</v>
      </c>
      <c r="AB41" s="22">
        <v>0</v>
      </c>
      <c r="AC41" s="22">
        <v>0</v>
      </c>
      <c r="AD41" s="22">
        <v>0</v>
      </c>
      <c r="AE41" s="22">
        <v>855363</v>
      </c>
      <c r="AF41" s="22">
        <v>76237082</v>
      </c>
      <c r="AG41" s="22">
        <v>23941884</v>
      </c>
      <c r="AH41" s="22">
        <v>7284915</v>
      </c>
      <c r="AI41" s="22">
        <v>0</v>
      </c>
      <c r="AJ41" s="22">
        <v>7101740</v>
      </c>
      <c r="AK41" s="22">
        <v>0</v>
      </c>
      <c r="AL41" s="22">
        <v>2614356</v>
      </c>
      <c r="AM41" s="22">
        <v>6076022</v>
      </c>
      <c r="AN41" s="22">
        <v>0</v>
      </c>
      <c r="AO41" s="22">
        <v>104013</v>
      </c>
      <c r="AP41" s="22">
        <v>0</v>
      </c>
      <c r="AQ41" s="22">
        <v>248228</v>
      </c>
      <c r="AR41" s="22">
        <v>118317</v>
      </c>
      <c r="AS41" s="22">
        <v>16595321</v>
      </c>
      <c r="AT41" s="22">
        <v>584448</v>
      </c>
      <c r="AU41" s="22">
        <v>0</v>
      </c>
      <c r="AV41" s="22">
        <v>2582903</v>
      </c>
      <c r="AW41" s="22">
        <v>67252147</v>
      </c>
      <c r="AX41" s="22">
        <v>8984935</v>
      </c>
    </row>
    <row r="42" spans="1:50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17127380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2383315</v>
      </c>
      <c r="M42" s="22">
        <v>303838</v>
      </c>
      <c r="N42" s="22">
        <v>28100</v>
      </c>
      <c r="O42" s="22">
        <v>10540</v>
      </c>
      <c r="P42" s="22">
        <v>0</v>
      </c>
      <c r="Q42" s="22">
        <v>366339</v>
      </c>
      <c r="R42" s="22">
        <v>233768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554261</v>
      </c>
      <c r="Y42" s="22">
        <v>1281010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605448</v>
      </c>
      <c r="AF42" s="22">
        <v>22893999</v>
      </c>
      <c r="AG42" s="22">
        <v>6745988</v>
      </c>
      <c r="AH42" s="22">
        <v>2170424</v>
      </c>
      <c r="AI42" s="22">
        <v>53186</v>
      </c>
      <c r="AJ42" s="22">
        <v>3786474</v>
      </c>
      <c r="AK42" s="22">
        <v>392019</v>
      </c>
      <c r="AL42" s="22">
        <v>731192</v>
      </c>
      <c r="AM42" s="22">
        <v>0</v>
      </c>
      <c r="AN42" s="22">
        <v>112597</v>
      </c>
      <c r="AO42" s="22">
        <v>14874</v>
      </c>
      <c r="AP42" s="22">
        <v>0</v>
      </c>
      <c r="AQ42" s="22">
        <v>127275</v>
      </c>
      <c r="AR42" s="22">
        <v>0</v>
      </c>
      <c r="AS42" s="22">
        <v>2582763</v>
      </c>
      <c r="AT42" s="22">
        <v>181312</v>
      </c>
      <c r="AU42" s="22">
        <v>0</v>
      </c>
      <c r="AV42" s="22">
        <v>0</v>
      </c>
      <c r="AW42" s="22">
        <v>16898104</v>
      </c>
      <c r="AX42" s="22">
        <v>5995895</v>
      </c>
    </row>
    <row r="43" spans="1:50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122013507</v>
      </c>
      <c r="F43" s="22">
        <v>0</v>
      </c>
      <c r="G43" s="22">
        <v>0</v>
      </c>
      <c r="H43" s="22">
        <v>0</v>
      </c>
      <c r="I43" s="22">
        <v>0</v>
      </c>
      <c r="J43" s="22">
        <v>90531</v>
      </c>
      <c r="K43" s="22">
        <v>720734</v>
      </c>
      <c r="L43" s="22">
        <v>6756309</v>
      </c>
      <c r="M43" s="22">
        <v>1175979</v>
      </c>
      <c r="N43" s="22">
        <v>2944668</v>
      </c>
      <c r="O43" s="22">
        <v>385775</v>
      </c>
      <c r="P43" s="22">
        <v>911271</v>
      </c>
      <c r="Q43" s="22">
        <v>7777079</v>
      </c>
      <c r="R43" s="22">
        <v>2087505</v>
      </c>
      <c r="S43" s="22">
        <v>0</v>
      </c>
      <c r="T43" s="22">
        <v>0</v>
      </c>
      <c r="U43" s="22">
        <v>1003400</v>
      </c>
      <c r="V43" s="22">
        <v>504210</v>
      </c>
      <c r="W43" s="22">
        <v>3259356</v>
      </c>
      <c r="X43" s="22">
        <v>4040587</v>
      </c>
      <c r="Y43" s="22">
        <v>9294660</v>
      </c>
      <c r="Z43" s="22">
        <v>0</v>
      </c>
      <c r="AA43" s="22">
        <v>0</v>
      </c>
      <c r="AB43" s="22">
        <v>0</v>
      </c>
      <c r="AC43" s="22">
        <v>1152476</v>
      </c>
      <c r="AD43" s="22">
        <v>0</v>
      </c>
      <c r="AE43" s="22">
        <v>3836032</v>
      </c>
      <c r="AF43" s="22">
        <v>167954079</v>
      </c>
      <c r="AG43" s="22">
        <v>56572827</v>
      </c>
      <c r="AH43" s="22">
        <v>25502270</v>
      </c>
      <c r="AI43" s="22">
        <v>2841929</v>
      </c>
      <c r="AJ43" s="22">
        <v>12381781</v>
      </c>
      <c r="AK43" s="22">
        <v>1082454</v>
      </c>
      <c r="AL43" s="22">
        <v>6381737</v>
      </c>
      <c r="AM43" s="22">
        <v>6869319</v>
      </c>
      <c r="AN43" s="22">
        <v>397400</v>
      </c>
      <c r="AO43" s="22">
        <v>141325</v>
      </c>
      <c r="AP43" s="22">
        <v>39606</v>
      </c>
      <c r="AQ43" s="22">
        <v>703897</v>
      </c>
      <c r="AR43" s="22">
        <v>89326</v>
      </c>
      <c r="AS43" s="22">
        <v>29528098</v>
      </c>
      <c r="AT43" s="22">
        <v>733995</v>
      </c>
      <c r="AU43" s="22">
        <v>0</v>
      </c>
      <c r="AV43" s="22">
        <v>5148</v>
      </c>
      <c r="AW43" s="22">
        <v>143271112</v>
      </c>
      <c r="AX43" s="22">
        <v>24682967</v>
      </c>
    </row>
    <row r="44" spans="1:50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137190341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8606380</v>
      </c>
      <c r="M44" s="22">
        <v>1390868</v>
      </c>
      <c r="N44" s="22">
        <v>624757</v>
      </c>
      <c r="O44" s="22">
        <v>73445</v>
      </c>
      <c r="P44" s="22">
        <v>0</v>
      </c>
      <c r="Q44" s="22">
        <v>13046051</v>
      </c>
      <c r="R44" s="22">
        <v>0</v>
      </c>
      <c r="S44" s="22">
        <v>0</v>
      </c>
      <c r="T44" s="22">
        <v>539313</v>
      </c>
      <c r="U44" s="22">
        <v>0</v>
      </c>
      <c r="V44" s="22">
        <v>0</v>
      </c>
      <c r="W44" s="22">
        <v>0</v>
      </c>
      <c r="X44" s="22">
        <v>1575437</v>
      </c>
      <c r="Y44" s="22">
        <v>10312713</v>
      </c>
      <c r="Z44" s="22">
        <v>207229</v>
      </c>
      <c r="AA44" s="22">
        <v>0</v>
      </c>
      <c r="AB44" s="22">
        <v>0</v>
      </c>
      <c r="AC44" s="22">
        <v>0</v>
      </c>
      <c r="AD44" s="22">
        <v>0</v>
      </c>
      <c r="AE44" s="22">
        <v>204455</v>
      </c>
      <c r="AF44" s="22">
        <v>173770989</v>
      </c>
      <c r="AG44" s="22">
        <v>33391672</v>
      </c>
      <c r="AH44" s="22">
        <v>38446752</v>
      </c>
      <c r="AI44" s="22">
        <v>0</v>
      </c>
      <c r="AJ44" s="22">
        <v>12049054</v>
      </c>
      <c r="AK44" s="22">
        <v>3848775</v>
      </c>
      <c r="AL44" s="22">
        <v>28914153</v>
      </c>
      <c r="AM44" s="22">
        <v>0</v>
      </c>
      <c r="AN44" s="22">
        <v>0</v>
      </c>
      <c r="AO44" s="22">
        <v>3533</v>
      </c>
      <c r="AP44" s="22">
        <v>0</v>
      </c>
      <c r="AQ44" s="22">
        <v>45994</v>
      </c>
      <c r="AR44" s="22">
        <v>642350</v>
      </c>
      <c r="AS44" s="22">
        <v>23404109</v>
      </c>
      <c r="AT44" s="22">
        <v>0</v>
      </c>
      <c r="AU44" s="22">
        <v>0</v>
      </c>
      <c r="AV44" s="22">
        <v>9180951</v>
      </c>
      <c r="AW44" s="22">
        <v>149927343</v>
      </c>
      <c r="AX44" s="22">
        <v>23843646</v>
      </c>
    </row>
    <row r="45" spans="1:50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27765031</v>
      </c>
      <c r="F45" s="22">
        <v>0</v>
      </c>
      <c r="G45" s="22">
        <v>0</v>
      </c>
      <c r="H45" s="22">
        <v>0</v>
      </c>
      <c r="I45" s="22">
        <v>0</v>
      </c>
      <c r="J45" s="22">
        <v>227748</v>
      </c>
      <c r="K45" s="22">
        <v>135573</v>
      </c>
      <c r="L45" s="22">
        <v>2026550</v>
      </c>
      <c r="M45" s="22">
        <v>170562</v>
      </c>
      <c r="N45" s="22">
        <v>0</v>
      </c>
      <c r="O45" s="22">
        <v>11071</v>
      </c>
      <c r="P45" s="22">
        <v>0</v>
      </c>
      <c r="Q45" s="22">
        <v>2818026</v>
      </c>
      <c r="R45" s="22">
        <v>133287</v>
      </c>
      <c r="S45" s="22">
        <v>0</v>
      </c>
      <c r="T45" s="22">
        <v>525134</v>
      </c>
      <c r="U45" s="22">
        <v>0</v>
      </c>
      <c r="V45" s="22">
        <v>0</v>
      </c>
      <c r="W45" s="22">
        <v>0</v>
      </c>
      <c r="X45" s="22">
        <v>1578666</v>
      </c>
      <c r="Y45" s="22">
        <v>142435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68117</v>
      </c>
      <c r="AF45" s="22">
        <v>35602200</v>
      </c>
      <c r="AG45" s="22">
        <v>11933114</v>
      </c>
      <c r="AH45" s="22">
        <v>5729264</v>
      </c>
      <c r="AI45" s="22">
        <v>0</v>
      </c>
      <c r="AJ45" s="22">
        <v>3962476</v>
      </c>
      <c r="AK45" s="22">
        <v>0</v>
      </c>
      <c r="AL45" s="22">
        <v>0</v>
      </c>
      <c r="AM45" s="22">
        <v>865377</v>
      </c>
      <c r="AN45" s="22">
        <v>1017308</v>
      </c>
      <c r="AO45" s="22">
        <v>11896</v>
      </c>
      <c r="AP45" s="22">
        <v>0</v>
      </c>
      <c r="AQ45" s="22">
        <v>0</v>
      </c>
      <c r="AR45" s="22">
        <v>76754</v>
      </c>
      <c r="AS45" s="22">
        <v>6122443</v>
      </c>
      <c r="AT45" s="22">
        <v>0</v>
      </c>
      <c r="AU45" s="22">
        <v>0</v>
      </c>
      <c r="AV45" s="22">
        <v>0</v>
      </c>
      <c r="AW45" s="22">
        <v>29718632</v>
      </c>
      <c r="AX45" s="22">
        <v>5883568</v>
      </c>
    </row>
    <row r="46" spans="1:50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23636644</v>
      </c>
      <c r="F46" s="22">
        <v>0</v>
      </c>
      <c r="G46" s="22">
        <v>0</v>
      </c>
      <c r="H46" s="22">
        <v>1008515</v>
      </c>
      <c r="I46" s="22">
        <v>0</v>
      </c>
      <c r="J46" s="22">
        <v>0</v>
      </c>
      <c r="K46" s="22">
        <v>0</v>
      </c>
      <c r="L46" s="22">
        <v>5378165</v>
      </c>
      <c r="M46" s="22">
        <v>992578</v>
      </c>
      <c r="N46" s="22">
        <v>226616</v>
      </c>
      <c r="O46" s="22">
        <v>0</v>
      </c>
      <c r="P46" s="22">
        <v>0</v>
      </c>
      <c r="Q46" s="22">
        <v>916562</v>
      </c>
      <c r="R46" s="22">
        <v>284829</v>
      </c>
      <c r="S46" s="22">
        <v>0</v>
      </c>
      <c r="T46" s="22">
        <v>1390879</v>
      </c>
      <c r="U46" s="22">
        <v>281000</v>
      </c>
      <c r="V46" s="22">
        <v>0</v>
      </c>
      <c r="W46" s="22">
        <v>0</v>
      </c>
      <c r="X46" s="22">
        <v>1209925</v>
      </c>
      <c r="Y46" s="22">
        <v>4671710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39997423</v>
      </c>
      <c r="AG46" s="22">
        <v>12563921</v>
      </c>
      <c r="AH46" s="22">
        <v>7774866</v>
      </c>
      <c r="AI46" s="22">
        <v>0</v>
      </c>
      <c r="AJ46" s="22">
        <v>5371361</v>
      </c>
      <c r="AK46" s="22">
        <v>1412585</v>
      </c>
      <c r="AL46" s="22">
        <v>1454901</v>
      </c>
      <c r="AM46" s="22">
        <v>0</v>
      </c>
      <c r="AN46" s="22">
        <v>0</v>
      </c>
      <c r="AO46" s="22">
        <v>40971</v>
      </c>
      <c r="AP46" s="22">
        <v>69220</v>
      </c>
      <c r="AQ46" s="22">
        <v>134790</v>
      </c>
      <c r="AR46" s="22">
        <v>30616</v>
      </c>
      <c r="AS46" s="22">
        <v>5587717</v>
      </c>
      <c r="AT46" s="22">
        <v>0</v>
      </c>
      <c r="AU46" s="22">
        <v>0</v>
      </c>
      <c r="AV46" s="22">
        <v>0</v>
      </c>
      <c r="AW46" s="22">
        <v>34440948</v>
      </c>
      <c r="AX46" s="22">
        <v>5556475</v>
      </c>
    </row>
    <row r="47" spans="1:50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39794571</v>
      </c>
      <c r="F47" s="22">
        <v>0</v>
      </c>
      <c r="G47" s="22">
        <v>0</v>
      </c>
      <c r="H47" s="22">
        <v>587177</v>
      </c>
      <c r="I47" s="22">
        <v>0</v>
      </c>
      <c r="J47" s="22">
        <v>0</v>
      </c>
      <c r="K47" s="22">
        <v>2005468</v>
      </c>
      <c r="L47" s="22">
        <v>2774835</v>
      </c>
      <c r="M47" s="22">
        <v>809820</v>
      </c>
      <c r="N47" s="22">
        <v>187411</v>
      </c>
      <c r="O47" s="22">
        <v>62539</v>
      </c>
      <c r="P47" s="22">
        <v>21549</v>
      </c>
      <c r="Q47" s="22">
        <v>3790495</v>
      </c>
      <c r="R47" s="22">
        <v>134770</v>
      </c>
      <c r="S47" s="22">
        <v>0</v>
      </c>
      <c r="T47" s="22">
        <v>1174369</v>
      </c>
      <c r="U47" s="22">
        <v>403250</v>
      </c>
      <c r="V47" s="22">
        <v>275824</v>
      </c>
      <c r="W47" s="22">
        <v>154153</v>
      </c>
      <c r="X47" s="22">
        <v>1405082</v>
      </c>
      <c r="Y47" s="22">
        <v>4408959</v>
      </c>
      <c r="Z47" s="22">
        <v>39586</v>
      </c>
      <c r="AA47" s="22">
        <v>117006</v>
      </c>
      <c r="AB47" s="22">
        <v>0</v>
      </c>
      <c r="AC47" s="22">
        <v>0</v>
      </c>
      <c r="AD47" s="22">
        <v>1528712</v>
      </c>
      <c r="AE47" s="22">
        <v>151358</v>
      </c>
      <c r="AF47" s="22">
        <v>59826934</v>
      </c>
      <c r="AG47" s="22">
        <v>13736370</v>
      </c>
      <c r="AH47" s="22">
        <v>5194407</v>
      </c>
      <c r="AI47" s="22">
        <v>708422</v>
      </c>
      <c r="AJ47" s="22">
        <v>3550019</v>
      </c>
      <c r="AK47" s="22">
        <v>1361229</v>
      </c>
      <c r="AL47" s="22">
        <v>0</v>
      </c>
      <c r="AM47" s="22">
        <v>0</v>
      </c>
      <c r="AN47" s="22">
        <v>9232786</v>
      </c>
      <c r="AO47" s="22">
        <v>3605</v>
      </c>
      <c r="AP47" s="22">
        <v>0</v>
      </c>
      <c r="AQ47" s="22">
        <v>0</v>
      </c>
      <c r="AR47" s="22">
        <v>103490</v>
      </c>
      <c r="AS47" s="22">
        <v>22146449</v>
      </c>
      <c r="AT47" s="22">
        <v>177542</v>
      </c>
      <c r="AU47" s="22">
        <v>872455</v>
      </c>
      <c r="AV47" s="22">
        <v>0</v>
      </c>
      <c r="AW47" s="22">
        <v>57086774</v>
      </c>
      <c r="AX47" s="22">
        <v>2740160</v>
      </c>
    </row>
    <row r="48" spans="1:50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18921963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1665851</v>
      </c>
      <c r="M48" s="22">
        <v>634263</v>
      </c>
      <c r="N48" s="22">
        <v>81050</v>
      </c>
      <c r="O48" s="22">
        <v>0</v>
      </c>
      <c r="P48" s="22">
        <v>0</v>
      </c>
      <c r="Q48" s="22">
        <v>1133359</v>
      </c>
      <c r="R48" s="22">
        <v>32815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2328726</v>
      </c>
      <c r="Y48" s="22">
        <v>3228733</v>
      </c>
      <c r="Z48" s="22">
        <v>47085</v>
      </c>
      <c r="AA48" s="22">
        <v>0</v>
      </c>
      <c r="AB48" s="22">
        <v>0</v>
      </c>
      <c r="AC48" s="22">
        <v>0</v>
      </c>
      <c r="AD48" s="22">
        <v>0</v>
      </c>
      <c r="AE48" s="22">
        <v>554185</v>
      </c>
      <c r="AF48" s="22">
        <v>28628030</v>
      </c>
      <c r="AG48" s="22">
        <v>9569352</v>
      </c>
      <c r="AH48" s="22">
        <v>5285799</v>
      </c>
      <c r="AI48" s="22">
        <v>188533</v>
      </c>
      <c r="AJ48" s="22">
        <v>3795573</v>
      </c>
      <c r="AK48" s="22">
        <v>775311</v>
      </c>
      <c r="AL48" s="22">
        <v>0</v>
      </c>
      <c r="AM48" s="22">
        <v>164503</v>
      </c>
      <c r="AN48" s="22">
        <v>0</v>
      </c>
      <c r="AO48" s="22">
        <v>5713</v>
      </c>
      <c r="AP48" s="22">
        <v>0</v>
      </c>
      <c r="AQ48" s="22">
        <v>109240</v>
      </c>
      <c r="AR48" s="22">
        <v>10430</v>
      </c>
      <c r="AS48" s="22">
        <v>3149476</v>
      </c>
      <c r="AT48" s="22">
        <v>424906</v>
      </c>
      <c r="AU48" s="22">
        <v>0</v>
      </c>
      <c r="AV48" s="22">
        <v>0</v>
      </c>
      <c r="AW48" s="22">
        <v>23478836</v>
      </c>
      <c r="AX48" s="22">
        <v>5149194</v>
      </c>
    </row>
    <row r="49" spans="1:50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24240052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2105042</v>
      </c>
      <c r="M49" s="22">
        <v>302963</v>
      </c>
      <c r="N49" s="22">
        <v>69775</v>
      </c>
      <c r="O49" s="22">
        <v>18352</v>
      </c>
      <c r="P49" s="22">
        <v>0</v>
      </c>
      <c r="Q49" s="22">
        <v>787537</v>
      </c>
      <c r="R49" s="22">
        <v>0</v>
      </c>
      <c r="S49" s="22">
        <v>0</v>
      </c>
      <c r="T49" s="22">
        <v>103364</v>
      </c>
      <c r="U49" s="22">
        <v>0</v>
      </c>
      <c r="V49" s="22">
        <v>74962</v>
      </c>
      <c r="W49" s="22">
        <v>0</v>
      </c>
      <c r="X49" s="22">
        <v>399666</v>
      </c>
      <c r="Y49" s="22">
        <v>3337659</v>
      </c>
      <c r="Z49" s="22">
        <v>17209</v>
      </c>
      <c r="AA49" s="22">
        <v>0</v>
      </c>
      <c r="AB49" s="22">
        <v>0</v>
      </c>
      <c r="AC49" s="22">
        <v>0</v>
      </c>
      <c r="AD49" s="22">
        <v>0</v>
      </c>
      <c r="AE49" s="22">
        <v>52686</v>
      </c>
      <c r="AF49" s="22">
        <v>31509267</v>
      </c>
      <c r="AG49" s="22">
        <v>6925375</v>
      </c>
      <c r="AH49" s="22">
        <v>5700376</v>
      </c>
      <c r="AI49" s="22">
        <v>0</v>
      </c>
      <c r="AJ49" s="22">
        <v>3301782</v>
      </c>
      <c r="AK49" s="22">
        <v>98456</v>
      </c>
      <c r="AL49" s="22">
        <v>2319622</v>
      </c>
      <c r="AM49" s="22">
        <v>0</v>
      </c>
      <c r="AN49" s="22">
        <v>0</v>
      </c>
      <c r="AO49" s="22">
        <v>11211</v>
      </c>
      <c r="AP49" s="22">
        <v>42132</v>
      </c>
      <c r="AQ49" s="22">
        <v>0</v>
      </c>
      <c r="AR49" s="22">
        <v>104338</v>
      </c>
      <c r="AS49" s="22">
        <v>4981449</v>
      </c>
      <c r="AT49" s="22">
        <v>0</v>
      </c>
      <c r="AU49" s="22">
        <v>0</v>
      </c>
      <c r="AV49" s="22">
        <v>0</v>
      </c>
      <c r="AW49" s="22">
        <v>23484741</v>
      </c>
      <c r="AX49" s="22">
        <v>8024526</v>
      </c>
    </row>
    <row r="50" spans="1:50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20465053</v>
      </c>
      <c r="F50" s="22">
        <v>1766236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5991532</v>
      </c>
      <c r="M50" s="22">
        <v>279279</v>
      </c>
      <c r="N50" s="22">
        <v>280866</v>
      </c>
      <c r="O50" s="22">
        <v>98836</v>
      </c>
      <c r="P50" s="22">
        <v>0</v>
      </c>
      <c r="Q50" s="22">
        <v>1170030</v>
      </c>
      <c r="R50" s="22">
        <v>227710</v>
      </c>
      <c r="S50" s="22">
        <v>0</v>
      </c>
      <c r="T50" s="22">
        <v>320551</v>
      </c>
      <c r="U50" s="22">
        <v>5521874</v>
      </c>
      <c r="V50" s="22">
        <v>25200</v>
      </c>
      <c r="W50" s="22">
        <v>707155</v>
      </c>
      <c r="X50" s="22">
        <v>486671</v>
      </c>
      <c r="Y50" s="22">
        <v>2158887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2247060</v>
      </c>
      <c r="AF50" s="22">
        <v>41746940</v>
      </c>
      <c r="AG50" s="22">
        <v>9549811</v>
      </c>
      <c r="AH50" s="22">
        <v>8367168</v>
      </c>
      <c r="AI50" s="22">
        <v>0</v>
      </c>
      <c r="AJ50" s="22">
        <v>4194909</v>
      </c>
      <c r="AK50" s="22">
        <v>1204696</v>
      </c>
      <c r="AL50" s="22">
        <v>0</v>
      </c>
      <c r="AM50" s="22">
        <v>830813</v>
      </c>
      <c r="AN50" s="22">
        <v>663771</v>
      </c>
      <c r="AO50" s="22">
        <v>0</v>
      </c>
      <c r="AP50" s="22">
        <v>0</v>
      </c>
      <c r="AQ50" s="22">
        <v>663401</v>
      </c>
      <c r="AR50" s="22">
        <v>43949</v>
      </c>
      <c r="AS50" s="22">
        <v>8365121</v>
      </c>
      <c r="AT50" s="22">
        <v>0</v>
      </c>
      <c r="AU50" s="22">
        <v>0</v>
      </c>
      <c r="AV50" s="22">
        <v>0</v>
      </c>
      <c r="AW50" s="22">
        <v>33883639</v>
      </c>
      <c r="AX50" s="22">
        <v>7863301</v>
      </c>
    </row>
    <row r="51" spans="1:50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19264299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361967</v>
      </c>
      <c r="M51" s="22">
        <v>181442</v>
      </c>
      <c r="N51" s="22">
        <v>50603</v>
      </c>
      <c r="O51" s="22">
        <v>0</v>
      </c>
      <c r="P51" s="22">
        <v>0</v>
      </c>
      <c r="Q51" s="22">
        <v>812853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947831</v>
      </c>
      <c r="Y51" s="22">
        <v>3097151</v>
      </c>
      <c r="Z51" s="22">
        <v>76859</v>
      </c>
      <c r="AA51" s="22">
        <v>0</v>
      </c>
      <c r="AB51" s="22">
        <v>0</v>
      </c>
      <c r="AC51" s="22">
        <v>0</v>
      </c>
      <c r="AD51" s="22">
        <v>0</v>
      </c>
      <c r="AE51" s="22">
        <v>1597256</v>
      </c>
      <c r="AF51" s="22">
        <v>26390261</v>
      </c>
      <c r="AG51" s="22">
        <v>5740653</v>
      </c>
      <c r="AH51" s="22">
        <v>3413105</v>
      </c>
      <c r="AI51" s="22">
        <v>0</v>
      </c>
      <c r="AJ51" s="22">
        <v>4834828</v>
      </c>
      <c r="AK51" s="22">
        <v>0</v>
      </c>
      <c r="AL51" s="22">
        <v>0</v>
      </c>
      <c r="AM51" s="22">
        <v>1811315</v>
      </c>
      <c r="AN51" s="22">
        <v>0</v>
      </c>
      <c r="AO51" s="22">
        <v>4581</v>
      </c>
      <c r="AP51" s="22">
        <v>0</v>
      </c>
      <c r="AQ51" s="22">
        <v>0</v>
      </c>
      <c r="AR51" s="22">
        <v>135830</v>
      </c>
      <c r="AS51" s="22">
        <v>1932385</v>
      </c>
      <c r="AT51" s="22">
        <v>165009</v>
      </c>
      <c r="AU51" s="22">
        <v>0</v>
      </c>
      <c r="AV51" s="22">
        <v>532449</v>
      </c>
      <c r="AW51" s="22">
        <v>18570155</v>
      </c>
      <c r="AX51" s="22">
        <v>7820106</v>
      </c>
    </row>
    <row r="52" spans="1:50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33199150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1202442</v>
      </c>
      <c r="M52" s="22">
        <v>259228</v>
      </c>
      <c r="N52" s="22">
        <v>86745</v>
      </c>
      <c r="O52" s="22">
        <v>0</v>
      </c>
      <c r="P52" s="22">
        <v>0</v>
      </c>
      <c r="Q52" s="22">
        <v>2962885</v>
      </c>
      <c r="R52" s="22">
        <v>253786</v>
      </c>
      <c r="S52" s="22">
        <v>80000</v>
      </c>
      <c r="T52" s="22">
        <v>153236</v>
      </c>
      <c r="U52" s="22">
        <v>0</v>
      </c>
      <c r="V52" s="22">
        <v>93738</v>
      </c>
      <c r="W52" s="22">
        <v>838422</v>
      </c>
      <c r="X52" s="22">
        <v>1077240</v>
      </c>
      <c r="Y52" s="22">
        <v>3248370</v>
      </c>
      <c r="Z52" s="22">
        <v>0</v>
      </c>
      <c r="AA52" s="22">
        <v>0</v>
      </c>
      <c r="AB52" s="22">
        <v>0</v>
      </c>
      <c r="AC52" s="22">
        <v>0</v>
      </c>
      <c r="AD52" s="22">
        <v>891379</v>
      </c>
      <c r="AE52" s="22">
        <v>584356</v>
      </c>
      <c r="AF52" s="22">
        <v>44930977</v>
      </c>
      <c r="AG52" s="22">
        <v>13147950</v>
      </c>
      <c r="AH52" s="22">
        <v>4214759</v>
      </c>
      <c r="AI52" s="22">
        <v>0</v>
      </c>
      <c r="AJ52" s="22">
        <v>5579509</v>
      </c>
      <c r="AK52" s="22">
        <v>444620</v>
      </c>
      <c r="AL52" s="22">
        <v>4878558</v>
      </c>
      <c r="AM52" s="22">
        <v>1358922</v>
      </c>
      <c r="AN52" s="22">
        <v>120038</v>
      </c>
      <c r="AO52" s="22">
        <v>16836</v>
      </c>
      <c r="AP52" s="22">
        <v>81420</v>
      </c>
      <c r="AQ52" s="22">
        <v>140246</v>
      </c>
      <c r="AR52" s="22">
        <v>121954</v>
      </c>
      <c r="AS52" s="22">
        <v>15096999</v>
      </c>
      <c r="AT52" s="22">
        <v>0</v>
      </c>
      <c r="AU52" s="22">
        <v>0</v>
      </c>
      <c r="AV52" s="22">
        <v>383932</v>
      </c>
      <c r="AW52" s="22">
        <v>45585743</v>
      </c>
      <c r="AX52" s="22">
        <v>-654766</v>
      </c>
    </row>
    <row r="53" spans="1:50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33752492</v>
      </c>
      <c r="F53" s="22">
        <v>0</v>
      </c>
      <c r="G53" s="22">
        <v>0</v>
      </c>
      <c r="H53" s="22">
        <v>0</v>
      </c>
      <c r="I53" s="22">
        <v>0</v>
      </c>
      <c r="J53" s="22">
        <v>1486877</v>
      </c>
      <c r="K53" s="22">
        <v>104625</v>
      </c>
      <c r="L53" s="22">
        <v>3084946</v>
      </c>
      <c r="M53" s="22">
        <v>212768</v>
      </c>
      <c r="N53" s="22">
        <v>336737</v>
      </c>
      <c r="O53" s="22">
        <v>20490</v>
      </c>
      <c r="P53" s="22">
        <v>0</v>
      </c>
      <c r="Q53" s="22">
        <v>5117118</v>
      </c>
      <c r="R53" s="22">
        <v>500043</v>
      </c>
      <c r="S53" s="22">
        <v>11111</v>
      </c>
      <c r="T53" s="22">
        <v>297751</v>
      </c>
      <c r="U53" s="22">
        <v>0</v>
      </c>
      <c r="V53" s="22">
        <v>0</v>
      </c>
      <c r="W53" s="22">
        <v>688429</v>
      </c>
      <c r="X53" s="22">
        <v>479207</v>
      </c>
      <c r="Y53" s="22">
        <v>2639791</v>
      </c>
      <c r="Z53" s="22">
        <v>6398</v>
      </c>
      <c r="AA53" s="22">
        <v>24300</v>
      </c>
      <c r="AB53" s="22">
        <v>0</v>
      </c>
      <c r="AC53" s="22">
        <v>0</v>
      </c>
      <c r="AD53" s="22">
        <v>0</v>
      </c>
      <c r="AE53" s="22">
        <v>1119400</v>
      </c>
      <c r="AF53" s="22">
        <v>49882483</v>
      </c>
      <c r="AG53" s="22">
        <v>10195587</v>
      </c>
      <c r="AH53" s="22">
        <v>4477777</v>
      </c>
      <c r="AI53" s="22">
        <v>0</v>
      </c>
      <c r="AJ53" s="22">
        <v>5499278</v>
      </c>
      <c r="AK53" s="22">
        <v>0</v>
      </c>
      <c r="AL53" s="22">
        <v>1021262</v>
      </c>
      <c r="AM53" s="22">
        <v>103035</v>
      </c>
      <c r="AN53" s="22">
        <v>3402114</v>
      </c>
      <c r="AO53" s="22">
        <v>7103</v>
      </c>
      <c r="AP53" s="22">
        <v>0</v>
      </c>
      <c r="AQ53" s="22">
        <v>126935</v>
      </c>
      <c r="AR53" s="22">
        <v>101270</v>
      </c>
      <c r="AS53" s="22">
        <v>8458508</v>
      </c>
      <c r="AT53" s="22">
        <v>0</v>
      </c>
      <c r="AU53" s="22">
        <v>0</v>
      </c>
      <c r="AV53" s="22">
        <v>858612</v>
      </c>
      <c r="AW53" s="22">
        <v>34251481</v>
      </c>
      <c r="AX53" s="22">
        <v>15631002</v>
      </c>
    </row>
    <row r="54" spans="1:50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17500437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1904129</v>
      </c>
      <c r="M54" s="22">
        <v>1067293</v>
      </c>
      <c r="N54" s="22">
        <v>0</v>
      </c>
      <c r="O54" s="22">
        <v>0</v>
      </c>
      <c r="P54" s="22">
        <v>0</v>
      </c>
      <c r="Q54" s="22">
        <v>1746888</v>
      </c>
      <c r="R54" s="22">
        <v>0</v>
      </c>
      <c r="S54" s="22">
        <v>0</v>
      </c>
      <c r="T54" s="22">
        <v>35090</v>
      </c>
      <c r="U54" s="22">
        <v>0</v>
      </c>
      <c r="V54" s="22">
        <v>0</v>
      </c>
      <c r="W54" s="22">
        <v>0</v>
      </c>
      <c r="X54" s="22">
        <v>622320</v>
      </c>
      <c r="Y54" s="22">
        <v>3267628</v>
      </c>
      <c r="Z54" s="22">
        <v>19295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26163080</v>
      </c>
      <c r="AG54" s="22">
        <v>4300633</v>
      </c>
      <c r="AH54" s="22">
        <v>7537385</v>
      </c>
      <c r="AI54" s="22">
        <v>0</v>
      </c>
      <c r="AJ54" s="22">
        <v>2881530</v>
      </c>
      <c r="AK54" s="22">
        <v>0</v>
      </c>
      <c r="AL54" s="22">
        <v>0</v>
      </c>
      <c r="AM54" s="22">
        <v>2803954</v>
      </c>
      <c r="AN54" s="22">
        <v>0</v>
      </c>
      <c r="AO54" s="22">
        <v>0</v>
      </c>
      <c r="AP54" s="22">
        <v>95020</v>
      </c>
      <c r="AQ54" s="22">
        <v>673081</v>
      </c>
      <c r="AR54" s="22">
        <v>0</v>
      </c>
      <c r="AS54" s="22">
        <v>4032088</v>
      </c>
      <c r="AT54" s="22">
        <v>0</v>
      </c>
      <c r="AU54" s="22">
        <v>0</v>
      </c>
      <c r="AV54" s="22">
        <v>1313304</v>
      </c>
      <c r="AW54" s="22">
        <v>23636995</v>
      </c>
      <c r="AX54" s="22">
        <v>2526085</v>
      </c>
    </row>
    <row r="55" spans="1:50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26908319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6450826</v>
      </c>
      <c r="M55" s="22">
        <v>434460</v>
      </c>
      <c r="N55" s="22">
        <v>0</v>
      </c>
      <c r="O55" s="22">
        <v>0</v>
      </c>
      <c r="P55" s="22">
        <v>0</v>
      </c>
      <c r="Q55" s="22">
        <v>2141748</v>
      </c>
      <c r="R55" s="22">
        <v>0</v>
      </c>
      <c r="S55" s="22">
        <v>0</v>
      </c>
      <c r="T55" s="22">
        <v>40722</v>
      </c>
      <c r="U55" s="22">
        <v>0</v>
      </c>
      <c r="V55" s="22">
        <v>0</v>
      </c>
      <c r="W55" s="22">
        <v>0</v>
      </c>
      <c r="X55" s="22">
        <v>359914</v>
      </c>
      <c r="Y55" s="22">
        <v>2196026</v>
      </c>
      <c r="Z55" s="22">
        <v>100571</v>
      </c>
      <c r="AA55" s="22">
        <v>710215</v>
      </c>
      <c r="AB55" s="22">
        <v>0</v>
      </c>
      <c r="AC55" s="22">
        <v>200</v>
      </c>
      <c r="AD55" s="22">
        <v>0</v>
      </c>
      <c r="AE55" s="22">
        <v>3473056</v>
      </c>
      <c r="AF55" s="22">
        <v>42816057</v>
      </c>
      <c r="AG55" s="22">
        <v>8537978</v>
      </c>
      <c r="AH55" s="22">
        <v>6253215</v>
      </c>
      <c r="AI55" s="22">
        <v>0</v>
      </c>
      <c r="AJ55" s="22">
        <v>4076592</v>
      </c>
      <c r="AK55" s="22">
        <v>2702468</v>
      </c>
      <c r="AL55" s="22">
        <v>3799864</v>
      </c>
      <c r="AM55" s="22">
        <v>21429</v>
      </c>
      <c r="AN55" s="22">
        <v>520239</v>
      </c>
      <c r="AO55" s="22">
        <v>0</v>
      </c>
      <c r="AP55" s="22">
        <v>0</v>
      </c>
      <c r="AQ55" s="22">
        <v>26918</v>
      </c>
      <c r="AR55" s="22">
        <v>287597</v>
      </c>
      <c r="AS55" s="22">
        <v>11326663</v>
      </c>
      <c r="AT55" s="22">
        <v>0</v>
      </c>
      <c r="AU55" s="22">
        <v>0</v>
      </c>
      <c r="AV55" s="22">
        <v>0</v>
      </c>
      <c r="AW55" s="22">
        <v>37552963</v>
      </c>
      <c r="AX55" s="22">
        <v>5263094</v>
      </c>
    </row>
    <row r="56" spans="1:50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64146923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2898115</v>
      </c>
      <c r="M56" s="22">
        <v>1328348</v>
      </c>
      <c r="N56" s="22">
        <v>45374</v>
      </c>
      <c r="O56" s="22">
        <v>0</v>
      </c>
      <c r="P56" s="22">
        <v>0</v>
      </c>
      <c r="Q56" s="22">
        <v>2089144</v>
      </c>
      <c r="R56" s="22">
        <v>2564459</v>
      </c>
      <c r="S56" s="22">
        <v>0</v>
      </c>
      <c r="T56" s="22">
        <v>0</v>
      </c>
      <c r="U56" s="22">
        <v>0</v>
      </c>
      <c r="V56" s="22">
        <v>0</v>
      </c>
      <c r="W56" s="22">
        <v>548362</v>
      </c>
      <c r="X56" s="22">
        <v>7008643</v>
      </c>
      <c r="Y56" s="22">
        <v>2349307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399575</v>
      </c>
      <c r="AF56" s="22">
        <v>83378250</v>
      </c>
      <c r="AG56" s="22">
        <v>34551624</v>
      </c>
      <c r="AH56" s="22">
        <v>25954267</v>
      </c>
      <c r="AI56" s="22">
        <v>0</v>
      </c>
      <c r="AJ56" s="22">
        <v>9891669</v>
      </c>
      <c r="AK56" s="22">
        <v>2461923</v>
      </c>
      <c r="AL56" s="22">
        <v>0</v>
      </c>
      <c r="AM56" s="22">
        <v>0</v>
      </c>
      <c r="AN56" s="22">
        <v>1700582</v>
      </c>
      <c r="AO56" s="22">
        <v>70480</v>
      </c>
      <c r="AP56" s="22">
        <v>0</v>
      </c>
      <c r="AQ56" s="22">
        <v>1689813</v>
      </c>
      <c r="AR56" s="22">
        <v>109872</v>
      </c>
      <c r="AS56" s="22">
        <v>13416051</v>
      </c>
      <c r="AT56" s="22">
        <v>915697</v>
      </c>
      <c r="AU56" s="22">
        <v>0</v>
      </c>
      <c r="AV56" s="22">
        <v>0</v>
      </c>
      <c r="AW56" s="22">
        <v>90761978</v>
      </c>
      <c r="AX56" s="22">
        <v>-7383728</v>
      </c>
    </row>
    <row r="57" spans="1:50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17267629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573740</v>
      </c>
      <c r="M57" s="22">
        <v>154699</v>
      </c>
      <c r="N57" s="22">
        <v>20575</v>
      </c>
      <c r="O57" s="22">
        <v>500</v>
      </c>
      <c r="P57" s="22">
        <v>7410</v>
      </c>
      <c r="Q57" s="22">
        <v>1388622</v>
      </c>
      <c r="R57" s="22">
        <v>14162</v>
      </c>
      <c r="S57" s="22">
        <v>0</v>
      </c>
      <c r="T57" s="22">
        <v>73018</v>
      </c>
      <c r="U57" s="22">
        <v>0</v>
      </c>
      <c r="V57" s="22">
        <v>0</v>
      </c>
      <c r="W57" s="22">
        <v>0</v>
      </c>
      <c r="X57" s="22">
        <v>938199</v>
      </c>
      <c r="Y57" s="22">
        <v>4157040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1382905</v>
      </c>
      <c r="AF57" s="22">
        <v>25978499</v>
      </c>
      <c r="AG57" s="22">
        <v>5728743</v>
      </c>
      <c r="AH57" s="22">
        <v>2312605</v>
      </c>
      <c r="AI57" s="22">
        <v>0</v>
      </c>
      <c r="AJ57" s="22">
        <v>3497356</v>
      </c>
      <c r="AK57" s="22">
        <v>39124</v>
      </c>
      <c r="AL57" s="22">
        <v>3072</v>
      </c>
      <c r="AM57" s="22">
        <v>180979</v>
      </c>
      <c r="AN57" s="22">
        <v>1209158</v>
      </c>
      <c r="AO57" s="22">
        <v>6460</v>
      </c>
      <c r="AP57" s="22">
        <v>0</v>
      </c>
      <c r="AQ57" s="22">
        <v>0</v>
      </c>
      <c r="AR57" s="22">
        <v>0</v>
      </c>
      <c r="AS57" s="22">
        <v>2391641</v>
      </c>
      <c r="AT57" s="22">
        <v>283355</v>
      </c>
      <c r="AU57" s="22">
        <v>0</v>
      </c>
      <c r="AV57" s="22">
        <v>265263</v>
      </c>
      <c r="AW57" s="22">
        <v>15917756</v>
      </c>
      <c r="AX57" s="22">
        <v>10060743</v>
      </c>
    </row>
    <row r="58" spans="1:50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79022049</v>
      </c>
      <c r="F58" s="22">
        <v>0</v>
      </c>
      <c r="G58" s="22">
        <v>0</v>
      </c>
      <c r="H58" s="22">
        <v>400051</v>
      </c>
      <c r="I58" s="22">
        <v>0</v>
      </c>
      <c r="J58" s="22">
        <v>1144349</v>
      </c>
      <c r="K58" s="22">
        <v>1443924</v>
      </c>
      <c r="L58" s="22">
        <v>13287616</v>
      </c>
      <c r="M58" s="22">
        <v>1148965</v>
      </c>
      <c r="N58" s="22">
        <v>1067357</v>
      </c>
      <c r="O58" s="22">
        <v>0</v>
      </c>
      <c r="P58" s="22">
        <v>0</v>
      </c>
      <c r="Q58" s="22">
        <v>6770624</v>
      </c>
      <c r="R58" s="22">
        <v>0</v>
      </c>
      <c r="S58" s="22">
        <v>0</v>
      </c>
      <c r="T58" s="22">
        <v>0</v>
      </c>
      <c r="U58" s="22">
        <v>550700</v>
      </c>
      <c r="V58" s="22">
        <v>7139500</v>
      </c>
      <c r="W58" s="22">
        <v>3254098</v>
      </c>
      <c r="X58" s="22">
        <v>4499378</v>
      </c>
      <c r="Y58" s="22">
        <v>10069526</v>
      </c>
      <c r="Z58" s="22">
        <v>691010</v>
      </c>
      <c r="AA58" s="22">
        <v>107113</v>
      </c>
      <c r="AB58" s="22">
        <v>0</v>
      </c>
      <c r="AC58" s="22">
        <v>0</v>
      </c>
      <c r="AD58" s="22">
        <v>2096612</v>
      </c>
      <c r="AE58" s="22">
        <v>1723736</v>
      </c>
      <c r="AF58" s="22">
        <v>134416608</v>
      </c>
      <c r="AG58" s="22">
        <v>43226575</v>
      </c>
      <c r="AH58" s="22">
        <v>22590513</v>
      </c>
      <c r="AI58" s="22">
        <v>5885095</v>
      </c>
      <c r="AJ58" s="22">
        <v>9291664</v>
      </c>
      <c r="AK58" s="22">
        <v>0</v>
      </c>
      <c r="AL58" s="22">
        <v>10826441</v>
      </c>
      <c r="AM58" s="22">
        <v>29255</v>
      </c>
      <c r="AN58" s="22">
        <v>1013158</v>
      </c>
      <c r="AO58" s="22">
        <v>97384</v>
      </c>
      <c r="AP58" s="22">
        <v>0</v>
      </c>
      <c r="AQ58" s="22">
        <v>1530801</v>
      </c>
      <c r="AR58" s="22">
        <v>71500</v>
      </c>
      <c r="AS58" s="22">
        <v>19846419</v>
      </c>
      <c r="AT58" s="22">
        <v>202338</v>
      </c>
      <c r="AU58" s="22">
        <v>0</v>
      </c>
      <c r="AV58" s="22">
        <v>39216</v>
      </c>
      <c r="AW58" s="22">
        <v>114650359</v>
      </c>
      <c r="AX58" s="22">
        <v>19766249</v>
      </c>
    </row>
    <row r="59" spans="1:50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4324168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206931</v>
      </c>
      <c r="M59" s="22">
        <v>96185</v>
      </c>
      <c r="N59" s="22">
        <v>1910</v>
      </c>
      <c r="O59" s="22">
        <v>2000</v>
      </c>
      <c r="P59" s="22">
        <v>0</v>
      </c>
      <c r="Q59" s="22">
        <v>277797</v>
      </c>
      <c r="R59" s="22">
        <v>47499</v>
      </c>
      <c r="S59" s="22">
        <v>0</v>
      </c>
      <c r="T59" s="22">
        <v>56907</v>
      </c>
      <c r="U59" s="22">
        <v>0</v>
      </c>
      <c r="V59" s="22">
        <v>3810</v>
      </c>
      <c r="W59" s="22">
        <v>0</v>
      </c>
      <c r="X59" s="22">
        <v>344505</v>
      </c>
      <c r="Y59" s="22">
        <v>363737</v>
      </c>
      <c r="Z59" s="22">
        <v>18000</v>
      </c>
      <c r="AA59" s="22">
        <v>0</v>
      </c>
      <c r="AB59" s="22">
        <v>0</v>
      </c>
      <c r="AC59" s="22">
        <v>0</v>
      </c>
      <c r="AD59" s="22">
        <v>0</v>
      </c>
      <c r="AE59" s="22">
        <v>126566</v>
      </c>
      <c r="AF59" s="22">
        <v>5870015</v>
      </c>
      <c r="AG59" s="22">
        <v>1792002</v>
      </c>
      <c r="AH59" s="22">
        <v>1107224</v>
      </c>
      <c r="AI59" s="22">
        <v>0</v>
      </c>
      <c r="AJ59" s="22">
        <v>862479</v>
      </c>
      <c r="AK59" s="22">
        <v>12183</v>
      </c>
      <c r="AL59" s="22">
        <v>851134</v>
      </c>
      <c r="AM59" s="22">
        <v>22800</v>
      </c>
      <c r="AN59" s="22">
        <v>156026</v>
      </c>
      <c r="AO59" s="22">
        <v>1008</v>
      </c>
      <c r="AP59" s="22">
        <v>0</v>
      </c>
      <c r="AQ59" s="22">
        <v>0</v>
      </c>
      <c r="AR59" s="22">
        <v>0</v>
      </c>
      <c r="AS59" s="22">
        <v>1000727</v>
      </c>
      <c r="AT59" s="22">
        <v>0</v>
      </c>
      <c r="AU59" s="22">
        <v>0</v>
      </c>
      <c r="AV59" s="22">
        <v>0</v>
      </c>
      <c r="AW59" s="22">
        <v>5805583</v>
      </c>
      <c r="AX59" s="22">
        <v>64432</v>
      </c>
    </row>
    <row r="60" spans="1:50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14360804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514727</v>
      </c>
      <c r="M60" s="22">
        <v>76267</v>
      </c>
      <c r="N60" s="22">
        <v>124425</v>
      </c>
      <c r="O60" s="22">
        <v>0</v>
      </c>
      <c r="P60" s="22">
        <v>0</v>
      </c>
      <c r="Q60" s="22">
        <v>749725</v>
      </c>
      <c r="R60" s="22">
        <v>78616</v>
      </c>
      <c r="S60" s="22">
        <v>0</v>
      </c>
      <c r="T60" s="22">
        <v>0</v>
      </c>
      <c r="U60" s="22">
        <v>531000</v>
      </c>
      <c r="V60" s="22">
        <v>94761</v>
      </c>
      <c r="W60" s="22">
        <v>301858</v>
      </c>
      <c r="X60" s="22">
        <v>742881</v>
      </c>
      <c r="Y60" s="22">
        <v>2238174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762443</v>
      </c>
      <c r="AF60" s="22">
        <v>20575681</v>
      </c>
      <c r="AG60" s="22">
        <v>4704022</v>
      </c>
      <c r="AH60" s="22">
        <v>3096233</v>
      </c>
      <c r="AI60" s="22">
        <v>0</v>
      </c>
      <c r="AJ60" s="22">
        <v>2146299</v>
      </c>
      <c r="AK60" s="22">
        <v>0</v>
      </c>
      <c r="AL60" s="22">
        <v>0</v>
      </c>
      <c r="AM60" s="22">
        <v>3682291</v>
      </c>
      <c r="AN60" s="22">
        <v>0</v>
      </c>
      <c r="AO60" s="22">
        <v>9213</v>
      </c>
      <c r="AP60" s="22">
        <v>0</v>
      </c>
      <c r="AQ60" s="22">
        <v>80544</v>
      </c>
      <c r="AR60" s="22">
        <v>61150</v>
      </c>
      <c r="AS60" s="22">
        <v>3896385</v>
      </c>
      <c r="AT60" s="22">
        <v>0</v>
      </c>
      <c r="AU60" s="22">
        <v>0</v>
      </c>
      <c r="AV60" s="22">
        <v>78945</v>
      </c>
      <c r="AW60" s="22">
        <v>17755082</v>
      </c>
      <c r="AX60" s="22">
        <v>2820599</v>
      </c>
    </row>
    <row r="61" spans="1:50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20824312</v>
      </c>
      <c r="F61" s="22">
        <v>0</v>
      </c>
      <c r="G61" s="22">
        <v>0</v>
      </c>
      <c r="H61" s="22">
        <v>244569</v>
      </c>
      <c r="I61" s="22">
        <v>5813</v>
      </c>
      <c r="J61" s="22">
        <v>0</v>
      </c>
      <c r="K61" s="22">
        <v>0</v>
      </c>
      <c r="L61" s="22">
        <v>1140741</v>
      </c>
      <c r="M61" s="22">
        <v>474995</v>
      </c>
      <c r="N61" s="22">
        <v>0</v>
      </c>
      <c r="O61" s="22">
        <v>12401</v>
      </c>
      <c r="P61" s="22">
        <v>0</v>
      </c>
      <c r="Q61" s="22">
        <v>1042253</v>
      </c>
      <c r="R61" s="22">
        <v>55323</v>
      </c>
      <c r="S61" s="22">
        <v>0</v>
      </c>
      <c r="T61" s="22">
        <v>619706</v>
      </c>
      <c r="U61" s="22">
        <v>0</v>
      </c>
      <c r="V61" s="22">
        <v>0</v>
      </c>
      <c r="W61" s="22">
        <v>0</v>
      </c>
      <c r="X61" s="22">
        <v>434861</v>
      </c>
      <c r="Y61" s="22">
        <v>2505548</v>
      </c>
      <c r="Z61" s="22">
        <v>0</v>
      </c>
      <c r="AA61" s="22">
        <v>85000</v>
      </c>
      <c r="AB61" s="22">
        <v>0</v>
      </c>
      <c r="AC61" s="22">
        <v>276294</v>
      </c>
      <c r="AD61" s="22">
        <v>0</v>
      </c>
      <c r="AE61" s="22">
        <v>0</v>
      </c>
      <c r="AF61" s="22">
        <v>27721816</v>
      </c>
      <c r="AG61" s="22">
        <v>6492890</v>
      </c>
      <c r="AH61" s="22">
        <v>6211597</v>
      </c>
      <c r="AI61" s="22">
        <v>1082295</v>
      </c>
      <c r="AJ61" s="22">
        <v>4233823</v>
      </c>
      <c r="AK61" s="22">
        <v>1473197</v>
      </c>
      <c r="AL61" s="22">
        <v>0</v>
      </c>
      <c r="AM61" s="22">
        <v>290562</v>
      </c>
      <c r="AN61" s="22">
        <v>297574</v>
      </c>
      <c r="AO61" s="22">
        <v>10040</v>
      </c>
      <c r="AP61" s="22">
        <v>0</v>
      </c>
      <c r="AQ61" s="22">
        <v>0</v>
      </c>
      <c r="AR61" s="22">
        <v>12817</v>
      </c>
      <c r="AS61" s="22">
        <v>4919160</v>
      </c>
      <c r="AT61" s="22">
        <v>0</v>
      </c>
      <c r="AU61" s="22">
        <v>0</v>
      </c>
      <c r="AV61" s="22">
        <v>0</v>
      </c>
      <c r="AW61" s="22">
        <v>25023955</v>
      </c>
      <c r="AX61" s="22">
        <v>2697861</v>
      </c>
    </row>
    <row r="62" spans="1:50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27930971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644476</v>
      </c>
      <c r="M62" s="22">
        <v>1414408</v>
      </c>
      <c r="N62" s="22">
        <v>0</v>
      </c>
      <c r="O62" s="22">
        <v>0</v>
      </c>
      <c r="P62" s="22">
        <v>0</v>
      </c>
      <c r="Q62" s="22">
        <v>1407331</v>
      </c>
      <c r="R62" s="22">
        <v>137470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776110</v>
      </c>
      <c r="Y62" s="22">
        <v>1633614</v>
      </c>
      <c r="Z62" s="22">
        <v>107404</v>
      </c>
      <c r="AA62" s="22">
        <v>0</v>
      </c>
      <c r="AB62" s="22">
        <v>0</v>
      </c>
      <c r="AC62" s="22">
        <v>0</v>
      </c>
      <c r="AD62" s="22">
        <v>0</v>
      </c>
      <c r="AE62" s="22">
        <v>206647</v>
      </c>
      <c r="AF62" s="22">
        <v>34258431</v>
      </c>
      <c r="AG62" s="22">
        <v>6340152</v>
      </c>
      <c r="AH62" s="22">
        <v>0</v>
      </c>
      <c r="AI62" s="22">
        <v>0</v>
      </c>
      <c r="AJ62" s="22">
        <v>7096831</v>
      </c>
      <c r="AK62" s="22">
        <v>0</v>
      </c>
      <c r="AL62" s="22">
        <v>1699307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277808</v>
      </c>
      <c r="AS62" s="22">
        <v>10452273</v>
      </c>
      <c r="AT62" s="22">
        <v>307998</v>
      </c>
      <c r="AU62" s="22">
        <v>0</v>
      </c>
      <c r="AV62" s="22">
        <v>0</v>
      </c>
      <c r="AW62" s="22">
        <v>26174369</v>
      </c>
      <c r="AX62" s="22">
        <v>8084062</v>
      </c>
    </row>
    <row r="63" spans="1:50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2849991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435771</v>
      </c>
      <c r="M63" s="22">
        <v>932</v>
      </c>
      <c r="N63" s="22">
        <v>111</v>
      </c>
      <c r="O63" s="22">
        <v>9987</v>
      </c>
      <c r="P63" s="22">
        <v>0</v>
      </c>
      <c r="Q63" s="22">
        <v>221150</v>
      </c>
      <c r="R63" s="22">
        <v>79052</v>
      </c>
      <c r="S63" s="22">
        <v>0</v>
      </c>
      <c r="T63" s="22">
        <v>16078</v>
      </c>
      <c r="U63" s="22">
        <v>0</v>
      </c>
      <c r="V63" s="22">
        <v>0</v>
      </c>
      <c r="W63" s="22">
        <v>0</v>
      </c>
      <c r="X63" s="22">
        <v>231468</v>
      </c>
      <c r="Y63" s="22">
        <v>384636</v>
      </c>
      <c r="Z63" s="22">
        <v>0</v>
      </c>
      <c r="AA63" s="22">
        <v>0</v>
      </c>
      <c r="AB63" s="22">
        <v>6453</v>
      </c>
      <c r="AC63" s="22">
        <v>0</v>
      </c>
      <c r="AD63" s="22">
        <v>0</v>
      </c>
      <c r="AE63" s="22">
        <v>111567</v>
      </c>
      <c r="AF63" s="22">
        <v>4347196</v>
      </c>
      <c r="AG63" s="22">
        <v>1638122</v>
      </c>
      <c r="AH63" s="22">
        <v>994572</v>
      </c>
      <c r="AI63" s="22">
        <v>165608</v>
      </c>
      <c r="AJ63" s="22">
        <v>444207</v>
      </c>
      <c r="AK63" s="22">
        <v>1254</v>
      </c>
      <c r="AL63" s="22">
        <v>29325</v>
      </c>
      <c r="AM63" s="22">
        <v>24604</v>
      </c>
      <c r="AN63" s="22">
        <v>36778</v>
      </c>
      <c r="AO63" s="22">
        <v>10788</v>
      </c>
      <c r="AP63" s="22">
        <v>0</v>
      </c>
      <c r="AQ63" s="22">
        <v>0</v>
      </c>
      <c r="AR63" s="22">
        <v>0</v>
      </c>
      <c r="AS63" s="22">
        <v>368578</v>
      </c>
      <c r="AT63" s="22">
        <v>0</v>
      </c>
      <c r="AU63" s="22">
        <v>0</v>
      </c>
      <c r="AV63" s="22">
        <v>100</v>
      </c>
      <c r="AW63" s="22">
        <v>3713936</v>
      </c>
      <c r="AX63" s="22">
        <v>633260</v>
      </c>
    </row>
    <row r="64" spans="1:50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54746673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14340523</v>
      </c>
      <c r="M64" s="22">
        <v>1190410</v>
      </c>
      <c r="N64" s="22">
        <v>1076090</v>
      </c>
      <c r="O64" s="22">
        <v>336666</v>
      </c>
      <c r="P64" s="22">
        <v>0</v>
      </c>
      <c r="Q64" s="22">
        <v>69501</v>
      </c>
      <c r="R64" s="22">
        <v>0</v>
      </c>
      <c r="S64" s="22">
        <v>0</v>
      </c>
      <c r="T64" s="22">
        <v>0</v>
      </c>
      <c r="U64" s="22">
        <v>3539154</v>
      </c>
      <c r="V64" s="22">
        <v>4021</v>
      </c>
      <c r="W64" s="22">
        <v>275016</v>
      </c>
      <c r="X64" s="22">
        <v>844538</v>
      </c>
      <c r="Y64" s="22">
        <v>7453065</v>
      </c>
      <c r="Z64" s="22">
        <v>0</v>
      </c>
      <c r="AA64" s="22">
        <v>0</v>
      </c>
      <c r="AB64" s="22">
        <v>0</v>
      </c>
      <c r="AC64" s="22">
        <v>9431335</v>
      </c>
      <c r="AD64" s="22">
        <v>276443</v>
      </c>
      <c r="AE64" s="22">
        <v>280870</v>
      </c>
      <c r="AF64" s="22">
        <v>93864305</v>
      </c>
      <c r="AG64" s="22">
        <v>17314895</v>
      </c>
      <c r="AH64" s="22">
        <v>34001093</v>
      </c>
      <c r="AI64" s="22">
        <v>0</v>
      </c>
      <c r="AJ64" s="22">
        <v>1485628</v>
      </c>
      <c r="AK64" s="22">
        <v>0</v>
      </c>
      <c r="AL64" s="22">
        <v>0</v>
      </c>
      <c r="AM64" s="22">
        <v>4996454</v>
      </c>
      <c r="AN64" s="22">
        <v>0</v>
      </c>
      <c r="AO64" s="22">
        <v>425224</v>
      </c>
      <c r="AP64" s="22">
        <v>0</v>
      </c>
      <c r="AQ64" s="22">
        <v>908541</v>
      </c>
      <c r="AR64" s="22">
        <v>295583</v>
      </c>
      <c r="AS64" s="22">
        <v>35405792</v>
      </c>
      <c r="AT64" s="22">
        <v>766365</v>
      </c>
      <c r="AU64" s="22">
        <v>0</v>
      </c>
      <c r="AV64" s="22">
        <v>0</v>
      </c>
      <c r="AW64" s="22">
        <v>95599575</v>
      </c>
      <c r="AX64" s="22">
        <v>-1735270</v>
      </c>
    </row>
    <row r="65" spans="1:50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107783838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26708644</v>
      </c>
      <c r="M65" s="22">
        <v>1662653</v>
      </c>
      <c r="N65" s="22">
        <v>8232645</v>
      </c>
      <c r="O65" s="22">
        <v>951403</v>
      </c>
      <c r="P65" s="22">
        <v>0</v>
      </c>
      <c r="Q65" s="22">
        <v>5466039</v>
      </c>
      <c r="R65" s="22">
        <v>90962</v>
      </c>
      <c r="S65" s="22">
        <v>10177</v>
      </c>
      <c r="T65" s="22">
        <v>1933276</v>
      </c>
      <c r="U65" s="22">
        <v>9794967</v>
      </c>
      <c r="V65" s="22">
        <v>0</v>
      </c>
      <c r="W65" s="22">
        <v>1119166</v>
      </c>
      <c r="X65" s="22">
        <v>2309991</v>
      </c>
      <c r="Y65" s="22">
        <v>15704105</v>
      </c>
      <c r="Z65" s="22">
        <v>0</v>
      </c>
      <c r="AA65" s="22">
        <v>0</v>
      </c>
      <c r="AB65" s="22">
        <v>0</v>
      </c>
      <c r="AC65" s="22">
        <v>419331</v>
      </c>
      <c r="AD65" s="22">
        <v>15448203</v>
      </c>
      <c r="AE65" s="22">
        <v>24739241</v>
      </c>
      <c r="AF65" s="22">
        <v>222374641</v>
      </c>
      <c r="AG65" s="22">
        <v>60520611</v>
      </c>
      <c r="AH65" s="22">
        <v>67342974</v>
      </c>
      <c r="AI65" s="22">
        <v>738545</v>
      </c>
      <c r="AJ65" s="22">
        <v>12374436</v>
      </c>
      <c r="AK65" s="22">
        <v>0</v>
      </c>
      <c r="AL65" s="22">
        <v>0</v>
      </c>
      <c r="AM65" s="22">
        <v>2592459</v>
      </c>
      <c r="AN65" s="22">
        <v>3506798</v>
      </c>
      <c r="AO65" s="22">
        <v>40717</v>
      </c>
      <c r="AP65" s="22">
        <v>13867</v>
      </c>
      <c r="AQ65" s="22">
        <v>1990987</v>
      </c>
      <c r="AR65" s="22">
        <v>51669</v>
      </c>
      <c r="AS65" s="22">
        <v>29125764</v>
      </c>
      <c r="AT65" s="22">
        <v>0</v>
      </c>
      <c r="AU65" s="22">
        <v>0</v>
      </c>
      <c r="AV65" s="22">
        <v>534472</v>
      </c>
      <c r="AW65" s="22">
        <v>178833299</v>
      </c>
      <c r="AX65" s="22">
        <v>43541342</v>
      </c>
    </row>
    <row r="66" spans="1:50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53488023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810410</v>
      </c>
      <c r="M66" s="22">
        <v>138240</v>
      </c>
      <c r="N66" s="22">
        <v>0</v>
      </c>
      <c r="O66" s="22">
        <v>0</v>
      </c>
      <c r="P66" s="22">
        <v>0</v>
      </c>
      <c r="Q66" s="22">
        <v>3243573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431587</v>
      </c>
      <c r="Y66" s="22">
        <v>24110936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881951</v>
      </c>
      <c r="AF66" s="22">
        <v>83104720</v>
      </c>
      <c r="AG66" s="22">
        <v>8143027</v>
      </c>
      <c r="AH66" s="22">
        <v>8191769</v>
      </c>
      <c r="AI66" s="22">
        <v>0</v>
      </c>
      <c r="AJ66" s="22">
        <v>2198695</v>
      </c>
      <c r="AK66" s="22">
        <v>274218</v>
      </c>
      <c r="AL66" s="22">
        <v>8920059</v>
      </c>
      <c r="AM66" s="22">
        <v>0</v>
      </c>
      <c r="AN66" s="22">
        <v>0</v>
      </c>
      <c r="AO66" s="22">
        <v>31103</v>
      </c>
      <c r="AP66" s="22">
        <v>0</v>
      </c>
      <c r="AQ66" s="22">
        <v>0</v>
      </c>
      <c r="AR66" s="22">
        <v>0</v>
      </c>
      <c r="AS66" s="22">
        <v>6799153</v>
      </c>
      <c r="AT66" s="22">
        <v>2035334</v>
      </c>
      <c r="AU66" s="22">
        <v>0</v>
      </c>
      <c r="AV66" s="22">
        <v>8667</v>
      </c>
      <c r="AW66" s="22">
        <v>36602025</v>
      </c>
      <c r="AX66" s="22">
        <v>46502695</v>
      </c>
    </row>
    <row r="67" spans="1:50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11427828</v>
      </c>
      <c r="F67" s="22">
        <v>0</v>
      </c>
      <c r="G67" s="22">
        <v>0</v>
      </c>
      <c r="H67" s="22">
        <v>216405</v>
      </c>
      <c r="I67" s="22">
        <v>0</v>
      </c>
      <c r="J67" s="22">
        <v>0</v>
      </c>
      <c r="K67" s="22">
        <v>402734</v>
      </c>
      <c r="L67" s="22">
        <v>3205756</v>
      </c>
      <c r="M67" s="22">
        <v>249007</v>
      </c>
      <c r="N67" s="22">
        <v>152429</v>
      </c>
      <c r="O67" s="22">
        <v>0</v>
      </c>
      <c r="P67" s="22">
        <v>0</v>
      </c>
      <c r="Q67" s="22">
        <v>511340</v>
      </c>
      <c r="R67" s="22">
        <v>52919</v>
      </c>
      <c r="S67" s="22">
        <v>0</v>
      </c>
      <c r="T67" s="22">
        <v>110566</v>
      </c>
      <c r="U67" s="22">
        <v>0</v>
      </c>
      <c r="V67" s="22">
        <v>10500</v>
      </c>
      <c r="W67" s="22">
        <v>0</v>
      </c>
      <c r="X67" s="22">
        <v>761227</v>
      </c>
      <c r="Y67" s="22">
        <v>4271232</v>
      </c>
      <c r="Z67" s="22">
        <v>41742</v>
      </c>
      <c r="AA67" s="22">
        <v>0</v>
      </c>
      <c r="AB67" s="22">
        <v>9902</v>
      </c>
      <c r="AC67" s="22">
        <v>0</v>
      </c>
      <c r="AD67" s="22">
        <v>0</v>
      </c>
      <c r="AE67" s="22">
        <v>111906</v>
      </c>
      <c r="AF67" s="22">
        <v>21535493</v>
      </c>
      <c r="AG67" s="22">
        <v>8089938</v>
      </c>
      <c r="AH67" s="22">
        <v>2836580</v>
      </c>
      <c r="AI67" s="22">
        <v>161886</v>
      </c>
      <c r="AJ67" s="22">
        <v>4434218</v>
      </c>
      <c r="AK67" s="22">
        <v>336665</v>
      </c>
      <c r="AL67" s="22">
        <v>45123</v>
      </c>
      <c r="AM67" s="22">
        <v>0</v>
      </c>
      <c r="AN67" s="22">
        <v>464757</v>
      </c>
      <c r="AO67" s="22">
        <v>6551</v>
      </c>
      <c r="AP67" s="22">
        <v>0</v>
      </c>
      <c r="AQ67" s="22">
        <v>0</v>
      </c>
      <c r="AR67" s="22">
        <v>42464</v>
      </c>
      <c r="AS67" s="22">
        <v>2355313</v>
      </c>
      <c r="AT67" s="22">
        <v>0</v>
      </c>
      <c r="AU67" s="22">
        <v>0</v>
      </c>
      <c r="AV67" s="22">
        <v>13272</v>
      </c>
      <c r="AW67" s="22">
        <v>18786767</v>
      </c>
      <c r="AX67" s="22">
        <v>2748726</v>
      </c>
    </row>
    <row r="68" spans="1:50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8519043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786410</v>
      </c>
      <c r="M68" s="22">
        <v>926979</v>
      </c>
      <c r="N68" s="22">
        <v>0</v>
      </c>
      <c r="O68" s="22">
        <v>0</v>
      </c>
      <c r="P68" s="22">
        <v>0</v>
      </c>
      <c r="Q68" s="22">
        <v>340443</v>
      </c>
      <c r="R68" s="22">
        <v>119590</v>
      </c>
      <c r="S68" s="22">
        <v>0</v>
      </c>
      <c r="T68" s="22">
        <v>23848</v>
      </c>
      <c r="U68" s="22">
        <v>0</v>
      </c>
      <c r="V68" s="22">
        <v>44276</v>
      </c>
      <c r="W68" s="22">
        <v>0</v>
      </c>
      <c r="X68" s="22">
        <v>636455</v>
      </c>
      <c r="Y68" s="22">
        <v>2228051</v>
      </c>
      <c r="Z68" s="22">
        <v>914873</v>
      </c>
      <c r="AA68" s="22">
        <v>0</v>
      </c>
      <c r="AB68" s="22">
        <v>0</v>
      </c>
      <c r="AC68" s="22">
        <v>0</v>
      </c>
      <c r="AD68" s="22">
        <v>0</v>
      </c>
      <c r="AE68" s="22">
        <v>292524</v>
      </c>
      <c r="AF68" s="22">
        <v>14832492</v>
      </c>
      <c r="AG68" s="22">
        <v>3863518</v>
      </c>
      <c r="AH68" s="22">
        <v>2597863</v>
      </c>
      <c r="AI68" s="22">
        <v>0</v>
      </c>
      <c r="AJ68" s="22">
        <v>2520112</v>
      </c>
      <c r="AK68" s="22">
        <v>40611</v>
      </c>
      <c r="AL68" s="22">
        <v>0</v>
      </c>
      <c r="AM68" s="22">
        <v>20644</v>
      </c>
      <c r="AN68" s="22">
        <v>468272</v>
      </c>
      <c r="AO68" s="22">
        <v>7780</v>
      </c>
      <c r="AP68" s="22">
        <v>0</v>
      </c>
      <c r="AQ68" s="22">
        <v>17772</v>
      </c>
      <c r="AR68" s="22">
        <v>84451</v>
      </c>
      <c r="AS68" s="22">
        <v>3065013</v>
      </c>
      <c r="AT68" s="22">
        <v>9000</v>
      </c>
      <c r="AU68" s="22">
        <v>0</v>
      </c>
      <c r="AV68" s="22">
        <v>129</v>
      </c>
      <c r="AW68" s="22">
        <v>12695165</v>
      </c>
      <c r="AX68" s="22">
        <v>2137327</v>
      </c>
    </row>
    <row r="69" spans="1:50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3969566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215126</v>
      </c>
      <c r="M69" s="22">
        <v>25580</v>
      </c>
      <c r="N69" s="22">
        <v>1570</v>
      </c>
      <c r="O69" s="22">
        <v>0</v>
      </c>
      <c r="P69" s="22">
        <v>0</v>
      </c>
      <c r="Q69" s="22">
        <v>261479</v>
      </c>
      <c r="R69" s="22">
        <v>57780</v>
      </c>
      <c r="S69" s="22">
        <v>0</v>
      </c>
      <c r="T69" s="22">
        <v>0</v>
      </c>
      <c r="U69" s="22">
        <v>0</v>
      </c>
      <c r="V69" s="22">
        <v>1500</v>
      </c>
      <c r="W69" s="22">
        <v>0</v>
      </c>
      <c r="X69" s="22">
        <v>336189</v>
      </c>
      <c r="Y69" s="22">
        <v>301854</v>
      </c>
      <c r="Z69" s="22">
        <v>35454</v>
      </c>
      <c r="AA69" s="22">
        <v>0</v>
      </c>
      <c r="AB69" s="22">
        <v>0</v>
      </c>
      <c r="AC69" s="22">
        <v>0</v>
      </c>
      <c r="AD69" s="22">
        <v>0</v>
      </c>
      <c r="AE69" s="22">
        <v>134635</v>
      </c>
      <c r="AF69" s="22">
        <v>5340733</v>
      </c>
      <c r="AG69" s="22">
        <v>1811236</v>
      </c>
      <c r="AH69" s="22">
        <v>1156581</v>
      </c>
      <c r="AI69" s="22">
        <v>202544</v>
      </c>
      <c r="AJ69" s="22">
        <v>1150166</v>
      </c>
      <c r="AK69" s="22">
        <v>0</v>
      </c>
      <c r="AL69" s="22">
        <v>5000</v>
      </c>
      <c r="AM69" s="22">
        <v>15748</v>
      </c>
      <c r="AN69" s="22">
        <v>44386</v>
      </c>
      <c r="AO69" s="22">
        <v>8381</v>
      </c>
      <c r="AP69" s="22">
        <v>0</v>
      </c>
      <c r="AQ69" s="22">
        <v>0</v>
      </c>
      <c r="AR69" s="22">
        <v>0</v>
      </c>
      <c r="AS69" s="22">
        <v>1706366</v>
      </c>
      <c r="AT69" s="22">
        <v>0</v>
      </c>
      <c r="AU69" s="22">
        <v>0</v>
      </c>
      <c r="AV69" s="22">
        <v>0</v>
      </c>
      <c r="AW69" s="22">
        <v>6100408</v>
      </c>
      <c r="AX69" s="22">
        <v>-759675</v>
      </c>
    </row>
    <row r="70" spans="1:50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24907431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3091030</v>
      </c>
      <c r="M70" s="22">
        <v>183443</v>
      </c>
      <c r="N70" s="22">
        <v>159801</v>
      </c>
      <c r="O70" s="22">
        <v>483</v>
      </c>
      <c r="P70" s="22">
        <v>0</v>
      </c>
      <c r="Q70" s="22">
        <v>704019</v>
      </c>
      <c r="R70" s="22">
        <v>105611</v>
      </c>
      <c r="S70" s="22">
        <v>0</v>
      </c>
      <c r="T70" s="22">
        <v>0</v>
      </c>
      <c r="U70" s="22">
        <v>0</v>
      </c>
      <c r="V70" s="22">
        <v>0</v>
      </c>
      <c r="W70" s="22">
        <v>630835</v>
      </c>
      <c r="X70" s="22">
        <v>656428</v>
      </c>
      <c r="Y70" s="22">
        <v>2000621</v>
      </c>
      <c r="Z70" s="22">
        <v>150426</v>
      </c>
      <c r="AA70" s="22">
        <v>53700</v>
      </c>
      <c r="AB70" s="22">
        <v>0</v>
      </c>
      <c r="AC70" s="22">
        <v>0</v>
      </c>
      <c r="AD70" s="22">
        <v>0</v>
      </c>
      <c r="AE70" s="22">
        <v>412944</v>
      </c>
      <c r="AF70" s="22">
        <v>33056772</v>
      </c>
      <c r="AG70" s="22">
        <v>9576344</v>
      </c>
      <c r="AH70" s="22">
        <v>4551241</v>
      </c>
      <c r="AI70" s="22">
        <v>0</v>
      </c>
      <c r="AJ70" s="22">
        <v>6415119</v>
      </c>
      <c r="AK70" s="22">
        <v>144094</v>
      </c>
      <c r="AL70" s="22">
        <v>1292849</v>
      </c>
      <c r="AM70" s="22">
        <v>1285730</v>
      </c>
      <c r="AN70" s="22">
        <v>0</v>
      </c>
      <c r="AO70" s="22">
        <v>12024</v>
      </c>
      <c r="AP70" s="22">
        <v>31917</v>
      </c>
      <c r="AQ70" s="22">
        <v>142851</v>
      </c>
      <c r="AR70" s="22">
        <v>24085</v>
      </c>
      <c r="AS70" s="22">
        <v>5880323</v>
      </c>
      <c r="AT70" s="22">
        <v>449660</v>
      </c>
      <c r="AU70" s="22">
        <v>0</v>
      </c>
      <c r="AV70" s="22">
        <v>0</v>
      </c>
      <c r="AW70" s="22">
        <v>29806237</v>
      </c>
      <c r="AX70" s="22">
        <v>3250535</v>
      </c>
    </row>
    <row r="71" spans="1:50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16647330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1243622</v>
      </c>
      <c r="M71" s="22">
        <v>735196</v>
      </c>
      <c r="N71" s="22">
        <v>3240</v>
      </c>
      <c r="O71" s="22">
        <v>0</v>
      </c>
      <c r="P71" s="22">
        <v>0</v>
      </c>
      <c r="Q71" s="22">
        <v>368096</v>
      </c>
      <c r="R71" s="22">
        <v>139123</v>
      </c>
      <c r="S71" s="22">
        <v>0</v>
      </c>
      <c r="T71" s="22">
        <v>0</v>
      </c>
      <c r="U71" s="22">
        <v>0</v>
      </c>
      <c r="V71" s="22">
        <v>28475</v>
      </c>
      <c r="W71" s="22">
        <v>0</v>
      </c>
      <c r="X71" s="22">
        <v>737861</v>
      </c>
      <c r="Y71" s="22">
        <v>1835830</v>
      </c>
      <c r="Z71" s="22">
        <v>21935</v>
      </c>
      <c r="AA71" s="22">
        <v>0</v>
      </c>
      <c r="AB71" s="22">
        <v>0</v>
      </c>
      <c r="AC71" s="22">
        <v>0</v>
      </c>
      <c r="AD71" s="22">
        <v>0</v>
      </c>
      <c r="AE71" s="22">
        <v>626</v>
      </c>
      <c r="AF71" s="22">
        <v>21761334</v>
      </c>
      <c r="AG71" s="22">
        <v>5370194</v>
      </c>
      <c r="AH71" s="22">
        <v>2413888</v>
      </c>
      <c r="AI71" s="22">
        <v>197863</v>
      </c>
      <c r="AJ71" s="22">
        <v>2402132</v>
      </c>
      <c r="AK71" s="22">
        <v>1430317</v>
      </c>
      <c r="AL71" s="22">
        <v>0</v>
      </c>
      <c r="AM71" s="22">
        <v>0</v>
      </c>
      <c r="AN71" s="22">
        <v>467115</v>
      </c>
      <c r="AO71" s="22">
        <v>4467</v>
      </c>
      <c r="AP71" s="22">
        <v>49062</v>
      </c>
      <c r="AQ71" s="22">
        <v>25846</v>
      </c>
      <c r="AR71" s="22">
        <v>33931</v>
      </c>
      <c r="AS71" s="22">
        <v>2788235</v>
      </c>
      <c r="AT71" s="22">
        <v>110</v>
      </c>
      <c r="AU71" s="22">
        <v>0</v>
      </c>
      <c r="AV71" s="22">
        <v>-20179</v>
      </c>
      <c r="AW71" s="22">
        <v>15162981</v>
      </c>
      <c r="AX71" s="22">
        <v>6598353</v>
      </c>
    </row>
    <row r="72" spans="1:50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16801038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969030</v>
      </c>
      <c r="L72" s="22">
        <v>1823637</v>
      </c>
      <c r="M72" s="22">
        <v>453566</v>
      </c>
      <c r="N72" s="22">
        <v>17150</v>
      </c>
      <c r="O72" s="22">
        <v>27161</v>
      </c>
      <c r="P72" s="22">
        <v>0</v>
      </c>
      <c r="Q72" s="22">
        <v>335938</v>
      </c>
      <c r="R72" s="22">
        <v>57188</v>
      </c>
      <c r="S72" s="22">
        <v>0</v>
      </c>
      <c r="T72" s="22">
        <v>122336</v>
      </c>
      <c r="U72" s="22">
        <v>0</v>
      </c>
      <c r="V72" s="22">
        <v>0</v>
      </c>
      <c r="W72" s="22">
        <v>319108</v>
      </c>
      <c r="X72" s="22">
        <v>917613</v>
      </c>
      <c r="Y72" s="22">
        <v>3095776</v>
      </c>
      <c r="Z72" s="22">
        <v>75353</v>
      </c>
      <c r="AA72" s="22">
        <v>0</v>
      </c>
      <c r="AB72" s="22">
        <v>0</v>
      </c>
      <c r="AC72" s="22">
        <v>0</v>
      </c>
      <c r="AD72" s="22">
        <v>0</v>
      </c>
      <c r="AE72" s="22">
        <v>47837</v>
      </c>
      <c r="AF72" s="22">
        <v>25062731</v>
      </c>
      <c r="AG72" s="22">
        <v>8810185</v>
      </c>
      <c r="AH72" s="22">
        <v>4441707</v>
      </c>
      <c r="AI72" s="22">
        <v>0</v>
      </c>
      <c r="AJ72" s="22">
        <v>4809528</v>
      </c>
      <c r="AK72" s="22">
        <v>1639643</v>
      </c>
      <c r="AL72" s="22">
        <v>596023</v>
      </c>
      <c r="AM72" s="22">
        <v>1368898</v>
      </c>
      <c r="AN72" s="22">
        <v>0</v>
      </c>
      <c r="AO72" s="22">
        <v>19154</v>
      </c>
      <c r="AP72" s="22">
        <v>0</v>
      </c>
      <c r="AQ72" s="22">
        <v>275374</v>
      </c>
      <c r="AR72" s="22">
        <v>54978</v>
      </c>
      <c r="AS72" s="22">
        <v>3347872</v>
      </c>
      <c r="AT72" s="22">
        <v>0</v>
      </c>
      <c r="AU72" s="22">
        <v>0</v>
      </c>
      <c r="AV72" s="22">
        <v>0</v>
      </c>
      <c r="AW72" s="22">
        <v>25363362</v>
      </c>
      <c r="AX72" s="22">
        <v>-300631</v>
      </c>
    </row>
    <row r="73" spans="1:50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103858492</v>
      </c>
      <c r="F73" s="22">
        <v>0</v>
      </c>
      <c r="G73" s="22">
        <v>0</v>
      </c>
      <c r="H73" s="22">
        <v>2518742</v>
      </c>
      <c r="I73" s="22">
        <v>0</v>
      </c>
      <c r="J73" s="22">
        <v>0</v>
      </c>
      <c r="K73" s="22">
        <v>0</v>
      </c>
      <c r="L73" s="22">
        <v>13773210</v>
      </c>
      <c r="M73" s="22">
        <v>975108</v>
      </c>
      <c r="N73" s="22">
        <v>0</v>
      </c>
      <c r="O73" s="22">
        <v>157065</v>
      </c>
      <c r="P73" s="22">
        <v>0</v>
      </c>
      <c r="Q73" s="22">
        <v>5129467</v>
      </c>
      <c r="R73" s="22">
        <v>0</v>
      </c>
      <c r="S73" s="22">
        <v>38736</v>
      </c>
      <c r="T73" s="22">
        <v>0</v>
      </c>
      <c r="U73" s="22">
        <v>254022</v>
      </c>
      <c r="V73" s="22">
        <v>87883</v>
      </c>
      <c r="W73" s="22">
        <v>2313318</v>
      </c>
      <c r="X73" s="22">
        <v>2573883</v>
      </c>
      <c r="Y73" s="22">
        <v>5396637</v>
      </c>
      <c r="Z73" s="22">
        <v>284424</v>
      </c>
      <c r="AA73" s="22">
        <v>0</v>
      </c>
      <c r="AB73" s="22">
        <v>167854</v>
      </c>
      <c r="AC73" s="22">
        <v>2532458</v>
      </c>
      <c r="AD73" s="22">
        <v>0</v>
      </c>
      <c r="AE73" s="22">
        <v>862402</v>
      </c>
      <c r="AF73" s="22">
        <v>140923701</v>
      </c>
      <c r="AG73" s="22">
        <v>41861615</v>
      </c>
      <c r="AH73" s="22">
        <v>21335248</v>
      </c>
      <c r="AI73" s="22">
        <v>4009297</v>
      </c>
      <c r="AJ73" s="22">
        <v>17480652</v>
      </c>
      <c r="AK73" s="22">
        <v>777751</v>
      </c>
      <c r="AL73" s="22">
        <v>3123725</v>
      </c>
      <c r="AM73" s="22">
        <v>445162</v>
      </c>
      <c r="AN73" s="22">
        <v>659500</v>
      </c>
      <c r="AO73" s="22">
        <v>0</v>
      </c>
      <c r="AP73" s="22">
        <v>162487</v>
      </c>
      <c r="AQ73" s="22">
        <v>1113849</v>
      </c>
      <c r="AR73" s="22">
        <v>2679</v>
      </c>
      <c r="AS73" s="22">
        <v>16892375</v>
      </c>
      <c r="AT73" s="22">
        <v>366201</v>
      </c>
      <c r="AU73" s="22">
        <v>0</v>
      </c>
      <c r="AV73" s="22">
        <v>0</v>
      </c>
      <c r="AW73" s="22">
        <v>108230541</v>
      </c>
      <c r="AX73" s="22">
        <v>32693160</v>
      </c>
    </row>
    <row r="74" spans="1:50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20184370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3173886</v>
      </c>
      <c r="M74" s="22">
        <v>252844</v>
      </c>
      <c r="N74" s="22">
        <v>64379</v>
      </c>
      <c r="O74" s="22">
        <v>17089</v>
      </c>
      <c r="P74" s="22">
        <v>30494</v>
      </c>
      <c r="Q74" s="22">
        <v>809179</v>
      </c>
      <c r="R74" s="22">
        <v>2162239</v>
      </c>
      <c r="S74" s="22">
        <v>0</v>
      </c>
      <c r="T74" s="22">
        <v>0</v>
      </c>
      <c r="U74" s="22">
        <v>0</v>
      </c>
      <c r="V74" s="22">
        <v>12400</v>
      </c>
      <c r="W74" s="22">
        <v>0</v>
      </c>
      <c r="X74" s="22">
        <v>1475949</v>
      </c>
      <c r="Y74" s="22">
        <v>1945867</v>
      </c>
      <c r="Z74" s="22">
        <v>438118</v>
      </c>
      <c r="AA74" s="22">
        <v>0</v>
      </c>
      <c r="AB74" s="22">
        <v>14968</v>
      </c>
      <c r="AC74" s="22">
        <v>0</v>
      </c>
      <c r="AD74" s="22">
        <v>0</v>
      </c>
      <c r="AE74" s="22">
        <v>0</v>
      </c>
      <c r="AF74" s="22">
        <v>30581782</v>
      </c>
      <c r="AG74" s="22">
        <v>10158203</v>
      </c>
      <c r="AH74" s="22">
        <v>3429568</v>
      </c>
      <c r="AI74" s="22">
        <v>1716332</v>
      </c>
      <c r="AJ74" s="22">
        <v>4987224</v>
      </c>
      <c r="AK74" s="22">
        <v>0</v>
      </c>
      <c r="AL74" s="22">
        <v>1433491</v>
      </c>
      <c r="AM74" s="22">
        <v>0</v>
      </c>
      <c r="AN74" s="22">
        <v>0</v>
      </c>
      <c r="AO74" s="22">
        <v>6495</v>
      </c>
      <c r="AP74" s="22">
        <v>0</v>
      </c>
      <c r="AQ74" s="22">
        <v>15346</v>
      </c>
      <c r="AR74" s="22">
        <v>518429</v>
      </c>
      <c r="AS74" s="22">
        <v>6309694</v>
      </c>
      <c r="AT74" s="22">
        <v>76602</v>
      </c>
      <c r="AU74" s="22">
        <v>0</v>
      </c>
      <c r="AV74" s="22">
        <v>289595</v>
      </c>
      <c r="AW74" s="22">
        <v>28940979</v>
      </c>
      <c r="AX74" s="22">
        <v>1640803</v>
      </c>
    </row>
    <row r="75" spans="1:50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12163319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8433556</v>
      </c>
      <c r="M75" s="22">
        <v>113708</v>
      </c>
      <c r="N75" s="22">
        <v>108621</v>
      </c>
      <c r="O75" s="22">
        <v>0</v>
      </c>
      <c r="P75" s="22">
        <v>0</v>
      </c>
      <c r="Q75" s="22">
        <v>1572200</v>
      </c>
      <c r="R75" s="22">
        <v>44298</v>
      </c>
      <c r="S75" s="22">
        <v>0</v>
      </c>
      <c r="T75" s="22">
        <v>45970</v>
      </c>
      <c r="U75" s="22">
        <v>0</v>
      </c>
      <c r="V75" s="22">
        <v>0</v>
      </c>
      <c r="W75" s="22">
        <v>227200</v>
      </c>
      <c r="X75" s="22">
        <v>1833166</v>
      </c>
      <c r="Y75" s="22">
        <v>598195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665704</v>
      </c>
      <c r="AF75" s="22">
        <v>25805937</v>
      </c>
      <c r="AG75" s="22">
        <v>6714731</v>
      </c>
      <c r="AH75" s="22">
        <v>4418469</v>
      </c>
      <c r="AI75" s="22">
        <v>0</v>
      </c>
      <c r="AJ75" s="22">
        <v>6490481</v>
      </c>
      <c r="AK75" s="22">
        <v>351943</v>
      </c>
      <c r="AL75" s="22">
        <v>0</v>
      </c>
      <c r="AM75" s="22">
        <v>0</v>
      </c>
      <c r="AN75" s="22">
        <v>0</v>
      </c>
      <c r="AO75" s="22">
        <v>13264</v>
      </c>
      <c r="AP75" s="22">
        <v>0</v>
      </c>
      <c r="AQ75" s="22">
        <v>0</v>
      </c>
      <c r="AR75" s="22">
        <v>12685</v>
      </c>
      <c r="AS75" s="22">
        <v>3163890</v>
      </c>
      <c r="AT75" s="22">
        <v>72229</v>
      </c>
      <c r="AU75" s="22">
        <v>0</v>
      </c>
      <c r="AV75" s="22">
        <v>0</v>
      </c>
      <c r="AW75" s="22">
        <v>21237692</v>
      </c>
      <c r="AX75" s="22">
        <v>4568245</v>
      </c>
    </row>
    <row r="76" spans="1:50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7974093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3692235</v>
      </c>
      <c r="M76" s="22">
        <v>405651</v>
      </c>
      <c r="N76" s="22">
        <v>68770</v>
      </c>
      <c r="O76" s="22">
        <v>0</v>
      </c>
      <c r="P76" s="22">
        <v>0</v>
      </c>
      <c r="Q76" s="22">
        <v>478695</v>
      </c>
      <c r="R76" s="22">
        <v>0</v>
      </c>
      <c r="S76" s="22">
        <v>0</v>
      </c>
      <c r="T76" s="22">
        <v>0</v>
      </c>
      <c r="U76" s="22">
        <v>0</v>
      </c>
      <c r="V76" s="22">
        <v>96377</v>
      </c>
      <c r="W76" s="22">
        <v>241049</v>
      </c>
      <c r="X76" s="22">
        <v>700464</v>
      </c>
      <c r="Y76" s="22">
        <v>1410574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476564</v>
      </c>
      <c r="AF76" s="22">
        <v>15544472</v>
      </c>
      <c r="AG76" s="22">
        <v>5836945</v>
      </c>
      <c r="AH76" s="22">
        <v>2662720</v>
      </c>
      <c r="AI76" s="22">
        <v>1102534</v>
      </c>
      <c r="AJ76" s="22">
        <v>4743355</v>
      </c>
      <c r="AK76" s="22">
        <v>457114</v>
      </c>
      <c r="AL76" s="22">
        <v>100000</v>
      </c>
      <c r="AM76" s="22">
        <v>407833</v>
      </c>
      <c r="AN76" s="22">
        <v>0</v>
      </c>
      <c r="AO76" s="22">
        <v>8137</v>
      </c>
      <c r="AP76" s="22">
        <v>0</v>
      </c>
      <c r="AQ76" s="22">
        <v>0</v>
      </c>
      <c r="AR76" s="22">
        <v>11351</v>
      </c>
      <c r="AS76" s="22">
        <v>2879808</v>
      </c>
      <c r="AT76" s="22">
        <v>0</v>
      </c>
      <c r="AU76" s="22">
        <v>-28302</v>
      </c>
      <c r="AV76" s="22">
        <v>-132707</v>
      </c>
      <c r="AW76" s="22">
        <v>18048788</v>
      </c>
      <c r="AX76" s="22">
        <v>-2504316</v>
      </c>
    </row>
    <row r="77" spans="1:50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33068529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22684</v>
      </c>
      <c r="L77" s="22">
        <v>12824254</v>
      </c>
      <c r="M77" s="22">
        <v>577090</v>
      </c>
      <c r="N77" s="22">
        <v>156585</v>
      </c>
      <c r="O77" s="22">
        <v>0</v>
      </c>
      <c r="P77" s="22">
        <v>0</v>
      </c>
      <c r="Q77" s="22">
        <v>2854528</v>
      </c>
      <c r="R77" s="22">
        <v>109264</v>
      </c>
      <c r="S77" s="22">
        <v>0</v>
      </c>
      <c r="T77" s="22">
        <v>266305</v>
      </c>
      <c r="U77" s="22">
        <v>0</v>
      </c>
      <c r="V77" s="22">
        <v>0</v>
      </c>
      <c r="W77" s="22">
        <v>0</v>
      </c>
      <c r="X77" s="22">
        <v>1570525</v>
      </c>
      <c r="Y77" s="22">
        <v>4583933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1816909</v>
      </c>
      <c r="AF77" s="22">
        <v>57850606</v>
      </c>
      <c r="AG77" s="22">
        <v>12140394</v>
      </c>
      <c r="AH77" s="22">
        <v>2216690</v>
      </c>
      <c r="AI77" s="22">
        <v>0</v>
      </c>
      <c r="AJ77" s="22">
        <v>11265618</v>
      </c>
      <c r="AK77" s="22">
        <v>459336</v>
      </c>
      <c r="AL77" s="22">
        <v>4000</v>
      </c>
      <c r="AM77" s="22">
        <v>5996680</v>
      </c>
      <c r="AN77" s="22">
        <v>0</v>
      </c>
      <c r="AO77" s="22">
        <v>15575</v>
      </c>
      <c r="AP77" s="22">
        <v>53911</v>
      </c>
      <c r="AQ77" s="22">
        <v>39842</v>
      </c>
      <c r="AR77" s="22">
        <v>420924</v>
      </c>
      <c r="AS77" s="22">
        <v>10288473</v>
      </c>
      <c r="AT77" s="22">
        <v>0</v>
      </c>
      <c r="AU77" s="22">
        <v>0</v>
      </c>
      <c r="AV77" s="22">
        <v>0</v>
      </c>
      <c r="AW77" s="22">
        <v>42901443</v>
      </c>
      <c r="AX77" s="22">
        <v>14949163</v>
      </c>
    </row>
    <row r="78" spans="1:50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16636653</v>
      </c>
      <c r="F78" s="22">
        <v>0</v>
      </c>
      <c r="G78" s="22">
        <v>0</v>
      </c>
      <c r="H78" s="22">
        <v>1018875</v>
      </c>
      <c r="I78" s="22">
        <v>77</v>
      </c>
      <c r="J78" s="22">
        <v>0</v>
      </c>
      <c r="K78" s="22">
        <v>0</v>
      </c>
      <c r="L78" s="22">
        <v>1499071</v>
      </c>
      <c r="M78" s="22">
        <v>174579</v>
      </c>
      <c r="N78" s="22">
        <v>0</v>
      </c>
      <c r="O78" s="22">
        <v>13171</v>
      </c>
      <c r="P78" s="22">
        <v>0</v>
      </c>
      <c r="Q78" s="22">
        <v>2180149</v>
      </c>
      <c r="R78" s="22">
        <v>349258</v>
      </c>
      <c r="S78" s="22">
        <v>2636</v>
      </c>
      <c r="T78" s="22">
        <v>222494</v>
      </c>
      <c r="U78" s="22">
        <v>0</v>
      </c>
      <c r="V78" s="22">
        <v>308859</v>
      </c>
      <c r="W78" s="22">
        <v>0</v>
      </c>
      <c r="X78" s="22">
        <v>639879</v>
      </c>
      <c r="Y78" s="22">
        <v>2818352</v>
      </c>
      <c r="Z78" s="22">
        <v>170457</v>
      </c>
      <c r="AA78" s="22">
        <v>0</v>
      </c>
      <c r="AB78" s="22">
        <v>0</v>
      </c>
      <c r="AC78" s="22">
        <v>201831</v>
      </c>
      <c r="AD78" s="22">
        <v>0</v>
      </c>
      <c r="AE78" s="22">
        <v>260749</v>
      </c>
      <c r="AF78" s="22">
        <v>26497090</v>
      </c>
      <c r="AG78" s="22">
        <v>9749651</v>
      </c>
      <c r="AH78" s="22">
        <v>3736547</v>
      </c>
      <c r="AI78" s="22">
        <v>0</v>
      </c>
      <c r="AJ78" s="22">
        <v>3495682</v>
      </c>
      <c r="AK78" s="22">
        <v>474030</v>
      </c>
      <c r="AL78" s="22">
        <v>0</v>
      </c>
      <c r="AM78" s="22">
        <v>2086404</v>
      </c>
      <c r="AN78" s="22">
        <v>0</v>
      </c>
      <c r="AO78" s="22">
        <v>12924</v>
      </c>
      <c r="AP78" s="22">
        <v>22595</v>
      </c>
      <c r="AQ78" s="22">
        <v>0</v>
      </c>
      <c r="AR78" s="22">
        <v>24656</v>
      </c>
      <c r="AS78" s="22">
        <v>5384383</v>
      </c>
      <c r="AT78" s="22">
        <v>395211</v>
      </c>
      <c r="AU78" s="22">
        <v>0</v>
      </c>
      <c r="AV78" s="22">
        <v>-2314640</v>
      </c>
      <c r="AW78" s="22">
        <v>23067443</v>
      </c>
      <c r="AX78" s="22">
        <v>3429647</v>
      </c>
    </row>
    <row r="79" spans="1:50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32334543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15254</v>
      </c>
      <c r="L79" s="22">
        <v>853456</v>
      </c>
      <c r="M79" s="22">
        <v>848962</v>
      </c>
      <c r="N79" s="22">
        <v>0</v>
      </c>
      <c r="O79" s="22">
        <v>0</v>
      </c>
      <c r="P79" s="22">
        <v>0</v>
      </c>
      <c r="Q79" s="22">
        <v>2411452</v>
      </c>
      <c r="R79" s="22">
        <v>209913</v>
      </c>
      <c r="S79" s="22">
        <v>0</v>
      </c>
      <c r="T79" s="22">
        <v>0</v>
      </c>
      <c r="U79" s="22">
        <v>0</v>
      </c>
      <c r="V79" s="22">
        <v>2100</v>
      </c>
      <c r="W79" s="22">
        <v>574891</v>
      </c>
      <c r="X79" s="22">
        <v>532384</v>
      </c>
      <c r="Y79" s="22">
        <v>2575715</v>
      </c>
      <c r="Z79" s="22">
        <v>5346</v>
      </c>
      <c r="AA79" s="22">
        <v>0</v>
      </c>
      <c r="AB79" s="22">
        <v>0</v>
      </c>
      <c r="AC79" s="22">
        <v>0</v>
      </c>
      <c r="AD79" s="22">
        <v>0</v>
      </c>
      <c r="AE79" s="22">
        <v>396389</v>
      </c>
      <c r="AF79" s="22">
        <v>40760405</v>
      </c>
      <c r="AG79" s="22">
        <v>7001978</v>
      </c>
      <c r="AH79" s="22">
        <v>5335492</v>
      </c>
      <c r="AI79" s="22">
        <v>0</v>
      </c>
      <c r="AJ79" s="22">
        <v>3379981</v>
      </c>
      <c r="AK79" s="22">
        <v>450190</v>
      </c>
      <c r="AL79" s="22">
        <v>1221762</v>
      </c>
      <c r="AM79" s="22">
        <v>659331</v>
      </c>
      <c r="AN79" s="22">
        <v>1143221</v>
      </c>
      <c r="AO79" s="22">
        <v>3253</v>
      </c>
      <c r="AP79" s="22">
        <v>0</v>
      </c>
      <c r="AQ79" s="22">
        <v>0</v>
      </c>
      <c r="AR79" s="22">
        <v>0</v>
      </c>
      <c r="AS79" s="22">
        <v>9955189</v>
      </c>
      <c r="AT79" s="22">
        <v>2756</v>
      </c>
      <c r="AU79" s="22">
        <v>0</v>
      </c>
      <c r="AV79" s="22">
        <v>0</v>
      </c>
      <c r="AW79" s="22">
        <v>29153153</v>
      </c>
      <c r="AX79" s="22">
        <v>11607252</v>
      </c>
    </row>
    <row r="80" spans="1:50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9797908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852384</v>
      </c>
      <c r="M80" s="22">
        <v>337317</v>
      </c>
      <c r="N80" s="22">
        <v>8489</v>
      </c>
      <c r="O80" s="22">
        <v>0</v>
      </c>
      <c r="P80" s="22">
        <v>0</v>
      </c>
      <c r="Q80" s="22">
        <v>117559</v>
      </c>
      <c r="R80" s="22">
        <v>87280</v>
      </c>
      <c r="S80" s="22">
        <v>0</v>
      </c>
      <c r="T80" s="22">
        <v>11005</v>
      </c>
      <c r="U80" s="22">
        <v>72199</v>
      </c>
      <c r="V80" s="22">
        <v>1000</v>
      </c>
      <c r="W80" s="22">
        <v>0</v>
      </c>
      <c r="X80" s="22">
        <v>702557</v>
      </c>
      <c r="Y80" s="22">
        <v>1770208</v>
      </c>
      <c r="Z80" s="22">
        <v>2000</v>
      </c>
      <c r="AA80" s="22">
        <v>0</v>
      </c>
      <c r="AB80" s="22">
        <v>0</v>
      </c>
      <c r="AC80" s="22">
        <v>0</v>
      </c>
      <c r="AD80" s="22">
        <v>0</v>
      </c>
      <c r="AE80" s="22">
        <v>24866</v>
      </c>
      <c r="AF80" s="22">
        <v>13784772</v>
      </c>
      <c r="AG80" s="22">
        <v>4683869</v>
      </c>
      <c r="AH80" s="22">
        <v>1595856</v>
      </c>
      <c r="AI80" s="22">
        <v>0</v>
      </c>
      <c r="AJ80" s="22">
        <v>2756637</v>
      </c>
      <c r="AK80" s="22">
        <v>244477</v>
      </c>
      <c r="AL80" s="22">
        <v>312474</v>
      </c>
      <c r="AM80" s="22">
        <v>615914</v>
      </c>
      <c r="AN80" s="22">
        <v>38922</v>
      </c>
      <c r="AO80" s="22">
        <v>6970</v>
      </c>
      <c r="AP80" s="22">
        <v>0</v>
      </c>
      <c r="AQ80" s="22">
        <v>0</v>
      </c>
      <c r="AR80" s="22">
        <v>0</v>
      </c>
      <c r="AS80" s="22">
        <v>2481681</v>
      </c>
      <c r="AT80" s="22">
        <v>43701</v>
      </c>
      <c r="AU80" s="22">
        <v>0</v>
      </c>
      <c r="AV80" s="22">
        <v>24157</v>
      </c>
      <c r="AW80" s="22">
        <v>12804658</v>
      </c>
      <c r="AX80" s="22">
        <v>980114</v>
      </c>
    </row>
    <row r="81" spans="1:50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12164579</v>
      </c>
      <c r="F81" s="22">
        <v>0</v>
      </c>
      <c r="G81" s="22">
        <v>0</v>
      </c>
      <c r="H81" s="22">
        <v>0</v>
      </c>
      <c r="I81" s="22">
        <v>0</v>
      </c>
      <c r="J81" s="22">
        <v>5160</v>
      </c>
      <c r="K81" s="22">
        <v>0</v>
      </c>
      <c r="L81" s="22">
        <v>1803371</v>
      </c>
      <c r="M81" s="22">
        <v>401714</v>
      </c>
      <c r="N81" s="22">
        <v>137925</v>
      </c>
      <c r="O81" s="22">
        <v>0</v>
      </c>
      <c r="P81" s="22">
        <v>0</v>
      </c>
      <c r="Q81" s="22">
        <v>725950</v>
      </c>
      <c r="R81" s="22">
        <v>0</v>
      </c>
      <c r="S81" s="22">
        <v>0</v>
      </c>
      <c r="T81" s="22">
        <v>3125</v>
      </c>
      <c r="U81" s="22">
        <v>0</v>
      </c>
      <c r="V81" s="22">
        <v>45000</v>
      </c>
      <c r="W81" s="22">
        <v>0</v>
      </c>
      <c r="X81" s="22">
        <v>1612983</v>
      </c>
      <c r="Y81" s="22">
        <v>1867879</v>
      </c>
      <c r="Z81" s="22">
        <v>60416</v>
      </c>
      <c r="AA81" s="22">
        <v>0</v>
      </c>
      <c r="AB81" s="22">
        <v>0</v>
      </c>
      <c r="AC81" s="22">
        <v>0</v>
      </c>
      <c r="AD81" s="22">
        <v>19908</v>
      </c>
      <c r="AE81" s="22">
        <v>148724</v>
      </c>
      <c r="AF81" s="22">
        <v>18996734</v>
      </c>
      <c r="AG81" s="22">
        <v>6505406</v>
      </c>
      <c r="AH81" s="22">
        <v>3820884</v>
      </c>
      <c r="AI81" s="22">
        <v>0</v>
      </c>
      <c r="AJ81" s="22">
        <v>3615082</v>
      </c>
      <c r="AK81" s="22">
        <v>0</v>
      </c>
      <c r="AL81" s="22">
        <v>630291</v>
      </c>
      <c r="AM81" s="22">
        <v>247866</v>
      </c>
      <c r="AN81" s="22">
        <v>0</v>
      </c>
      <c r="AO81" s="22">
        <v>0</v>
      </c>
      <c r="AP81" s="22">
        <v>0</v>
      </c>
      <c r="AQ81" s="22">
        <v>69165</v>
      </c>
      <c r="AR81" s="22">
        <v>10698</v>
      </c>
      <c r="AS81" s="22">
        <v>2030969</v>
      </c>
      <c r="AT81" s="22">
        <v>0</v>
      </c>
      <c r="AU81" s="22">
        <v>0</v>
      </c>
      <c r="AV81" s="22">
        <v>126511</v>
      </c>
      <c r="AW81" s="22">
        <v>17056872</v>
      </c>
      <c r="AX81" s="22">
        <v>1939862</v>
      </c>
    </row>
    <row r="82" spans="1:50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27410935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1083599</v>
      </c>
      <c r="L82" s="22">
        <v>4699583</v>
      </c>
      <c r="M82" s="22">
        <v>0</v>
      </c>
      <c r="N82" s="22">
        <v>438141</v>
      </c>
      <c r="O82" s="22">
        <v>0</v>
      </c>
      <c r="P82" s="22">
        <v>0</v>
      </c>
      <c r="Q82" s="22">
        <v>1651494</v>
      </c>
      <c r="R82" s="22">
        <v>318154</v>
      </c>
      <c r="S82" s="22">
        <v>0</v>
      </c>
      <c r="T82" s="22">
        <v>204408</v>
      </c>
      <c r="U82" s="22">
        <v>72130</v>
      </c>
      <c r="V82" s="22">
        <v>0</v>
      </c>
      <c r="W82" s="22">
        <v>0</v>
      </c>
      <c r="X82" s="22">
        <v>948565</v>
      </c>
      <c r="Y82" s="22">
        <v>7595084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535276</v>
      </c>
      <c r="AF82" s="22">
        <v>44957369</v>
      </c>
      <c r="AG82" s="22">
        <v>12052928</v>
      </c>
      <c r="AH82" s="22">
        <v>7735245</v>
      </c>
      <c r="AI82" s="22">
        <v>0</v>
      </c>
      <c r="AJ82" s="22">
        <v>3833990</v>
      </c>
      <c r="AK82" s="22">
        <v>1139405</v>
      </c>
      <c r="AL82" s="22">
        <v>0</v>
      </c>
      <c r="AM82" s="22">
        <v>0</v>
      </c>
      <c r="AN82" s="22">
        <v>1679990</v>
      </c>
      <c r="AO82" s="22">
        <v>0</v>
      </c>
      <c r="AP82" s="22">
        <v>205969</v>
      </c>
      <c r="AQ82" s="22">
        <v>172483</v>
      </c>
      <c r="AR82" s="22">
        <v>225736</v>
      </c>
      <c r="AS82" s="22">
        <v>7170284</v>
      </c>
      <c r="AT82" s="22">
        <v>0</v>
      </c>
      <c r="AU82" s="22">
        <v>0</v>
      </c>
      <c r="AV82" s="22">
        <v>0</v>
      </c>
      <c r="AW82" s="22">
        <v>34216030</v>
      </c>
      <c r="AX82" s="22">
        <v>10741339</v>
      </c>
    </row>
    <row r="83" spans="1:50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30694447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3040895</v>
      </c>
      <c r="M83" s="22">
        <v>294036</v>
      </c>
      <c r="N83" s="22">
        <v>699192</v>
      </c>
      <c r="O83" s="22">
        <v>0</v>
      </c>
      <c r="P83" s="22">
        <v>0</v>
      </c>
      <c r="Q83" s="22">
        <v>1646135</v>
      </c>
      <c r="R83" s="22">
        <v>72754</v>
      </c>
      <c r="S83" s="22">
        <v>0</v>
      </c>
      <c r="T83" s="22">
        <v>0</v>
      </c>
      <c r="U83" s="22">
        <v>3348151</v>
      </c>
      <c r="V83" s="22">
        <v>0</v>
      </c>
      <c r="W83" s="22">
        <v>0</v>
      </c>
      <c r="X83" s="22">
        <v>700577</v>
      </c>
      <c r="Y83" s="22">
        <v>4347740</v>
      </c>
      <c r="Z83" s="22">
        <v>0</v>
      </c>
      <c r="AA83" s="22">
        <v>0</v>
      </c>
      <c r="AB83" s="22">
        <v>0</v>
      </c>
      <c r="AC83" s="22">
        <v>0</v>
      </c>
      <c r="AD83" s="22">
        <v>88849</v>
      </c>
      <c r="AE83" s="22">
        <v>584356</v>
      </c>
      <c r="AF83" s="22">
        <v>45517132</v>
      </c>
      <c r="AG83" s="22">
        <v>15766304</v>
      </c>
      <c r="AH83" s="22">
        <v>9317929</v>
      </c>
      <c r="AI83" s="22">
        <v>0</v>
      </c>
      <c r="AJ83" s="22">
        <v>6811146</v>
      </c>
      <c r="AK83" s="22">
        <v>101642</v>
      </c>
      <c r="AL83" s="22">
        <v>3385194</v>
      </c>
      <c r="AM83" s="22">
        <v>0</v>
      </c>
      <c r="AN83" s="22">
        <v>0</v>
      </c>
      <c r="AO83" s="22">
        <v>24802</v>
      </c>
      <c r="AP83" s="22">
        <v>0</v>
      </c>
      <c r="AQ83" s="22">
        <v>159802</v>
      </c>
      <c r="AR83" s="22">
        <v>456</v>
      </c>
      <c r="AS83" s="22">
        <v>16636256</v>
      </c>
      <c r="AT83" s="22">
        <v>-907962</v>
      </c>
      <c r="AU83" s="22">
        <v>0</v>
      </c>
      <c r="AV83" s="22">
        <v>0</v>
      </c>
      <c r="AW83" s="22">
        <v>51295569</v>
      </c>
      <c r="AX83" s="22">
        <v>-5778437</v>
      </c>
    </row>
    <row r="84" spans="1:50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13557771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1002238</v>
      </c>
      <c r="M84" s="22">
        <v>312086</v>
      </c>
      <c r="N84" s="22">
        <v>7869</v>
      </c>
      <c r="O84" s="22">
        <v>36865</v>
      </c>
      <c r="P84" s="22">
        <v>0</v>
      </c>
      <c r="Q84" s="22">
        <v>230378</v>
      </c>
      <c r="R84" s="22">
        <v>93295</v>
      </c>
      <c r="S84" s="22">
        <v>0</v>
      </c>
      <c r="T84" s="22">
        <v>330230</v>
      </c>
      <c r="U84" s="22">
        <v>84565</v>
      </c>
      <c r="V84" s="22">
        <v>0</v>
      </c>
      <c r="W84" s="22">
        <v>0</v>
      </c>
      <c r="X84" s="22">
        <v>1628654</v>
      </c>
      <c r="Y84" s="22">
        <v>3520835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1503166</v>
      </c>
      <c r="AF84" s="22">
        <v>22307952</v>
      </c>
      <c r="AG84" s="22">
        <v>7581882</v>
      </c>
      <c r="AH84" s="22">
        <v>2739654</v>
      </c>
      <c r="AI84" s="22">
        <v>0</v>
      </c>
      <c r="AJ84" s="22">
        <v>4872954</v>
      </c>
      <c r="AK84" s="22">
        <v>0</v>
      </c>
      <c r="AL84" s="22">
        <v>0</v>
      </c>
      <c r="AM84" s="22">
        <v>359300</v>
      </c>
      <c r="AN84" s="22">
        <v>487156</v>
      </c>
      <c r="AO84" s="22">
        <v>17167</v>
      </c>
      <c r="AP84" s="22">
        <v>0</v>
      </c>
      <c r="AQ84" s="22">
        <v>0</v>
      </c>
      <c r="AR84" s="22">
        <v>99898</v>
      </c>
      <c r="AS84" s="22">
        <v>5401508</v>
      </c>
      <c r="AT84" s="22">
        <v>0</v>
      </c>
      <c r="AU84" s="22">
        <v>0</v>
      </c>
      <c r="AV84" s="22">
        <v>1929</v>
      </c>
      <c r="AW84" s="22">
        <v>21561448</v>
      </c>
      <c r="AX84" s="22">
        <v>746504</v>
      </c>
    </row>
    <row r="85" spans="1:50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25410311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558065</v>
      </c>
      <c r="M85" s="22">
        <v>364131</v>
      </c>
      <c r="N85" s="22">
        <v>0</v>
      </c>
      <c r="O85" s="22">
        <v>0</v>
      </c>
      <c r="P85" s="22">
        <v>0</v>
      </c>
      <c r="Q85" s="22">
        <v>1213797</v>
      </c>
      <c r="R85" s="22">
        <v>192591</v>
      </c>
      <c r="S85" s="22">
        <v>0</v>
      </c>
      <c r="T85" s="22">
        <v>0</v>
      </c>
      <c r="U85" s="22">
        <v>48510</v>
      </c>
      <c r="V85" s="22">
        <v>12600</v>
      </c>
      <c r="W85" s="22">
        <v>0</v>
      </c>
      <c r="X85" s="22">
        <v>1530262</v>
      </c>
      <c r="Y85" s="22">
        <v>2227286</v>
      </c>
      <c r="Z85" s="22">
        <v>290703</v>
      </c>
      <c r="AA85" s="22">
        <v>0</v>
      </c>
      <c r="AB85" s="22">
        <v>0</v>
      </c>
      <c r="AC85" s="22">
        <v>0</v>
      </c>
      <c r="AD85" s="22">
        <v>0</v>
      </c>
      <c r="AE85" s="22">
        <v>1292724</v>
      </c>
      <c r="AF85" s="22">
        <v>33140980</v>
      </c>
      <c r="AG85" s="22">
        <v>8922304</v>
      </c>
      <c r="AH85" s="22">
        <v>6282689</v>
      </c>
      <c r="AI85" s="22">
        <v>0</v>
      </c>
      <c r="AJ85" s="22">
        <v>3972642</v>
      </c>
      <c r="AK85" s="22">
        <v>311778</v>
      </c>
      <c r="AL85" s="22">
        <v>3678887</v>
      </c>
      <c r="AM85" s="22">
        <v>0</v>
      </c>
      <c r="AN85" s="22">
        <v>916163</v>
      </c>
      <c r="AO85" s="22">
        <v>8623</v>
      </c>
      <c r="AP85" s="22">
        <v>68873</v>
      </c>
      <c r="AQ85" s="22">
        <v>374330</v>
      </c>
      <c r="AR85" s="22">
        <v>282364</v>
      </c>
      <c r="AS85" s="22">
        <v>4294085</v>
      </c>
      <c r="AT85" s="22">
        <v>0</v>
      </c>
      <c r="AU85" s="22">
        <v>0</v>
      </c>
      <c r="AV85" s="22">
        <v>0</v>
      </c>
      <c r="AW85" s="22">
        <v>29112738</v>
      </c>
      <c r="AX85" s="22">
        <v>4028242</v>
      </c>
    </row>
    <row r="86" spans="1:50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74291078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2128378</v>
      </c>
      <c r="M86" s="22">
        <v>609300</v>
      </c>
      <c r="N86" s="22">
        <v>0</v>
      </c>
      <c r="O86" s="22">
        <v>0</v>
      </c>
      <c r="P86" s="22">
        <v>0</v>
      </c>
      <c r="Q86" s="22">
        <v>6820125</v>
      </c>
      <c r="R86" s="22">
        <v>0</v>
      </c>
      <c r="S86" s="22">
        <v>0</v>
      </c>
      <c r="T86" s="22">
        <v>-184683</v>
      </c>
      <c r="U86" s="22">
        <v>23000</v>
      </c>
      <c r="V86" s="22">
        <v>0</v>
      </c>
      <c r="W86" s="22">
        <v>5389245</v>
      </c>
      <c r="X86" s="22">
        <v>6307318</v>
      </c>
      <c r="Y86" s="22">
        <v>17787963</v>
      </c>
      <c r="Z86" s="22">
        <v>1047841</v>
      </c>
      <c r="AA86" s="22">
        <v>0</v>
      </c>
      <c r="AB86" s="22">
        <v>0</v>
      </c>
      <c r="AC86" s="22">
        <v>0</v>
      </c>
      <c r="AD86" s="22">
        <v>0</v>
      </c>
      <c r="AE86" s="22">
        <v>482658</v>
      </c>
      <c r="AF86" s="22">
        <v>114702223</v>
      </c>
      <c r="AG86" s="22">
        <v>16664297</v>
      </c>
      <c r="AH86" s="22">
        <v>19247707</v>
      </c>
      <c r="AI86" s="22">
        <v>1597108</v>
      </c>
      <c r="AJ86" s="22">
        <v>5742596</v>
      </c>
      <c r="AK86" s="22">
        <v>3349131</v>
      </c>
      <c r="AL86" s="22">
        <v>15200057</v>
      </c>
      <c r="AM86" s="22">
        <v>1337131</v>
      </c>
      <c r="AN86" s="22">
        <v>0</v>
      </c>
      <c r="AO86" s="22">
        <v>10279</v>
      </c>
      <c r="AP86" s="22">
        <v>0</v>
      </c>
      <c r="AQ86" s="22">
        <v>52181</v>
      </c>
      <c r="AR86" s="22">
        <v>278145</v>
      </c>
      <c r="AS86" s="22">
        <v>23811955</v>
      </c>
      <c r="AT86" s="22">
        <v>0</v>
      </c>
      <c r="AU86" s="22">
        <v>0</v>
      </c>
      <c r="AV86" s="22">
        <v>2408</v>
      </c>
      <c r="AW86" s="22">
        <v>87292995</v>
      </c>
      <c r="AX86" s="22">
        <v>27409228</v>
      </c>
    </row>
    <row r="87" spans="1:50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4953216</v>
      </c>
      <c r="F87" s="22">
        <v>23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4252915</v>
      </c>
      <c r="M87" s="22">
        <v>148939</v>
      </c>
      <c r="N87" s="22">
        <v>0</v>
      </c>
      <c r="O87" s="22">
        <v>0</v>
      </c>
      <c r="P87" s="22">
        <v>1058175</v>
      </c>
      <c r="Q87" s="22">
        <v>184257</v>
      </c>
      <c r="R87" s="22">
        <v>125321</v>
      </c>
      <c r="S87" s="22">
        <v>0</v>
      </c>
      <c r="T87" s="22">
        <v>0</v>
      </c>
      <c r="U87" s="22">
        <v>0</v>
      </c>
      <c r="V87" s="22">
        <v>10820</v>
      </c>
      <c r="W87" s="22">
        <v>0</v>
      </c>
      <c r="X87" s="22">
        <v>233810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10967453</v>
      </c>
      <c r="AG87" s="22">
        <v>2097583</v>
      </c>
      <c r="AH87" s="22">
        <v>5585250</v>
      </c>
      <c r="AI87" s="22">
        <v>0</v>
      </c>
      <c r="AJ87" s="22">
        <v>1006952</v>
      </c>
      <c r="AK87" s="22">
        <v>163008</v>
      </c>
      <c r="AL87" s="22">
        <v>27741</v>
      </c>
      <c r="AM87" s="22">
        <v>61408</v>
      </c>
      <c r="AN87" s="22">
        <v>218305</v>
      </c>
      <c r="AO87" s="22">
        <v>17148</v>
      </c>
      <c r="AP87" s="22">
        <v>0</v>
      </c>
      <c r="AQ87" s="22">
        <v>213283</v>
      </c>
      <c r="AR87" s="22">
        <v>0</v>
      </c>
      <c r="AS87" s="22">
        <v>1486438</v>
      </c>
      <c r="AT87" s="22">
        <v>0</v>
      </c>
      <c r="AU87" s="22">
        <v>0</v>
      </c>
      <c r="AV87" s="22">
        <v>0</v>
      </c>
      <c r="AW87" s="22">
        <v>10877116</v>
      </c>
      <c r="AX87" s="22">
        <v>90337</v>
      </c>
    </row>
    <row r="88" spans="1:50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26519947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1053813</v>
      </c>
      <c r="L88" s="22">
        <v>28065874</v>
      </c>
      <c r="M88" s="22">
        <v>60277</v>
      </c>
      <c r="N88" s="22">
        <v>11578895</v>
      </c>
      <c r="O88" s="22">
        <v>868981</v>
      </c>
      <c r="P88" s="22">
        <v>1542877</v>
      </c>
      <c r="Q88" s="22">
        <v>977607</v>
      </c>
      <c r="R88" s="22">
        <v>2944495</v>
      </c>
      <c r="S88" s="22">
        <v>98445</v>
      </c>
      <c r="T88" s="22">
        <v>79959</v>
      </c>
      <c r="U88" s="22">
        <v>0</v>
      </c>
      <c r="V88" s="22">
        <v>3390604</v>
      </c>
      <c r="W88" s="22">
        <v>423438</v>
      </c>
      <c r="X88" s="22">
        <v>1607431</v>
      </c>
      <c r="Y88" s="22">
        <v>1856059</v>
      </c>
      <c r="Z88" s="22">
        <v>20421</v>
      </c>
      <c r="AA88" s="22">
        <v>0</v>
      </c>
      <c r="AB88" s="22">
        <v>0</v>
      </c>
      <c r="AC88" s="22">
        <v>358660</v>
      </c>
      <c r="AD88" s="22">
        <v>245370</v>
      </c>
      <c r="AE88" s="22">
        <v>1966072</v>
      </c>
      <c r="AF88" s="22">
        <v>83659225</v>
      </c>
      <c r="AG88" s="22">
        <v>26693007</v>
      </c>
      <c r="AH88" s="22">
        <v>28788881</v>
      </c>
      <c r="AI88" s="22">
        <v>2900630</v>
      </c>
      <c r="AJ88" s="22">
        <v>3969024</v>
      </c>
      <c r="AK88" s="22">
        <v>2013</v>
      </c>
      <c r="AL88" s="22">
        <v>0</v>
      </c>
      <c r="AM88" s="22">
        <v>2718085</v>
      </c>
      <c r="AN88" s="22">
        <v>722246</v>
      </c>
      <c r="AO88" s="22">
        <v>441515</v>
      </c>
      <c r="AP88" s="22">
        <v>0</v>
      </c>
      <c r="AQ88" s="22">
        <v>426389</v>
      </c>
      <c r="AR88" s="22">
        <v>74494</v>
      </c>
      <c r="AS88" s="22">
        <v>8023793</v>
      </c>
      <c r="AT88" s="22">
        <v>98845</v>
      </c>
      <c r="AU88" s="22">
        <v>0</v>
      </c>
      <c r="AV88" s="22">
        <v>0</v>
      </c>
      <c r="AW88" s="22">
        <v>74858922</v>
      </c>
      <c r="AX88" s="22">
        <v>8800303</v>
      </c>
    </row>
    <row r="89" spans="1:50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6069342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4900814</v>
      </c>
      <c r="M89" s="22">
        <v>65890</v>
      </c>
      <c r="N89" s="22">
        <v>44938</v>
      </c>
      <c r="O89" s="22">
        <v>26637</v>
      </c>
      <c r="P89" s="22">
        <v>1044111</v>
      </c>
      <c r="Q89" s="22">
        <v>316735</v>
      </c>
      <c r="R89" s="22">
        <v>384511</v>
      </c>
      <c r="S89" s="22">
        <v>0</v>
      </c>
      <c r="T89" s="22">
        <v>791</v>
      </c>
      <c r="U89" s="22">
        <v>0</v>
      </c>
      <c r="V89" s="22">
        <v>0</v>
      </c>
      <c r="W89" s="22">
        <v>12000</v>
      </c>
      <c r="X89" s="22">
        <v>738806</v>
      </c>
      <c r="Y89" s="22">
        <v>223353</v>
      </c>
      <c r="Z89" s="22">
        <v>1487152</v>
      </c>
      <c r="AA89" s="22">
        <v>461189</v>
      </c>
      <c r="AB89" s="22">
        <v>0</v>
      </c>
      <c r="AC89" s="22">
        <v>0</v>
      </c>
      <c r="AD89" s="22">
        <v>0</v>
      </c>
      <c r="AE89" s="22">
        <v>197580</v>
      </c>
      <c r="AF89" s="22">
        <v>15973849</v>
      </c>
      <c r="AG89" s="22">
        <v>5988356</v>
      </c>
      <c r="AH89" s="22">
        <v>3729213</v>
      </c>
      <c r="AI89" s="22">
        <v>397</v>
      </c>
      <c r="AJ89" s="22">
        <v>1950903</v>
      </c>
      <c r="AK89" s="22">
        <v>614</v>
      </c>
      <c r="AL89" s="22">
        <v>499439</v>
      </c>
      <c r="AM89" s="22">
        <v>615615</v>
      </c>
      <c r="AN89" s="22">
        <v>25030</v>
      </c>
      <c r="AO89" s="22">
        <v>8641</v>
      </c>
      <c r="AP89" s="22">
        <v>0</v>
      </c>
      <c r="AQ89" s="22">
        <v>115793</v>
      </c>
      <c r="AR89" s="22">
        <v>18978</v>
      </c>
      <c r="AS89" s="22">
        <v>2304350</v>
      </c>
      <c r="AT89" s="22">
        <v>0</v>
      </c>
      <c r="AU89" s="22">
        <v>0</v>
      </c>
      <c r="AV89" s="22">
        <v>0</v>
      </c>
      <c r="AW89" s="22">
        <v>15257329</v>
      </c>
      <c r="AX89" s="22">
        <v>716520</v>
      </c>
    </row>
    <row r="90" spans="1:50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893300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845032</v>
      </c>
      <c r="M90" s="22">
        <v>38717</v>
      </c>
      <c r="N90" s="22">
        <v>6392</v>
      </c>
      <c r="O90" s="22">
        <v>1025</v>
      </c>
      <c r="P90" s="22">
        <v>64360</v>
      </c>
      <c r="Q90" s="22">
        <v>48868</v>
      </c>
      <c r="R90" s="22">
        <v>31847</v>
      </c>
      <c r="S90" s="22">
        <v>0</v>
      </c>
      <c r="T90" s="22">
        <v>2582</v>
      </c>
      <c r="U90" s="22">
        <v>0</v>
      </c>
      <c r="V90" s="22">
        <v>0</v>
      </c>
      <c r="W90" s="22">
        <v>22540</v>
      </c>
      <c r="X90" s="22">
        <v>183802</v>
      </c>
      <c r="Y90" s="22">
        <v>50802</v>
      </c>
      <c r="Z90" s="22">
        <v>79865</v>
      </c>
      <c r="AA90" s="22">
        <v>0</v>
      </c>
      <c r="AB90" s="22">
        <v>3463</v>
      </c>
      <c r="AC90" s="22">
        <v>0</v>
      </c>
      <c r="AD90" s="22">
        <v>0</v>
      </c>
      <c r="AE90" s="22">
        <v>56156</v>
      </c>
      <c r="AF90" s="22">
        <v>2328751</v>
      </c>
      <c r="AG90" s="22">
        <v>719266</v>
      </c>
      <c r="AH90" s="22">
        <v>747754</v>
      </c>
      <c r="AI90" s="22">
        <v>0</v>
      </c>
      <c r="AJ90" s="22">
        <v>694783</v>
      </c>
      <c r="AK90" s="22">
        <v>0</v>
      </c>
      <c r="AL90" s="22">
        <v>0</v>
      </c>
      <c r="AM90" s="22">
        <v>54276</v>
      </c>
      <c r="AN90" s="22">
        <v>7342</v>
      </c>
      <c r="AO90" s="22">
        <v>752</v>
      </c>
      <c r="AP90" s="22">
        <v>0</v>
      </c>
      <c r="AQ90" s="22">
        <v>0</v>
      </c>
      <c r="AR90" s="22">
        <v>20784</v>
      </c>
      <c r="AS90" s="22">
        <v>440079</v>
      </c>
      <c r="AT90" s="22">
        <v>0</v>
      </c>
      <c r="AU90" s="22">
        <v>0</v>
      </c>
      <c r="AV90" s="22">
        <v>7246</v>
      </c>
      <c r="AW90" s="22">
        <v>2692282</v>
      </c>
      <c r="AX90" s="22">
        <v>-363531</v>
      </c>
    </row>
    <row r="91" spans="1:50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1541411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1380714</v>
      </c>
      <c r="M91" s="22">
        <v>49082</v>
      </c>
      <c r="N91" s="22">
        <v>20541</v>
      </c>
      <c r="O91" s="22">
        <v>0</v>
      </c>
      <c r="P91" s="22">
        <v>291851</v>
      </c>
      <c r="Q91" s="22">
        <v>296334</v>
      </c>
      <c r="R91" s="22">
        <v>47309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481263</v>
      </c>
      <c r="Y91" s="22">
        <v>26174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20852</v>
      </c>
      <c r="AF91" s="22">
        <v>4155531</v>
      </c>
      <c r="AG91" s="22">
        <v>750086</v>
      </c>
      <c r="AH91" s="22">
        <v>1091515</v>
      </c>
      <c r="AI91" s="22">
        <v>0</v>
      </c>
      <c r="AJ91" s="22">
        <v>617200</v>
      </c>
      <c r="AK91" s="22">
        <v>0</v>
      </c>
      <c r="AL91" s="22">
        <v>0</v>
      </c>
      <c r="AM91" s="22">
        <v>163512</v>
      </c>
      <c r="AN91" s="22">
        <v>0</v>
      </c>
      <c r="AO91" s="22">
        <v>0</v>
      </c>
      <c r="AP91" s="22">
        <v>0</v>
      </c>
      <c r="AQ91" s="22">
        <v>0</v>
      </c>
      <c r="AR91" s="22">
        <v>0</v>
      </c>
      <c r="AS91" s="22">
        <v>577201</v>
      </c>
      <c r="AT91" s="22">
        <v>0</v>
      </c>
      <c r="AU91" s="22">
        <v>0</v>
      </c>
      <c r="AV91" s="22">
        <v>0</v>
      </c>
      <c r="AW91" s="22">
        <v>3199514</v>
      </c>
      <c r="AX91" s="22">
        <v>956017</v>
      </c>
    </row>
    <row r="92" spans="1:50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3506789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2529890</v>
      </c>
      <c r="M92" s="22">
        <v>56252</v>
      </c>
      <c r="N92" s="22">
        <v>42255</v>
      </c>
      <c r="O92" s="22">
        <v>16094</v>
      </c>
      <c r="P92" s="22">
        <v>283056</v>
      </c>
      <c r="Q92" s="22">
        <v>52102</v>
      </c>
      <c r="R92" s="22">
        <v>38898</v>
      </c>
      <c r="S92" s="22">
        <v>0</v>
      </c>
      <c r="T92" s="22">
        <v>51782</v>
      </c>
      <c r="U92" s="22">
        <v>0</v>
      </c>
      <c r="V92" s="22">
        <v>1200</v>
      </c>
      <c r="W92" s="22">
        <v>0</v>
      </c>
      <c r="X92" s="22">
        <v>144317</v>
      </c>
      <c r="Y92" s="22">
        <v>721810</v>
      </c>
      <c r="Z92" s="22">
        <v>871800</v>
      </c>
      <c r="AA92" s="22">
        <v>0</v>
      </c>
      <c r="AB92" s="22">
        <v>0</v>
      </c>
      <c r="AC92" s="22">
        <v>0</v>
      </c>
      <c r="AD92" s="22">
        <v>0</v>
      </c>
      <c r="AE92" s="22">
        <v>178458</v>
      </c>
      <c r="AF92" s="22">
        <v>8494703</v>
      </c>
      <c r="AG92" s="22">
        <v>3425998</v>
      </c>
      <c r="AH92" s="22">
        <v>2071001</v>
      </c>
      <c r="AI92" s="22">
        <v>0</v>
      </c>
      <c r="AJ92" s="22">
        <v>1159314</v>
      </c>
      <c r="AK92" s="22">
        <v>-2924</v>
      </c>
      <c r="AL92" s="22">
        <v>0</v>
      </c>
      <c r="AM92" s="22">
        <v>33152</v>
      </c>
      <c r="AN92" s="22">
        <v>0</v>
      </c>
      <c r="AO92" s="22">
        <v>59332</v>
      </c>
      <c r="AP92" s="22">
        <v>0</v>
      </c>
      <c r="AQ92" s="22">
        <v>227226</v>
      </c>
      <c r="AR92" s="22">
        <v>23710</v>
      </c>
      <c r="AS92" s="22">
        <v>1299481</v>
      </c>
      <c r="AT92" s="22">
        <v>0</v>
      </c>
      <c r="AU92" s="22">
        <v>0</v>
      </c>
      <c r="AV92" s="22">
        <v>24281</v>
      </c>
      <c r="AW92" s="22">
        <v>8320571</v>
      </c>
      <c r="AX92" s="22">
        <v>174132</v>
      </c>
    </row>
    <row r="93" spans="1:50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14148409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10754930</v>
      </c>
      <c r="M93" s="22">
        <v>206609</v>
      </c>
      <c r="N93" s="22">
        <v>707428</v>
      </c>
      <c r="O93" s="22">
        <v>169240</v>
      </c>
      <c r="P93" s="22">
        <v>2197670</v>
      </c>
      <c r="Q93" s="22">
        <v>1335403</v>
      </c>
      <c r="R93" s="22">
        <v>736663</v>
      </c>
      <c r="S93" s="22">
        <v>0</v>
      </c>
      <c r="T93" s="22">
        <v>55446</v>
      </c>
      <c r="U93" s="22">
        <v>437000</v>
      </c>
      <c r="V93" s="22">
        <v>283760</v>
      </c>
      <c r="W93" s="22">
        <v>0</v>
      </c>
      <c r="X93" s="22">
        <v>393374</v>
      </c>
      <c r="Y93" s="22">
        <v>4972044</v>
      </c>
      <c r="Z93" s="22">
        <v>634061</v>
      </c>
      <c r="AA93" s="22">
        <v>1302676</v>
      </c>
      <c r="AB93" s="22">
        <v>0</v>
      </c>
      <c r="AC93" s="22">
        <v>0</v>
      </c>
      <c r="AD93" s="22">
        <v>1645110</v>
      </c>
      <c r="AE93" s="22">
        <v>494586</v>
      </c>
      <c r="AF93" s="22">
        <v>40474409</v>
      </c>
      <c r="AG93" s="22">
        <v>11062347</v>
      </c>
      <c r="AH93" s="22">
        <v>10107536</v>
      </c>
      <c r="AI93" s="22">
        <v>0</v>
      </c>
      <c r="AJ93" s="22">
        <v>3004531</v>
      </c>
      <c r="AK93" s="22">
        <v>0</v>
      </c>
      <c r="AL93" s="22">
        <v>0</v>
      </c>
      <c r="AM93" s="22">
        <v>0</v>
      </c>
      <c r="AN93" s="22">
        <v>97126</v>
      </c>
      <c r="AO93" s="22">
        <v>0</v>
      </c>
      <c r="AP93" s="22">
        <v>0</v>
      </c>
      <c r="AQ93" s="22">
        <v>500625</v>
      </c>
      <c r="AR93" s="22">
        <v>885</v>
      </c>
      <c r="AS93" s="22">
        <v>6412920</v>
      </c>
      <c r="AT93" s="22">
        <v>0</v>
      </c>
      <c r="AU93" s="22">
        <v>0</v>
      </c>
      <c r="AV93" s="22">
        <v>222106</v>
      </c>
      <c r="AW93" s="22">
        <v>31408076</v>
      </c>
      <c r="AX93" s="22">
        <v>9066333</v>
      </c>
    </row>
    <row r="94" spans="1:50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1838912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1090306</v>
      </c>
      <c r="M94" s="22">
        <v>37964</v>
      </c>
      <c r="N94" s="22">
        <v>7071</v>
      </c>
      <c r="O94" s="22">
        <v>6186</v>
      </c>
      <c r="P94" s="22">
        <v>233357</v>
      </c>
      <c r="Q94" s="22">
        <v>178840</v>
      </c>
      <c r="R94" s="22">
        <v>196011</v>
      </c>
      <c r="S94" s="22">
        <v>0</v>
      </c>
      <c r="T94" s="22">
        <v>0</v>
      </c>
      <c r="U94" s="22">
        <v>0</v>
      </c>
      <c r="V94" s="22">
        <v>4200</v>
      </c>
      <c r="W94" s="22">
        <v>0</v>
      </c>
      <c r="X94" s="22">
        <v>221307</v>
      </c>
      <c r="Y94" s="22">
        <v>175289</v>
      </c>
      <c r="Z94" s="22">
        <v>343211</v>
      </c>
      <c r="AA94" s="22">
        <v>0</v>
      </c>
      <c r="AB94" s="22">
        <v>0</v>
      </c>
      <c r="AC94" s="22">
        <v>0</v>
      </c>
      <c r="AD94" s="22">
        <v>0</v>
      </c>
      <c r="AE94" s="22">
        <v>8431</v>
      </c>
      <c r="AF94" s="22">
        <v>4341085</v>
      </c>
      <c r="AG94" s="22">
        <v>1478608</v>
      </c>
      <c r="AH94" s="22">
        <v>1032633</v>
      </c>
      <c r="AI94" s="22">
        <v>0</v>
      </c>
      <c r="AJ94" s="22">
        <v>748851</v>
      </c>
      <c r="AK94" s="22">
        <v>0</v>
      </c>
      <c r="AL94" s="22">
        <v>0</v>
      </c>
      <c r="AM94" s="22">
        <v>57580</v>
      </c>
      <c r="AN94" s="22">
        <v>0</v>
      </c>
      <c r="AO94" s="22">
        <v>3887</v>
      </c>
      <c r="AP94" s="22">
        <v>0</v>
      </c>
      <c r="AQ94" s="22">
        <v>57353</v>
      </c>
      <c r="AR94" s="22">
        <v>54400</v>
      </c>
      <c r="AS94" s="22">
        <v>761811</v>
      </c>
      <c r="AT94" s="22">
        <v>0</v>
      </c>
      <c r="AU94" s="22">
        <v>0</v>
      </c>
      <c r="AV94" s="22">
        <v>0</v>
      </c>
      <c r="AW94" s="22">
        <v>4195123</v>
      </c>
      <c r="AX94" s="22">
        <v>145962</v>
      </c>
    </row>
    <row r="95" spans="1:50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8723027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5418995</v>
      </c>
      <c r="M95" s="22">
        <v>365452</v>
      </c>
      <c r="N95" s="22">
        <v>159577</v>
      </c>
      <c r="O95" s="22">
        <v>43474</v>
      </c>
      <c r="P95" s="22">
        <v>1551831</v>
      </c>
      <c r="Q95" s="22">
        <v>857701</v>
      </c>
      <c r="R95" s="22">
        <v>387386</v>
      </c>
      <c r="S95" s="22">
        <v>0</v>
      </c>
      <c r="T95" s="22">
        <v>0</v>
      </c>
      <c r="U95" s="22">
        <v>545538</v>
      </c>
      <c r="V95" s="22">
        <v>0</v>
      </c>
      <c r="W95" s="22">
        <v>0</v>
      </c>
      <c r="X95" s="22">
        <v>1558428</v>
      </c>
      <c r="Y95" s="22">
        <v>1292149</v>
      </c>
      <c r="Z95" s="22">
        <v>8506179</v>
      </c>
      <c r="AA95" s="22">
        <v>148345</v>
      </c>
      <c r="AB95" s="22">
        <v>0</v>
      </c>
      <c r="AC95" s="22">
        <v>0</v>
      </c>
      <c r="AD95" s="22">
        <v>0</v>
      </c>
      <c r="AE95" s="22">
        <v>356848</v>
      </c>
      <c r="AF95" s="22">
        <v>29914930</v>
      </c>
      <c r="AG95" s="22">
        <v>7655393</v>
      </c>
      <c r="AH95" s="22">
        <v>8148229</v>
      </c>
      <c r="AI95" s="22">
        <v>0</v>
      </c>
      <c r="AJ95" s="22">
        <v>2690078</v>
      </c>
      <c r="AK95" s="22">
        <v>0</v>
      </c>
      <c r="AL95" s="22">
        <v>0</v>
      </c>
      <c r="AM95" s="22">
        <v>553038</v>
      </c>
      <c r="AN95" s="22">
        <v>1272188</v>
      </c>
      <c r="AO95" s="22">
        <v>4455</v>
      </c>
      <c r="AP95" s="22">
        <v>0</v>
      </c>
      <c r="AQ95" s="22">
        <v>346440</v>
      </c>
      <c r="AR95" s="22">
        <v>142958</v>
      </c>
      <c r="AS95" s="22">
        <v>6708593</v>
      </c>
      <c r="AT95" s="22">
        <v>4724</v>
      </c>
      <c r="AU95" s="22">
        <v>0</v>
      </c>
      <c r="AV95" s="22">
        <v>0</v>
      </c>
      <c r="AW95" s="22">
        <v>27526096</v>
      </c>
      <c r="AX95" s="22">
        <v>2388834</v>
      </c>
    </row>
    <row r="96" spans="1:50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2270716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2074309</v>
      </c>
      <c r="M96" s="22">
        <v>20935</v>
      </c>
      <c r="N96" s="22">
        <v>46409</v>
      </c>
      <c r="O96" s="22">
        <v>0</v>
      </c>
      <c r="P96" s="22">
        <v>398283</v>
      </c>
      <c r="Q96" s="22">
        <v>108264</v>
      </c>
      <c r="R96" s="22">
        <v>230158</v>
      </c>
      <c r="S96" s="22">
        <v>0</v>
      </c>
      <c r="T96" s="22">
        <v>250841</v>
      </c>
      <c r="U96" s="22">
        <v>0</v>
      </c>
      <c r="V96" s="22">
        <v>8400</v>
      </c>
      <c r="W96" s="22">
        <v>533023</v>
      </c>
      <c r="X96" s="22">
        <v>363797</v>
      </c>
      <c r="Y96" s="22">
        <v>632339</v>
      </c>
      <c r="Z96" s="22">
        <v>218841</v>
      </c>
      <c r="AA96" s="22">
        <v>0</v>
      </c>
      <c r="AB96" s="22">
        <v>110791</v>
      </c>
      <c r="AC96" s="22">
        <v>0</v>
      </c>
      <c r="AD96" s="22">
        <v>0</v>
      </c>
      <c r="AE96" s="22">
        <v>183280</v>
      </c>
      <c r="AF96" s="22">
        <v>7450386</v>
      </c>
      <c r="AG96" s="22">
        <v>2110010</v>
      </c>
      <c r="AH96" s="22">
        <v>1868513</v>
      </c>
      <c r="AI96" s="22">
        <v>0</v>
      </c>
      <c r="AJ96" s="22">
        <v>915781</v>
      </c>
      <c r="AK96" s="22">
        <v>0</v>
      </c>
      <c r="AL96" s="22">
        <v>0</v>
      </c>
      <c r="AM96" s="22">
        <v>78939</v>
      </c>
      <c r="AN96" s="22">
        <v>0</v>
      </c>
      <c r="AO96" s="22">
        <v>0</v>
      </c>
      <c r="AP96" s="22">
        <v>0</v>
      </c>
      <c r="AQ96" s="22">
        <v>85918</v>
      </c>
      <c r="AR96" s="22">
        <v>69002</v>
      </c>
      <c r="AS96" s="22">
        <v>1110830</v>
      </c>
      <c r="AT96" s="22">
        <v>0</v>
      </c>
      <c r="AU96" s="22">
        <v>0</v>
      </c>
      <c r="AV96" s="22">
        <v>1438</v>
      </c>
      <c r="AW96" s="22">
        <v>6240431</v>
      </c>
      <c r="AX96" s="22">
        <v>1209955</v>
      </c>
    </row>
    <row r="97" spans="1:50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1174707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1027284</v>
      </c>
      <c r="M97" s="22">
        <v>26528</v>
      </c>
      <c r="N97" s="22">
        <v>3375</v>
      </c>
      <c r="O97" s="22">
        <v>6568</v>
      </c>
      <c r="P97" s="22">
        <v>197660</v>
      </c>
      <c r="Q97" s="22">
        <v>80669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197793</v>
      </c>
      <c r="Y97" s="22">
        <v>776217</v>
      </c>
      <c r="Z97" s="22">
        <v>190138</v>
      </c>
      <c r="AA97" s="22">
        <v>0</v>
      </c>
      <c r="AB97" s="22">
        <v>13510</v>
      </c>
      <c r="AC97" s="22">
        <v>0</v>
      </c>
      <c r="AD97" s="22">
        <v>0</v>
      </c>
      <c r="AE97" s="22">
        <v>14071</v>
      </c>
      <c r="AF97" s="22">
        <v>3708520</v>
      </c>
      <c r="AG97" s="22">
        <v>829983</v>
      </c>
      <c r="AH97" s="22">
        <v>1439486</v>
      </c>
      <c r="AI97" s="22">
        <v>380963</v>
      </c>
      <c r="AJ97" s="22">
        <v>0</v>
      </c>
      <c r="AK97" s="22">
        <v>0</v>
      </c>
      <c r="AL97" s="22">
        <v>0</v>
      </c>
      <c r="AM97" s="22">
        <v>0</v>
      </c>
      <c r="AN97" s="22">
        <v>35271</v>
      </c>
      <c r="AO97" s="22">
        <v>1941</v>
      </c>
      <c r="AP97" s="22">
        <v>0</v>
      </c>
      <c r="AQ97" s="22">
        <v>12833</v>
      </c>
      <c r="AR97" s="22">
        <v>58679</v>
      </c>
      <c r="AS97" s="22">
        <v>577238</v>
      </c>
      <c r="AT97" s="22">
        <v>0</v>
      </c>
      <c r="AU97" s="22">
        <v>0</v>
      </c>
      <c r="AV97" s="22">
        <v>2</v>
      </c>
      <c r="AW97" s="22">
        <v>3336396</v>
      </c>
      <c r="AX97" s="22">
        <v>372124</v>
      </c>
    </row>
    <row r="98" spans="1:50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1518631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933085</v>
      </c>
      <c r="M98" s="22">
        <v>137953</v>
      </c>
      <c r="N98" s="22">
        <v>12638</v>
      </c>
      <c r="O98" s="22">
        <v>605</v>
      </c>
      <c r="P98" s="22">
        <v>110502</v>
      </c>
      <c r="Q98" s="22">
        <v>31969</v>
      </c>
      <c r="R98" s="22">
        <v>195639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194731</v>
      </c>
      <c r="Y98" s="22">
        <v>63629</v>
      </c>
      <c r="Z98" s="22">
        <v>44410</v>
      </c>
      <c r="AA98" s="22">
        <v>0</v>
      </c>
      <c r="AB98" s="22">
        <v>0</v>
      </c>
      <c r="AC98" s="22">
        <v>0</v>
      </c>
      <c r="AD98" s="22">
        <v>0</v>
      </c>
      <c r="AE98" s="22">
        <v>19662</v>
      </c>
      <c r="AF98" s="22">
        <v>3263454</v>
      </c>
      <c r="AG98" s="22">
        <v>1410461</v>
      </c>
      <c r="AH98" s="22">
        <v>843723</v>
      </c>
      <c r="AI98" s="22">
        <v>0</v>
      </c>
      <c r="AJ98" s="22">
        <v>738922</v>
      </c>
      <c r="AK98" s="22">
        <v>-94058</v>
      </c>
      <c r="AL98" s="22">
        <v>0</v>
      </c>
      <c r="AM98" s="22">
        <v>23000</v>
      </c>
      <c r="AN98" s="22">
        <v>0</v>
      </c>
      <c r="AO98" s="22">
        <v>0</v>
      </c>
      <c r="AP98" s="22">
        <v>0</v>
      </c>
      <c r="AQ98" s="22">
        <v>36524</v>
      </c>
      <c r="AR98" s="22">
        <v>0</v>
      </c>
      <c r="AS98" s="22">
        <v>604789</v>
      </c>
      <c r="AT98" s="22">
        <v>0</v>
      </c>
      <c r="AU98" s="22">
        <v>0</v>
      </c>
      <c r="AV98" s="22">
        <v>0</v>
      </c>
      <c r="AW98" s="22">
        <v>3563361</v>
      </c>
      <c r="AX98" s="22">
        <v>-299907</v>
      </c>
    </row>
    <row r="99" spans="1:50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3547370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2056401</v>
      </c>
      <c r="M99" s="22">
        <v>188653</v>
      </c>
      <c r="N99" s="22">
        <v>127850</v>
      </c>
      <c r="O99" s="22">
        <v>34559</v>
      </c>
      <c r="P99" s="22">
        <v>712357</v>
      </c>
      <c r="Q99" s="22">
        <v>144127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76161</v>
      </c>
      <c r="Y99" s="22">
        <v>457052</v>
      </c>
      <c r="Z99" s="22">
        <v>372409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7716939</v>
      </c>
      <c r="AG99" s="22">
        <v>2256840</v>
      </c>
      <c r="AH99" s="22">
        <v>1661542</v>
      </c>
      <c r="AI99" s="22">
        <v>447816</v>
      </c>
      <c r="AJ99" s="22">
        <v>954083</v>
      </c>
      <c r="AK99" s="22">
        <v>541</v>
      </c>
      <c r="AL99" s="22">
        <v>0</v>
      </c>
      <c r="AM99" s="22">
        <v>0</v>
      </c>
      <c r="AN99" s="22">
        <v>0</v>
      </c>
      <c r="AO99" s="22">
        <v>15509</v>
      </c>
      <c r="AP99" s="22">
        <v>0</v>
      </c>
      <c r="AQ99" s="22">
        <v>89192</v>
      </c>
      <c r="AR99" s="22">
        <v>64552</v>
      </c>
      <c r="AS99" s="22">
        <v>1267902</v>
      </c>
      <c r="AT99" s="22">
        <v>0</v>
      </c>
      <c r="AU99" s="22">
        <v>0</v>
      </c>
      <c r="AV99" s="22">
        <v>0</v>
      </c>
      <c r="AW99" s="22">
        <v>6757977</v>
      </c>
      <c r="AX99" s="22">
        <v>958962</v>
      </c>
    </row>
    <row r="100" spans="1:50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36883410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40282283</v>
      </c>
      <c r="M100" s="22">
        <v>267574</v>
      </c>
      <c r="N100" s="22">
        <v>4335253</v>
      </c>
      <c r="O100" s="22">
        <v>0</v>
      </c>
      <c r="P100" s="22">
        <v>4374486</v>
      </c>
      <c r="Q100" s="22">
        <v>3553574</v>
      </c>
      <c r="R100" s="22">
        <v>3644423</v>
      </c>
      <c r="S100" s="22">
        <v>0</v>
      </c>
      <c r="T100" s="22">
        <v>46348</v>
      </c>
      <c r="U100" s="22">
        <v>3210190</v>
      </c>
      <c r="V100" s="22">
        <v>181317</v>
      </c>
      <c r="W100" s="22">
        <v>933649</v>
      </c>
      <c r="X100" s="22">
        <v>1881264</v>
      </c>
      <c r="Y100" s="22">
        <v>8507745</v>
      </c>
      <c r="Z100" s="22">
        <v>0</v>
      </c>
      <c r="AA100" s="22">
        <v>0</v>
      </c>
      <c r="AB100" s="22">
        <v>0</v>
      </c>
      <c r="AC100" s="22">
        <v>4706740</v>
      </c>
      <c r="AD100" s="22">
        <v>0</v>
      </c>
      <c r="AE100" s="22">
        <v>1821392</v>
      </c>
      <c r="AF100" s="22">
        <v>114629648</v>
      </c>
      <c r="AG100" s="22">
        <v>30966455</v>
      </c>
      <c r="AH100" s="22">
        <v>27264826</v>
      </c>
      <c r="AI100" s="22">
        <v>0</v>
      </c>
      <c r="AJ100" s="22">
        <v>15776415</v>
      </c>
      <c r="AK100" s="22">
        <v>0</v>
      </c>
      <c r="AL100" s="22">
        <v>0</v>
      </c>
      <c r="AM100" s="22">
        <v>1087002</v>
      </c>
      <c r="AN100" s="22">
        <v>0</v>
      </c>
      <c r="AO100" s="22">
        <v>323225</v>
      </c>
      <c r="AP100" s="22">
        <v>0</v>
      </c>
      <c r="AQ100" s="22">
        <v>2113817</v>
      </c>
      <c r="AR100" s="22">
        <v>212514</v>
      </c>
      <c r="AS100" s="22">
        <v>12987060</v>
      </c>
      <c r="AT100" s="22">
        <v>114589</v>
      </c>
      <c r="AU100" s="22">
        <v>0</v>
      </c>
      <c r="AV100" s="22">
        <v>7208377</v>
      </c>
      <c r="AW100" s="22">
        <v>98054280</v>
      </c>
      <c r="AX100" s="22">
        <v>16575368</v>
      </c>
    </row>
    <row r="101" spans="1:50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3266880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7917261</v>
      </c>
      <c r="M101" s="22">
        <v>36390</v>
      </c>
      <c r="N101" s="22">
        <v>45459</v>
      </c>
      <c r="O101" s="22">
        <v>0</v>
      </c>
      <c r="P101" s="22">
        <v>200698</v>
      </c>
      <c r="Q101" s="22">
        <v>305162</v>
      </c>
      <c r="R101" s="22">
        <v>0</v>
      </c>
      <c r="S101" s="22">
        <v>0</v>
      </c>
      <c r="T101" s="22">
        <v>27210</v>
      </c>
      <c r="U101" s="22">
        <v>0</v>
      </c>
      <c r="V101" s="22">
        <v>8500</v>
      </c>
      <c r="W101" s="22">
        <v>0</v>
      </c>
      <c r="X101" s="22">
        <v>712051</v>
      </c>
      <c r="Y101" s="22">
        <v>1115156</v>
      </c>
      <c r="Z101" s="22">
        <v>167758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13802525</v>
      </c>
      <c r="AG101" s="22">
        <v>3576818</v>
      </c>
      <c r="AH101" s="22">
        <v>3473317</v>
      </c>
      <c r="AI101" s="22">
        <v>0</v>
      </c>
      <c r="AJ101" s="22">
        <v>1950925</v>
      </c>
      <c r="AK101" s="22">
        <v>0</v>
      </c>
      <c r="AL101" s="22">
        <v>0</v>
      </c>
      <c r="AM101" s="22">
        <v>184729</v>
      </c>
      <c r="AN101" s="22">
        <v>0</v>
      </c>
      <c r="AO101" s="22">
        <v>26259</v>
      </c>
      <c r="AP101" s="22">
        <v>0</v>
      </c>
      <c r="AQ101" s="22">
        <v>69396</v>
      </c>
      <c r="AR101" s="22">
        <v>0</v>
      </c>
      <c r="AS101" s="22">
        <v>2844704</v>
      </c>
      <c r="AT101" s="22">
        <v>0</v>
      </c>
      <c r="AU101" s="22">
        <v>0</v>
      </c>
      <c r="AV101" s="22">
        <v>46620</v>
      </c>
      <c r="AW101" s="22">
        <v>12172768</v>
      </c>
      <c r="AX101" s="22">
        <v>1629757</v>
      </c>
    </row>
    <row r="102" spans="1:50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5877567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6318684</v>
      </c>
      <c r="M102" s="22">
        <v>101986</v>
      </c>
      <c r="N102" s="22">
        <v>272507</v>
      </c>
      <c r="O102" s="22">
        <v>0</v>
      </c>
      <c r="P102" s="22">
        <v>628457</v>
      </c>
      <c r="Q102" s="22">
        <v>380953</v>
      </c>
      <c r="R102" s="22">
        <v>0</v>
      </c>
      <c r="S102" s="22">
        <v>0</v>
      </c>
      <c r="T102" s="22">
        <v>0</v>
      </c>
      <c r="U102" s="22">
        <v>0</v>
      </c>
      <c r="V102" s="22">
        <v>10820</v>
      </c>
      <c r="W102" s="22">
        <v>0</v>
      </c>
      <c r="X102" s="22">
        <v>224506</v>
      </c>
      <c r="Y102" s="22">
        <v>4871822</v>
      </c>
      <c r="Z102" s="22">
        <v>537940</v>
      </c>
      <c r="AA102" s="22">
        <v>0</v>
      </c>
      <c r="AB102" s="22">
        <v>0</v>
      </c>
      <c r="AC102" s="22">
        <v>0</v>
      </c>
      <c r="AD102" s="22">
        <v>2923135</v>
      </c>
      <c r="AE102" s="22">
        <v>201575</v>
      </c>
      <c r="AF102" s="22">
        <v>22349952</v>
      </c>
      <c r="AG102" s="22">
        <v>4914126</v>
      </c>
      <c r="AH102" s="22">
        <v>2731410</v>
      </c>
      <c r="AI102" s="22">
        <v>0</v>
      </c>
      <c r="AJ102" s="22">
        <v>2885396</v>
      </c>
      <c r="AK102" s="22">
        <v>1797</v>
      </c>
      <c r="AL102" s="22">
        <v>0</v>
      </c>
      <c r="AM102" s="22">
        <v>0</v>
      </c>
      <c r="AN102" s="22">
        <v>504077</v>
      </c>
      <c r="AO102" s="22">
        <v>48054</v>
      </c>
      <c r="AP102" s="22">
        <v>0</v>
      </c>
      <c r="AQ102" s="22">
        <v>97056</v>
      </c>
      <c r="AR102" s="22">
        <v>0</v>
      </c>
      <c r="AS102" s="22">
        <v>2557509</v>
      </c>
      <c r="AT102" s="22">
        <v>22378</v>
      </c>
      <c r="AU102" s="22">
        <v>0</v>
      </c>
      <c r="AV102" s="22">
        <v>0</v>
      </c>
      <c r="AW102" s="22">
        <v>13761803</v>
      </c>
      <c r="AX102" s="22">
        <v>8588149</v>
      </c>
    </row>
    <row r="103" spans="1:50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1508791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2280001</v>
      </c>
      <c r="M103" s="22">
        <v>90719</v>
      </c>
      <c r="N103" s="22">
        <v>12860</v>
      </c>
      <c r="O103" s="22">
        <v>7318</v>
      </c>
      <c r="P103" s="22">
        <v>79660</v>
      </c>
      <c r="Q103" s="22">
        <v>52915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55591</v>
      </c>
      <c r="X103" s="22">
        <v>199894</v>
      </c>
      <c r="Y103" s="22">
        <v>182534</v>
      </c>
      <c r="Z103" s="22">
        <v>162990</v>
      </c>
      <c r="AA103" s="22">
        <v>0</v>
      </c>
      <c r="AB103" s="22">
        <v>0</v>
      </c>
      <c r="AC103" s="22">
        <v>0</v>
      </c>
      <c r="AD103" s="22">
        <v>0</v>
      </c>
      <c r="AE103" s="22">
        <v>13797</v>
      </c>
      <c r="AF103" s="22">
        <v>4647070</v>
      </c>
      <c r="AG103" s="22">
        <v>1250303</v>
      </c>
      <c r="AH103" s="22">
        <v>1057954</v>
      </c>
      <c r="AI103" s="22">
        <v>0</v>
      </c>
      <c r="AJ103" s="22">
        <v>941315</v>
      </c>
      <c r="AK103" s="22">
        <v>10140</v>
      </c>
      <c r="AL103" s="22">
        <v>283335</v>
      </c>
      <c r="AM103" s="22">
        <v>137582</v>
      </c>
      <c r="AN103" s="22">
        <v>0</v>
      </c>
      <c r="AO103" s="22">
        <v>670</v>
      </c>
      <c r="AP103" s="22">
        <v>0</v>
      </c>
      <c r="AQ103" s="22">
        <v>69963</v>
      </c>
      <c r="AR103" s="22">
        <v>0</v>
      </c>
      <c r="AS103" s="22">
        <v>593986</v>
      </c>
      <c r="AT103" s="22">
        <v>0</v>
      </c>
      <c r="AU103" s="22">
        <v>0</v>
      </c>
      <c r="AV103" s="22">
        <v>0</v>
      </c>
      <c r="AW103" s="22">
        <v>4345248</v>
      </c>
      <c r="AX103" s="22">
        <v>301822</v>
      </c>
    </row>
    <row r="104" spans="1:50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4114404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3457681</v>
      </c>
      <c r="M104" s="22">
        <v>81883</v>
      </c>
      <c r="N104" s="22">
        <v>87115</v>
      </c>
      <c r="O104" s="22">
        <v>0</v>
      </c>
      <c r="P104" s="22">
        <v>414176</v>
      </c>
      <c r="Q104" s="22">
        <v>288215</v>
      </c>
      <c r="R104" s="22">
        <v>146106</v>
      </c>
      <c r="S104" s="22">
        <v>0</v>
      </c>
      <c r="T104" s="22">
        <v>18196</v>
      </c>
      <c r="U104" s="22">
        <v>0</v>
      </c>
      <c r="V104" s="22">
        <v>6052</v>
      </c>
      <c r="W104" s="22">
        <v>66985</v>
      </c>
      <c r="X104" s="22">
        <v>264632</v>
      </c>
      <c r="Y104" s="22">
        <v>1720400</v>
      </c>
      <c r="Z104" s="22">
        <v>226837</v>
      </c>
      <c r="AA104" s="22">
        <v>0</v>
      </c>
      <c r="AB104" s="22">
        <v>0</v>
      </c>
      <c r="AC104" s="22">
        <v>0</v>
      </c>
      <c r="AD104" s="22">
        <v>0</v>
      </c>
      <c r="AE104" s="22">
        <v>104939</v>
      </c>
      <c r="AF104" s="22">
        <v>10997621</v>
      </c>
      <c r="AG104" s="22">
        <v>3558483</v>
      </c>
      <c r="AH104" s="22">
        <v>1810044</v>
      </c>
      <c r="AI104" s="22">
        <v>0</v>
      </c>
      <c r="AJ104" s="22">
        <v>1764262</v>
      </c>
      <c r="AK104" s="22">
        <v>0</v>
      </c>
      <c r="AL104" s="22">
        <v>0</v>
      </c>
      <c r="AM104" s="22">
        <v>403860</v>
      </c>
      <c r="AN104" s="22">
        <v>0</v>
      </c>
      <c r="AO104" s="22">
        <v>1611</v>
      </c>
      <c r="AP104" s="22">
        <v>0</v>
      </c>
      <c r="AQ104" s="22">
        <v>175192</v>
      </c>
      <c r="AR104" s="22">
        <v>0</v>
      </c>
      <c r="AS104" s="22">
        <v>2067801</v>
      </c>
      <c r="AT104" s="22">
        <v>0</v>
      </c>
      <c r="AU104" s="22">
        <v>0</v>
      </c>
      <c r="AV104" s="22">
        <v>72516</v>
      </c>
      <c r="AW104" s="22">
        <v>9853769</v>
      </c>
      <c r="AX104" s="22">
        <v>1143852</v>
      </c>
    </row>
    <row r="105" spans="1:50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11815529</v>
      </c>
      <c r="F105" s="22">
        <v>0</v>
      </c>
      <c r="G105" s="22">
        <v>0</v>
      </c>
      <c r="H105" s="22">
        <v>395400</v>
      </c>
      <c r="I105" s="22">
        <v>0</v>
      </c>
      <c r="J105" s="22">
        <v>0</v>
      </c>
      <c r="K105" s="22">
        <v>0</v>
      </c>
      <c r="L105" s="22">
        <v>7741270</v>
      </c>
      <c r="M105" s="22">
        <v>161735</v>
      </c>
      <c r="N105" s="22">
        <v>415867</v>
      </c>
      <c r="O105" s="22">
        <v>178974</v>
      </c>
      <c r="P105" s="22">
        <v>1655130</v>
      </c>
      <c r="Q105" s="22">
        <v>420979</v>
      </c>
      <c r="R105" s="22">
        <v>616074</v>
      </c>
      <c r="S105" s="22">
        <v>0</v>
      </c>
      <c r="T105" s="22">
        <v>91218</v>
      </c>
      <c r="U105" s="22">
        <v>1314030</v>
      </c>
      <c r="V105" s="22">
        <v>7961</v>
      </c>
      <c r="W105" s="22">
        <v>952631</v>
      </c>
      <c r="X105" s="22">
        <v>1214154</v>
      </c>
      <c r="Y105" s="22">
        <v>10822308</v>
      </c>
      <c r="Z105" s="22">
        <v>36747</v>
      </c>
      <c r="AA105" s="22">
        <v>38100</v>
      </c>
      <c r="AB105" s="22">
        <v>7200</v>
      </c>
      <c r="AC105" s="22">
        <v>0</v>
      </c>
      <c r="AD105" s="22">
        <v>1351266</v>
      </c>
      <c r="AE105" s="22">
        <v>508529</v>
      </c>
      <c r="AF105" s="22">
        <v>39745102</v>
      </c>
      <c r="AG105" s="22">
        <v>8251873</v>
      </c>
      <c r="AH105" s="22">
        <v>3946784</v>
      </c>
      <c r="AI105" s="22">
        <v>2521557</v>
      </c>
      <c r="AJ105" s="22">
        <v>4058806</v>
      </c>
      <c r="AK105" s="22">
        <v>0</v>
      </c>
      <c r="AL105" s="22">
        <v>204926</v>
      </c>
      <c r="AM105" s="22">
        <v>272323</v>
      </c>
      <c r="AN105" s="22">
        <v>6109</v>
      </c>
      <c r="AO105" s="22">
        <v>24172</v>
      </c>
      <c r="AP105" s="22">
        <v>0</v>
      </c>
      <c r="AQ105" s="22">
        <v>624211</v>
      </c>
      <c r="AR105" s="22">
        <v>0</v>
      </c>
      <c r="AS105" s="22">
        <v>4767879</v>
      </c>
      <c r="AT105" s="22">
        <v>87757</v>
      </c>
      <c r="AU105" s="22">
        <v>0</v>
      </c>
      <c r="AV105" s="22">
        <v>147744</v>
      </c>
      <c r="AW105" s="22">
        <v>24914141</v>
      </c>
      <c r="AX105" s="22">
        <v>14830961</v>
      </c>
    </row>
    <row r="106" spans="1:50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2597368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2176874</v>
      </c>
      <c r="M106" s="22">
        <v>70720</v>
      </c>
      <c r="N106" s="22">
        <v>34228</v>
      </c>
      <c r="O106" s="22">
        <v>0</v>
      </c>
      <c r="P106" s="22">
        <v>173523</v>
      </c>
      <c r="Q106" s="22">
        <v>382085</v>
      </c>
      <c r="R106" s="22">
        <v>42506</v>
      </c>
      <c r="S106" s="22">
        <v>0</v>
      </c>
      <c r="T106" s="22">
        <v>0</v>
      </c>
      <c r="U106" s="22">
        <v>0</v>
      </c>
      <c r="V106" s="22">
        <v>1970</v>
      </c>
      <c r="W106" s="22">
        <v>0</v>
      </c>
      <c r="X106" s="22">
        <v>354196</v>
      </c>
      <c r="Y106" s="22">
        <v>3002311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4944</v>
      </c>
      <c r="AF106" s="22">
        <v>8840725</v>
      </c>
      <c r="AG106" s="22">
        <v>1747050</v>
      </c>
      <c r="AH106" s="22">
        <v>1310516</v>
      </c>
      <c r="AI106" s="22">
        <v>0</v>
      </c>
      <c r="AJ106" s="22">
        <v>713189</v>
      </c>
      <c r="AK106" s="22">
        <v>0</v>
      </c>
      <c r="AL106" s="22">
        <v>0</v>
      </c>
      <c r="AM106" s="22">
        <v>714243</v>
      </c>
      <c r="AN106" s="22">
        <v>0</v>
      </c>
      <c r="AO106" s="22">
        <v>4768</v>
      </c>
      <c r="AP106" s="22">
        <v>0</v>
      </c>
      <c r="AQ106" s="22">
        <v>56070</v>
      </c>
      <c r="AR106" s="22">
        <v>1627</v>
      </c>
      <c r="AS106" s="22">
        <v>1271193</v>
      </c>
      <c r="AT106" s="22">
        <v>134518</v>
      </c>
      <c r="AU106" s="22">
        <v>0</v>
      </c>
      <c r="AV106" s="22">
        <v>0</v>
      </c>
      <c r="AW106" s="22">
        <v>5953174</v>
      </c>
      <c r="AX106" s="22">
        <v>2887551</v>
      </c>
    </row>
    <row r="107" spans="1:50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40726385</v>
      </c>
      <c r="F107" s="22">
        <v>0</v>
      </c>
      <c r="G107" s="22">
        <v>0</v>
      </c>
      <c r="H107" s="22">
        <v>0</v>
      </c>
      <c r="I107" s="22">
        <v>0</v>
      </c>
      <c r="J107" s="22">
        <v>1634636</v>
      </c>
      <c r="K107" s="22">
        <v>0</v>
      </c>
      <c r="L107" s="22">
        <v>29573571</v>
      </c>
      <c r="M107" s="22">
        <v>610750</v>
      </c>
      <c r="N107" s="22">
        <v>3659142</v>
      </c>
      <c r="O107" s="22">
        <v>294961</v>
      </c>
      <c r="P107" s="22">
        <v>5282998</v>
      </c>
      <c r="Q107" s="22">
        <v>5999879</v>
      </c>
      <c r="R107" s="22">
        <v>1077166</v>
      </c>
      <c r="S107" s="22">
        <v>0</v>
      </c>
      <c r="T107" s="22">
        <v>109857</v>
      </c>
      <c r="U107" s="22">
        <v>10377689</v>
      </c>
      <c r="V107" s="22">
        <v>151687</v>
      </c>
      <c r="W107" s="22">
        <v>660000</v>
      </c>
      <c r="X107" s="22">
        <v>2528251</v>
      </c>
      <c r="Y107" s="22">
        <v>2895460</v>
      </c>
      <c r="Z107" s="22">
        <v>844451</v>
      </c>
      <c r="AA107" s="22">
        <v>0</v>
      </c>
      <c r="AB107" s="22">
        <v>0</v>
      </c>
      <c r="AC107" s="22">
        <v>0</v>
      </c>
      <c r="AD107" s="22">
        <v>6921310</v>
      </c>
      <c r="AE107" s="22">
        <v>989518</v>
      </c>
      <c r="AF107" s="22">
        <v>114337711</v>
      </c>
      <c r="AG107" s="22">
        <v>32641360</v>
      </c>
      <c r="AH107" s="22">
        <v>17358036</v>
      </c>
      <c r="AI107" s="22">
        <v>0</v>
      </c>
      <c r="AJ107" s="22">
        <v>6636623</v>
      </c>
      <c r="AK107" s="22">
        <v>146835</v>
      </c>
      <c r="AL107" s="22">
        <v>9159323</v>
      </c>
      <c r="AM107" s="22">
        <v>0</v>
      </c>
      <c r="AN107" s="22">
        <v>4449703</v>
      </c>
      <c r="AO107" s="22">
        <v>241794</v>
      </c>
      <c r="AP107" s="22">
        <v>0</v>
      </c>
      <c r="AQ107" s="22">
        <v>2046385</v>
      </c>
      <c r="AR107" s="22">
        <v>109484</v>
      </c>
      <c r="AS107" s="22">
        <v>15925597</v>
      </c>
      <c r="AT107" s="22">
        <v>0</v>
      </c>
      <c r="AU107" s="22">
        <v>0</v>
      </c>
      <c r="AV107" s="22">
        <v>552540</v>
      </c>
      <c r="AW107" s="22">
        <v>89267680</v>
      </c>
      <c r="AX107" s="22">
        <v>25070031</v>
      </c>
    </row>
    <row r="108" spans="1:50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1501638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945758</v>
      </c>
      <c r="M108" s="22">
        <v>47968</v>
      </c>
      <c r="N108" s="22">
        <v>3810</v>
      </c>
      <c r="O108" s="22">
        <v>5331</v>
      </c>
      <c r="P108" s="22">
        <v>88154</v>
      </c>
      <c r="Q108" s="22">
        <v>64859</v>
      </c>
      <c r="R108" s="22">
        <v>86576</v>
      </c>
      <c r="S108" s="22">
        <v>0</v>
      </c>
      <c r="T108" s="22">
        <v>0</v>
      </c>
      <c r="U108" s="22">
        <v>0</v>
      </c>
      <c r="V108" s="22">
        <v>15020</v>
      </c>
      <c r="W108" s="22">
        <v>436931</v>
      </c>
      <c r="X108" s="22">
        <v>205111</v>
      </c>
      <c r="Y108" s="22">
        <v>401282</v>
      </c>
      <c r="Z108" s="22">
        <v>232000</v>
      </c>
      <c r="AA108" s="22">
        <v>396233</v>
      </c>
      <c r="AB108" s="22">
        <v>0</v>
      </c>
      <c r="AC108" s="22">
        <v>0</v>
      </c>
      <c r="AD108" s="22">
        <v>0</v>
      </c>
      <c r="AE108" s="22">
        <v>16626</v>
      </c>
      <c r="AF108" s="22">
        <v>4447297</v>
      </c>
      <c r="AG108" s="22">
        <v>949356</v>
      </c>
      <c r="AH108" s="22">
        <v>795758</v>
      </c>
      <c r="AI108" s="22">
        <v>44337</v>
      </c>
      <c r="AJ108" s="22">
        <v>740589</v>
      </c>
      <c r="AK108" s="22">
        <v>44705</v>
      </c>
      <c r="AL108" s="22">
        <v>0</v>
      </c>
      <c r="AM108" s="22">
        <v>107974</v>
      </c>
      <c r="AN108" s="22">
        <v>97185</v>
      </c>
      <c r="AO108" s="22">
        <v>10187</v>
      </c>
      <c r="AP108" s="22">
        <v>0</v>
      </c>
      <c r="AQ108" s="22">
        <v>15930</v>
      </c>
      <c r="AR108" s="22">
        <v>47751</v>
      </c>
      <c r="AS108" s="22">
        <v>509573</v>
      </c>
      <c r="AT108" s="22">
        <v>0</v>
      </c>
      <c r="AU108" s="22">
        <v>0</v>
      </c>
      <c r="AV108" s="22">
        <v>0</v>
      </c>
      <c r="AW108" s="22">
        <v>3363345</v>
      </c>
      <c r="AX108" s="22">
        <v>1083952</v>
      </c>
    </row>
    <row r="109" spans="1:50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5136729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3894604</v>
      </c>
      <c r="M109" s="22">
        <v>0</v>
      </c>
      <c r="N109" s="22">
        <v>159024</v>
      </c>
      <c r="O109" s="22">
        <v>149299</v>
      </c>
      <c r="P109" s="22">
        <v>847642</v>
      </c>
      <c r="Q109" s="22">
        <v>395889</v>
      </c>
      <c r="R109" s="22">
        <v>0</v>
      </c>
      <c r="S109" s="22">
        <v>0</v>
      </c>
      <c r="T109" s="22">
        <v>0</v>
      </c>
      <c r="U109" s="22">
        <v>1017740</v>
      </c>
      <c r="V109" s="22">
        <v>96056</v>
      </c>
      <c r="W109" s="22">
        <v>253250</v>
      </c>
      <c r="X109" s="22">
        <v>173294</v>
      </c>
      <c r="Y109" s="22">
        <v>655676</v>
      </c>
      <c r="Z109" s="22">
        <v>213800</v>
      </c>
      <c r="AA109" s="22">
        <v>2202</v>
      </c>
      <c r="AB109" s="22">
        <v>0</v>
      </c>
      <c r="AC109" s="22">
        <v>0</v>
      </c>
      <c r="AD109" s="22">
        <v>0</v>
      </c>
      <c r="AE109" s="22">
        <v>301289</v>
      </c>
      <c r="AF109" s="22">
        <v>13296494</v>
      </c>
      <c r="AG109" s="22">
        <v>3462503</v>
      </c>
      <c r="AH109" s="22">
        <v>3593346</v>
      </c>
      <c r="AI109" s="22">
        <v>0</v>
      </c>
      <c r="AJ109" s="22">
        <v>1374636</v>
      </c>
      <c r="AK109" s="22">
        <v>0</v>
      </c>
      <c r="AL109" s="22">
        <v>0</v>
      </c>
      <c r="AM109" s="22">
        <v>263039</v>
      </c>
      <c r="AN109" s="22">
        <v>0</v>
      </c>
      <c r="AO109" s="22">
        <v>122692</v>
      </c>
      <c r="AP109" s="22">
        <v>0</v>
      </c>
      <c r="AQ109" s="22">
        <v>182033</v>
      </c>
      <c r="AR109" s="22">
        <v>75271</v>
      </c>
      <c r="AS109" s="22">
        <v>2039836</v>
      </c>
      <c r="AT109" s="22">
        <v>0</v>
      </c>
      <c r="AU109" s="22">
        <v>0</v>
      </c>
      <c r="AV109" s="22">
        <v>1633656</v>
      </c>
      <c r="AW109" s="22">
        <v>12747012</v>
      </c>
      <c r="AX109" s="22">
        <v>549482</v>
      </c>
    </row>
    <row r="110" spans="1:50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985502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2300</v>
      </c>
      <c r="L110" s="22">
        <v>1314913</v>
      </c>
      <c r="M110" s="22">
        <v>24181</v>
      </c>
      <c r="N110" s="22">
        <v>4446</v>
      </c>
      <c r="O110" s="22">
        <v>487</v>
      </c>
      <c r="P110" s="22">
        <v>67973</v>
      </c>
      <c r="Q110" s="22">
        <v>76747</v>
      </c>
      <c r="R110" s="22">
        <v>41457</v>
      </c>
      <c r="S110" s="22">
        <v>0</v>
      </c>
      <c r="T110" s="22">
        <v>9284</v>
      </c>
      <c r="U110" s="22">
        <v>10000</v>
      </c>
      <c r="V110" s="22">
        <v>0</v>
      </c>
      <c r="W110" s="22">
        <v>132445</v>
      </c>
      <c r="X110" s="22">
        <v>117070</v>
      </c>
      <c r="Y110" s="22">
        <v>496719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38338</v>
      </c>
      <c r="AF110" s="22">
        <v>3321862</v>
      </c>
      <c r="AG110" s="22">
        <v>881659</v>
      </c>
      <c r="AH110" s="22">
        <v>849466</v>
      </c>
      <c r="AI110" s="22">
        <v>3520</v>
      </c>
      <c r="AJ110" s="22">
        <v>570012</v>
      </c>
      <c r="AK110" s="22">
        <v>0</v>
      </c>
      <c r="AL110" s="22">
        <v>39648</v>
      </c>
      <c r="AM110" s="22">
        <v>135904</v>
      </c>
      <c r="AN110" s="22">
        <v>0</v>
      </c>
      <c r="AO110" s="22">
        <v>2329</v>
      </c>
      <c r="AP110" s="22">
        <v>0</v>
      </c>
      <c r="AQ110" s="22">
        <v>50850</v>
      </c>
      <c r="AR110" s="22">
        <v>0</v>
      </c>
      <c r="AS110" s="22">
        <v>551778</v>
      </c>
      <c r="AT110" s="22">
        <v>0</v>
      </c>
      <c r="AU110" s="22">
        <v>0</v>
      </c>
      <c r="AV110" s="22">
        <v>13213</v>
      </c>
      <c r="AW110" s="22">
        <v>3098379</v>
      </c>
      <c r="AX110" s="22">
        <v>223483</v>
      </c>
    </row>
    <row r="111" spans="1:50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8079026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12154481</v>
      </c>
      <c r="M111" s="22">
        <v>76769</v>
      </c>
      <c r="N111" s="22">
        <v>211132</v>
      </c>
      <c r="O111" s="22">
        <v>77191</v>
      </c>
      <c r="P111" s="22">
        <v>784288</v>
      </c>
      <c r="Q111" s="22">
        <v>370853</v>
      </c>
      <c r="R111" s="22">
        <v>211690</v>
      </c>
      <c r="S111" s="22">
        <v>0</v>
      </c>
      <c r="T111" s="22">
        <v>125683</v>
      </c>
      <c r="U111" s="22">
        <v>0</v>
      </c>
      <c r="V111" s="22">
        <v>10334</v>
      </c>
      <c r="W111" s="22">
        <v>289996</v>
      </c>
      <c r="X111" s="22">
        <v>1024927</v>
      </c>
      <c r="Y111" s="22">
        <v>165745</v>
      </c>
      <c r="Z111" s="22">
        <v>393564</v>
      </c>
      <c r="AA111" s="22">
        <v>397873</v>
      </c>
      <c r="AB111" s="22">
        <v>0</v>
      </c>
      <c r="AC111" s="22">
        <v>0</v>
      </c>
      <c r="AD111" s="22">
        <v>356210</v>
      </c>
      <c r="AE111" s="22">
        <v>261255</v>
      </c>
      <c r="AF111" s="22">
        <v>24991017</v>
      </c>
      <c r="AG111" s="22">
        <v>8124206</v>
      </c>
      <c r="AH111" s="22">
        <v>7008387</v>
      </c>
      <c r="AI111" s="22">
        <v>0</v>
      </c>
      <c r="AJ111" s="22">
        <v>4322779</v>
      </c>
      <c r="AK111" s="22">
        <v>689</v>
      </c>
      <c r="AL111" s="22">
        <v>0</v>
      </c>
      <c r="AM111" s="22">
        <v>5000</v>
      </c>
      <c r="AN111" s="22">
        <v>16934</v>
      </c>
      <c r="AO111" s="22">
        <v>37634</v>
      </c>
      <c r="AP111" s="22">
        <v>0</v>
      </c>
      <c r="AQ111" s="22">
        <v>789952</v>
      </c>
      <c r="AR111" s="22">
        <v>35622</v>
      </c>
      <c r="AS111" s="22">
        <v>3371589</v>
      </c>
      <c r="AT111" s="22">
        <v>0</v>
      </c>
      <c r="AU111" s="22">
        <v>0</v>
      </c>
      <c r="AV111" s="22">
        <v>282749</v>
      </c>
      <c r="AW111" s="22">
        <v>23995541</v>
      </c>
      <c r="AX111" s="22">
        <v>995476</v>
      </c>
    </row>
    <row r="112" spans="1:50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7173908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5585421</v>
      </c>
      <c r="M112" s="22">
        <v>175677</v>
      </c>
      <c r="N112" s="22">
        <v>263839</v>
      </c>
      <c r="O112" s="22">
        <v>58153</v>
      </c>
      <c r="P112" s="22">
        <v>602189</v>
      </c>
      <c r="Q112" s="22">
        <v>571974</v>
      </c>
      <c r="R112" s="22">
        <v>512430</v>
      </c>
      <c r="S112" s="22">
        <v>0</v>
      </c>
      <c r="T112" s="22">
        <v>184611</v>
      </c>
      <c r="U112" s="22">
        <v>0</v>
      </c>
      <c r="V112" s="22">
        <v>0</v>
      </c>
      <c r="W112" s="22">
        <v>0</v>
      </c>
      <c r="X112" s="22">
        <v>323048</v>
      </c>
      <c r="Y112" s="22">
        <v>1733989</v>
      </c>
      <c r="Z112" s="22">
        <v>338542</v>
      </c>
      <c r="AA112" s="22">
        <v>0</v>
      </c>
      <c r="AB112" s="22">
        <v>0</v>
      </c>
      <c r="AC112" s="22">
        <v>0</v>
      </c>
      <c r="AD112" s="22">
        <v>1131362</v>
      </c>
      <c r="AE112" s="22">
        <v>54140</v>
      </c>
      <c r="AF112" s="22">
        <v>18709283</v>
      </c>
      <c r="AG112" s="22">
        <v>5990882</v>
      </c>
      <c r="AH112" s="22">
        <v>3789108</v>
      </c>
      <c r="AI112" s="22">
        <v>0</v>
      </c>
      <c r="AJ112" s="22">
        <v>1578095</v>
      </c>
      <c r="AK112" s="22">
        <v>0</v>
      </c>
      <c r="AL112" s="22">
        <v>0</v>
      </c>
      <c r="AM112" s="22">
        <v>2131485</v>
      </c>
      <c r="AN112" s="22">
        <v>1368844</v>
      </c>
      <c r="AO112" s="22">
        <v>11637</v>
      </c>
      <c r="AP112" s="22">
        <v>0</v>
      </c>
      <c r="AQ112" s="22">
        <v>47329</v>
      </c>
      <c r="AR112" s="22">
        <v>0</v>
      </c>
      <c r="AS112" s="22">
        <v>3042099</v>
      </c>
      <c r="AT112" s="22">
        <v>0</v>
      </c>
      <c r="AU112" s="22">
        <v>0</v>
      </c>
      <c r="AV112" s="22">
        <v>50400</v>
      </c>
      <c r="AW112" s="22">
        <v>18009879</v>
      </c>
      <c r="AX112" s="22">
        <v>699404</v>
      </c>
    </row>
    <row r="113" spans="1:50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5458725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125767</v>
      </c>
      <c r="L113" s="22">
        <v>4579570</v>
      </c>
      <c r="M113" s="22">
        <v>126853</v>
      </c>
      <c r="N113" s="22">
        <v>206408</v>
      </c>
      <c r="O113" s="22">
        <v>69463</v>
      </c>
      <c r="P113" s="22">
        <v>916753</v>
      </c>
      <c r="Q113" s="22">
        <v>375355</v>
      </c>
      <c r="R113" s="22">
        <v>119322</v>
      </c>
      <c r="S113" s="22">
        <v>0</v>
      </c>
      <c r="T113" s="22">
        <v>240976</v>
      </c>
      <c r="U113" s="22">
        <v>0</v>
      </c>
      <c r="V113" s="22">
        <v>10478</v>
      </c>
      <c r="W113" s="22">
        <v>0</v>
      </c>
      <c r="X113" s="22">
        <v>780433</v>
      </c>
      <c r="Y113" s="22">
        <v>1497656</v>
      </c>
      <c r="Z113" s="22">
        <v>828768</v>
      </c>
      <c r="AA113" s="22">
        <v>174540</v>
      </c>
      <c r="AB113" s="22">
        <v>0</v>
      </c>
      <c r="AC113" s="22">
        <v>0</v>
      </c>
      <c r="AD113" s="22">
        <v>0</v>
      </c>
      <c r="AE113" s="22">
        <v>40098</v>
      </c>
      <c r="AF113" s="22">
        <v>15551165</v>
      </c>
      <c r="AG113" s="22">
        <v>4749630</v>
      </c>
      <c r="AH113" s="22">
        <v>2482504</v>
      </c>
      <c r="AI113" s="22">
        <v>0</v>
      </c>
      <c r="AJ113" s="22">
        <v>2729571</v>
      </c>
      <c r="AK113" s="22">
        <v>0</v>
      </c>
      <c r="AL113" s="22">
        <v>0</v>
      </c>
      <c r="AM113" s="22">
        <v>364044</v>
      </c>
      <c r="AN113" s="22">
        <v>100877</v>
      </c>
      <c r="AO113" s="22">
        <v>25190</v>
      </c>
      <c r="AP113" s="22">
        <v>0</v>
      </c>
      <c r="AQ113" s="22">
        <v>104216</v>
      </c>
      <c r="AR113" s="22">
        <v>0</v>
      </c>
      <c r="AS113" s="22">
        <v>2456548</v>
      </c>
      <c r="AT113" s="22">
        <v>0</v>
      </c>
      <c r="AU113" s="22">
        <v>0</v>
      </c>
      <c r="AV113" s="22">
        <v>0</v>
      </c>
      <c r="AW113" s="22">
        <v>13012580</v>
      </c>
      <c r="AX113" s="22">
        <v>2538585</v>
      </c>
    </row>
    <row r="114" spans="1:50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13382304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9607260</v>
      </c>
      <c r="M114" s="22">
        <v>365978</v>
      </c>
      <c r="N114" s="22">
        <v>123094</v>
      </c>
      <c r="O114" s="22">
        <v>182309</v>
      </c>
      <c r="P114" s="22">
        <v>1752799</v>
      </c>
      <c r="Q114" s="22">
        <v>602584</v>
      </c>
      <c r="R114" s="22">
        <v>936185</v>
      </c>
      <c r="S114" s="22">
        <v>0</v>
      </c>
      <c r="T114" s="22">
        <v>0</v>
      </c>
      <c r="U114" s="22">
        <v>0</v>
      </c>
      <c r="V114" s="22">
        <v>53565</v>
      </c>
      <c r="W114" s="22">
        <v>12099</v>
      </c>
      <c r="X114" s="22">
        <v>2132011</v>
      </c>
      <c r="Y114" s="22">
        <v>1272549</v>
      </c>
      <c r="Z114" s="22">
        <v>2482949</v>
      </c>
      <c r="AA114" s="22">
        <v>90025</v>
      </c>
      <c r="AB114" s="22">
        <v>0</v>
      </c>
      <c r="AC114" s="22">
        <v>0</v>
      </c>
      <c r="AD114" s="22">
        <v>0</v>
      </c>
      <c r="AE114" s="22">
        <v>439542</v>
      </c>
      <c r="AF114" s="22">
        <v>33435253</v>
      </c>
      <c r="AG114" s="22">
        <v>12443664</v>
      </c>
      <c r="AH114" s="22">
        <v>5951319</v>
      </c>
      <c r="AI114" s="22">
        <v>0</v>
      </c>
      <c r="AJ114" s="22">
        <v>9494238</v>
      </c>
      <c r="AK114" s="22">
        <v>-934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467682</v>
      </c>
      <c r="AR114" s="22">
        <v>210362</v>
      </c>
      <c r="AS114" s="22">
        <v>8939570</v>
      </c>
      <c r="AT114" s="22">
        <v>228254</v>
      </c>
      <c r="AU114" s="22">
        <v>0</v>
      </c>
      <c r="AV114" s="22">
        <v>0</v>
      </c>
      <c r="AW114" s="22">
        <v>37734155</v>
      </c>
      <c r="AX114" s="22">
        <v>-4298902</v>
      </c>
    </row>
    <row r="115" spans="1:50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1291642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782618</v>
      </c>
      <c r="M115" s="22">
        <v>28724</v>
      </c>
      <c r="N115" s="22">
        <v>5404</v>
      </c>
      <c r="O115" s="22">
        <v>894</v>
      </c>
      <c r="P115" s="22">
        <v>163646</v>
      </c>
      <c r="Q115" s="22">
        <v>24363</v>
      </c>
      <c r="R115" s="22">
        <v>47305</v>
      </c>
      <c r="S115" s="22">
        <v>0</v>
      </c>
      <c r="T115" s="22">
        <v>12163</v>
      </c>
      <c r="U115" s="22">
        <v>0</v>
      </c>
      <c r="V115" s="22">
        <v>0</v>
      </c>
      <c r="W115" s="22">
        <v>184870</v>
      </c>
      <c r="X115" s="22">
        <v>185848</v>
      </c>
      <c r="Y115" s="22">
        <v>366127</v>
      </c>
      <c r="Z115" s="22">
        <v>77599</v>
      </c>
      <c r="AA115" s="22">
        <v>0</v>
      </c>
      <c r="AB115" s="22">
        <v>0</v>
      </c>
      <c r="AC115" s="22">
        <v>0</v>
      </c>
      <c r="AD115" s="22">
        <v>0</v>
      </c>
      <c r="AE115" s="22">
        <v>75841</v>
      </c>
      <c r="AF115" s="22">
        <v>3247044</v>
      </c>
      <c r="AG115" s="22">
        <v>887967</v>
      </c>
      <c r="AH115" s="22">
        <v>1026260</v>
      </c>
      <c r="AI115" s="22">
        <v>0</v>
      </c>
      <c r="AJ115" s="22">
        <v>355925</v>
      </c>
      <c r="AK115" s="22">
        <v>8330</v>
      </c>
      <c r="AL115" s="22">
        <v>97071</v>
      </c>
      <c r="AM115" s="22">
        <v>196962</v>
      </c>
      <c r="AN115" s="22">
        <v>0</v>
      </c>
      <c r="AO115" s="22">
        <v>4587</v>
      </c>
      <c r="AP115" s="22">
        <v>0</v>
      </c>
      <c r="AQ115" s="22">
        <v>40180</v>
      </c>
      <c r="AR115" s="22">
        <v>0</v>
      </c>
      <c r="AS115" s="22">
        <v>604901</v>
      </c>
      <c r="AT115" s="22">
        <v>0</v>
      </c>
      <c r="AU115" s="22">
        <v>0</v>
      </c>
      <c r="AV115" s="22">
        <v>0</v>
      </c>
      <c r="AW115" s="22">
        <v>3222183</v>
      </c>
      <c r="AX115" s="22">
        <v>24861</v>
      </c>
    </row>
    <row r="116" spans="1:50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13166131</v>
      </c>
      <c r="F116" s="22">
        <v>0</v>
      </c>
      <c r="G116" s="22">
        <v>0</v>
      </c>
      <c r="H116" s="22">
        <v>0</v>
      </c>
      <c r="I116" s="22">
        <v>0</v>
      </c>
      <c r="J116" s="22">
        <v>394740</v>
      </c>
      <c r="K116" s="22">
        <v>0</v>
      </c>
      <c r="L116" s="22">
        <v>8429896</v>
      </c>
      <c r="M116" s="22">
        <v>204712</v>
      </c>
      <c r="N116" s="22">
        <v>127039</v>
      </c>
      <c r="O116" s="22">
        <v>369151</v>
      </c>
      <c r="P116" s="22">
        <v>1124214</v>
      </c>
      <c r="Q116" s="22">
        <v>1235541</v>
      </c>
      <c r="R116" s="22">
        <v>480415</v>
      </c>
      <c r="S116" s="22">
        <v>0</v>
      </c>
      <c r="T116" s="22">
        <v>0</v>
      </c>
      <c r="U116" s="22">
        <v>0</v>
      </c>
      <c r="V116" s="22">
        <v>33140</v>
      </c>
      <c r="W116" s="22">
        <v>6317040</v>
      </c>
      <c r="X116" s="22">
        <v>780917</v>
      </c>
      <c r="Y116" s="22">
        <v>7078378</v>
      </c>
      <c r="Z116" s="22">
        <v>8056611</v>
      </c>
      <c r="AA116" s="22">
        <v>4736128</v>
      </c>
      <c r="AB116" s="22">
        <v>0</v>
      </c>
      <c r="AC116" s="22">
        <v>0</v>
      </c>
      <c r="AD116" s="22">
        <v>0</v>
      </c>
      <c r="AE116" s="22">
        <v>149901</v>
      </c>
      <c r="AF116" s="22">
        <v>52683954</v>
      </c>
      <c r="AG116" s="22">
        <v>11705413</v>
      </c>
      <c r="AH116" s="22">
        <v>6899886</v>
      </c>
      <c r="AI116" s="22">
        <v>2553183</v>
      </c>
      <c r="AJ116" s="22">
        <v>4004930</v>
      </c>
      <c r="AK116" s="22">
        <v>106449</v>
      </c>
      <c r="AL116" s="22">
        <v>160201</v>
      </c>
      <c r="AM116" s="22">
        <v>408662</v>
      </c>
      <c r="AN116" s="22">
        <v>938760</v>
      </c>
      <c r="AO116" s="22">
        <v>11809</v>
      </c>
      <c r="AP116" s="22">
        <v>0</v>
      </c>
      <c r="AQ116" s="22">
        <v>320071</v>
      </c>
      <c r="AR116" s="22">
        <v>254616</v>
      </c>
      <c r="AS116" s="22">
        <v>5703726</v>
      </c>
      <c r="AT116" s="22">
        <v>31306</v>
      </c>
      <c r="AU116" s="22">
        <v>242829</v>
      </c>
      <c r="AV116" s="22">
        <v>0</v>
      </c>
      <c r="AW116" s="22">
        <v>33341841</v>
      </c>
      <c r="AX116" s="22">
        <v>19342113</v>
      </c>
    </row>
    <row r="117" spans="1:50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2076816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1316407</v>
      </c>
      <c r="M117" s="22">
        <v>139424</v>
      </c>
      <c r="N117" s="22">
        <v>21053</v>
      </c>
      <c r="O117" s="22">
        <v>3194</v>
      </c>
      <c r="P117" s="22">
        <v>247084</v>
      </c>
      <c r="Q117" s="22">
        <v>119639</v>
      </c>
      <c r="R117" s="22">
        <v>113506</v>
      </c>
      <c r="S117" s="22">
        <v>0</v>
      </c>
      <c r="T117" s="22">
        <v>0</v>
      </c>
      <c r="U117" s="22">
        <v>0</v>
      </c>
      <c r="V117" s="22">
        <v>15300</v>
      </c>
      <c r="W117" s="22">
        <v>129277</v>
      </c>
      <c r="X117" s="22">
        <v>120786</v>
      </c>
      <c r="Y117" s="22">
        <v>141237</v>
      </c>
      <c r="Z117" s="22">
        <v>216173</v>
      </c>
      <c r="AA117" s="22">
        <v>0</v>
      </c>
      <c r="AB117" s="22">
        <v>0</v>
      </c>
      <c r="AC117" s="22">
        <v>0</v>
      </c>
      <c r="AD117" s="22">
        <v>0</v>
      </c>
      <c r="AE117" s="22">
        <v>57250</v>
      </c>
      <c r="AF117" s="22">
        <v>4717146</v>
      </c>
      <c r="AG117" s="22">
        <v>1416375</v>
      </c>
      <c r="AH117" s="22">
        <v>917866</v>
      </c>
      <c r="AI117" s="22">
        <v>0</v>
      </c>
      <c r="AJ117" s="22">
        <v>880343</v>
      </c>
      <c r="AK117" s="22">
        <v>0</v>
      </c>
      <c r="AL117" s="22">
        <v>0</v>
      </c>
      <c r="AM117" s="22">
        <v>459300</v>
      </c>
      <c r="AN117" s="22">
        <v>0</v>
      </c>
      <c r="AO117" s="22">
        <v>2299</v>
      </c>
      <c r="AP117" s="22">
        <v>0</v>
      </c>
      <c r="AQ117" s="22">
        <v>12148</v>
      </c>
      <c r="AR117" s="22">
        <v>19933</v>
      </c>
      <c r="AS117" s="22">
        <v>891193</v>
      </c>
      <c r="AT117" s="22">
        <v>0</v>
      </c>
      <c r="AU117" s="22">
        <v>0</v>
      </c>
      <c r="AV117" s="22">
        <v>133640</v>
      </c>
      <c r="AW117" s="22">
        <v>4733097</v>
      </c>
      <c r="AX117" s="22">
        <v>-15951</v>
      </c>
    </row>
    <row r="118" spans="1:50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3410888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3647261</v>
      </c>
      <c r="M118" s="22">
        <v>80012</v>
      </c>
      <c r="N118" s="22">
        <v>0</v>
      </c>
      <c r="O118" s="22">
        <v>0</v>
      </c>
      <c r="P118" s="22">
        <v>514665</v>
      </c>
      <c r="Q118" s="22">
        <v>172354</v>
      </c>
      <c r="R118" s="22">
        <v>0</v>
      </c>
      <c r="S118" s="22">
        <v>0</v>
      </c>
      <c r="T118" s="22">
        <v>0</v>
      </c>
      <c r="U118" s="22">
        <v>0</v>
      </c>
      <c r="V118" s="22">
        <v>750</v>
      </c>
      <c r="W118" s="22">
        <v>0</v>
      </c>
      <c r="X118" s="22">
        <v>447557</v>
      </c>
      <c r="Y118" s="22">
        <v>1799287</v>
      </c>
      <c r="Z118" s="22">
        <v>363332</v>
      </c>
      <c r="AA118" s="22">
        <v>262842</v>
      </c>
      <c r="AB118" s="22">
        <v>0</v>
      </c>
      <c r="AC118" s="22">
        <v>0</v>
      </c>
      <c r="AD118" s="22">
        <v>0</v>
      </c>
      <c r="AE118" s="22">
        <v>228854</v>
      </c>
      <c r="AF118" s="22">
        <v>10927802</v>
      </c>
      <c r="AG118" s="22">
        <v>3320417</v>
      </c>
      <c r="AH118" s="22">
        <v>1042557</v>
      </c>
      <c r="AI118" s="22">
        <v>0</v>
      </c>
      <c r="AJ118" s="22">
        <v>2802470</v>
      </c>
      <c r="AK118" s="22">
        <v>88002</v>
      </c>
      <c r="AL118" s="22">
        <v>0</v>
      </c>
      <c r="AM118" s="22">
        <v>14781</v>
      </c>
      <c r="AN118" s="22">
        <v>0</v>
      </c>
      <c r="AO118" s="22">
        <v>24101</v>
      </c>
      <c r="AP118" s="22">
        <v>0</v>
      </c>
      <c r="AQ118" s="22">
        <v>0</v>
      </c>
      <c r="AR118" s="22">
        <v>0</v>
      </c>
      <c r="AS118" s="22">
        <v>2086505</v>
      </c>
      <c r="AT118" s="22">
        <v>0</v>
      </c>
      <c r="AU118" s="22">
        <v>0</v>
      </c>
      <c r="AV118" s="22">
        <v>625940</v>
      </c>
      <c r="AW118" s="22">
        <v>10004773</v>
      </c>
      <c r="AX118" s="22">
        <v>923029</v>
      </c>
    </row>
    <row r="119" spans="1:50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1365375</v>
      </c>
      <c r="F119" s="22">
        <v>0</v>
      </c>
      <c r="G119" s="22">
        <v>0</v>
      </c>
      <c r="H119" s="22">
        <v>0</v>
      </c>
      <c r="I119" s="22">
        <v>0</v>
      </c>
      <c r="J119" s="22">
        <v>2037</v>
      </c>
      <c r="K119" s="22">
        <v>0</v>
      </c>
      <c r="L119" s="22">
        <v>1041523</v>
      </c>
      <c r="M119" s="22">
        <v>51420</v>
      </c>
      <c r="N119" s="22">
        <v>20960</v>
      </c>
      <c r="O119" s="22">
        <v>1125</v>
      </c>
      <c r="P119" s="22">
        <v>169308</v>
      </c>
      <c r="Q119" s="22">
        <v>153149</v>
      </c>
      <c r="R119" s="22">
        <v>189546</v>
      </c>
      <c r="S119" s="22">
        <v>0</v>
      </c>
      <c r="T119" s="22">
        <v>0</v>
      </c>
      <c r="U119" s="22">
        <v>80000</v>
      </c>
      <c r="V119" s="22">
        <v>4778</v>
      </c>
      <c r="W119" s="22">
        <v>0</v>
      </c>
      <c r="X119" s="22">
        <v>409456</v>
      </c>
      <c r="Y119" s="22">
        <v>1684374</v>
      </c>
      <c r="Z119" s="22">
        <v>64277</v>
      </c>
      <c r="AA119" s="22">
        <v>0</v>
      </c>
      <c r="AB119" s="22">
        <v>0</v>
      </c>
      <c r="AC119" s="22">
        <v>0</v>
      </c>
      <c r="AD119" s="22">
        <v>0</v>
      </c>
      <c r="AE119" s="22">
        <v>86653</v>
      </c>
      <c r="AF119" s="22">
        <v>5323981</v>
      </c>
      <c r="AG119" s="22">
        <v>1106154</v>
      </c>
      <c r="AH119" s="22">
        <v>1056180</v>
      </c>
      <c r="AI119" s="22">
        <v>0</v>
      </c>
      <c r="AJ119" s="22">
        <v>889058</v>
      </c>
      <c r="AK119" s="22">
        <v>65000</v>
      </c>
      <c r="AL119" s="22">
        <v>138319</v>
      </c>
      <c r="AM119" s="22">
        <v>37867</v>
      </c>
      <c r="AN119" s="22">
        <v>42293</v>
      </c>
      <c r="AO119" s="22">
        <v>2258</v>
      </c>
      <c r="AP119" s="22">
        <v>0</v>
      </c>
      <c r="AQ119" s="22">
        <v>1203</v>
      </c>
      <c r="AR119" s="22">
        <v>0</v>
      </c>
      <c r="AS119" s="22">
        <v>542359</v>
      </c>
      <c r="AT119" s="22">
        <v>0</v>
      </c>
      <c r="AU119" s="22">
        <v>0</v>
      </c>
      <c r="AV119" s="22">
        <v>0</v>
      </c>
      <c r="AW119" s="22">
        <v>3880691</v>
      </c>
      <c r="AX119" s="22">
        <v>1443290</v>
      </c>
    </row>
    <row r="120" spans="1:50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4302683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6588290</v>
      </c>
      <c r="M120" s="22">
        <v>60914</v>
      </c>
      <c r="N120" s="22">
        <v>263468</v>
      </c>
      <c r="O120" s="22">
        <v>0</v>
      </c>
      <c r="P120" s="22">
        <v>645436</v>
      </c>
      <c r="Q120" s="22">
        <v>338778</v>
      </c>
      <c r="R120" s="22">
        <v>262452</v>
      </c>
      <c r="S120" s="22">
        <v>0</v>
      </c>
      <c r="T120" s="22">
        <v>1228151</v>
      </c>
      <c r="U120" s="22">
        <v>0</v>
      </c>
      <c r="V120" s="22">
        <v>0</v>
      </c>
      <c r="W120" s="22">
        <v>355015</v>
      </c>
      <c r="X120" s="22">
        <v>324296</v>
      </c>
      <c r="Y120" s="22">
        <v>361939</v>
      </c>
      <c r="Z120" s="22">
        <v>182339</v>
      </c>
      <c r="AA120" s="22">
        <v>0</v>
      </c>
      <c r="AB120" s="22">
        <v>0</v>
      </c>
      <c r="AC120" s="22">
        <v>0</v>
      </c>
      <c r="AD120" s="22">
        <v>0</v>
      </c>
      <c r="AE120" s="22">
        <v>47889</v>
      </c>
      <c r="AF120" s="22">
        <v>14961650</v>
      </c>
      <c r="AG120" s="22">
        <v>3417947</v>
      </c>
      <c r="AH120" s="22">
        <v>2679412</v>
      </c>
      <c r="AI120" s="22">
        <v>0</v>
      </c>
      <c r="AJ120" s="22">
        <v>1638350</v>
      </c>
      <c r="AK120" s="22">
        <v>0</v>
      </c>
      <c r="AL120" s="22">
        <v>0</v>
      </c>
      <c r="AM120" s="22">
        <v>317264</v>
      </c>
      <c r="AN120" s="22">
        <v>0</v>
      </c>
      <c r="AO120" s="22">
        <v>21851</v>
      </c>
      <c r="AP120" s="22">
        <v>180666</v>
      </c>
      <c r="AQ120" s="22">
        <v>107785</v>
      </c>
      <c r="AR120" s="22">
        <v>161088</v>
      </c>
      <c r="AS120" s="22">
        <v>2163945</v>
      </c>
      <c r="AT120" s="22">
        <v>0</v>
      </c>
      <c r="AU120" s="22">
        <v>0</v>
      </c>
      <c r="AV120" s="22">
        <v>165370</v>
      </c>
      <c r="AW120" s="22">
        <v>10853678</v>
      </c>
      <c r="AX120" s="22">
        <v>4107972</v>
      </c>
    </row>
    <row r="121" spans="1:50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4341758</v>
      </c>
      <c r="F121" s="22">
        <v>0</v>
      </c>
      <c r="G121" s="22">
        <v>0</v>
      </c>
      <c r="H121" s="22">
        <v>0</v>
      </c>
      <c r="I121" s="22">
        <v>0</v>
      </c>
      <c r="J121" s="22">
        <v>15903</v>
      </c>
      <c r="K121" s="22">
        <v>0</v>
      </c>
      <c r="L121" s="22">
        <v>3661113</v>
      </c>
      <c r="M121" s="22">
        <v>456690</v>
      </c>
      <c r="N121" s="22">
        <v>98537</v>
      </c>
      <c r="O121" s="22">
        <v>38815</v>
      </c>
      <c r="P121" s="22">
        <v>303114</v>
      </c>
      <c r="Q121" s="22">
        <v>635897</v>
      </c>
      <c r="R121" s="22">
        <v>302160</v>
      </c>
      <c r="S121" s="22">
        <v>0</v>
      </c>
      <c r="T121" s="22">
        <v>20151</v>
      </c>
      <c r="U121" s="22">
        <v>0</v>
      </c>
      <c r="V121" s="22">
        <v>4073</v>
      </c>
      <c r="W121" s="22">
        <v>0</v>
      </c>
      <c r="X121" s="22">
        <v>813449</v>
      </c>
      <c r="Y121" s="22">
        <v>4</v>
      </c>
      <c r="Z121" s="22">
        <v>2177634</v>
      </c>
      <c r="AA121" s="22">
        <v>330491</v>
      </c>
      <c r="AB121" s="22">
        <v>0</v>
      </c>
      <c r="AC121" s="22">
        <v>0</v>
      </c>
      <c r="AD121" s="22">
        <v>0</v>
      </c>
      <c r="AE121" s="22">
        <v>537588</v>
      </c>
      <c r="AF121" s="22">
        <v>13737377</v>
      </c>
      <c r="AG121" s="22">
        <v>6155550</v>
      </c>
      <c r="AH121" s="22">
        <v>2759445</v>
      </c>
      <c r="AI121" s="22">
        <v>30600</v>
      </c>
      <c r="AJ121" s="22">
        <v>1532359</v>
      </c>
      <c r="AK121" s="22">
        <v>231990</v>
      </c>
      <c r="AL121" s="22">
        <v>0</v>
      </c>
      <c r="AM121" s="22">
        <v>0</v>
      </c>
      <c r="AN121" s="22">
        <v>159481</v>
      </c>
      <c r="AO121" s="22">
        <v>55754</v>
      </c>
      <c r="AP121" s="22">
        <v>0</v>
      </c>
      <c r="AQ121" s="22">
        <v>538343</v>
      </c>
      <c r="AR121" s="22">
        <v>0</v>
      </c>
      <c r="AS121" s="22">
        <v>2793150</v>
      </c>
      <c r="AT121" s="22">
        <v>0</v>
      </c>
      <c r="AU121" s="22">
        <v>0</v>
      </c>
      <c r="AV121" s="22">
        <v>55022</v>
      </c>
      <c r="AW121" s="22">
        <v>14311694</v>
      </c>
      <c r="AX121" s="22">
        <v>-574317</v>
      </c>
    </row>
    <row r="122" spans="1:50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3747742</v>
      </c>
      <c r="F122" s="22">
        <v>0</v>
      </c>
      <c r="G122" s="22">
        <v>0</v>
      </c>
      <c r="H122" s="22">
        <v>0</v>
      </c>
      <c r="I122" s="22">
        <v>0</v>
      </c>
      <c r="J122" s="22">
        <v>487717</v>
      </c>
      <c r="K122" s="22">
        <v>0</v>
      </c>
      <c r="L122" s="22">
        <v>3294451</v>
      </c>
      <c r="M122" s="22">
        <v>66741</v>
      </c>
      <c r="N122" s="22">
        <v>25561</v>
      </c>
      <c r="O122" s="22">
        <v>14357</v>
      </c>
      <c r="P122" s="22">
        <v>464349</v>
      </c>
      <c r="Q122" s="22">
        <v>43159</v>
      </c>
      <c r="R122" s="22">
        <v>363870</v>
      </c>
      <c r="S122" s="22">
        <v>0</v>
      </c>
      <c r="T122" s="22">
        <v>104903</v>
      </c>
      <c r="U122" s="22">
        <v>0</v>
      </c>
      <c r="V122" s="22">
        <v>16800</v>
      </c>
      <c r="W122" s="22">
        <v>0</v>
      </c>
      <c r="X122" s="22">
        <v>456990</v>
      </c>
      <c r="Y122" s="22">
        <v>2595069</v>
      </c>
      <c r="Z122" s="22">
        <v>404371</v>
      </c>
      <c r="AA122" s="22">
        <v>58085</v>
      </c>
      <c r="AB122" s="22">
        <v>0</v>
      </c>
      <c r="AC122" s="22">
        <v>0</v>
      </c>
      <c r="AD122" s="22">
        <v>0</v>
      </c>
      <c r="AE122" s="22">
        <v>52581</v>
      </c>
      <c r="AF122" s="22">
        <v>12196746</v>
      </c>
      <c r="AG122" s="22">
        <v>3956356</v>
      </c>
      <c r="AH122" s="22">
        <v>1725219</v>
      </c>
      <c r="AI122" s="22">
        <v>0</v>
      </c>
      <c r="AJ122" s="22">
        <v>3000084</v>
      </c>
      <c r="AK122" s="22">
        <v>33707</v>
      </c>
      <c r="AL122" s="22">
        <v>0</v>
      </c>
      <c r="AM122" s="22">
        <v>0</v>
      </c>
      <c r="AN122" s="22">
        <v>0</v>
      </c>
      <c r="AO122" s="22">
        <v>148431</v>
      </c>
      <c r="AP122" s="22">
        <v>102873</v>
      </c>
      <c r="AQ122" s="22">
        <v>362457</v>
      </c>
      <c r="AR122" s="22">
        <v>5190</v>
      </c>
      <c r="AS122" s="22">
        <v>1571533</v>
      </c>
      <c r="AT122" s="22">
        <v>0</v>
      </c>
      <c r="AU122" s="22">
        <v>0</v>
      </c>
      <c r="AV122" s="22">
        <v>104</v>
      </c>
      <c r="AW122" s="22">
        <v>10905954</v>
      </c>
      <c r="AX122" s="22">
        <v>1290792</v>
      </c>
    </row>
    <row r="123" spans="1:50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2312756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2360825</v>
      </c>
      <c r="M123" s="22">
        <v>69916</v>
      </c>
      <c r="N123" s="22">
        <v>0</v>
      </c>
      <c r="O123" s="22">
        <v>0</v>
      </c>
      <c r="P123" s="22">
        <v>0</v>
      </c>
      <c r="Q123" s="22">
        <v>256448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404839</v>
      </c>
      <c r="Y123" s="22">
        <v>782492</v>
      </c>
      <c r="Z123" s="22">
        <v>0</v>
      </c>
      <c r="AA123" s="22">
        <v>0</v>
      </c>
      <c r="AB123" s="22">
        <v>374177</v>
      </c>
      <c r="AC123" s="22">
        <v>0</v>
      </c>
      <c r="AD123" s="22">
        <v>0</v>
      </c>
      <c r="AE123" s="22">
        <v>536363</v>
      </c>
      <c r="AF123" s="22">
        <v>7097816</v>
      </c>
      <c r="AG123" s="22">
        <v>2321015</v>
      </c>
      <c r="AH123" s="22">
        <v>2422821</v>
      </c>
      <c r="AI123" s="22">
        <v>0</v>
      </c>
      <c r="AJ123" s="22">
        <v>709057</v>
      </c>
      <c r="AK123" s="22">
        <v>0</v>
      </c>
      <c r="AL123" s="22">
        <v>0</v>
      </c>
      <c r="AM123" s="22">
        <v>0</v>
      </c>
      <c r="AN123" s="22">
        <v>0</v>
      </c>
      <c r="AO123" s="22">
        <v>11514</v>
      </c>
      <c r="AP123" s="22">
        <v>0</v>
      </c>
      <c r="AQ123" s="22">
        <v>7696</v>
      </c>
      <c r="AR123" s="22">
        <v>0</v>
      </c>
      <c r="AS123" s="22">
        <v>1493499</v>
      </c>
      <c r="AT123" s="22">
        <v>0</v>
      </c>
      <c r="AU123" s="22">
        <v>0</v>
      </c>
      <c r="AV123" s="22">
        <v>160183</v>
      </c>
      <c r="AW123" s="22">
        <v>7125785</v>
      </c>
      <c r="AX123" s="22">
        <v>-27969</v>
      </c>
    </row>
    <row r="124" spans="1:50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2963596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2619888</v>
      </c>
      <c r="M124" s="22">
        <v>24455</v>
      </c>
      <c r="N124" s="22">
        <v>28150</v>
      </c>
      <c r="O124" s="22">
        <v>1300</v>
      </c>
      <c r="P124" s="22">
        <v>544733</v>
      </c>
      <c r="Q124" s="22">
        <v>245718</v>
      </c>
      <c r="R124" s="22">
        <v>318572</v>
      </c>
      <c r="S124" s="22">
        <v>10000</v>
      </c>
      <c r="T124" s="22">
        <v>58882</v>
      </c>
      <c r="U124" s="22">
        <v>0</v>
      </c>
      <c r="V124" s="22">
        <v>28770</v>
      </c>
      <c r="W124" s="22">
        <v>0</v>
      </c>
      <c r="X124" s="22">
        <v>534891</v>
      </c>
      <c r="Y124" s="22">
        <v>1304770</v>
      </c>
      <c r="Z124" s="22">
        <v>1125440</v>
      </c>
      <c r="AA124" s="22">
        <v>40606</v>
      </c>
      <c r="AB124" s="22">
        <v>0</v>
      </c>
      <c r="AC124" s="22">
        <v>0</v>
      </c>
      <c r="AD124" s="22">
        <v>0</v>
      </c>
      <c r="AE124" s="22">
        <v>65373</v>
      </c>
      <c r="AF124" s="22">
        <v>9915144</v>
      </c>
      <c r="AG124" s="22">
        <v>2299518</v>
      </c>
      <c r="AH124" s="22">
        <v>2492041</v>
      </c>
      <c r="AI124" s="22">
        <v>124827</v>
      </c>
      <c r="AJ124" s="22">
        <v>1931672</v>
      </c>
      <c r="AK124" s="22">
        <v>1795</v>
      </c>
      <c r="AL124" s="22">
        <v>0</v>
      </c>
      <c r="AM124" s="22">
        <v>158789</v>
      </c>
      <c r="AN124" s="22">
        <v>152289</v>
      </c>
      <c r="AO124" s="22">
        <v>6837</v>
      </c>
      <c r="AP124" s="22">
        <v>0</v>
      </c>
      <c r="AQ124" s="22">
        <v>0</v>
      </c>
      <c r="AR124" s="22">
        <v>62580</v>
      </c>
      <c r="AS124" s="22">
        <v>1511760</v>
      </c>
      <c r="AT124" s="22">
        <v>0</v>
      </c>
      <c r="AU124" s="22">
        <v>0</v>
      </c>
      <c r="AV124" s="22">
        <v>777925</v>
      </c>
      <c r="AW124" s="22">
        <v>9520033</v>
      </c>
      <c r="AX124" s="22">
        <v>395111</v>
      </c>
    </row>
    <row r="125" spans="1:50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1063553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774131</v>
      </c>
      <c r="M125" s="22">
        <v>28095</v>
      </c>
      <c r="N125" s="22">
        <v>14314</v>
      </c>
      <c r="O125" s="22">
        <v>550</v>
      </c>
      <c r="P125" s="22">
        <v>155106</v>
      </c>
      <c r="Q125" s="22">
        <v>212108</v>
      </c>
      <c r="R125" s="22">
        <v>38920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141308</v>
      </c>
      <c r="Y125" s="22">
        <v>629134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48786</v>
      </c>
      <c r="AF125" s="22">
        <v>3106005</v>
      </c>
      <c r="AG125" s="22">
        <v>494952</v>
      </c>
      <c r="AH125" s="22">
        <v>834065</v>
      </c>
      <c r="AI125" s="22">
        <v>0</v>
      </c>
      <c r="AJ125" s="22">
        <v>289315</v>
      </c>
      <c r="AK125" s="22">
        <v>0</v>
      </c>
      <c r="AL125" s="22">
        <v>31225</v>
      </c>
      <c r="AM125" s="22">
        <v>86095</v>
      </c>
      <c r="AN125" s="22">
        <v>0</v>
      </c>
      <c r="AO125" s="22">
        <v>14499</v>
      </c>
      <c r="AP125" s="22">
        <v>0</v>
      </c>
      <c r="AQ125" s="22">
        <v>0</v>
      </c>
      <c r="AR125" s="22">
        <v>0</v>
      </c>
      <c r="AS125" s="22">
        <v>309680</v>
      </c>
      <c r="AT125" s="22">
        <v>0</v>
      </c>
      <c r="AU125" s="22">
        <v>0</v>
      </c>
      <c r="AV125" s="22">
        <v>2908</v>
      </c>
      <c r="AW125" s="22">
        <v>2062739</v>
      </c>
      <c r="AX125" s="22">
        <v>1043266</v>
      </c>
    </row>
    <row r="126" spans="1:50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7757051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7127912</v>
      </c>
      <c r="M126" s="22">
        <v>73891</v>
      </c>
      <c r="N126" s="22">
        <v>503896</v>
      </c>
      <c r="O126" s="22">
        <v>0</v>
      </c>
      <c r="P126" s="22">
        <v>0</v>
      </c>
      <c r="Q126" s="22">
        <v>370704</v>
      </c>
      <c r="R126" s="22">
        <v>0</v>
      </c>
      <c r="S126" s="22">
        <v>0</v>
      </c>
      <c r="T126" s="22">
        <v>0</v>
      </c>
      <c r="U126" s="22">
        <v>0</v>
      </c>
      <c r="V126" s="22">
        <v>90000</v>
      </c>
      <c r="W126" s="22">
        <v>0</v>
      </c>
      <c r="X126" s="22">
        <v>1199798</v>
      </c>
      <c r="Y126" s="22">
        <v>631846</v>
      </c>
      <c r="Z126" s="22">
        <v>1000000</v>
      </c>
      <c r="AA126" s="22">
        <v>0</v>
      </c>
      <c r="AB126" s="22">
        <v>0</v>
      </c>
      <c r="AC126" s="22">
        <v>0</v>
      </c>
      <c r="AD126" s="22">
        <v>0</v>
      </c>
      <c r="AE126" s="22">
        <v>739079</v>
      </c>
      <c r="AF126" s="22">
        <v>19494177</v>
      </c>
      <c r="AG126" s="22">
        <v>7275885</v>
      </c>
      <c r="AH126" s="22">
        <v>3196344</v>
      </c>
      <c r="AI126" s="22">
        <v>0</v>
      </c>
      <c r="AJ126" s="22">
        <v>3636436</v>
      </c>
      <c r="AK126" s="22">
        <v>142099</v>
      </c>
      <c r="AL126" s="22">
        <v>0</v>
      </c>
      <c r="AM126" s="22">
        <v>340750</v>
      </c>
      <c r="AN126" s="22">
        <v>0</v>
      </c>
      <c r="AO126" s="22">
        <v>44431</v>
      </c>
      <c r="AP126" s="22">
        <v>55428</v>
      </c>
      <c r="AQ126" s="22">
        <v>0</v>
      </c>
      <c r="AR126" s="22">
        <v>0</v>
      </c>
      <c r="AS126" s="22">
        <v>5541956</v>
      </c>
      <c r="AT126" s="22">
        <v>0</v>
      </c>
      <c r="AU126" s="22">
        <v>0</v>
      </c>
      <c r="AV126" s="22">
        <v>362248</v>
      </c>
      <c r="AW126" s="22">
        <v>20595577</v>
      </c>
      <c r="AX126" s="22">
        <v>-1101400</v>
      </c>
    </row>
    <row r="127" spans="1:50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4330568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4999733</v>
      </c>
      <c r="M127" s="22">
        <v>70619</v>
      </c>
      <c r="N127" s="22">
        <v>0</v>
      </c>
      <c r="O127" s="22">
        <v>127698</v>
      </c>
      <c r="P127" s="22">
        <v>326827</v>
      </c>
      <c r="Q127" s="22">
        <v>152637</v>
      </c>
      <c r="R127" s="22">
        <v>476668</v>
      </c>
      <c r="S127" s="22">
        <v>0</v>
      </c>
      <c r="T127" s="22">
        <v>-7204</v>
      </c>
      <c r="U127" s="22">
        <v>0</v>
      </c>
      <c r="V127" s="22">
        <v>68133</v>
      </c>
      <c r="W127" s="22">
        <v>0</v>
      </c>
      <c r="X127" s="22">
        <v>151339</v>
      </c>
      <c r="Y127" s="22">
        <v>2313227</v>
      </c>
      <c r="Z127" s="22">
        <v>958873</v>
      </c>
      <c r="AA127" s="22">
        <v>908000</v>
      </c>
      <c r="AB127" s="22">
        <v>0</v>
      </c>
      <c r="AC127" s="22">
        <v>0</v>
      </c>
      <c r="AD127" s="22">
        <v>0</v>
      </c>
      <c r="AE127" s="22">
        <v>607153</v>
      </c>
      <c r="AF127" s="22">
        <v>15484271</v>
      </c>
      <c r="AG127" s="22">
        <v>3882678</v>
      </c>
      <c r="AH127" s="22">
        <v>715240</v>
      </c>
      <c r="AI127" s="22">
        <v>0</v>
      </c>
      <c r="AJ127" s="22">
        <v>4426335</v>
      </c>
      <c r="AK127" s="22">
        <v>38600</v>
      </c>
      <c r="AL127" s="22">
        <v>0</v>
      </c>
      <c r="AM127" s="22">
        <v>483630</v>
      </c>
      <c r="AN127" s="22">
        <v>0</v>
      </c>
      <c r="AO127" s="22">
        <v>27237</v>
      </c>
      <c r="AP127" s="22">
        <v>0</v>
      </c>
      <c r="AQ127" s="22">
        <v>43688</v>
      </c>
      <c r="AR127" s="22">
        <v>0</v>
      </c>
      <c r="AS127" s="22">
        <v>2213155</v>
      </c>
      <c r="AT127" s="22">
        <v>0</v>
      </c>
      <c r="AU127" s="22">
        <v>0</v>
      </c>
      <c r="AV127" s="22">
        <v>0</v>
      </c>
      <c r="AW127" s="22">
        <v>11830563</v>
      </c>
      <c r="AX127" s="22">
        <v>3653708</v>
      </c>
    </row>
    <row r="128" spans="1:50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16052574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11062757</v>
      </c>
      <c r="M128" s="22">
        <v>226755</v>
      </c>
      <c r="N128" s="22">
        <v>692438</v>
      </c>
      <c r="O128" s="22">
        <v>0</v>
      </c>
      <c r="P128" s="22">
        <v>2433234</v>
      </c>
      <c r="Q128" s="22">
        <v>574467</v>
      </c>
      <c r="R128" s="22">
        <v>966860</v>
      </c>
      <c r="S128" s="22">
        <v>639337</v>
      </c>
      <c r="T128" s="22">
        <v>23596</v>
      </c>
      <c r="U128" s="22">
        <v>2922555</v>
      </c>
      <c r="V128" s="22">
        <v>0</v>
      </c>
      <c r="W128" s="22">
        <v>0</v>
      </c>
      <c r="X128" s="22">
        <v>1473426</v>
      </c>
      <c r="Y128" s="22">
        <v>8896612</v>
      </c>
      <c r="Z128" s="22">
        <v>1478277</v>
      </c>
      <c r="AA128" s="22">
        <v>0</v>
      </c>
      <c r="AB128" s="22">
        <v>0</v>
      </c>
      <c r="AC128" s="22">
        <v>0</v>
      </c>
      <c r="AD128" s="22">
        <v>0</v>
      </c>
      <c r="AE128" s="22">
        <v>317205</v>
      </c>
      <c r="AF128" s="22">
        <v>47760093</v>
      </c>
      <c r="AG128" s="22">
        <v>17844346</v>
      </c>
      <c r="AH128" s="22">
        <v>7901735</v>
      </c>
      <c r="AI128" s="22">
        <v>2784302</v>
      </c>
      <c r="AJ128" s="22">
        <v>3813503</v>
      </c>
      <c r="AK128" s="22">
        <v>17448</v>
      </c>
      <c r="AL128" s="22">
        <v>0</v>
      </c>
      <c r="AM128" s="22">
        <v>0</v>
      </c>
      <c r="AN128" s="22">
        <v>1174121</v>
      </c>
      <c r="AO128" s="22">
        <v>55688</v>
      </c>
      <c r="AP128" s="22">
        <v>0</v>
      </c>
      <c r="AQ128" s="22">
        <v>100349</v>
      </c>
      <c r="AR128" s="22">
        <v>0</v>
      </c>
      <c r="AS128" s="22">
        <v>8575474</v>
      </c>
      <c r="AT128" s="22">
        <v>32355</v>
      </c>
      <c r="AU128" s="22">
        <v>0</v>
      </c>
      <c r="AV128" s="22">
        <v>0</v>
      </c>
      <c r="AW128" s="22">
        <v>42299321</v>
      </c>
      <c r="AX128" s="22">
        <v>5460772</v>
      </c>
    </row>
    <row r="129" spans="1:50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14400320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12171899</v>
      </c>
      <c r="M129" s="22">
        <v>219384</v>
      </c>
      <c r="N129" s="22">
        <v>366048</v>
      </c>
      <c r="O129" s="22">
        <v>91172</v>
      </c>
      <c r="P129" s="22">
        <v>1742896</v>
      </c>
      <c r="Q129" s="22">
        <v>938803</v>
      </c>
      <c r="R129" s="22">
        <v>500035</v>
      </c>
      <c r="S129" s="22">
        <v>0</v>
      </c>
      <c r="T129" s="22">
        <v>0</v>
      </c>
      <c r="U129" s="22">
        <v>0</v>
      </c>
      <c r="V129" s="22">
        <v>76280</v>
      </c>
      <c r="W129" s="22">
        <v>0</v>
      </c>
      <c r="X129" s="22">
        <v>1882333</v>
      </c>
      <c r="Y129" s="22">
        <v>6730893</v>
      </c>
      <c r="Z129" s="22">
        <v>3811172</v>
      </c>
      <c r="AA129" s="22">
        <v>313133</v>
      </c>
      <c r="AB129" s="22">
        <v>0</v>
      </c>
      <c r="AC129" s="22">
        <v>0</v>
      </c>
      <c r="AD129" s="22">
        <v>114151</v>
      </c>
      <c r="AE129" s="22">
        <v>923256</v>
      </c>
      <c r="AF129" s="22">
        <v>44281775</v>
      </c>
      <c r="AG129" s="22">
        <v>14012758</v>
      </c>
      <c r="AH129" s="22">
        <v>8853448</v>
      </c>
      <c r="AI129" s="22">
        <v>4528834</v>
      </c>
      <c r="AJ129" s="22">
        <v>0</v>
      </c>
      <c r="AK129" s="22">
        <v>98482</v>
      </c>
      <c r="AL129" s="22">
        <v>0</v>
      </c>
      <c r="AM129" s="22">
        <v>838339</v>
      </c>
      <c r="AN129" s="22">
        <v>0</v>
      </c>
      <c r="AO129" s="22">
        <v>39251</v>
      </c>
      <c r="AP129" s="22">
        <v>0</v>
      </c>
      <c r="AQ129" s="22">
        <v>138427</v>
      </c>
      <c r="AR129" s="22">
        <v>58329</v>
      </c>
      <c r="AS129" s="22">
        <v>5459321</v>
      </c>
      <c r="AT129" s="22">
        <v>95072</v>
      </c>
      <c r="AU129" s="22">
        <v>0</v>
      </c>
      <c r="AV129" s="22">
        <v>0</v>
      </c>
      <c r="AW129" s="22">
        <v>34122261</v>
      </c>
      <c r="AX129" s="22">
        <v>10159514</v>
      </c>
    </row>
    <row r="130" spans="1:50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10296987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9020574</v>
      </c>
      <c r="M130" s="22">
        <v>271328</v>
      </c>
      <c r="N130" s="22">
        <v>493923</v>
      </c>
      <c r="O130" s="22">
        <v>0</v>
      </c>
      <c r="P130" s="22">
        <v>2598251</v>
      </c>
      <c r="Q130" s="22">
        <v>572445</v>
      </c>
      <c r="R130" s="22">
        <v>407866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945838</v>
      </c>
      <c r="Y130" s="22">
        <v>1005829</v>
      </c>
      <c r="Z130" s="22">
        <v>413411</v>
      </c>
      <c r="AA130" s="22">
        <v>0</v>
      </c>
      <c r="AB130" s="22">
        <v>0</v>
      </c>
      <c r="AC130" s="22">
        <v>0</v>
      </c>
      <c r="AD130" s="22">
        <v>0</v>
      </c>
      <c r="AE130" s="22">
        <v>212523</v>
      </c>
      <c r="AF130" s="22">
        <v>26238975</v>
      </c>
      <c r="AG130" s="22">
        <v>8331079</v>
      </c>
      <c r="AH130" s="22">
        <v>9181422</v>
      </c>
      <c r="AI130" s="22">
        <v>76823</v>
      </c>
      <c r="AJ130" s="22">
        <v>4411420</v>
      </c>
      <c r="AK130" s="22">
        <v>0</v>
      </c>
      <c r="AL130" s="22">
        <v>0</v>
      </c>
      <c r="AM130" s="22">
        <v>0</v>
      </c>
      <c r="AN130" s="22">
        <v>342086</v>
      </c>
      <c r="AO130" s="22">
        <v>3043</v>
      </c>
      <c r="AP130" s="22">
        <v>0</v>
      </c>
      <c r="AQ130" s="22">
        <v>235475</v>
      </c>
      <c r="AR130" s="22">
        <v>20700</v>
      </c>
      <c r="AS130" s="22">
        <v>4411099</v>
      </c>
      <c r="AT130" s="22">
        <v>0</v>
      </c>
      <c r="AU130" s="22">
        <v>224260</v>
      </c>
      <c r="AV130" s="22">
        <v>0</v>
      </c>
      <c r="AW130" s="22">
        <v>27237407</v>
      </c>
      <c r="AX130" s="22">
        <v>-998432</v>
      </c>
    </row>
    <row r="131" spans="1:50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1208829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1646244</v>
      </c>
      <c r="M131" s="22">
        <v>26406</v>
      </c>
      <c r="N131" s="22">
        <v>8873</v>
      </c>
      <c r="O131" s="22">
        <v>600</v>
      </c>
      <c r="P131" s="22">
        <v>101317</v>
      </c>
      <c r="Q131" s="22">
        <v>68895</v>
      </c>
      <c r="R131" s="22">
        <v>12625</v>
      </c>
      <c r="S131" s="22">
        <v>0</v>
      </c>
      <c r="T131" s="22">
        <v>7564</v>
      </c>
      <c r="U131" s="22">
        <v>0</v>
      </c>
      <c r="V131" s="22">
        <v>0</v>
      </c>
      <c r="W131" s="22">
        <v>248798</v>
      </c>
      <c r="X131" s="22">
        <v>87562</v>
      </c>
      <c r="Y131" s="22">
        <v>334709</v>
      </c>
      <c r="Z131" s="22">
        <v>25625</v>
      </c>
      <c r="AA131" s="22">
        <v>0</v>
      </c>
      <c r="AB131" s="22">
        <v>0</v>
      </c>
      <c r="AC131" s="22">
        <v>0</v>
      </c>
      <c r="AD131" s="22">
        <v>0</v>
      </c>
      <c r="AE131" s="22">
        <v>6321</v>
      </c>
      <c r="AF131" s="22">
        <v>3784368</v>
      </c>
      <c r="AG131" s="22">
        <v>816310</v>
      </c>
      <c r="AH131" s="22">
        <v>636905</v>
      </c>
      <c r="AI131" s="22">
        <v>0</v>
      </c>
      <c r="AJ131" s="22">
        <v>757039</v>
      </c>
      <c r="AK131" s="22">
        <v>3711</v>
      </c>
      <c r="AL131" s="22">
        <v>48108</v>
      </c>
      <c r="AM131" s="22">
        <v>365524</v>
      </c>
      <c r="AN131" s="22">
        <v>0</v>
      </c>
      <c r="AO131" s="22">
        <v>3122</v>
      </c>
      <c r="AP131" s="22">
        <v>4118</v>
      </c>
      <c r="AQ131" s="22">
        <v>3475</v>
      </c>
      <c r="AR131" s="22">
        <v>0</v>
      </c>
      <c r="AS131" s="22">
        <v>474431</v>
      </c>
      <c r="AT131" s="22">
        <v>0</v>
      </c>
      <c r="AU131" s="22">
        <v>0</v>
      </c>
      <c r="AV131" s="22">
        <v>2342</v>
      </c>
      <c r="AW131" s="22">
        <v>3115085</v>
      </c>
      <c r="AX131" s="22">
        <v>669283</v>
      </c>
    </row>
    <row r="132" spans="1:50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2236261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1203149</v>
      </c>
      <c r="M132" s="22">
        <v>73255</v>
      </c>
      <c r="N132" s="22">
        <v>63820</v>
      </c>
      <c r="O132" s="22">
        <v>1119</v>
      </c>
      <c r="P132" s="22">
        <v>306200</v>
      </c>
      <c r="Q132" s="22">
        <v>184313</v>
      </c>
      <c r="R132" s="22">
        <v>123536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292277</v>
      </c>
      <c r="Y132" s="22">
        <v>661674</v>
      </c>
      <c r="Z132" s="22">
        <v>72899</v>
      </c>
      <c r="AA132" s="22">
        <v>0</v>
      </c>
      <c r="AB132" s="22">
        <v>0</v>
      </c>
      <c r="AC132" s="22">
        <v>0</v>
      </c>
      <c r="AD132" s="22">
        <v>0</v>
      </c>
      <c r="AE132" s="22">
        <v>30768</v>
      </c>
      <c r="AF132" s="22">
        <v>5249271</v>
      </c>
      <c r="AG132" s="22">
        <v>1483229</v>
      </c>
      <c r="AH132" s="22">
        <v>1033763</v>
      </c>
      <c r="AI132" s="22">
        <v>0</v>
      </c>
      <c r="AJ132" s="22">
        <v>1045067</v>
      </c>
      <c r="AK132" s="22">
        <v>3169</v>
      </c>
      <c r="AL132" s="22">
        <v>0</v>
      </c>
      <c r="AM132" s="22">
        <v>37735</v>
      </c>
      <c r="AN132" s="22">
        <v>0</v>
      </c>
      <c r="AO132" s="22">
        <v>0</v>
      </c>
      <c r="AP132" s="22">
        <v>0</v>
      </c>
      <c r="AQ132" s="22">
        <v>79063</v>
      </c>
      <c r="AR132" s="22">
        <v>2069</v>
      </c>
      <c r="AS132" s="22">
        <v>1140688</v>
      </c>
      <c r="AT132" s="22">
        <v>0</v>
      </c>
      <c r="AU132" s="22">
        <v>0</v>
      </c>
      <c r="AV132" s="22">
        <v>0</v>
      </c>
      <c r="AW132" s="22">
        <v>4824783</v>
      </c>
      <c r="AX132" s="22">
        <v>424488</v>
      </c>
    </row>
    <row r="133" spans="1:50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1273741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758103</v>
      </c>
      <c r="M133" s="22">
        <v>16849</v>
      </c>
      <c r="N133" s="22">
        <v>17243</v>
      </c>
      <c r="O133" s="22">
        <v>0</v>
      </c>
      <c r="P133" s="22">
        <v>233113</v>
      </c>
      <c r="Q133" s="22">
        <v>272071</v>
      </c>
      <c r="R133" s="22">
        <v>138822</v>
      </c>
      <c r="S133" s="22">
        <v>0</v>
      </c>
      <c r="T133" s="22">
        <v>0</v>
      </c>
      <c r="U133" s="22">
        <v>0</v>
      </c>
      <c r="V133" s="22">
        <v>6620</v>
      </c>
      <c r="W133" s="22">
        <v>802347</v>
      </c>
      <c r="X133" s="22">
        <v>141588</v>
      </c>
      <c r="Y133" s="22">
        <v>805455</v>
      </c>
      <c r="Z133" s="22">
        <v>343545</v>
      </c>
      <c r="AA133" s="22">
        <v>125000</v>
      </c>
      <c r="AB133" s="22">
        <v>2403366</v>
      </c>
      <c r="AC133" s="22">
        <v>0</v>
      </c>
      <c r="AD133" s="22">
        <v>4000</v>
      </c>
      <c r="AE133" s="22">
        <v>113513</v>
      </c>
      <c r="AF133" s="22">
        <v>7455376</v>
      </c>
      <c r="AG133" s="22">
        <v>1174320</v>
      </c>
      <c r="AH133" s="22">
        <v>588639</v>
      </c>
      <c r="AI133" s="22">
        <v>0</v>
      </c>
      <c r="AJ133" s="22">
        <v>620843</v>
      </c>
      <c r="AK133" s="22">
        <v>0</v>
      </c>
      <c r="AL133" s="22">
        <v>0</v>
      </c>
      <c r="AM133" s="22">
        <v>40549</v>
      </c>
      <c r="AN133" s="22">
        <v>0</v>
      </c>
      <c r="AO133" s="22">
        <v>0</v>
      </c>
      <c r="AP133" s="22">
        <v>0</v>
      </c>
      <c r="AQ133" s="22">
        <v>14486</v>
      </c>
      <c r="AR133" s="22">
        <v>13178</v>
      </c>
      <c r="AS133" s="22">
        <v>712049</v>
      </c>
      <c r="AT133" s="22">
        <v>0</v>
      </c>
      <c r="AU133" s="22">
        <v>0</v>
      </c>
      <c r="AV133" s="22">
        <v>0</v>
      </c>
      <c r="AW133" s="22">
        <v>3164064</v>
      </c>
      <c r="AX133" s="22">
        <v>4291312</v>
      </c>
    </row>
    <row r="134" spans="1:50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2593851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1568541</v>
      </c>
      <c r="M134" s="22">
        <v>47434</v>
      </c>
      <c r="N134" s="22">
        <v>44218</v>
      </c>
      <c r="O134" s="22">
        <v>0</v>
      </c>
      <c r="P134" s="22">
        <v>288510</v>
      </c>
      <c r="Q134" s="22">
        <v>56079</v>
      </c>
      <c r="R134" s="22">
        <v>0</v>
      </c>
      <c r="S134" s="22">
        <v>0</v>
      </c>
      <c r="T134" s="22">
        <v>114370</v>
      </c>
      <c r="U134" s="22">
        <v>0</v>
      </c>
      <c r="V134" s="22">
        <v>3936</v>
      </c>
      <c r="W134" s="22">
        <v>0</v>
      </c>
      <c r="X134" s="22">
        <v>450203</v>
      </c>
      <c r="Y134" s="22">
        <v>844059</v>
      </c>
      <c r="Z134" s="22">
        <v>162741</v>
      </c>
      <c r="AA134" s="22">
        <v>86330</v>
      </c>
      <c r="AB134" s="22">
        <v>0</v>
      </c>
      <c r="AC134" s="22">
        <v>0</v>
      </c>
      <c r="AD134" s="22">
        <v>0</v>
      </c>
      <c r="AE134" s="22">
        <v>399689</v>
      </c>
      <c r="AF134" s="22">
        <v>6659961</v>
      </c>
      <c r="AG134" s="22">
        <v>2010492</v>
      </c>
      <c r="AH134" s="22">
        <v>983537</v>
      </c>
      <c r="AI134" s="22">
        <v>0</v>
      </c>
      <c r="AJ134" s="22">
        <v>1382397</v>
      </c>
      <c r="AK134" s="22">
        <v>0</v>
      </c>
      <c r="AL134" s="22">
        <v>0</v>
      </c>
      <c r="AM134" s="22">
        <v>134493</v>
      </c>
      <c r="AN134" s="22">
        <v>0</v>
      </c>
      <c r="AO134" s="22">
        <v>6463</v>
      </c>
      <c r="AP134" s="22">
        <v>0</v>
      </c>
      <c r="AQ134" s="22">
        <v>11658</v>
      </c>
      <c r="AR134" s="22">
        <v>0</v>
      </c>
      <c r="AS134" s="22">
        <v>888201</v>
      </c>
      <c r="AT134" s="22">
        <v>0</v>
      </c>
      <c r="AU134" s="22">
        <v>0</v>
      </c>
      <c r="AV134" s="22">
        <v>0</v>
      </c>
      <c r="AW134" s="22">
        <v>5417241</v>
      </c>
      <c r="AX134" s="22">
        <v>1242720</v>
      </c>
    </row>
    <row r="135" spans="1:50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1544437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2366256</v>
      </c>
      <c r="M135" s="22">
        <v>29629</v>
      </c>
      <c r="N135" s="22">
        <v>2093</v>
      </c>
      <c r="O135" s="22">
        <v>599</v>
      </c>
      <c r="P135" s="22">
        <v>185423</v>
      </c>
      <c r="Q135" s="22">
        <v>93466</v>
      </c>
      <c r="R135" s="22">
        <v>25371</v>
      </c>
      <c r="S135" s="22">
        <v>0</v>
      </c>
      <c r="T135" s="22">
        <v>28572</v>
      </c>
      <c r="U135" s="22">
        <v>0</v>
      </c>
      <c r="V135" s="22">
        <v>1670</v>
      </c>
      <c r="W135" s="22">
        <v>231194</v>
      </c>
      <c r="X135" s="22">
        <v>198955</v>
      </c>
      <c r="Y135" s="22">
        <v>775636</v>
      </c>
      <c r="Z135" s="22">
        <v>585083</v>
      </c>
      <c r="AA135" s="22">
        <v>18402</v>
      </c>
      <c r="AB135" s="22">
        <v>0</v>
      </c>
      <c r="AC135" s="22">
        <v>0</v>
      </c>
      <c r="AD135" s="22">
        <v>0</v>
      </c>
      <c r="AE135" s="22">
        <v>244380</v>
      </c>
      <c r="AF135" s="22">
        <v>6331166</v>
      </c>
      <c r="AG135" s="22">
        <v>1367021</v>
      </c>
      <c r="AH135" s="22">
        <v>1180491</v>
      </c>
      <c r="AI135" s="22">
        <v>96902</v>
      </c>
      <c r="AJ135" s="22">
        <v>1343202</v>
      </c>
      <c r="AK135" s="22">
        <v>0</v>
      </c>
      <c r="AL135" s="22">
        <v>0</v>
      </c>
      <c r="AM135" s="22">
        <v>145469</v>
      </c>
      <c r="AN135" s="22">
        <v>64350</v>
      </c>
      <c r="AO135" s="22">
        <v>0</v>
      </c>
      <c r="AP135" s="22">
        <v>0</v>
      </c>
      <c r="AQ135" s="22">
        <v>44647</v>
      </c>
      <c r="AR135" s="22">
        <v>86426</v>
      </c>
      <c r="AS135" s="22">
        <v>1071578</v>
      </c>
      <c r="AT135" s="22">
        <v>0</v>
      </c>
      <c r="AU135" s="22">
        <v>0</v>
      </c>
      <c r="AV135" s="22">
        <v>27264</v>
      </c>
      <c r="AW135" s="22">
        <v>5427350</v>
      </c>
      <c r="AX135" s="22">
        <v>903816</v>
      </c>
    </row>
    <row r="136" spans="1:50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1759280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1199836</v>
      </c>
      <c r="M136" s="22">
        <v>49866</v>
      </c>
      <c r="N136" s="22">
        <v>22888</v>
      </c>
      <c r="O136" s="22">
        <v>5545</v>
      </c>
      <c r="P136" s="22">
        <v>283004</v>
      </c>
      <c r="Q136" s="22">
        <v>51327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118381</v>
      </c>
      <c r="X136" s="22">
        <v>279656</v>
      </c>
      <c r="Y136" s="22">
        <v>339307</v>
      </c>
      <c r="Z136" s="22">
        <v>304740</v>
      </c>
      <c r="AA136" s="22">
        <v>0</v>
      </c>
      <c r="AB136" s="22">
        <v>0</v>
      </c>
      <c r="AC136" s="22">
        <v>0</v>
      </c>
      <c r="AD136" s="22">
        <v>0</v>
      </c>
      <c r="AE136" s="22">
        <v>61561</v>
      </c>
      <c r="AF136" s="22">
        <v>4475391</v>
      </c>
      <c r="AG136" s="22">
        <v>1661551</v>
      </c>
      <c r="AH136" s="22">
        <v>1385283</v>
      </c>
      <c r="AI136" s="22">
        <v>0</v>
      </c>
      <c r="AJ136" s="22">
        <v>717586</v>
      </c>
      <c r="AK136" s="22">
        <v>-9391</v>
      </c>
      <c r="AL136" s="22">
        <v>129831</v>
      </c>
      <c r="AM136" s="22">
        <v>0</v>
      </c>
      <c r="AN136" s="22">
        <v>0</v>
      </c>
      <c r="AO136" s="22">
        <v>4814</v>
      </c>
      <c r="AP136" s="22">
        <v>0</v>
      </c>
      <c r="AQ136" s="22">
        <v>134936</v>
      </c>
      <c r="AR136" s="22">
        <v>0</v>
      </c>
      <c r="AS136" s="22">
        <v>1060018</v>
      </c>
      <c r="AT136" s="22">
        <v>871</v>
      </c>
      <c r="AU136" s="22">
        <v>0</v>
      </c>
      <c r="AV136" s="22">
        <v>0</v>
      </c>
      <c r="AW136" s="22">
        <v>5085499</v>
      </c>
      <c r="AX136" s="22">
        <v>-610108</v>
      </c>
    </row>
    <row r="137" spans="1:50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914983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649247</v>
      </c>
      <c r="M137" s="22">
        <v>54959</v>
      </c>
      <c r="N137" s="22">
        <v>3585</v>
      </c>
      <c r="O137" s="22">
        <v>0</v>
      </c>
      <c r="P137" s="22">
        <v>82200</v>
      </c>
      <c r="Q137" s="22">
        <v>64131</v>
      </c>
      <c r="R137" s="22">
        <v>43616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282057</v>
      </c>
      <c r="Y137" s="22">
        <v>1222217</v>
      </c>
      <c r="Z137" s="22">
        <v>1604</v>
      </c>
      <c r="AA137" s="22">
        <v>0</v>
      </c>
      <c r="AB137" s="22">
        <v>0</v>
      </c>
      <c r="AC137" s="22">
        <v>0</v>
      </c>
      <c r="AD137" s="22">
        <v>0</v>
      </c>
      <c r="AE137" s="22">
        <v>27438</v>
      </c>
      <c r="AF137" s="22">
        <v>3346037</v>
      </c>
      <c r="AG137" s="22">
        <v>582029</v>
      </c>
      <c r="AH137" s="22">
        <v>848930</v>
      </c>
      <c r="AI137" s="22">
        <v>200281</v>
      </c>
      <c r="AJ137" s="22">
        <v>332863</v>
      </c>
      <c r="AK137" s="22">
        <v>1242</v>
      </c>
      <c r="AL137" s="22">
        <v>552</v>
      </c>
      <c r="AM137" s="22">
        <v>17818</v>
      </c>
      <c r="AN137" s="22">
        <v>11525</v>
      </c>
      <c r="AO137" s="22">
        <v>573</v>
      </c>
      <c r="AP137" s="22">
        <v>0</v>
      </c>
      <c r="AQ137" s="22">
        <v>3391</v>
      </c>
      <c r="AR137" s="22">
        <v>8207</v>
      </c>
      <c r="AS137" s="22">
        <v>342096</v>
      </c>
      <c r="AT137" s="22">
        <v>0</v>
      </c>
      <c r="AU137" s="22">
        <v>0</v>
      </c>
      <c r="AV137" s="22">
        <v>6468</v>
      </c>
      <c r="AW137" s="22">
        <v>2355975</v>
      </c>
      <c r="AX137" s="22">
        <v>990062</v>
      </c>
    </row>
    <row r="138" spans="1:50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1076222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598447</v>
      </c>
      <c r="M138" s="22">
        <v>25187</v>
      </c>
      <c r="N138" s="22">
        <v>12325</v>
      </c>
      <c r="O138" s="22">
        <v>0</v>
      </c>
      <c r="P138" s="22">
        <v>200954</v>
      </c>
      <c r="Q138" s="22">
        <v>69353</v>
      </c>
      <c r="R138" s="22">
        <v>52974</v>
      </c>
      <c r="S138" s="22">
        <v>0</v>
      </c>
      <c r="T138" s="22">
        <v>0</v>
      </c>
      <c r="U138" s="22">
        <v>15695</v>
      </c>
      <c r="V138" s="22">
        <v>0</v>
      </c>
      <c r="W138" s="22">
        <v>0</v>
      </c>
      <c r="X138" s="22">
        <v>279557</v>
      </c>
      <c r="Y138" s="22">
        <v>2101297</v>
      </c>
      <c r="Z138" s="22">
        <v>56926</v>
      </c>
      <c r="AA138" s="22">
        <v>0</v>
      </c>
      <c r="AB138" s="22">
        <v>0</v>
      </c>
      <c r="AC138" s="22">
        <v>0</v>
      </c>
      <c r="AD138" s="22">
        <v>0</v>
      </c>
      <c r="AE138" s="22">
        <v>3749</v>
      </c>
      <c r="AF138" s="22">
        <v>4492686</v>
      </c>
      <c r="AG138" s="22">
        <v>789205</v>
      </c>
      <c r="AH138" s="22">
        <v>878766</v>
      </c>
      <c r="AI138" s="22">
        <v>53588</v>
      </c>
      <c r="AJ138" s="22">
        <v>432864</v>
      </c>
      <c r="AK138" s="22">
        <v>0</v>
      </c>
      <c r="AL138" s="22">
        <v>0</v>
      </c>
      <c r="AM138" s="22">
        <v>70807</v>
      </c>
      <c r="AN138" s="22">
        <v>0</v>
      </c>
      <c r="AO138" s="22">
        <v>1399</v>
      </c>
      <c r="AP138" s="22">
        <v>0</v>
      </c>
      <c r="AQ138" s="22">
        <v>0</v>
      </c>
      <c r="AR138" s="22">
        <v>10072</v>
      </c>
      <c r="AS138" s="22">
        <v>734863</v>
      </c>
      <c r="AT138" s="22">
        <v>0</v>
      </c>
      <c r="AU138" s="22">
        <v>0</v>
      </c>
      <c r="AV138" s="22">
        <v>24375</v>
      </c>
      <c r="AW138" s="22">
        <v>2995939</v>
      </c>
      <c r="AX138" s="22">
        <v>1496747</v>
      </c>
    </row>
    <row r="139" spans="1:50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2241374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3097351</v>
      </c>
      <c r="M139" s="22">
        <v>60657</v>
      </c>
      <c r="N139" s="22">
        <v>72181</v>
      </c>
      <c r="O139" s="22">
        <v>3085</v>
      </c>
      <c r="P139" s="22">
        <v>340306</v>
      </c>
      <c r="Q139" s="22">
        <v>298228</v>
      </c>
      <c r="R139" s="22">
        <v>261423</v>
      </c>
      <c r="S139" s="22">
        <v>0</v>
      </c>
      <c r="T139" s="22">
        <v>194446</v>
      </c>
      <c r="U139" s="22">
        <v>0</v>
      </c>
      <c r="V139" s="22">
        <v>0</v>
      </c>
      <c r="W139" s="22">
        <v>0</v>
      </c>
      <c r="X139" s="22">
        <v>209526</v>
      </c>
      <c r="Y139" s="22">
        <v>969656</v>
      </c>
      <c r="Z139" s="22">
        <v>191542</v>
      </c>
      <c r="AA139" s="22">
        <v>0</v>
      </c>
      <c r="AB139" s="22">
        <v>0</v>
      </c>
      <c r="AC139" s="22">
        <v>0</v>
      </c>
      <c r="AD139" s="22">
        <v>0</v>
      </c>
      <c r="AE139" s="22">
        <v>9101</v>
      </c>
      <c r="AF139" s="22">
        <v>7948876</v>
      </c>
      <c r="AG139" s="22">
        <v>2088756</v>
      </c>
      <c r="AH139" s="22">
        <v>1147316</v>
      </c>
      <c r="AI139" s="22">
        <v>0</v>
      </c>
      <c r="AJ139" s="22">
        <v>1650652</v>
      </c>
      <c r="AK139" s="22">
        <v>64513</v>
      </c>
      <c r="AL139" s="22">
        <v>0</v>
      </c>
      <c r="AM139" s="22">
        <v>211951</v>
      </c>
      <c r="AN139" s="22">
        <v>0</v>
      </c>
      <c r="AO139" s="22">
        <v>5398</v>
      </c>
      <c r="AP139" s="22">
        <v>0</v>
      </c>
      <c r="AQ139" s="22">
        <v>33250</v>
      </c>
      <c r="AR139" s="22">
        <v>332632</v>
      </c>
      <c r="AS139" s="22">
        <v>1811606</v>
      </c>
      <c r="AT139" s="22">
        <v>0</v>
      </c>
      <c r="AU139" s="22">
        <v>0</v>
      </c>
      <c r="AV139" s="22">
        <v>0</v>
      </c>
      <c r="AW139" s="22">
        <v>7346074</v>
      </c>
      <c r="AX139" s="22">
        <v>602802</v>
      </c>
    </row>
    <row r="140" spans="1:50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14360874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1199672</v>
      </c>
      <c r="L140" s="22">
        <v>8418642</v>
      </c>
      <c r="M140" s="22">
        <v>310000</v>
      </c>
      <c r="N140" s="22">
        <v>0</v>
      </c>
      <c r="O140" s="22">
        <v>0</v>
      </c>
      <c r="P140" s="22">
        <v>2132689</v>
      </c>
      <c r="Q140" s="22">
        <v>552418</v>
      </c>
      <c r="R140" s="22">
        <v>777021</v>
      </c>
      <c r="S140" s="22">
        <v>0</v>
      </c>
      <c r="T140" s="22">
        <v>323678</v>
      </c>
      <c r="U140" s="22">
        <v>0</v>
      </c>
      <c r="V140" s="22">
        <v>35700</v>
      </c>
      <c r="W140" s="22">
        <v>0</v>
      </c>
      <c r="X140" s="22">
        <v>865873</v>
      </c>
      <c r="Y140" s="22">
        <v>1810095</v>
      </c>
      <c r="Z140" s="22">
        <v>970601</v>
      </c>
      <c r="AA140" s="22">
        <v>50000</v>
      </c>
      <c r="AB140" s="22">
        <v>0</v>
      </c>
      <c r="AC140" s="22">
        <v>364139</v>
      </c>
      <c r="AD140" s="22">
        <v>852738</v>
      </c>
      <c r="AE140" s="22">
        <v>400315</v>
      </c>
      <c r="AF140" s="22">
        <v>33424455</v>
      </c>
      <c r="AG140" s="22">
        <v>12683645</v>
      </c>
      <c r="AH140" s="22">
        <v>5787486</v>
      </c>
      <c r="AI140" s="22">
        <v>2943564</v>
      </c>
      <c r="AJ140" s="22">
        <v>3780602</v>
      </c>
      <c r="AK140" s="22">
        <v>0</v>
      </c>
      <c r="AL140" s="22">
        <v>291695</v>
      </c>
      <c r="AM140" s="22">
        <v>0</v>
      </c>
      <c r="AN140" s="22">
        <v>0</v>
      </c>
      <c r="AO140" s="22">
        <v>36949</v>
      </c>
      <c r="AP140" s="22">
        <v>0</v>
      </c>
      <c r="AQ140" s="22">
        <v>458486</v>
      </c>
      <c r="AR140" s="22">
        <v>13192</v>
      </c>
      <c r="AS140" s="22">
        <v>5584961</v>
      </c>
      <c r="AT140" s="22">
        <v>0</v>
      </c>
      <c r="AU140" s="22">
        <v>0</v>
      </c>
      <c r="AV140" s="22">
        <v>26168</v>
      </c>
      <c r="AW140" s="22">
        <v>31606748</v>
      </c>
      <c r="AX140" s="22">
        <v>1817707</v>
      </c>
    </row>
    <row r="141" spans="1:50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1041291</v>
      </c>
      <c r="F141" s="22">
        <v>0</v>
      </c>
      <c r="G141" s="22">
        <v>0</v>
      </c>
      <c r="H141" s="22">
        <v>0</v>
      </c>
      <c r="I141" s="22">
        <v>0</v>
      </c>
      <c r="J141" s="22">
        <v>37807</v>
      </c>
      <c r="K141" s="22">
        <v>0</v>
      </c>
      <c r="L141" s="22">
        <v>637810</v>
      </c>
      <c r="M141" s="22">
        <v>36166</v>
      </c>
      <c r="N141" s="22">
        <v>9114</v>
      </c>
      <c r="O141" s="22">
        <v>0</v>
      </c>
      <c r="P141" s="22">
        <v>136620</v>
      </c>
      <c r="Q141" s="22">
        <v>22833</v>
      </c>
      <c r="R141" s="22">
        <v>61073</v>
      </c>
      <c r="S141" s="22">
        <v>0</v>
      </c>
      <c r="T141" s="22">
        <v>0</v>
      </c>
      <c r="U141" s="22">
        <v>0</v>
      </c>
      <c r="V141" s="22">
        <v>5400</v>
      </c>
      <c r="W141" s="22">
        <v>0</v>
      </c>
      <c r="X141" s="22">
        <v>79564</v>
      </c>
      <c r="Y141" s="22">
        <v>473415</v>
      </c>
      <c r="Z141" s="22">
        <v>36031</v>
      </c>
      <c r="AA141" s="22">
        <v>0</v>
      </c>
      <c r="AB141" s="22">
        <v>0</v>
      </c>
      <c r="AC141" s="22">
        <v>0</v>
      </c>
      <c r="AD141" s="22">
        <v>0</v>
      </c>
      <c r="AE141" s="22">
        <v>1476</v>
      </c>
      <c r="AF141" s="22">
        <v>2578600</v>
      </c>
      <c r="AG141" s="22">
        <v>528967</v>
      </c>
      <c r="AH141" s="22">
        <v>770978</v>
      </c>
      <c r="AI141" s="22">
        <v>233617</v>
      </c>
      <c r="AJ141" s="22">
        <v>303969</v>
      </c>
      <c r="AK141" s="22">
        <v>14737</v>
      </c>
      <c r="AL141" s="22">
        <v>58491</v>
      </c>
      <c r="AM141" s="22">
        <v>0</v>
      </c>
      <c r="AN141" s="22">
        <v>87178</v>
      </c>
      <c r="AO141" s="22">
        <v>2942</v>
      </c>
      <c r="AP141" s="22">
        <v>0</v>
      </c>
      <c r="AQ141" s="22">
        <v>49950</v>
      </c>
      <c r="AR141" s="22">
        <v>0</v>
      </c>
      <c r="AS141" s="22">
        <v>647582</v>
      </c>
      <c r="AT141" s="22">
        <v>1576</v>
      </c>
      <c r="AU141" s="22">
        <v>0</v>
      </c>
      <c r="AV141" s="22">
        <v>26258</v>
      </c>
      <c r="AW141" s="22">
        <v>2726245</v>
      </c>
      <c r="AX141" s="22">
        <v>-147645</v>
      </c>
    </row>
    <row r="142" spans="1:50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3317156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1890155</v>
      </c>
      <c r="M142" s="22">
        <v>56033</v>
      </c>
      <c r="N142" s="22">
        <v>70086</v>
      </c>
      <c r="O142" s="22">
        <v>59547</v>
      </c>
      <c r="P142" s="22">
        <v>347382</v>
      </c>
      <c r="Q142" s="22">
        <v>315117</v>
      </c>
      <c r="R142" s="22">
        <v>192593</v>
      </c>
      <c r="S142" s="22">
        <v>0</v>
      </c>
      <c r="T142" s="22">
        <v>21250</v>
      </c>
      <c r="U142" s="22">
        <v>0</v>
      </c>
      <c r="V142" s="22">
        <v>0</v>
      </c>
      <c r="W142" s="22">
        <v>333996</v>
      </c>
      <c r="X142" s="22">
        <v>0</v>
      </c>
      <c r="Y142" s="22">
        <v>1656240</v>
      </c>
      <c r="Z142" s="22">
        <v>317905</v>
      </c>
      <c r="AA142" s="22">
        <v>10000</v>
      </c>
      <c r="AB142" s="22">
        <v>0</v>
      </c>
      <c r="AC142" s="22">
        <v>0</v>
      </c>
      <c r="AD142" s="22">
        <v>0</v>
      </c>
      <c r="AE142" s="22">
        <v>57754</v>
      </c>
      <c r="AF142" s="22">
        <v>8645214</v>
      </c>
      <c r="AG142" s="22">
        <v>2357363</v>
      </c>
      <c r="AH142" s="22">
        <v>2634948</v>
      </c>
      <c r="AI142" s="22">
        <v>0</v>
      </c>
      <c r="AJ142" s="22">
        <v>1060883</v>
      </c>
      <c r="AK142" s="22">
        <v>0</v>
      </c>
      <c r="AL142" s="22">
        <v>0</v>
      </c>
      <c r="AM142" s="22">
        <v>130616</v>
      </c>
      <c r="AN142" s="22">
        <v>50680</v>
      </c>
      <c r="AO142" s="22">
        <v>6636</v>
      </c>
      <c r="AP142" s="22">
        <v>10813</v>
      </c>
      <c r="AQ142" s="22">
        <v>8185</v>
      </c>
      <c r="AR142" s="22">
        <v>43238</v>
      </c>
      <c r="AS142" s="22">
        <v>1448578</v>
      </c>
      <c r="AT142" s="22">
        <v>0</v>
      </c>
      <c r="AU142" s="22">
        <v>0</v>
      </c>
      <c r="AV142" s="22">
        <v>0</v>
      </c>
      <c r="AW142" s="22">
        <v>7751940</v>
      </c>
      <c r="AX142" s="22">
        <v>893274</v>
      </c>
    </row>
    <row r="143" spans="1:50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863162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1274082</v>
      </c>
      <c r="M143" s="22">
        <v>14677</v>
      </c>
      <c r="N143" s="22">
        <v>13366</v>
      </c>
      <c r="O143" s="22">
        <v>0</v>
      </c>
      <c r="P143" s="22">
        <v>81697</v>
      </c>
      <c r="Q143" s="22">
        <v>116625</v>
      </c>
      <c r="R143" s="22">
        <v>0</v>
      </c>
      <c r="S143" s="22">
        <v>0</v>
      </c>
      <c r="T143" s="22">
        <v>0</v>
      </c>
      <c r="U143" s="22">
        <v>57100</v>
      </c>
      <c r="V143" s="22">
        <v>0</v>
      </c>
      <c r="W143" s="22">
        <v>0</v>
      </c>
      <c r="X143" s="22">
        <v>44142</v>
      </c>
      <c r="Y143" s="22">
        <v>43684</v>
      </c>
      <c r="Z143" s="22">
        <v>32758</v>
      </c>
      <c r="AA143" s="22">
        <v>0</v>
      </c>
      <c r="AB143" s="22">
        <v>0</v>
      </c>
      <c r="AC143" s="22">
        <v>0</v>
      </c>
      <c r="AD143" s="22">
        <v>0</v>
      </c>
      <c r="AE143" s="22">
        <v>297059</v>
      </c>
      <c r="AF143" s="22">
        <v>2838352</v>
      </c>
      <c r="AG143" s="22">
        <v>694466</v>
      </c>
      <c r="AH143" s="22">
        <v>615038</v>
      </c>
      <c r="AI143" s="22">
        <v>0</v>
      </c>
      <c r="AJ143" s="22">
        <v>332726</v>
      </c>
      <c r="AK143" s="22">
        <v>0</v>
      </c>
      <c r="AL143" s="22">
        <v>124035</v>
      </c>
      <c r="AM143" s="22">
        <v>48954</v>
      </c>
      <c r="AN143" s="22">
        <v>0</v>
      </c>
      <c r="AO143" s="22">
        <v>2169</v>
      </c>
      <c r="AP143" s="22">
        <v>0</v>
      </c>
      <c r="AQ143" s="22">
        <v>5575</v>
      </c>
      <c r="AR143" s="22">
        <v>0</v>
      </c>
      <c r="AS143" s="22">
        <v>629618</v>
      </c>
      <c r="AT143" s="22">
        <v>0</v>
      </c>
      <c r="AU143" s="22">
        <v>0</v>
      </c>
      <c r="AV143" s="22">
        <v>0</v>
      </c>
      <c r="AW143" s="22">
        <v>2452581</v>
      </c>
      <c r="AX143" s="22">
        <v>385771</v>
      </c>
    </row>
    <row r="144" spans="1:50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38892768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27976960</v>
      </c>
      <c r="M144" s="22">
        <v>689271</v>
      </c>
      <c r="N144" s="22">
        <v>0</v>
      </c>
      <c r="O144" s="22">
        <v>0</v>
      </c>
      <c r="P144" s="22">
        <v>5953861</v>
      </c>
      <c r="Q144" s="22">
        <v>3136107</v>
      </c>
      <c r="R144" s="22">
        <v>3278352</v>
      </c>
      <c r="S144" s="22">
        <v>0</v>
      </c>
      <c r="T144" s="22">
        <v>561198</v>
      </c>
      <c r="U144" s="22">
        <v>26089597</v>
      </c>
      <c r="V144" s="22">
        <v>431705</v>
      </c>
      <c r="W144" s="22">
        <v>5187370</v>
      </c>
      <c r="X144" s="22">
        <v>2033572</v>
      </c>
      <c r="Y144" s="22">
        <v>20381827</v>
      </c>
      <c r="Z144" s="22">
        <v>3869849</v>
      </c>
      <c r="AA144" s="22">
        <v>0</v>
      </c>
      <c r="AB144" s="22">
        <v>85287</v>
      </c>
      <c r="AC144" s="22">
        <v>0</v>
      </c>
      <c r="AD144" s="22">
        <v>4146258</v>
      </c>
      <c r="AE144" s="22">
        <v>1268554</v>
      </c>
      <c r="AF144" s="22">
        <v>143982536</v>
      </c>
      <c r="AG144" s="22">
        <v>39333853</v>
      </c>
      <c r="AH144" s="22">
        <v>16678310</v>
      </c>
      <c r="AI144" s="22">
        <v>5614633</v>
      </c>
      <c r="AJ144" s="22">
        <v>8968408</v>
      </c>
      <c r="AK144" s="22">
        <v>22315</v>
      </c>
      <c r="AL144" s="22">
        <v>0</v>
      </c>
      <c r="AM144" s="22">
        <v>0</v>
      </c>
      <c r="AN144" s="22">
        <v>1936695</v>
      </c>
      <c r="AO144" s="22">
        <v>158532</v>
      </c>
      <c r="AP144" s="22">
        <v>0</v>
      </c>
      <c r="AQ144" s="22">
        <v>1104476</v>
      </c>
      <c r="AR144" s="22">
        <v>39483</v>
      </c>
      <c r="AS144" s="22">
        <v>19749299</v>
      </c>
      <c r="AT144" s="22">
        <v>285870</v>
      </c>
      <c r="AU144" s="22">
        <v>0</v>
      </c>
      <c r="AV144" s="22">
        <v>52317</v>
      </c>
      <c r="AW144" s="22">
        <v>93944191</v>
      </c>
      <c r="AX144" s="22">
        <v>50038345</v>
      </c>
    </row>
    <row r="145" spans="1:50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11806403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343774</v>
      </c>
      <c r="L145" s="22">
        <v>10848796</v>
      </c>
      <c r="M145" s="22">
        <v>160461</v>
      </c>
      <c r="N145" s="22">
        <v>646073</v>
      </c>
      <c r="O145" s="22">
        <v>212634</v>
      </c>
      <c r="P145" s="22">
        <v>2509891</v>
      </c>
      <c r="Q145" s="22">
        <v>281289</v>
      </c>
      <c r="R145" s="22">
        <v>219279</v>
      </c>
      <c r="S145" s="22">
        <v>0</v>
      </c>
      <c r="T145" s="22">
        <v>1379222</v>
      </c>
      <c r="U145" s="22">
        <v>0</v>
      </c>
      <c r="V145" s="22">
        <v>25000</v>
      </c>
      <c r="W145" s="22">
        <v>902828</v>
      </c>
      <c r="X145" s="22">
        <v>861174</v>
      </c>
      <c r="Y145" s="22">
        <v>1855746</v>
      </c>
      <c r="Z145" s="22">
        <v>676524</v>
      </c>
      <c r="AA145" s="22">
        <v>56085</v>
      </c>
      <c r="AB145" s="22">
        <v>0</v>
      </c>
      <c r="AC145" s="22">
        <v>57976</v>
      </c>
      <c r="AD145" s="22">
        <v>0</v>
      </c>
      <c r="AE145" s="22">
        <v>195316</v>
      </c>
      <c r="AF145" s="22">
        <v>33038471</v>
      </c>
      <c r="AG145" s="22">
        <v>9694967</v>
      </c>
      <c r="AH145" s="22">
        <v>5538592</v>
      </c>
      <c r="AI145" s="22">
        <v>0</v>
      </c>
      <c r="AJ145" s="22">
        <v>2303281</v>
      </c>
      <c r="AK145" s="22">
        <v>0</v>
      </c>
      <c r="AL145" s="22">
        <v>7088252</v>
      </c>
      <c r="AM145" s="22">
        <v>778106</v>
      </c>
      <c r="AN145" s="22">
        <v>0</v>
      </c>
      <c r="AO145" s="22">
        <v>61765</v>
      </c>
      <c r="AP145" s="22">
        <v>232759</v>
      </c>
      <c r="AQ145" s="22">
        <v>508406</v>
      </c>
      <c r="AR145" s="22">
        <v>4333</v>
      </c>
      <c r="AS145" s="22">
        <v>4726233</v>
      </c>
      <c r="AT145" s="22">
        <v>0</v>
      </c>
      <c r="AU145" s="22">
        <v>0</v>
      </c>
      <c r="AV145" s="22">
        <v>887165</v>
      </c>
      <c r="AW145" s="22">
        <v>31823859</v>
      </c>
      <c r="AX145" s="22">
        <v>1214612</v>
      </c>
    </row>
    <row r="146" spans="1:50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1583401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80583</v>
      </c>
      <c r="L146" s="22">
        <v>1148187</v>
      </c>
      <c r="M146" s="22">
        <v>44330</v>
      </c>
      <c r="N146" s="22">
        <v>8033</v>
      </c>
      <c r="O146" s="22">
        <v>6102</v>
      </c>
      <c r="P146" s="22">
        <v>143642</v>
      </c>
      <c r="Q146" s="22">
        <v>27646</v>
      </c>
      <c r="R146" s="22">
        <v>13252</v>
      </c>
      <c r="S146" s="22">
        <v>0</v>
      </c>
      <c r="T146" s="22">
        <v>1600</v>
      </c>
      <c r="U146" s="22">
        <v>0</v>
      </c>
      <c r="V146" s="22">
        <v>0</v>
      </c>
      <c r="W146" s="22">
        <v>0</v>
      </c>
      <c r="X146" s="22">
        <v>249014</v>
      </c>
      <c r="Y146" s="22">
        <v>205450</v>
      </c>
      <c r="Z146" s="22">
        <v>51181</v>
      </c>
      <c r="AA146" s="22">
        <v>0</v>
      </c>
      <c r="AB146" s="22">
        <v>0</v>
      </c>
      <c r="AC146" s="22">
        <v>0</v>
      </c>
      <c r="AD146" s="22">
        <v>0</v>
      </c>
      <c r="AE146" s="22">
        <v>127221</v>
      </c>
      <c r="AF146" s="22">
        <v>3689642</v>
      </c>
      <c r="AG146" s="22">
        <v>971560</v>
      </c>
      <c r="AH146" s="22">
        <v>1702266</v>
      </c>
      <c r="AI146" s="22">
        <v>0</v>
      </c>
      <c r="AJ146" s="22">
        <v>602019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51648</v>
      </c>
      <c r="AR146" s="22">
        <v>51577</v>
      </c>
      <c r="AS146" s="22">
        <v>451187</v>
      </c>
      <c r="AT146" s="22">
        <v>0</v>
      </c>
      <c r="AU146" s="22">
        <v>0</v>
      </c>
      <c r="AV146" s="22">
        <v>23470</v>
      </c>
      <c r="AW146" s="22">
        <v>3853727</v>
      </c>
      <c r="AX146" s="22">
        <v>-164085</v>
      </c>
    </row>
    <row r="147" spans="1:50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1625825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1294325</v>
      </c>
      <c r="M147" s="22">
        <v>24419</v>
      </c>
      <c r="N147" s="22">
        <v>0</v>
      </c>
      <c r="O147" s="22">
        <v>0</v>
      </c>
      <c r="P147" s="22">
        <v>240107</v>
      </c>
      <c r="Q147" s="22">
        <v>17136</v>
      </c>
      <c r="R147" s="22">
        <v>0</v>
      </c>
      <c r="S147" s="22">
        <v>0</v>
      </c>
      <c r="T147" s="22">
        <v>0</v>
      </c>
      <c r="U147" s="22">
        <v>0</v>
      </c>
      <c r="V147" s="22">
        <v>19550</v>
      </c>
      <c r="W147" s="22">
        <v>0</v>
      </c>
      <c r="X147" s="22">
        <v>231967</v>
      </c>
      <c r="Y147" s="22">
        <v>1229383</v>
      </c>
      <c r="Z147" s="22">
        <v>972635</v>
      </c>
      <c r="AA147" s="22">
        <v>54619</v>
      </c>
      <c r="AB147" s="22">
        <v>0</v>
      </c>
      <c r="AC147" s="22">
        <v>0</v>
      </c>
      <c r="AD147" s="22">
        <v>0</v>
      </c>
      <c r="AE147" s="22">
        <v>89039</v>
      </c>
      <c r="AF147" s="22">
        <v>5799005</v>
      </c>
      <c r="AG147" s="22">
        <v>1252296</v>
      </c>
      <c r="AH147" s="22">
        <v>1367263</v>
      </c>
      <c r="AI147" s="22">
        <v>0</v>
      </c>
      <c r="AJ147" s="22">
        <v>849923</v>
      </c>
      <c r="AK147" s="22">
        <v>0</v>
      </c>
      <c r="AL147" s="22">
        <v>0</v>
      </c>
      <c r="AM147" s="22">
        <v>165573</v>
      </c>
      <c r="AN147" s="22">
        <v>0</v>
      </c>
      <c r="AO147" s="22">
        <v>0</v>
      </c>
      <c r="AP147" s="22">
        <v>0</v>
      </c>
      <c r="AQ147" s="22">
        <v>85925</v>
      </c>
      <c r="AR147" s="22">
        <v>0</v>
      </c>
      <c r="AS147" s="22">
        <v>1011144</v>
      </c>
      <c r="AT147" s="22">
        <v>0</v>
      </c>
      <c r="AU147" s="22">
        <v>0</v>
      </c>
      <c r="AV147" s="22">
        <v>87892</v>
      </c>
      <c r="AW147" s="22">
        <v>4820016</v>
      </c>
      <c r="AX147" s="22">
        <v>978989</v>
      </c>
    </row>
    <row r="148" spans="1:50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12577607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12909639</v>
      </c>
      <c r="M148" s="22">
        <v>439539</v>
      </c>
      <c r="N148" s="22">
        <v>247606</v>
      </c>
      <c r="O148" s="22">
        <v>0</v>
      </c>
      <c r="P148" s="22">
        <v>1829972</v>
      </c>
      <c r="Q148" s="22">
        <v>672229</v>
      </c>
      <c r="R148" s="22">
        <v>412074</v>
      </c>
      <c r="S148" s="22">
        <v>0</v>
      </c>
      <c r="T148" s="22">
        <v>68011</v>
      </c>
      <c r="U148" s="22">
        <v>0</v>
      </c>
      <c r="V148" s="22">
        <v>6300</v>
      </c>
      <c r="W148" s="22">
        <v>610000</v>
      </c>
      <c r="X148" s="22">
        <v>1222878</v>
      </c>
      <c r="Y148" s="22">
        <v>717575</v>
      </c>
      <c r="Z148" s="22">
        <v>4366996</v>
      </c>
      <c r="AA148" s="22">
        <v>1336516</v>
      </c>
      <c r="AB148" s="22">
        <v>0</v>
      </c>
      <c r="AC148" s="22">
        <v>0</v>
      </c>
      <c r="AD148" s="22">
        <v>119032</v>
      </c>
      <c r="AE148" s="22">
        <v>531616</v>
      </c>
      <c r="AF148" s="22">
        <v>38067590</v>
      </c>
      <c r="AG148" s="22">
        <v>10655660</v>
      </c>
      <c r="AH148" s="22">
        <v>8863304</v>
      </c>
      <c r="AI148" s="22">
        <v>0</v>
      </c>
      <c r="AJ148" s="22">
        <v>4535450</v>
      </c>
      <c r="AK148" s="22">
        <v>364383</v>
      </c>
      <c r="AL148" s="22">
        <v>7324</v>
      </c>
      <c r="AM148" s="22">
        <v>211423</v>
      </c>
      <c r="AN148" s="22">
        <v>0</v>
      </c>
      <c r="AO148" s="22">
        <v>12491</v>
      </c>
      <c r="AP148" s="22">
        <v>0</v>
      </c>
      <c r="AQ148" s="22">
        <v>603594</v>
      </c>
      <c r="AR148" s="22">
        <v>256773</v>
      </c>
      <c r="AS148" s="22">
        <v>7304650</v>
      </c>
      <c r="AT148" s="22">
        <v>0</v>
      </c>
      <c r="AU148" s="22">
        <v>0</v>
      </c>
      <c r="AV148" s="22">
        <v>1608203</v>
      </c>
      <c r="AW148" s="22">
        <v>34423255</v>
      </c>
      <c r="AX148" s="22">
        <v>3644335</v>
      </c>
    </row>
    <row r="149" spans="1:50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4242675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4195479</v>
      </c>
      <c r="M149" s="22">
        <v>49815</v>
      </c>
      <c r="N149" s="22">
        <v>0</v>
      </c>
      <c r="O149" s="22">
        <v>46652</v>
      </c>
      <c r="P149" s="22">
        <v>611871</v>
      </c>
      <c r="Q149" s="22">
        <v>363107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338679</v>
      </c>
      <c r="X149" s="22">
        <v>242062</v>
      </c>
      <c r="Y149" s="22">
        <v>681408</v>
      </c>
      <c r="Z149" s="22">
        <v>485668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11257416</v>
      </c>
      <c r="AG149" s="22">
        <v>4472254</v>
      </c>
      <c r="AH149" s="22">
        <v>2237127</v>
      </c>
      <c r="AI149" s="22">
        <v>853260</v>
      </c>
      <c r="AJ149" s="22">
        <v>993562</v>
      </c>
      <c r="AK149" s="22">
        <v>0</v>
      </c>
      <c r="AL149" s="22">
        <v>0</v>
      </c>
      <c r="AM149" s="22">
        <v>212315</v>
      </c>
      <c r="AN149" s="22">
        <v>0</v>
      </c>
      <c r="AO149" s="22">
        <v>6919</v>
      </c>
      <c r="AP149" s="22">
        <v>0</v>
      </c>
      <c r="AQ149" s="22">
        <v>71883</v>
      </c>
      <c r="AR149" s="22">
        <v>0</v>
      </c>
      <c r="AS149" s="22">
        <v>2573424</v>
      </c>
      <c r="AT149" s="22">
        <v>0</v>
      </c>
      <c r="AU149" s="22">
        <v>0</v>
      </c>
      <c r="AV149" s="22">
        <v>0</v>
      </c>
      <c r="AW149" s="22">
        <v>11420744</v>
      </c>
      <c r="AX149" s="22">
        <v>-163328</v>
      </c>
    </row>
    <row r="150" spans="1:50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2058329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2630944</v>
      </c>
      <c r="M150" s="22">
        <v>40033</v>
      </c>
      <c r="N150" s="22">
        <v>28538</v>
      </c>
      <c r="O150" s="22">
        <v>35331</v>
      </c>
      <c r="P150" s="22">
        <v>258504</v>
      </c>
      <c r="Q150" s="22">
        <v>194059</v>
      </c>
      <c r="R150" s="22">
        <v>0</v>
      </c>
      <c r="S150" s="22">
        <v>0</v>
      </c>
      <c r="T150" s="22">
        <v>-74620</v>
      </c>
      <c r="U150" s="22">
        <v>0</v>
      </c>
      <c r="V150" s="22">
        <v>6300</v>
      </c>
      <c r="W150" s="22">
        <v>0</v>
      </c>
      <c r="X150" s="22">
        <v>706328</v>
      </c>
      <c r="Y150" s="22">
        <v>593396</v>
      </c>
      <c r="Z150" s="22">
        <v>405419</v>
      </c>
      <c r="AA150" s="22">
        <v>0</v>
      </c>
      <c r="AB150" s="22">
        <v>0</v>
      </c>
      <c r="AC150" s="22">
        <v>0</v>
      </c>
      <c r="AD150" s="22">
        <v>0</v>
      </c>
      <c r="AE150" s="22">
        <v>101208</v>
      </c>
      <c r="AF150" s="22">
        <v>6983769</v>
      </c>
      <c r="AG150" s="22">
        <v>2077912</v>
      </c>
      <c r="AH150" s="22">
        <v>1327213</v>
      </c>
      <c r="AI150" s="22">
        <v>0</v>
      </c>
      <c r="AJ150" s="22">
        <v>1712689</v>
      </c>
      <c r="AK150" s="22">
        <v>0</v>
      </c>
      <c r="AL150" s="22">
        <v>0</v>
      </c>
      <c r="AM150" s="22">
        <v>70726</v>
      </c>
      <c r="AN150" s="22">
        <v>0</v>
      </c>
      <c r="AO150" s="22">
        <v>4671</v>
      </c>
      <c r="AP150" s="22">
        <v>0</v>
      </c>
      <c r="AQ150" s="22">
        <v>72180</v>
      </c>
      <c r="AR150" s="22">
        <v>49138</v>
      </c>
      <c r="AS150" s="22">
        <v>1408068</v>
      </c>
      <c r="AT150" s="22">
        <v>0</v>
      </c>
      <c r="AU150" s="22">
        <v>0</v>
      </c>
      <c r="AV150" s="22">
        <v>44408</v>
      </c>
      <c r="AW150" s="22">
        <v>6767005</v>
      </c>
      <c r="AX150" s="22">
        <v>216764</v>
      </c>
    </row>
    <row r="151" spans="1:50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5460200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3457434</v>
      </c>
      <c r="M151" s="22">
        <v>98930</v>
      </c>
      <c r="N151" s="22">
        <v>227342</v>
      </c>
      <c r="O151" s="22">
        <v>0</v>
      </c>
      <c r="P151" s="22">
        <v>1522350</v>
      </c>
      <c r="Q151" s="22">
        <v>278571</v>
      </c>
      <c r="R151" s="22">
        <v>738349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1966920</v>
      </c>
      <c r="Y151" s="22">
        <v>28821</v>
      </c>
      <c r="Z151" s="22">
        <v>1158139</v>
      </c>
      <c r="AA151" s="22">
        <v>41624</v>
      </c>
      <c r="AB151" s="22">
        <v>0</v>
      </c>
      <c r="AC151" s="22">
        <v>0</v>
      </c>
      <c r="AD151" s="22">
        <v>0</v>
      </c>
      <c r="AE151" s="22">
        <v>202941</v>
      </c>
      <c r="AF151" s="22">
        <v>15181621</v>
      </c>
      <c r="AG151" s="22">
        <v>6512288</v>
      </c>
      <c r="AH151" s="22">
        <v>3542469</v>
      </c>
      <c r="AI151" s="22">
        <v>0</v>
      </c>
      <c r="AJ151" s="22">
        <v>1286712</v>
      </c>
      <c r="AK151" s="22">
        <v>0</v>
      </c>
      <c r="AL151" s="22">
        <v>0</v>
      </c>
      <c r="AM151" s="22">
        <v>1703030</v>
      </c>
      <c r="AN151" s="22">
        <v>0</v>
      </c>
      <c r="AO151" s="22">
        <v>22792</v>
      </c>
      <c r="AP151" s="22">
        <v>0</v>
      </c>
      <c r="AQ151" s="22">
        <v>105129</v>
      </c>
      <c r="AR151" s="22">
        <v>52213</v>
      </c>
      <c r="AS151" s="22">
        <v>1882249</v>
      </c>
      <c r="AT151" s="22">
        <v>0</v>
      </c>
      <c r="AU151" s="22">
        <v>0</v>
      </c>
      <c r="AV151" s="22">
        <v>60062</v>
      </c>
      <c r="AW151" s="22">
        <v>15166944</v>
      </c>
      <c r="AX151" s="22">
        <v>14677</v>
      </c>
    </row>
    <row r="152" spans="1:50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9207167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10857631</v>
      </c>
      <c r="M152" s="22">
        <v>47417</v>
      </c>
      <c r="N152" s="22">
        <v>175462</v>
      </c>
      <c r="O152" s="22">
        <v>49233</v>
      </c>
      <c r="P152" s="22">
        <v>1226852</v>
      </c>
      <c r="Q152" s="22">
        <v>649933</v>
      </c>
      <c r="R152" s="22">
        <v>682382</v>
      </c>
      <c r="S152" s="22">
        <v>0</v>
      </c>
      <c r="T152" s="22">
        <v>0</v>
      </c>
      <c r="U152" s="22">
        <v>0</v>
      </c>
      <c r="V152" s="22">
        <v>0</v>
      </c>
      <c r="W152" s="22">
        <v>34250</v>
      </c>
      <c r="X152" s="22">
        <v>1160293</v>
      </c>
      <c r="Y152" s="22">
        <v>2016549</v>
      </c>
      <c r="Z152" s="22">
        <v>605310</v>
      </c>
      <c r="AA152" s="22">
        <v>0</v>
      </c>
      <c r="AB152" s="22">
        <v>0</v>
      </c>
      <c r="AC152" s="22">
        <v>0</v>
      </c>
      <c r="AD152" s="22">
        <v>0</v>
      </c>
      <c r="AE152" s="22">
        <v>203899</v>
      </c>
      <c r="AF152" s="22">
        <v>26916378</v>
      </c>
      <c r="AG152" s="22">
        <v>7560182</v>
      </c>
      <c r="AH152" s="22">
        <v>9309100</v>
      </c>
      <c r="AI152" s="22">
        <v>0</v>
      </c>
      <c r="AJ152" s="22">
        <v>3835301</v>
      </c>
      <c r="AK152" s="22">
        <v>18921</v>
      </c>
      <c r="AL152" s="22">
        <v>0</v>
      </c>
      <c r="AM152" s="22">
        <v>910758</v>
      </c>
      <c r="AN152" s="22">
        <v>7514</v>
      </c>
      <c r="AO152" s="22">
        <v>30790</v>
      </c>
      <c r="AP152" s="22">
        <v>0</v>
      </c>
      <c r="AQ152" s="22">
        <v>1288165</v>
      </c>
      <c r="AR152" s="22">
        <v>944180</v>
      </c>
      <c r="AS152" s="22">
        <v>5455647</v>
      </c>
      <c r="AT152" s="22">
        <v>-7540</v>
      </c>
      <c r="AU152" s="22">
        <v>0</v>
      </c>
      <c r="AV152" s="22">
        <v>474031</v>
      </c>
      <c r="AW152" s="22">
        <v>29827049</v>
      </c>
      <c r="AX152" s="22">
        <v>-2910671</v>
      </c>
    </row>
    <row r="153" spans="1:50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2969030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1312843</v>
      </c>
      <c r="M153" s="22">
        <v>62299</v>
      </c>
      <c r="N153" s="22">
        <v>15102</v>
      </c>
      <c r="O153" s="22">
        <v>126</v>
      </c>
      <c r="P153" s="22">
        <v>573475</v>
      </c>
      <c r="Q153" s="22">
        <v>245366</v>
      </c>
      <c r="R153" s="22">
        <v>313609</v>
      </c>
      <c r="S153" s="22">
        <v>0</v>
      </c>
      <c r="T153" s="22">
        <v>0</v>
      </c>
      <c r="U153" s="22">
        <v>0</v>
      </c>
      <c r="V153" s="22">
        <v>6295</v>
      </c>
      <c r="W153" s="22">
        <v>326088</v>
      </c>
      <c r="X153" s="22">
        <v>334472</v>
      </c>
      <c r="Y153" s="22">
        <v>560103</v>
      </c>
      <c r="Z153" s="22">
        <v>409991</v>
      </c>
      <c r="AA153" s="22">
        <v>148634</v>
      </c>
      <c r="AB153" s="22">
        <v>0</v>
      </c>
      <c r="AC153" s="22">
        <v>0</v>
      </c>
      <c r="AD153" s="22">
        <v>0</v>
      </c>
      <c r="AE153" s="22">
        <v>52152</v>
      </c>
      <c r="AF153" s="22">
        <v>7329585</v>
      </c>
      <c r="AG153" s="22">
        <v>1980145</v>
      </c>
      <c r="AH153" s="22">
        <v>1650789</v>
      </c>
      <c r="AI153" s="22">
        <v>0</v>
      </c>
      <c r="AJ153" s="22">
        <v>859113</v>
      </c>
      <c r="AK153" s="22">
        <v>-56656</v>
      </c>
      <c r="AL153" s="22">
        <v>75192</v>
      </c>
      <c r="AM153" s="22">
        <v>420385</v>
      </c>
      <c r="AN153" s="22">
        <v>0</v>
      </c>
      <c r="AO153" s="22">
        <v>13082</v>
      </c>
      <c r="AP153" s="22">
        <v>6592</v>
      </c>
      <c r="AQ153" s="22">
        <v>10756</v>
      </c>
      <c r="AR153" s="22">
        <v>0</v>
      </c>
      <c r="AS153" s="22">
        <v>1639142</v>
      </c>
      <c r="AT153" s="22">
        <v>46331</v>
      </c>
      <c r="AU153" s="22">
        <v>0</v>
      </c>
      <c r="AV153" s="22">
        <v>37652</v>
      </c>
      <c r="AW153" s="22">
        <v>6682523</v>
      </c>
      <c r="AX153" s="22">
        <v>647062</v>
      </c>
    </row>
    <row r="154" spans="1:50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452510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1203210</v>
      </c>
      <c r="M154" s="22">
        <v>59464</v>
      </c>
      <c r="N154" s="22">
        <v>1067</v>
      </c>
      <c r="O154" s="22">
        <v>0</v>
      </c>
      <c r="P154" s="22">
        <v>140043</v>
      </c>
      <c r="Q154" s="22">
        <v>66676</v>
      </c>
      <c r="R154" s="22">
        <v>104265</v>
      </c>
      <c r="S154" s="22">
        <v>0</v>
      </c>
      <c r="T154" s="22">
        <v>0</v>
      </c>
      <c r="U154" s="22">
        <v>0</v>
      </c>
      <c r="V154" s="22">
        <v>14695</v>
      </c>
      <c r="W154" s="22">
        <v>41301</v>
      </c>
      <c r="X154" s="22">
        <v>234227</v>
      </c>
      <c r="Y154" s="22">
        <v>443227</v>
      </c>
      <c r="Z154" s="22">
        <v>1250000</v>
      </c>
      <c r="AA154" s="22">
        <v>0</v>
      </c>
      <c r="AB154" s="22">
        <v>0</v>
      </c>
      <c r="AC154" s="22">
        <v>0</v>
      </c>
      <c r="AD154" s="22">
        <v>0</v>
      </c>
      <c r="AE154" s="22">
        <v>60657</v>
      </c>
      <c r="AF154" s="22">
        <v>4071342</v>
      </c>
      <c r="AG154" s="22">
        <v>1459829</v>
      </c>
      <c r="AH154" s="22">
        <v>1056343</v>
      </c>
      <c r="AI154" s="22">
        <v>0</v>
      </c>
      <c r="AJ154" s="22">
        <v>788233</v>
      </c>
      <c r="AK154" s="22">
        <v>137345</v>
      </c>
      <c r="AL154" s="22">
        <v>0</v>
      </c>
      <c r="AM154" s="22">
        <v>14009</v>
      </c>
      <c r="AN154" s="22">
        <v>0</v>
      </c>
      <c r="AO154" s="22">
        <v>21297</v>
      </c>
      <c r="AP154" s="22">
        <v>0</v>
      </c>
      <c r="AQ154" s="22">
        <v>12247</v>
      </c>
      <c r="AR154" s="22">
        <v>3331</v>
      </c>
      <c r="AS154" s="22">
        <v>1364411</v>
      </c>
      <c r="AT154" s="22">
        <v>0</v>
      </c>
      <c r="AU154" s="22">
        <v>0</v>
      </c>
      <c r="AV154" s="22">
        <v>0</v>
      </c>
      <c r="AW154" s="22">
        <v>4857045</v>
      </c>
      <c r="AX154" s="22">
        <v>-785703</v>
      </c>
    </row>
    <row r="155" spans="1:50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4029420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4308799</v>
      </c>
      <c r="M155" s="22">
        <v>104889</v>
      </c>
      <c r="N155" s="22">
        <v>0</v>
      </c>
      <c r="O155" s="22">
        <v>0</v>
      </c>
      <c r="P155" s="22">
        <v>489452</v>
      </c>
      <c r="Q155" s="22">
        <v>88641</v>
      </c>
      <c r="R155" s="22">
        <v>0</v>
      </c>
      <c r="S155" s="22">
        <v>0</v>
      </c>
      <c r="T155" s="22">
        <v>11926</v>
      </c>
      <c r="U155" s="22">
        <v>0</v>
      </c>
      <c r="V155" s="22">
        <v>0</v>
      </c>
      <c r="W155" s="22">
        <v>0</v>
      </c>
      <c r="X155" s="22">
        <v>567593</v>
      </c>
      <c r="Y155" s="22">
        <v>3260999</v>
      </c>
      <c r="Z155" s="22">
        <v>121327</v>
      </c>
      <c r="AA155" s="22">
        <v>0</v>
      </c>
      <c r="AB155" s="22">
        <v>0</v>
      </c>
      <c r="AC155" s="22">
        <v>0</v>
      </c>
      <c r="AD155" s="22">
        <v>0</v>
      </c>
      <c r="AE155" s="22">
        <v>439547</v>
      </c>
      <c r="AF155" s="22">
        <v>13422593</v>
      </c>
      <c r="AG155" s="22">
        <v>3731672</v>
      </c>
      <c r="AH155" s="22">
        <v>2567240</v>
      </c>
      <c r="AI155" s="22">
        <v>0</v>
      </c>
      <c r="AJ155" s="22">
        <v>1762608</v>
      </c>
      <c r="AK155" s="22">
        <v>0</v>
      </c>
      <c r="AL155" s="22">
        <v>0</v>
      </c>
      <c r="AM155" s="22">
        <v>141769</v>
      </c>
      <c r="AN155" s="22">
        <v>0</v>
      </c>
      <c r="AO155" s="22">
        <v>14706</v>
      </c>
      <c r="AP155" s="22">
        <v>0</v>
      </c>
      <c r="AQ155" s="22">
        <v>300227</v>
      </c>
      <c r="AR155" s="22">
        <v>0</v>
      </c>
      <c r="AS155" s="22">
        <v>1640057</v>
      </c>
      <c r="AT155" s="22">
        <v>0</v>
      </c>
      <c r="AU155" s="22">
        <v>0</v>
      </c>
      <c r="AV155" s="22">
        <v>0</v>
      </c>
      <c r="AW155" s="22">
        <v>10158279</v>
      </c>
      <c r="AX155" s="22">
        <v>3264314</v>
      </c>
    </row>
    <row r="156" spans="1:50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6591732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6236791</v>
      </c>
      <c r="M156" s="22">
        <v>148300</v>
      </c>
      <c r="N156" s="22">
        <v>0</v>
      </c>
      <c r="O156" s="22">
        <v>0</v>
      </c>
      <c r="P156" s="22">
        <v>0</v>
      </c>
      <c r="Q156" s="22">
        <v>1104643</v>
      </c>
      <c r="R156" s="22">
        <v>202868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592290</v>
      </c>
      <c r="Y156" s="22">
        <v>811361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30733</v>
      </c>
      <c r="AF156" s="22">
        <v>15718718</v>
      </c>
      <c r="AG156" s="22">
        <v>4293715</v>
      </c>
      <c r="AH156" s="22">
        <v>1765961</v>
      </c>
      <c r="AI156" s="22">
        <v>0</v>
      </c>
      <c r="AJ156" s="22">
        <v>3771735</v>
      </c>
      <c r="AK156" s="22">
        <v>0</v>
      </c>
      <c r="AL156" s="22">
        <v>0</v>
      </c>
      <c r="AM156" s="22">
        <v>355905</v>
      </c>
      <c r="AN156" s="22">
        <v>0</v>
      </c>
      <c r="AO156" s="22">
        <v>0</v>
      </c>
      <c r="AP156" s="22">
        <v>0</v>
      </c>
      <c r="AQ156" s="22">
        <v>118931</v>
      </c>
      <c r="AR156" s="22">
        <v>52720</v>
      </c>
      <c r="AS156" s="22">
        <v>3394536</v>
      </c>
      <c r="AT156" s="22">
        <v>0</v>
      </c>
      <c r="AU156" s="22">
        <v>0</v>
      </c>
      <c r="AV156" s="22">
        <v>108801</v>
      </c>
      <c r="AW156" s="22">
        <v>13862304</v>
      </c>
      <c r="AX156" s="22">
        <v>1856414</v>
      </c>
    </row>
    <row r="157" spans="1:50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3496749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3390421</v>
      </c>
      <c r="M157" s="22">
        <v>140066</v>
      </c>
      <c r="N157" s="22">
        <v>63235</v>
      </c>
      <c r="O157" s="22">
        <v>4891</v>
      </c>
      <c r="P157" s="22">
        <v>0</v>
      </c>
      <c r="Q157" s="22">
        <v>158539</v>
      </c>
      <c r="R157" s="22">
        <v>255418</v>
      </c>
      <c r="S157" s="22">
        <v>0</v>
      </c>
      <c r="T157" s="22">
        <v>0</v>
      </c>
      <c r="U157" s="22">
        <v>40000</v>
      </c>
      <c r="V157" s="22">
        <v>16800</v>
      </c>
      <c r="W157" s="22">
        <v>114001</v>
      </c>
      <c r="X157" s="22">
        <v>123526</v>
      </c>
      <c r="Y157" s="22">
        <v>283062</v>
      </c>
      <c r="Z157" s="22">
        <v>403806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8490514</v>
      </c>
      <c r="AG157" s="22">
        <v>2948195</v>
      </c>
      <c r="AH157" s="22">
        <v>1259862</v>
      </c>
      <c r="AI157" s="22">
        <v>0</v>
      </c>
      <c r="AJ157" s="22">
        <v>2339256</v>
      </c>
      <c r="AK157" s="22">
        <v>174</v>
      </c>
      <c r="AL157" s="22">
        <v>84821</v>
      </c>
      <c r="AM157" s="22">
        <v>0</v>
      </c>
      <c r="AN157" s="22">
        <v>0</v>
      </c>
      <c r="AO157" s="22">
        <v>10329</v>
      </c>
      <c r="AP157" s="22">
        <v>0</v>
      </c>
      <c r="AQ157" s="22">
        <v>103687</v>
      </c>
      <c r="AR157" s="22">
        <v>33592</v>
      </c>
      <c r="AS157" s="22">
        <v>1344295</v>
      </c>
      <c r="AT157" s="22">
        <v>0</v>
      </c>
      <c r="AU157" s="22">
        <v>0</v>
      </c>
      <c r="AV157" s="22">
        <v>0</v>
      </c>
      <c r="AW157" s="22">
        <v>8124211</v>
      </c>
      <c r="AX157" s="22">
        <v>366303</v>
      </c>
    </row>
    <row r="158" spans="1:50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3123467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1264423</v>
      </c>
      <c r="M158" s="22">
        <v>45657</v>
      </c>
      <c r="N158" s="22">
        <v>58622</v>
      </c>
      <c r="O158" s="22">
        <v>0</v>
      </c>
      <c r="P158" s="22">
        <v>689426</v>
      </c>
      <c r="Q158" s="22">
        <v>211015</v>
      </c>
      <c r="R158" s="22">
        <v>232892</v>
      </c>
      <c r="S158" s="22">
        <v>0</v>
      </c>
      <c r="T158" s="22">
        <v>40000</v>
      </c>
      <c r="U158" s="22">
        <v>0</v>
      </c>
      <c r="V158" s="22">
        <v>0</v>
      </c>
      <c r="W158" s="22">
        <v>0</v>
      </c>
      <c r="X158" s="22">
        <v>710345</v>
      </c>
      <c r="Y158" s="22">
        <v>1327868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440812</v>
      </c>
      <c r="AF158" s="22">
        <v>8144527</v>
      </c>
      <c r="AG158" s="22">
        <v>2108716</v>
      </c>
      <c r="AH158" s="22">
        <v>1204063</v>
      </c>
      <c r="AI158" s="22">
        <v>0</v>
      </c>
      <c r="AJ158" s="22">
        <v>862918</v>
      </c>
      <c r="AK158" s="22">
        <v>0</v>
      </c>
      <c r="AL158" s="22">
        <v>0</v>
      </c>
      <c r="AM158" s="22">
        <v>456047</v>
      </c>
      <c r="AN158" s="22">
        <v>0</v>
      </c>
      <c r="AO158" s="22">
        <v>0</v>
      </c>
      <c r="AP158" s="22">
        <v>0</v>
      </c>
      <c r="AQ158" s="22">
        <v>16201</v>
      </c>
      <c r="AR158" s="22">
        <v>51804</v>
      </c>
      <c r="AS158" s="22">
        <v>1502531</v>
      </c>
      <c r="AT158" s="22">
        <v>217981</v>
      </c>
      <c r="AU158" s="22">
        <v>0</v>
      </c>
      <c r="AV158" s="22">
        <v>61561</v>
      </c>
      <c r="AW158" s="22">
        <v>6481822</v>
      </c>
      <c r="AX158" s="22">
        <v>1662705</v>
      </c>
    </row>
    <row r="159" spans="1:50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10008065</v>
      </c>
      <c r="F159" s="22">
        <v>0</v>
      </c>
      <c r="G159" s="22">
        <v>0</v>
      </c>
      <c r="H159" s="22">
        <v>0</v>
      </c>
      <c r="I159" s="22">
        <v>0</v>
      </c>
      <c r="J159" s="22">
        <v>30843</v>
      </c>
      <c r="K159" s="22">
        <v>0</v>
      </c>
      <c r="L159" s="22">
        <v>6811969</v>
      </c>
      <c r="M159" s="22">
        <v>78686</v>
      </c>
      <c r="N159" s="22">
        <v>238270</v>
      </c>
      <c r="O159" s="22">
        <v>133008</v>
      </c>
      <c r="P159" s="22">
        <v>1690339</v>
      </c>
      <c r="Q159" s="22">
        <v>1250924</v>
      </c>
      <c r="R159" s="22">
        <v>876398</v>
      </c>
      <c r="S159" s="22">
        <v>0</v>
      </c>
      <c r="T159" s="22">
        <v>316603</v>
      </c>
      <c r="U159" s="22">
        <v>786000</v>
      </c>
      <c r="V159" s="22">
        <v>8400</v>
      </c>
      <c r="W159" s="22">
        <v>3809935</v>
      </c>
      <c r="X159" s="22">
        <v>1455526</v>
      </c>
      <c r="Y159" s="22">
        <v>5187380</v>
      </c>
      <c r="Z159" s="22">
        <v>2558762</v>
      </c>
      <c r="AA159" s="22">
        <v>724276</v>
      </c>
      <c r="AB159" s="22">
        <v>0</v>
      </c>
      <c r="AC159" s="22">
        <v>0</v>
      </c>
      <c r="AD159" s="22">
        <v>0</v>
      </c>
      <c r="AE159" s="22">
        <v>204249</v>
      </c>
      <c r="AF159" s="22">
        <v>36169633</v>
      </c>
      <c r="AG159" s="22">
        <v>8741714</v>
      </c>
      <c r="AH159" s="22">
        <v>6340039</v>
      </c>
      <c r="AI159" s="22">
        <v>0</v>
      </c>
      <c r="AJ159" s="22">
        <v>2374741</v>
      </c>
      <c r="AK159" s="22">
        <v>0</v>
      </c>
      <c r="AL159" s="22">
        <v>0</v>
      </c>
      <c r="AM159" s="22">
        <v>1864064</v>
      </c>
      <c r="AN159" s="22">
        <v>150000</v>
      </c>
      <c r="AO159" s="22">
        <v>24397</v>
      </c>
      <c r="AP159" s="22">
        <v>0</v>
      </c>
      <c r="AQ159" s="22">
        <v>88999</v>
      </c>
      <c r="AR159" s="22">
        <v>142584</v>
      </c>
      <c r="AS159" s="22">
        <v>3732678</v>
      </c>
      <c r="AT159" s="22">
        <v>0</v>
      </c>
      <c r="AU159" s="22">
        <v>0</v>
      </c>
      <c r="AV159" s="22">
        <v>0</v>
      </c>
      <c r="AW159" s="22">
        <v>23459216</v>
      </c>
      <c r="AX159" s="22">
        <v>12710417</v>
      </c>
    </row>
    <row r="160" spans="1:50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919036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1339005</v>
      </c>
      <c r="M160" s="22">
        <v>26172</v>
      </c>
      <c r="N160" s="22">
        <v>5099</v>
      </c>
      <c r="O160" s="22">
        <v>100</v>
      </c>
      <c r="P160" s="22">
        <v>90616</v>
      </c>
      <c r="Q160" s="22">
        <v>150248</v>
      </c>
      <c r="R160" s="22">
        <v>21280</v>
      </c>
      <c r="S160" s="22">
        <v>24892</v>
      </c>
      <c r="T160" s="22">
        <v>2303</v>
      </c>
      <c r="U160" s="22">
        <v>0</v>
      </c>
      <c r="V160" s="22">
        <v>0</v>
      </c>
      <c r="W160" s="22">
        <v>0</v>
      </c>
      <c r="X160" s="22">
        <v>84498</v>
      </c>
      <c r="Y160" s="22">
        <v>107862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43743</v>
      </c>
      <c r="AF160" s="22">
        <v>2814854</v>
      </c>
      <c r="AG160" s="22">
        <v>628564</v>
      </c>
      <c r="AH160" s="22">
        <v>564203</v>
      </c>
      <c r="AI160" s="22">
        <v>0</v>
      </c>
      <c r="AJ160" s="22">
        <v>517709</v>
      </c>
      <c r="AK160" s="22">
        <v>0</v>
      </c>
      <c r="AL160" s="22">
        <v>38981</v>
      </c>
      <c r="AM160" s="22">
        <v>133548</v>
      </c>
      <c r="AN160" s="22">
        <v>4072</v>
      </c>
      <c r="AO160" s="22">
        <v>836</v>
      </c>
      <c r="AP160" s="22">
        <v>0</v>
      </c>
      <c r="AQ160" s="22">
        <v>24043</v>
      </c>
      <c r="AR160" s="22">
        <v>0</v>
      </c>
      <c r="AS160" s="22">
        <v>522475</v>
      </c>
      <c r="AT160" s="22">
        <v>0</v>
      </c>
      <c r="AU160" s="22">
        <v>0</v>
      </c>
      <c r="AV160" s="22">
        <v>0</v>
      </c>
      <c r="AW160" s="22">
        <v>2434431</v>
      </c>
      <c r="AX160" s="22">
        <v>380423</v>
      </c>
    </row>
    <row r="161" spans="1:50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3203915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305733</v>
      </c>
      <c r="M161" s="22">
        <v>123387</v>
      </c>
      <c r="N161" s="22">
        <v>0</v>
      </c>
      <c r="O161" s="22">
        <v>0</v>
      </c>
      <c r="P161" s="22">
        <v>973920</v>
      </c>
      <c r="Q161" s="22">
        <v>2055064</v>
      </c>
      <c r="R161" s="22">
        <v>0</v>
      </c>
      <c r="S161" s="22">
        <v>0</v>
      </c>
      <c r="T161" s="22">
        <v>59212</v>
      </c>
      <c r="U161" s="22">
        <v>0</v>
      </c>
      <c r="V161" s="22">
        <v>0</v>
      </c>
      <c r="W161" s="22">
        <v>0</v>
      </c>
      <c r="X161" s="22">
        <v>169310</v>
      </c>
      <c r="Y161" s="22">
        <v>199006</v>
      </c>
      <c r="Z161" s="22">
        <v>377941</v>
      </c>
      <c r="AA161" s="22">
        <v>122631</v>
      </c>
      <c r="AB161" s="22">
        <v>0</v>
      </c>
      <c r="AC161" s="22">
        <v>0</v>
      </c>
      <c r="AD161" s="22">
        <v>0</v>
      </c>
      <c r="AE161" s="22">
        <v>104789</v>
      </c>
      <c r="AF161" s="22">
        <v>7694908</v>
      </c>
      <c r="AG161" s="22">
        <v>2317578</v>
      </c>
      <c r="AH161" s="22">
        <v>1252351</v>
      </c>
      <c r="AI161" s="22">
        <v>0</v>
      </c>
      <c r="AJ161" s="22">
        <v>1207311</v>
      </c>
      <c r="AK161" s="22">
        <v>0</v>
      </c>
      <c r="AL161" s="22">
        <v>0</v>
      </c>
      <c r="AM161" s="22">
        <v>0</v>
      </c>
      <c r="AN161" s="22">
        <v>487013</v>
      </c>
      <c r="AO161" s="22">
        <v>0</v>
      </c>
      <c r="AP161" s="22">
        <v>0</v>
      </c>
      <c r="AQ161" s="22">
        <v>176481</v>
      </c>
      <c r="AR161" s="22">
        <v>41196</v>
      </c>
      <c r="AS161" s="22">
        <v>1885538</v>
      </c>
      <c r="AT161" s="22">
        <v>0</v>
      </c>
      <c r="AU161" s="22">
        <v>0</v>
      </c>
      <c r="AV161" s="22">
        <v>4802</v>
      </c>
      <c r="AW161" s="22">
        <v>7372270</v>
      </c>
      <c r="AX161" s="22">
        <v>322638</v>
      </c>
    </row>
    <row r="162" spans="1:50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10034411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7428506</v>
      </c>
      <c r="M162" s="22">
        <v>0</v>
      </c>
      <c r="N162" s="22">
        <v>101592</v>
      </c>
      <c r="O162" s="22">
        <v>102635</v>
      </c>
      <c r="P162" s="22">
        <v>1839346</v>
      </c>
      <c r="Q162" s="22">
        <v>614040</v>
      </c>
      <c r="R162" s="22">
        <v>3369104</v>
      </c>
      <c r="S162" s="22">
        <v>0</v>
      </c>
      <c r="T162" s="22">
        <v>-6013</v>
      </c>
      <c r="U162" s="22">
        <v>0</v>
      </c>
      <c r="V162" s="22">
        <v>9719</v>
      </c>
      <c r="W162" s="22">
        <v>0</v>
      </c>
      <c r="X162" s="22">
        <v>1377166</v>
      </c>
      <c r="Y162" s="22">
        <v>1991068</v>
      </c>
      <c r="Z162" s="22">
        <v>952863</v>
      </c>
      <c r="AA162" s="22">
        <v>115672</v>
      </c>
      <c r="AB162" s="22">
        <v>0</v>
      </c>
      <c r="AC162" s="22">
        <v>0</v>
      </c>
      <c r="AD162" s="22">
        <v>64701</v>
      </c>
      <c r="AE162" s="22">
        <v>887013</v>
      </c>
      <c r="AF162" s="22">
        <v>28881823</v>
      </c>
      <c r="AG162" s="22">
        <v>8766766</v>
      </c>
      <c r="AH162" s="22">
        <v>7588096</v>
      </c>
      <c r="AI162" s="22">
        <v>0</v>
      </c>
      <c r="AJ162" s="22">
        <v>3395689</v>
      </c>
      <c r="AK162" s="22">
        <v>0</v>
      </c>
      <c r="AL162" s="22">
        <v>0</v>
      </c>
      <c r="AM162" s="22">
        <v>673549</v>
      </c>
      <c r="AN162" s="22">
        <v>46502</v>
      </c>
      <c r="AO162" s="22">
        <v>19168</v>
      </c>
      <c r="AP162" s="22">
        <v>0</v>
      </c>
      <c r="AQ162" s="22">
        <v>773866</v>
      </c>
      <c r="AR162" s="22">
        <v>0</v>
      </c>
      <c r="AS162" s="22">
        <v>6710120</v>
      </c>
      <c r="AT162" s="22">
        <v>0</v>
      </c>
      <c r="AU162" s="22">
        <v>0</v>
      </c>
      <c r="AV162" s="22">
        <v>76181</v>
      </c>
      <c r="AW162" s="22">
        <v>28049937</v>
      </c>
      <c r="AX162" s="22">
        <v>831886</v>
      </c>
    </row>
    <row r="163" spans="1:50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1163678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2081756</v>
      </c>
      <c r="M163" s="22">
        <v>41983</v>
      </c>
      <c r="N163" s="22">
        <v>21469</v>
      </c>
      <c r="O163" s="22">
        <v>0</v>
      </c>
      <c r="P163" s="22">
        <v>97463</v>
      </c>
      <c r="Q163" s="22">
        <v>71666</v>
      </c>
      <c r="R163" s="22">
        <v>22229</v>
      </c>
      <c r="S163" s="22">
        <v>0</v>
      </c>
      <c r="T163" s="22">
        <v>0</v>
      </c>
      <c r="U163" s="22">
        <v>0</v>
      </c>
      <c r="V163" s="22">
        <v>54398</v>
      </c>
      <c r="W163" s="22">
        <v>0</v>
      </c>
      <c r="X163" s="22">
        <v>311865</v>
      </c>
      <c r="Y163" s="22">
        <v>1122804</v>
      </c>
      <c r="Z163" s="22">
        <v>2100</v>
      </c>
      <c r="AA163" s="22">
        <v>0</v>
      </c>
      <c r="AB163" s="22">
        <v>0</v>
      </c>
      <c r="AC163" s="22">
        <v>0</v>
      </c>
      <c r="AD163" s="22">
        <v>0</v>
      </c>
      <c r="AE163" s="22">
        <v>83382</v>
      </c>
      <c r="AF163" s="22">
        <v>5074793</v>
      </c>
      <c r="AG163" s="22">
        <v>1252707</v>
      </c>
      <c r="AH163" s="22">
        <v>1714342</v>
      </c>
      <c r="AI163" s="22">
        <v>0</v>
      </c>
      <c r="AJ163" s="22">
        <v>807490</v>
      </c>
      <c r="AK163" s="22">
        <v>27694</v>
      </c>
      <c r="AL163" s="22">
        <v>0</v>
      </c>
      <c r="AM163" s="22">
        <v>178773</v>
      </c>
      <c r="AN163" s="22">
        <v>7300</v>
      </c>
      <c r="AO163" s="22">
        <v>0</v>
      </c>
      <c r="AP163" s="22">
        <v>0</v>
      </c>
      <c r="AQ163" s="22">
        <v>21937</v>
      </c>
      <c r="AR163" s="22">
        <v>7124</v>
      </c>
      <c r="AS163" s="22">
        <v>465790</v>
      </c>
      <c r="AT163" s="22">
        <v>6446</v>
      </c>
      <c r="AU163" s="22">
        <v>0</v>
      </c>
      <c r="AV163" s="22">
        <v>0</v>
      </c>
      <c r="AW163" s="22">
        <v>4489603</v>
      </c>
      <c r="AX163" s="22">
        <v>585190</v>
      </c>
    </row>
    <row r="164" spans="1:50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1140037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1397081</v>
      </c>
      <c r="M164" s="22">
        <v>66441</v>
      </c>
      <c r="N164" s="22">
        <v>6486</v>
      </c>
      <c r="O164" s="22">
        <v>0</v>
      </c>
      <c r="P164" s="22">
        <v>179069</v>
      </c>
      <c r="Q164" s="22">
        <v>254887</v>
      </c>
      <c r="R164" s="22">
        <v>123528</v>
      </c>
      <c r="S164" s="22">
        <v>0</v>
      </c>
      <c r="T164" s="22">
        <v>0</v>
      </c>
      <c r="U164" s="22">
        <v>0</v>
      </c>
      <c r="V164" s="22">
        <v>12150</v>
      </c>
      <c r="W164" s="22">
        <v>0</v>
      </c>
      <c r="X164" s="22">
        <v>275828</v>
      </c>
      <c r="Y164" s="22">
        <v>1403674</v>
      </c>
      <c r="Z164" s="22">
        <v>789000</v>
      </c>
      <c r="AA164" s="22">
        <v>0</v>
      </c>
      <c r="AB164" s="22">
        <v>0</v>
      </c>
      <c r="AC164" s="22">
        <v>0</v>
      </c>
      <c r="AD164" s="22">
        <v>0</v>
      </c>
      <c r="AE164" s="22">
        <v>89044</v>
      </c>
      <c r="AF164" s="22">
        <v>5737225</v>
      </c>
      <c r="AG164" s="22">
        <v>1119090</v>
      </c>
      <c r="AH164" s="22">
        <v>1374899</v>
      </c>
      <c r="AI164" s="22">
        <v>0</v>
      </c>
      <c r="AJ164" s="22">
        <v>721494</v>
      </c>
      <c r="AK164" s="22">
        <v>521619</v>
      </c>
      <c r="AL164" s="22">
        <v>0</v>
      </c>
      <c r="AM164" s="22">
        <v>34659</v>
      </c>
      <c r="AN164" s="22">
        <v>0</v>
      </c>
      <c r="AO164" s="22">
        <v>4505</v>
      </c>
      <c r="AP164" s="22">
        <v>0</v>
      </c>
      <c r="AQ164" s="22">
        <v>20162</v>
      </c>
      <c r="AR164" s="22">
        <v>0</v>
      </c>
      <c r="AS164" s="22">
        <v>888059</v>
      </c>
      <c r="AT164" s="22">
        <v>0</v>
      </c>
      <c r="AU164" s="22">
        <v>0</v>
      </c>
      <c r="AV164" s="22">
        <v>0</v>
      </c>
      <c r="AW164" s="22">
        <v>4684487</v>
      </c>
      <c r="AX164" s="22">
        <v>1052738</v>
      </c>
    </row>
    <row r="165" spans="1:50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8615165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231772</v>
      </c>
      <c r="L165" s="22">
        <v>5195367</v>
      </c>
      <c r="M165" s="22">
        <v>101654</v>
      </c>
      <c r="N165" s="22">
        <v>234362</v>
      </c>
      <c r="O165" s="22">
        <v>23118</v>
      </c>
      <c r="P165" s="22">
        <v>1485729</v>
      </c>
      <c r="Q165" s="22">
        <v>151073</v>
      </c>
      <c r="R165" s="22">
        <v>678257</v>
      </c>
      <c r="S165" s="22">
        <v>10119</v>
      </c>
      <c r="T165" s="22">
        <v>0</v>
      </c>
      <c r="U165" s="22">
        <v>0</v>
      </c>
      <c r="V165" s="22">
        <v>9320</v>
      </c>
      <c r="W165" s="22">
        <v>0</v>
      </c>
      <c r="X165" s="22">
        <v>1761542</v>
      </c>
      <c r="Y165" s="22">
        <v>2700477</v>
      </c>
      <c r="Z165" s="22">
        <v>1057320</v>
      </c>
      <c r="AA165" s="22">
        <v>194792</v>
      </c>
      <c r="AB165" s="22">
        <v>0</v>
      </c>
      <c r="AC165" s="22">
        <v>0</v>
      </c>
      <c r="AD165" s="22">
        <v>0</v>
      </c>
      <c r="AE165" s="22">
        <v>61362</v>
      </c>
      <c r="AF165" s="22">
        <v>22511429</v>
      </c>
      <c r="AG165" s="22">
        <v>7040351</v>
      </c>
      <c r="AH165" s="22">
        <v>2691969</v>
      </c>
      <c r="AI165" s="22">
        <v>2359353</v>
      </c>
      <c r="AJ165" s="22">
        <v>3658365</v>
      </c>
      <c r="AK165" s="22">
        <v>5580</v>
      </c>
      <c r="AL165" s="22">
        <v>219928</v>
      </c>
      <c r="AM165" s="22">
        <v>0</v>
      </c>
      <c r="AN165" s="22">
        <v>127303</v>
      </c>
      <c r="AO165" s="22">
        <v>23213</v>
      </c>
      <c r="AP165" s="22">
        <v>5155</v>
      </c>
      <c r="AQ165" s="22">
        <v>188411</v>
      </c>
      <c r="AR165" s="22">
        <v>39491</v>
      </c>
      <c r="AS165" s="22">
        <v>3636076</v>
      </c>
      <c r="AT165" s="22">
        <v>54573</v>
      </c>
      <c r="AU165" s="22">
        <v>0</v>
      </c>
      <c r="AV165" s="22">
        <v>76795</v>
      </c>
      <c r="AW165" s="22">
        <v>20126563</v>
      </c>
      <c r="AX165" s="22">
        <v>2384866</v>
      </c>
    </row>
    <row r="166" spans="1:50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547554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384751</v>
      </c>
      <c r="M166" s="22">
        <v>23870</v>
      </c>
      <c r="N166" s="22">
        <v>9975</v>
      </c>
      <c r="O166" s="22">
        <v>208</v>
      </c>
      <c r="P166" s="22">
        <v>66625</v>
      </c>
      <c r="Q166" s="22">
        <v>27934</v>
      </c>
      <c r="R166" s="22">
        <v>12917</v>
      </c>
      <c r="S166" s="22">
        <v>0</v>
      </c>
      <c r="T166" s="22">
        <v>149500</v>
      </c>
      <c r="U166" s="22">
        <v>0</v>
      </c>
      <c r="V166" s="22">
        <v>0</v>
      </c>
      <c r="W166" s="22">
        <v>12094</v>
      </c>
      <c r="X166" s="22">
        <v>94033</v>
      </c>
      <c r="Y166" s="22">
        <v>447062</v>
      </c>
      <c r="Z166" s="22">
        <v>10700</v>
      </c>
      <c r="AA166" s="22">
        <v>0</v>
      </c>
      <c r="AB166" s="22">
        <v>0</v>
      </c>
      <c r="AC166" s="22">
        <v>0</v>
      </c>
      <c r="AD166" s="22">
        <v>0</v>
      </c>
      <c r="AE166" s="22">
        <v>26286</v>
      </c>
      <c r="AF166" s="22">
        <v>1813509</v>
      </c>
      <c r="AG166" s="22">
        <v>556639</v>
      </c>
      <c r="AH166" s="22">
        <v>347497</v>
      </c>
      <c r="AI166" s="22">
        <v>30157</v>
      </c>
      <c r="AJ166" s="22">
        <v>190005</v>
      </c>
      <c r="AK166" s="22">
        <v>0</v>
      </c>
      <c r="AL166" s="22">
        <v>0</v>
      </c>
      <c r="AM166" s="22">
        <v>51820</v>
      </c>
      <c r="AN166" s="22">
        <v>0</v>
      </c>
      <c r="AO166" s="22">
        <v>2572</v>
      </c>
      <c r="AP166" s="22">
        <v>485</v>
      </c>
      <c r="AQ166" s="22">
        <v>0</v>
      </c>
      <c r="AR166" s="22">
        <v>0</v>
      </c>
      <c r="AS166" s="22">
        <v>336176</v>
      </c>
      <c r="AT166" s="22">
        <v>0</v>
      </c>
      <c r="AU166" s="22">
        <v>0</v>
      </c>
      <c r="AV166" s="22">
        <v>25</v>
      </c>
      <c r="AW166" s="22">
        <v>1515376</v>
      </c>
      <c r="AX166" s="22">
        <v>298133</v>
      </c>
    </row>
    <row r="167" spans="1:50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7111706</v>
      </c>
      <c r="F167" s="22">
        <v>6000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6223144</v>
      </c>
      <c r="M167" s="22">
        <v>151481</v>
      </c>
      <c r="N167" s="22">
        <v>182755</v>
      </c>
      <c r="O167" s="22">
        <v>46971</v>
      </c>
      <c r="P167" s="22">
        <v>1947330</v>
      </c>
      <c r="Q167" s="22">
        <v>541058</v>
      </c>
      <c r="R167" s="22">
        <v>937077</v>
      </c>
      <c r="S167" s="22">
        <v>0</v>
      </c>
      <c r="T167" s="22">
        <v>149092</v>
      </c>
      <c r="U167" s="22">
        <v>0</v>
      </c>
      <c r="V167" s="22">
        <v>0</v>
      </c>
      <c r="W167" s="22">
        <v>13930</v>
      </c>
      <c r="X167" s="22">
        <v>682624</v>
      </c>
      <c r="Y167" s="22">
        <v>2082830</v>
      </c>
      <c r="Z167" s="22">
        <v>715736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20791734</v>
      </c>
      <c r="AG167" s="22">
        <v>6748707</v>
      </c>
      <c r="AH167" s="22">
        <v>3437621</v>
      </c>
      <c r="AI167" s="22">
        <v>1639410</v>
      </c>
      <c r="AJ167" s="22">
        <v>3738251</v>
      </c>
      <c r="AK167" s="22">
        <v>38683</v>
      </c>
      <c r="AL167" s="22">
        <v>357</v>
      </c>
      <c r="AM167" s="22">
        <v>941348</v>
      </c>
      <c r="AN167" s="22">
        <v>30405</v>
      </c>
      <c r="AO167" s="22">
        <v>30616</v>
      </c>
      <c r="AP167" s="22">
        <v>0</v>
      </c>
      <c r="AQ167" s="22">
        <v>109650</v>
      </c>
      <c r="AR167" s="22">
        <v>118884</v>
      </c>
      <c r="AS167" s="22">
        <v>4693761</v>
      </c>
      <c r="AT167" s="22">
        <v>39039</v>
      </c>
      <c r="AU167" s="22">
        <v>0</v>
      </c>
      <c r="AV167" s="22">
        <v>30606</v>
      </c>
      <c r="AW167" s="22">
        <v>21597338</v>
      </c>
      <c r="AX167" s="22">
        <v>-805604</v>
      </c>
    </row>
    <row r="168" spans="1:50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23942545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21298580</v>
      </c>
      <c r="M168" s="22">
        <v>392246</v>
      </c>
      <c r="N168" s="22">
        <v>757897</v>
      </c>
      <c r="O168" s="22">
        <v>241364</v>
      </c>
      <c r="P168" s="22">
        <v>4163081</v>
      </c>
      <c r="Q168" s="22">
        <v>1062243</v>
      </c>
      <c r="R168" s="22">
        <v>1100256</v>
      </c>
      <c r="S168" s="22">
        <v>0</v>
      </c>
      <c r="T168" s="22">
        <v>1063606</v>
      </c>
      <c r="U168" s="22">
        <v>1087188</v>
      </c>
      <c r="V168" s="22">
        <v>0</v>
      </c>
      <c r="W168" s="22">
        <v>0</v>
      </c>
      <c r="X168" s="22">
        <v>3063740</v>
      </c>
      <c r="Y168" s="22">
        <v>5694188</v>
      </c>
      <c r="Z168" s="22">
        <v>1109643</v>
      </c>
      <c r="AA168" s="22">
        <v>0</v>
      </c>
      <c r="AB168" s="22">
        <v>0</v>
      </c>
      <c r="AC168" s="22">
        <v>0</v>
      </c>
      <c r="AD168" s="22">
        <v>326686</v>
      </c>
      <c r="AE168" s="22">
        <v>843846</v>
      </c>
      <c r="AF168" s="22">
        <v>66147109</v>
      </c>
      <c r="AG168" s="22">
        <v>20222898</v>
      </c>
      <c r="AH168" s="22">
        <v>23977381</v>
      </c>
      <c r="AI168" s="22">
        <v>0</v>
      </c>
      <c r="AJ168" s="22">
        <v>5232337</v>
      </c>
      <c r="AK168" s="22">
        <v>0</v>
      </c>
      <c r="AL168" s="22">
        <v>0</v>
      </c>
      <c r="AM168" s="22">
        <v>361720</v>
      </c>
      <c r="AN168" s="22">
        <v>0</v>
      </c>
      <c r="AO168" s="22">
        <v>0</v>
      </c>
      <c r="AP168" s="22">
        <v>0</v>
      </c>
      <c r="AQ168" s="22">
        <v>1065436</v>
      </c>
      <c r="AR168" s="22">
        <v>17964</v>
      </c>
      <c r="AS168" s="22">
        <v>8578385</v>
      </c>
      <c r="AT168" s="22">
        <v>0</v>
      </c>
      <c r="AU168" s="22">
        <v>0</v>
      </c>
      <c r="AV168" s="22">
        <v>0</v>
      </c>
      <c r="AW168" s="22">
        <v>59456121</v>
      </c>
      <c r="AX168" s="22">
        <v>6690988</v>
      </c>
    </row>
    <row r="169" spans="1:50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16791949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19323929</v>
      </c>
      <c r="M169" s="22">
        <v>245105</v>
      </c>
      <c r="N169" s="22">
        <v>1513336</v>
      </c>
      <c r="O169" s="22">
        <v>0</v>
      </c>
      <c r="P169" s="22">
        <v>0</v>
      </c>
      <c r="Q169" s="22">
        <v>705267</v>
      </c>
      <c r="R169" s="22">
        <v>0</v>
      </c>
      <c r="S169" s="22">
        <v>0</v>
      </c>
      <c r="T169" s="22">
        <v>0</v>
      </c>
      <c r="U169" s="22">
        <v>2046767</v>
      </c>
      <c r="V169" s="22">
        <v>68760</v>
      </c>
      <c r="W169" s="22">
        <v>68755</v>
      </c>
      <c r="X169" s="22">
        <v>1409460</v>
      </c>
      <c r="Y169" s="22">
        <v>2488170</v>
      </c>
      <c r="Z169" s="22">
        <v>506614</v>
      </c>
      <c r="AA169" s="22">
        <v>0</v>
      </c>
      <c r="AB169" s="22">
        <v>0</v>
      </c>
      <c r="AC169" s="22">
        <v>0</v>
      </c>
      <c r="AD169" s="22">
        <v>1472674</v>
      </c>
      <c r="AE169" s="22">
        <v>1137831</v>
      </c>
      <c r="AF169" s="22">
        <v>47778617</v>
      </c>
      <c r="AG169" s="22">
        <v>14756439</v>
      </c>
      <c r="AH169" s="22">
        <v>12596138</v>
      </c>
      <c r="AI169" s="22">
        <v>0</v>
      </c>
      <c r="AJ169" s="22">
        <v>4712705</v>
      </c>
      <c r="AK169" s="22">
        <v>0</v>
      </c>
      <c r="AL169" s="22">
        <v>0</v>
      </c>
      <c r="AM169" s="22">
        <v>479494</v>
      </c>
      <c r="AN169" s="22">
        <v>470617</v>
      </c>
      <c r="AO169" s="22">
        <v>112904</v>
      </c>
      <c r="AP169" s="22">
        <v>0</v>
      </c>
      <c r="AQ169" s="22">
        <v>412101</v>
      </c>
      <c r="AR169" s="22">
        <v>3379</v>
      </c>
      <c r="AS169" s="22">
        <v>6636705</v>
      </c>
      <c r="AT169" s="22">
        <v>75718</v>
      </c>
      <c r="AU169" s="22">
        <v>0</v>
      </c>
      <c r="AV169" s="22">
        <v>25959</v>
      </c>
      <c r="AW169" s="22">
        <v>40282159</v>
      </c>
      <c r="AX169" s="22">
        <v>7496458</v>
      </c>
    </row>
    <row r="170" spans="1:50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3707770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4115979</v>
      </c>
      <c r="M170" s="22">
        <v>0</v>
      </c>
      <c r="N170" s="22">
        <v>107478</v>
      </c>
      <c r="O170" s="22">
        <v>145764</v>
      </c>
      <c r="P170" s="22">
        <v>0</v>
      </c>
      <c r="Q170" s="22">
        <v>264303</v>
      </c>
      <c r="R170" s="22">
        <v>101732</v>
      </c>
      <c r="S170" s="22">
        <v>0</v>
      </c>
      <c r="T170" s="22">
        <v>0</v>
      </c>
      <c r="U170" s="22">
        <v>0</v>
      </c>
      <c r="V170" s="22">
        <v>0</v>
      </c>
      <c r="W170" s="22">
        <v>25300</v>
      </c>
      <c r="X170" s="22">
        <v>189695</v>
      </c>
      <c r="Y170" s="22">
        <v>132868</v>
      </c>
      <c r="Z170" s="22">
        <v>1245786</v>
      </c>
      <c r="AA170" s="22">
        <v>0</v>
      </c>
      <c r="AB170" s="22">
        <v>0</v>
      </c>
      <c r="AC170" s="22">
        <v>0</v>
      </c>
      <c r="AD170" s="22">
        <v>0</v>
      </c>
      <c r="AE170" s="22">
        <v>449282</v>
      </c>
      <c r="AF170" s="22">
        <v>10485957</v>
      </c>
      <c r="AG170" s="22">
        <v>3799187</v>
      </c>
      <c r="AH170" s="22">
        <v>1742281</v>
      </c>
      <c r="AI170" s="22">
        <v>0</v>
      </c>
      <c r="AJ170" s="22">
        <v>2773407</v>
      </c>
      <c r="AK170" s="22">
        <v>0</v>
      </c>
      <c r="AL170" s="22">
        <v>0</v>
      </c>
      <c r="AM170" s="22">
        <v>807545</v>
      </c>
      <c r="AN170" s="22">
        <v>0</v>
      </c>
      <c r="AO170" s="22">
        <v>0</v>
      </c>
      <c r="AP170" s="22">
        <v>0</v>
      </c>
      <c r="AQ170" s="22">
        <v>144597</v>
      </c>
      <c r="AR170" s="22">
        <v>0</v>
      </c>
      <c r="AS170" s="22">
        <v>2279729</v>
      </c>
      <c r="AT170" s="22">
        <v>0</v>
      </c>
      <c r="AU170" s="22">
        <v>0</v>
      </c>
      <c r="AV170" s="22">
        <v>0</v>
      </c>
      <c r="AW170" s="22">
        <v>11546746</v>
      </c>
      <c r="AX170" s="22">
        <v>-1060789</v>
      </c>
    </row>
    <row r="171" spans="1:50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1892208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708830</v>
      </c>
      <c r="M171" s="22">
        <v>91370</v>
      </c>
      <c r="N171" s="22">
        <v>0</v>
      </c>
      <c r="O171" s="22">
        <v>0</v>
      </c>
      <c r="P171" s="22">
        <v>262689</v>
      </c>
      <c r="Q171" s="22">
        <v>149047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295664</v>
      </c>
      <c r="Y171" s="22">
        <v>572475</v>
      </c>
      <c r="Z171" s="22">
        <v>950000</v>
      </c>
      <c r="AA171" s="22">
        <v>908000</v>
      </c>
      <c r="AB171" s="22">
        <v>0</v>
      </c>
      <c r="AC171" s="22">
        <v>0</v>
      </c>
      <c r="AD171" s="22">
        <v>0</v>
      </c>
      <c r="AE171" s="22">
        <v>0</v>
      </c>
      <c r="AF171" s="22">
        <v>5830282</v>
      </c>
      <c r="AG171" s="22">
        <v>2141534</v>
      </c>
      <c r="AH171" s="22">
        <v>999892</v>
      </c>
      <c r="AI171" s="22">
        <v>0</v>
      </c>
      <c r="AJ171" s="22">
        <v>1012855</v>
      </c>
      <c r="AK171" s="22">
        <v>-24080</v>
      </c>
      <c r="AL171" s="22">
        <v>114373</v>
      </c>
      <c r="AM171" s="22">
        <v>73312</v>
      </c>
      <c r="AN171" s="22">
        <v>17583</v>
      </c>
      <c r="AO171" s="22">
        <v>13881</v>
      </c>
      <c r="AP171" s="22">
        <v>0</v>
      </c>
      <c r="AQ171" s="22">
        <v>935</v>
      </c>
      <c r="AR171" s="22">
        <v>12153</v>
      </c>
      <c r="AS171" s="22">
        <v>1220921</v>
      </c>
      <c r="AT171" s="22">
        <v>0</v>
      </c>
      <c r="AU171" s="22">
        <v>0</v>
      </c>
      <c r="AV171" s="22">
        <v>115149</v>
      </c>
      <c r="AW171" s="22">
        <v>5698508</v>
      </c>
      <c r="AX171" s="22">
        <v>131774</v>
      </c>
    </row>
    <row r="172" spans="1:50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24735607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17888850</v>
      </c>
      <c r="M172" s="22">
        <v>482740</v>
      </c>
      <c r="N172" s="22">
        <v>822918</v>
      </c>
      <c r="O172" s="22">
        <v>311607</v>
      </c>
      <c r="P172" s="22">
        <v>3428822</v>
      </c>
      <c r="Q172" s="22">
        <v>0</v>
      </c>
      <c r="R172" s="22">
        <v>1609595</v>
      </c>
      <c r="S172" s="22">
        <v>0</v>
      </c>
      <c r="T172" s="22">
        <v>0</v>
      </c>
      <c r="U172" s="22">
        <v>5645467</v>
      </c>
      <c r="V172" s="22">
        <v>235724</v>
      </c>
      <c r="W172" s="22">
        <v>3381787</v>
      </c>
      <c r="X172" s="22">
        <v>2302709</v>
      </c>
      <c r="Y172" s="22">
        <v>168062</v>
      </c>
      <c r="Z172" s="22">
        <v>988296</v>
      </c>
      <c r="AA172" s="22">
        <v>0</v>
      </c>
      <c r="AB172" s="22">
        <v>0</v>
      </c>
      <c r="AC172" s="22">
        <v>0</v>
      </c>
      <c r="AD172" s="22">
        <v>584020</v>
      </c>
      <c r="AE172" s="22">
        <v>3286304</v>
      </c>
      <c r="AF172" s="22">
        <v>65872508</v>
      </c>
      <c r="AG172" s="22">
        <v>19572164</v>
      </c>
      <c r="AH172" s="22">
        <v>11504594</v>
      </c>
      <c r="AI172" s="22">
        <v>3207517</v>
      </c>
      <c r="AJ172" s="22">
        <v>5677335</v>
      </c>
      <c r="AK172" s="22">
        <v>0</v>
      </c>
      <c r="AL172" s="22">
        <v>0</v>
      </c>
      <c r="AM172" s="22">
        <v>0</v>
      </c>
      <c r="AN172" s="22">
        <v>68551</v>
      </c>
      <c r="AO172" s="22">
        <v>53548</v>
      </c>
      <c r="AP172" s="22">
        <v>0</v>
      </c>
      <c r="AQ172" s="22">
        <v>1091951</v>
      </c>
      <c r="AR172" s="22">
        <v>0</v>
      </c>
      <c r="AS172" s="22">
        <v>9972614</v>
      </c>
      <c r="AT172" s="22">
        <v>1309069</v>
      </c>
      <c r="AU172" s="22">
        <v>0</v>
      </c>
      <c r="AV172" s="22">
        <v>37920</v>
      </c>
      <c r="AW172" s="22">
        <v>52495263</v>
      </c>
      <c r="AX172" s="22">
        <v>13377245</v>
      </c>
    </row>
    <row r="173" spans="1:50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1760305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909073</v>
      </c>
      <c r="M173" s="22">
        <v>53890</v>
      </c>
      <c r="N173" s="22">
        <v>22974</v>
      </c>
      <c r="O173" s="22">
        <v>322477</v>
      </c>
      <c r="P173" s="22">
        <v>71634</v>
      </c>
      <c r="Q173" s="22">
        <v>0</v>
      </c>
      <c r="R173" s="22">
        <v>195947</v>
      </c>
      <c r="S173" s="22">
        <v>0</v>
      </c>
      <c r="T173" s="22">
        <v>0</v>
      </c>
      <c r="U173" s="22">
        <v>0</v>
      </c>
      <c r="V173" s="22">
        <v>2025</v>
      </c>
      <c r="W173" s="22">
        <v>0</v>
      </c>
      <c r="X173" s="22">
        <v>115970</v>
      </c>
      <c r="Y173" s="22">
        <v>683274</v>
      </c>
      <c r="Z173" s="22">
        <v>367141</v>
      </c>
      <c r="AA173" s="22">
        <v>0</v>
      </c>
      <c r="AB173" s="22">
        <v>0</v>
      </c>
      <c r="AC173" s="22">
        <v>0</v>
      </c>
      <c r="AD173" s="22">
        <v>0</v>
      </c>
      <c r="AE173" s="22">
        <v>12538</v>
      </c>
      <c r="AF173" s="22">
        <v>4517248</v>
      </c>
      <c r="AG173" s="22">
        <v>1109590</v>
      </c>
      <c r="AH173" s="22">
        <v>1199971</v>
      </c>
      <c r="AI173" s="22">
        <v>0</v>
      </c>
      <c r="AJ173" s="22">
        <v>665083</v>
      </c>
      <c r="AK173" s="22">
        <v>4932</v>
      </c>
      <c r="AL173" s="22">
        <v>0</v>
      </c>
      <c r="AM173" s="22">
        <v>68000</v>
      </c>
      <c r="AN173" s="22">
        <v>0</v>
      </c>
      <c r="AO173" s="22">
        <v>0</v>
      </c>
      <c r="AP173" s="22">
        <v>0</v>
      </c>
      <c r="AQ173" s="22">
        <v>60241</v>
      </c>
      <c r="AR173" s="22">
        <v>0</v>
      </c>
      <c r="AS173" s="22">
        <v>752767</v>
      </c>
      <c r="AT173" s="22">
        <v>0</v>
      </c>
      <c r="AU173" s="22">
        <v>0</v>
      </c>
      <c r="AV173" s="22">
        <v>0</v>
      </c>
      <c r="AW173" s="22">
        <v>3860584</v>
      </c>
      <c r="AX173" s="22">
        <v>656664</v>
      </c>
    </row>
    <row r="174" spans="1:50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1391005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73939</v>
      </c>
      <c r="L174" s="22">
        <v>1273951</v>
      </c>
      <c r="M174" s="22">
        <v>102595</v>
      </c>
      <c r="N174" s="22">
        <v>3340</v>
      </c>
      <c r="O174" s="22">
        <v>805</v>
      </c>
      <c r="P174" s="22">
        <v>131633</v>
      </c>
      <c r="Q174" s="22">
        <v>25859</v>
      </c>
      <c r="R174" s="22">
        <v>48368</v>
      </c>
      <c r="S174" s="22">
        <v>0</v>
      </c>
      <c r="T174" s="22">
        <v>0</v>
      </c>
      <c r="U174" s="22">
        <v>0</v>
      </c>
      <c r="V174" s="22">
        <v>42623</v>
      </c>
      <c r="W174" s="22">
        <v>0</v>
      </c>
      <c r="X174" s="22">
        <v>177331</v>
      </c>
      <c r="Y174" s="22">
        <v>1275258</v>
      </c>
      <c r="Z174" s="22">
        <v>178726</v>
      </c>
      <c r="AA174" s="22">
        <v>0</v>
      </c>
      <c r="AB174" s="22">
        <v>0</v>
      </c>
      <c r="AC174" s="22">
        <v>0</v>
      </c>
      <c r="AD174" s="22">
        <v>0</v>
      </c>
      <c r="AE174" s="22">
        <v>153017</v>
      </c>
      <c r="AF174" s="22">
        <v>4878450</v>
      </c>
      <c r="AG174" s="22">
        <v>1357473</v>
      </c>
      <c r="AH174" s="22">
        <v>411869</v>
      </c>
      <c r="AI174" s="22">
        <v>0</v>
      </c>
      <c r="AJ174" s="22">
        <v>1337088</v>
      </c>
      <c r="AK174" s="22">
        <v>70046</v>
      </c>
      <c r="AL174" s="22">
        <v>69855</v>
      </c>
      <c r="AM174" s="22">
        <v>0</v>
      </c>
      <c r="AN174" s="22">
        <v>93889</v>
      </c>
      <c r="AO174" s="22">
        <v>15097</v>
      </c>
      <c r="AP174" s="22">
        <v>13825</v>
      </c>
      <c r="AQ174" s="22">
        <v>5632</v>
      </c>
      <c r="AR174" s="22">
        <v>0</v>
      </c>
      <c r="AS174" s="22">
        <v>440966</v>
      </c>
      <c r="AT174" s="22">
        <v>0</v>
      </c>
      <c r="AU174" s="22">
        <v>0</v>
      </c>
      <c r="AV174" s="22">
        <v>-250</v>
      </c>
      <c r="AW174" s="22">
        <v>3815490</v>
      </c>
      <c r="AX174" s="22">
        <v>1062960</v>
      </c>
    </row>
    <row r="175" spans="1:50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1365690</v>
      </c>
      <c r="F175" s="22">
        <v>0</v>
      </c>
      <c r="G175" s="22">
        <v>233865</v>
      </c>
      <c r="H175" s="22">
        <v>0</v>
      </c>
      <c r="I175" s="22">
        <v>0</v>
      </c>
      <c r="J175" s="22">
        <v>0</v>
      </c>
      <c r="K175" s="22">
        <v>0</v>
      </c>
      <c r="L175" s="22">
        <v>1243607</v>
      </c>
      <c r="M175" s="22">
        <v>79748</v>
      </c>
      <c r="N175" s="22">
        <v>3455</v>
      </c>
      <c r="O175" s="22">
        <v>0</v>
      </c>
      <c r="P175" s="22">
        <v>284291</v>
      </c>
      <c r="Q175" s="22">
        <v>19696</v>
      </c>
      <c r="R175" s="22">
        <v>46515</v>
      </c>
      <c r="S175" s="22">
        <v>0</v>
      </c>
      <c r="T175" s="22">
        <v>0</v>
      </c>
      <c r="U175" s="22">
        <v>0</v>
      </c>
      <c r="V175" s="22">
        <v>0</v>
      </c>
      <c r="W175" s="22">
        <v>3182964</v>
      </c>
      <c r="X175" s="22">
        <v>584488</v>
      </c>
      <c r="Y175" s="22">
        <v>0</v>
      </c>
      <c r="Z175" s="22">
        <v>75000</v>
      </c>
      <c r="AA175" s="22">
        <v>0</v>
      </c>
      <c r="AB175" s="22">
        <v>0</v>
      </c>
      <c r="AC175" s="22">
        <v>0</v>
      </c>
      <c r="AD175" s="22">
        <v>0</v>
      </c>
      <c r="AE175" s="22">
        <v>300</v>
      </c>
      <c r="AF175" s="22">
        <v>7119619</v>
      </c>
      <c r="AG175" s="22">
        <v>1212938</v>
      </c>
      <c r="AH175" s="22">
        <v>807192</v>
      </c>
      <c r="AI175" s="22">
        <v>152340</v>
      </c>
      <c r="AJ175" s="22">
        <v>1260212</v>
      </c>
      <c r="AK175" s="22">
        <v>118753</v>
      </c>
      <c r="AL175" s="22">
        <v>0</v>
      </c>
      <c r="AM175" s="22">
        <v>407865</v>
      </c>
      <c r="AN175" s="22">
        <v>0</v>
      </c>
      <c r="AO175" s="22">
        <v>5907</v>
      </c>
      <c r="AP175" s="22">
        <v>0</v>
      </c>
      <c r="AQ175" s="22">
        <v>96713</v>
      </c>
      <c r="AR175" s="22">
        <v>0</v>
      </c>
      <c r="AS175" s="22">
        <v>596957</v>
      </c>
      <c r="AT175" s="22">
        <v>0</v>
      </c>
      <c r="AU175" s="22">
        <v>0</v>
      </c>
      <c r="AV175" s="22">
        <v>0</v>
      </c>
      <c r="AW175" s="22">
        <v>4658877</v>
      </c>
      <c r="AX175" s="22">
        <v>2460742</v>
      </c>
    </row>
    <row r="176" spans="1:50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1315796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821459</v>
      </c>
      <c r="M176" s="22">
        <v>34610</v>
      </c>
      <c r="N176" s="22">
        <v>13589</v>
      </c>
      <c r="O176" s="22">
        <v>0</v>
      </c>
      <c r="P176" s="22">
        <v>127558</v>
      </c>
      <c r="Q176" s="22">
        <v>88582</v>
      </c>
      <c r="R176" s="22">
        <v>91986</v>
      </c>
      <c r="S176" s="22">
        <v>0</v>
      </c>
      <c r="T176" s="22">
        <v>0</v>
      </c>
      <c r="U176" s="22">
        <v>0</v>
      </c>
      <c r="V176" s="22">
        <v>6940</v>
      </c>
      <c r="W176" s="22">
        <v>0</v>
      </c>
      <c r="X176" s="22">
        <v>295851</v>
      </c>
      <c r="Y176" s="22">
        <v>2754239</v>
      </c>
      <c r="Z176" s="22">
        <v>225444</v>
      </c>
      <c r="AA176" s="22">
        <v>700000</v>
      </c>
      <c r="AB176" s="22">
        <v>0</v>
      </c>
      <c r="AC176" s="22">
        <v>0</v>
      </c>
      <c r="AD176" s="22">
        <v>0</v>
      </c>
      <c r="AE176" s="22">
        <v>96628</v>
      </c>
      <c r="AF176" s="22">
        <v>6572682</v>
      </c>
      <c r="AG176" s="22">
        <v>952744</v>
      </c>
      <c r="AH176" s="22">
        <v>1001550</v>
      </c>
      <c r="AI176" s="22">
        <v>0</v>
      </c>
      <c r="AJ176" s="22">
        <v>825041</v>
      </c>
      <c r="AK176" s="22">
        <v>0</v>
      </c>
      <c r="AL176" s="22">
        <v>0</v>
      </c>
      <c r="AM176" s="22">
        <v>31591</v>
      </c>
      <c r="AN176" s="22">
        <v>0</v>
      </c>
      <c r="AO176" s="22">
        <v>5727</v>
      </c>
      <c r="AP176" s="22">
        <v>0</v>
      </c>
      <c r="AQ176" s="22">
        <v>6615</v>
      </c>
      <c r="AR176" s="22">
        <v>2087</v>
      </c>
      <c r="AS176" s="22">
        <v>634979</v>
      </c>
      <c r="AT176" s="22">
        <v>0</v>
      </c>
      <c r="AU176" s="22">
        <v>0</v>
      </c>
      <c r="AV176" s="22">
        <v>11935</v>
      </c>
      <c r="AW176" s="22">
        <v>3472269</v>
      </c>
      <c r="AX176" s="22">
        <v>3100413</v>
      </c>
    </row>
    <row r="177" spans="1:50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10066044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5378220</v>
      </c>
      <c r="M177" s="22">
        <v>157470</v>
      </c>
      <c r="N177" s="22">
        <v>124509</v>
      </c>
      <c r="O177" s="22">
        <v>161594</v>
      </c>
      <c r="P177" s="22">
        <v>1508294</v>
      </c>
      <c r="Q177" s="22">
        <v>140394</v>
      </c>
      <c r="R177" s="22">
        <v>445830</v>
      </c>
      <c r="S177" s="22">
        <v>0</v>
      </c>
      <c r="T177" s="22">
        <v>0</v>
      </c>
      <c r="U177" s="22">
        <v>29819</v>
      </c>
      <c r="V177" s="22">
        <v>31145</v>
      </c>
      <c r="W177" s="22">
        <v>0</v>
      </c>
      <c r="X177" s="22">
        <v>1401714</v>
      </c>
      <c r="Y177" s="22">
        <v>2086884</v>
      </c>
      <c r="Z177" s="22">
        <v>1045891</v>
      </c>
      <c r="AA177" s="22">
        <v>0</v>
      </c>
      <c r="AB177" s="22">
        <v>0</v>
      </c>
      <c r="AC177" s="22">
        <v>0</v>
      </c>
      <c r="AD177" s="22">
        <v>0</v>
      </c>
      <c r="AE177" s="22">
        <v>302605</v>
      </c>
      <c r="AF177" s="22">
        <v>22880413</v>
      </c>
      <c r="AG177" s="22">
        <v>8783991</v>
      </c>
      <c r="AH177" s="22">
        <v>4021833</v>
      </c>
      <c r="AI177" s="22">
        <v>1242250</v>
      </c>
      <c r="AJ177" s="22">
        <v>4003296</v>
      </c>
      <c r="AK177" s="22">
        <v>378582</v>
      </c>
      <c r="AL177" s="22">
        <v>0</v>
      </c>
      <c r="AM177" s="22">
        <v>95617</v>
      </c>
      <c r="AN177" s="22">
        <v>0</v>
      </c>
      <c r="AO177" s="22">
        <v>39091</v>
      </c>
      <c r="AP177" s="22">
        <v>0</v>
      </c>
      <c r="AQ177" s="22">
        <v>300344</v>
      </c>
      <c r="AR177" s="22">
        <v>0</v>
      </c>
      <c r="AS177" s="22">
        <v>3101541</v>
      </c>
      <c r="AT177" s="22">
        <v>174</v>
      </c>
      <c r="AU177" s="22">
        <v>267272</v>
      </c>
      <c r="AV177" s="22">
        <v>0</v>
      </c>
      <c r="AW177" s="22">
        <v>22233991</v>
      </c>
      <c r="AX177" s="22">
        <v>646422</v>
      </c>
    </row>
    <row r="178" spans="1:50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6393976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6340950</v>
      </c>
      <c r="M178" s="22">
        <v>94392</v>
      </c>
      <c r="N178" s="22">
        <v>66852</v>
      </c>
      <c r="O178" s="22">
        <v>3047</v>
      </c>
      <c r="P178" s="22">
        <v>790553</v>
      </c>
      <c r="Q178" s="22">
        <v>264697</v>
      </c>
      <c r="R178" s="22">
        <v>348401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244567</v>
      </c>
      <c r="Y178" s="22">
        <v>596290</v>
      </c>
      <c r="Z178" s="22">
        <v>526953</v>
      </c>
      <c r="AA178" s="22">
        <v>0</v>
      </c>
      <c r="AB178" s="22">
        <v>0</v>
      </c>
      <c r="AC178" s="22">
        <v>0</v>
      </c>
      <c r="AD178" s="22">
        <v>0</v>
      </c>
      <c r="AE178" s="22">
        <v>121576</v>
      </c>
      <c r="AF178" s="22">
        <v>15792254</v>
      </c>
      <c r="AG178" s="22">
        <v>4237489</v>
      </c>
      <c r="AH178" s="22">
        <v>2097216</v>
      </c>
      <c r="AI178" s="22">
        <v>0</v>
      </c>
      <c r="AJ178" s="22">
        <v>4204062</v>
      </c>
      <c r="AK178" s="22">
        <v>11957</v>
      </c>
      <c r="AL178" s="22">
        <v>0</v>
      </c>
      <c r="AM178" s="22">
        <v>438617</v>
      </c>
      <c r="AN178" s="22">
        <v>0</v>
      </c>
      <c r="AO178" s="22">
        <v>10193</v>
      </c>
      <c r="AP178" s="22">
        <v>0</v>
      </c>
      <c r="AQ178" s="22">
        <v>290348</v>
      </c>
      <c r="AR178" s="22">
        <v>12345</v>
      </c>
      <c r="AS178" s="22">
        <v>2817698</v>
      </c>
      <c r="AT178" s="22">
        <v>0</v>
      </c>
      <c r="AU178" s="22">
        <v>0</v>
      </c>
      <c r="AV178" s="22">
        <v>873939</v>
      </c>
      <c r="AW178" s="22">
        <v>14993864</v>
      </c>
      <c r="AX178" s="22">
        <v>798390</v>
      </c>
    </row>
    <row r="179" spans="1:50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1477047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1637879</v>
      </c>
      <c r="M179" s="22">
        <v>36451</v>
      </c>
      <c r="N179" s="22">
        <v>15869</v>
      </c>
      <c r="O179" s="22">
        <v>0</v>
      </c>
      <c r="P179" s="22">
        <v>165371</v>
      </c>
      <c r="Q179" s="22">
        <v>493657</v>
      </c>
      <c r="R179" s="22">
        <v>215410</v>
      </c>
      <c r="S179" s="22">
        <v>0</v>
      </c>
      <c r="T179" s="22">
        <v>0</v>
      </c>
      <c r="U179" s="22">
        <v>0</v>
      </c>
      <c r="V179" s="22">
        <v>10500</v>
      </c>
      <c r="W179" s="22">
        <v>0</v>
      </c>
      <c r="X179" s="22">
        <v>147771</v>
      </c>
      <c r="Y179" s="22">
        <v>577600</v>
      </c>
      <c r="Z179" s="22">
        <v>451778</v>
      </c>
      <c r="AA179" s="22">
        <v>0</v>
      </c>
      <c r="AB179" s="22">
        <v>3262</v>
      </c>
      <c r="AC179" s="22">
        <v>0</v>
      </c>
      <c r="AD179" s="22">
        <v>0</v>
      </c>
      <c r="AE179" s="22">
        <v>14404</v>
      </c>
      <c r="AF179" s="22">
        <v>5246999</v>
      </c>
      <c r="AG179" s="22">
        <v>1189712</v>
      </c>
      <c r="AH179" s="22">
        <v>817337</v>
      </c>
      <c r="AI179" s="22">
        <v>0</v>
      </c>
      <c r="AJ179" s="22">
        <v>975944</v>
      </c>
      <c r="AK179" s="22">
        <v>85000</v>
      </c>
      <c r="AL179" s="22">
        <v>0</v>
      </c>
      <c r="AM179" s="22">
        <v>467735</v>
      </c>
      <c r="AN179" s="22">
        <v>0</v>
      </c>
      <c r="AO179" s="22">
        <v>2728</v>
      </c>
      <c r="AP179" s="22">
        <v>0</v>
      </c>
      <c r="AQ179" s="22">
        <v>46106</v>
      </c>
      <c r="AR179" s="22">
        <v>0</v>
      </c>
      <c r="AS179" s="22">
        <v>765572</v>
      </c>
      <c r="AT179" s="22">
        <v>0</v>
      </c>
      <c r="AU179" s="22">
        <v>0</v>
      </c>
      <c r="AV179" s="22">
        <v>0</v>
      </c>
      <c r="AW179" s="22">
        <v>4350134</v>
      </c>
      <c r="AX179" s="22">
        <v>896865</v>
      </c>
    </row>
    <row r="180" spans="1:50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2640378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2727440</v>
      </c>
      <c r="M180" s="22">
        <v>48471</v>
      </c>
      <c r="N180" s="22">
        <v>64192</v>
      </c>
      <c r="O180" s="22">
        <v>6630</v>
      </c>
      <c r="P180" s="22">
        <v>559616</v>
      </c>
      <c r="Q180" s="22">
        <v>147767</v>
      </c>
      <c r="R180" s="22">
        <v>183591</v>
      </c>
      <c r="S180" s="22">
        <v>0</v>
      </c>
      <c r="T180" s="22">
        <v>32003</v>
      </c>
      <c r="U180" s="22">
        <v>0</v>
      </c>
      <c r="V180" s="22">
        <v>0</v>
      </c>
      <c r="W180" s="22">
        <v>0</v>
      </c>
      <c r="X180" s="22">
        <v>659115</v>
      </c>
      <c r="Y180" s="22">
        <v>138286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105596</v>
      </c>
      <c r="AF180" s="22">
        <v>7313085</v>
      </c>
      <c r="AG180" s="22">
        <v>1827425</v>
      </c>
      <c r="AH180" s="22">
        <v>1617921</v>
      </c>
      <c r="AI180" s="22">
        <v>0</v>
      </c>
      <c r="AJ180" s="22">
        <v>1579894</v>
      </c>
      <c r="AK180" s="22">
        <v>0</v>
      </c>
      <c r="AL180" s="22">
        <v>0</v>
      </c>
      <c r="AM180" s="22">
        <v>679157</v>
      </c>
      <c r="AN180" s="22">
        <v>0</v>
      </c>
      <c r="AO180" s="22">
        <v>11997</v>
      </c>
      <c r="AP180" s="22">
        <v>19953</v>
      </c>
      <c r="AQ180" s="22">
        <v>116988</v>
      </c>
      <c r="AR180" s="22">
        <v>18022</v>
      </c>
      <c r="AS180" s="22">
        <v>842393</v>
      </c>
      <c r="AT180" s="22">
        <v>0</v>
      </c>
      <c r="AU180" s="22">
        <v>0</v>
      </c>
      <c r="AV180" s="22">
        <v>27171</v>
      </c>
      <c r="AW180" s="22">
        <v>6740921</v>
      </c>
      <c r="AX180" s="22">
        <v>572164</v>
      </c>
    </row>
    <row r="181" spans="1:50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7730761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280773</v>
      </c>
      <c r="L181" s="22">
        <v>10691230</v>
      </c>
      <c r="M181" s="22">
        <v>143572</v>
      </c>
      <c r="N181" s="22">
        <v>166142</v>
      </c>
      <c r="O181" s="22">
        <v>660</v>
      </c>
      <c r="P181" s="22">
        <v>0</v>
      </c>
      <c r="Q181" s="22">
        <v>757571</v>
      </c>
      <c r="R181" s="22">
        <v>101244</v>
      </c>
      <c r="S181" s="22">
        <v>0</v>
      </c>
      <c r="T181" s="22">
        <v>41255</v>
      </c>
      <c r="U181" s="22">
        <v>0</v>
      </c>
      <c r="V181" s="22">
        <v>427033</v>
      </c>
      <c r="W181" s="22">
        <v>0</v>
      </c>
      <c r="X181" s="22">
        <v>891432</v>
      </c>
      <c r="Y181" s="22">
        <v>1720560</v>
      </c>
      <c r="Z181" s="22">
        <v>449307</v>
      </c>
      <c r="AA181" s="22">
        <v>0</v>
      </c>
      <c r="AB181" s="22">
        <v>0</v>
      </c>
      <c r="AC181" s="22">
        <v>0</v>
      </c>
      <c r="AD181" s="22">
        <v>0</v>
      </c>
      <c r="AE181" s="22">
        <v>105392</v>
      </c>
      <c r="AF181" s="22">
        <v>23506932</v>
      </c>
      <c r="AG181" s="22">
        <v>6326390</v>
      </c>
      <c r="AH181" s="22">
        <v>2506499</v>
      </c>
      <c r="AI181" s="22">
        <v>3827426</v>
      </c>
      <c r="AJ181" s="22">
        <v>4312188</v>
      </c>
      <c r="AK181" s="22">
        <v>8633</v>
      </c>
      <c r="AL181" s="22">
        <v>0</v>
      </c>
      <c r="AM181" s="22">
        <v>730349</v>
      </c>
      <c r="AN181" s="22">
        <v>0</v>
      </c>
      <c r="AO181" s="22">
        <v>12824</v>
      </c>
      <c r="AP181" s="22">
        <v>0</v>
      </c>
      <c r="AQ181" s="22">
        <v>198924</v>
      </c>
      <c r="AR181" s="22">
        <v>16126</v>
      </c>
      <c r="AS181" s="22">
        <v>3119027</v>
      </c>
      <c r="AT181" s="22">
        <v>0</v>
      </c>
      <c r="AU181" s="22">
        <v>0</v>
      </c>
      <c r="AV181" s="22">
        <v>0</v>
      </c>
      <c r="AW181" s="22">
        <v>21058386</v>
      </c>
      <c r="AX181" s="22">
        <v>2448546</v>
      </c>
    </row>
    <row r="182" spans="1:50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2348301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426435</v>
      </c>
      <c r="M182" s="22">
        <v>42274</v>
      </c>
      <c r="N182" s="22">
        <v>4165</v>
      </c>
      <c r="O182" s="22">
        <v>20435</v>
      </c>
      <c r="P182" s="22">
        <v>286388</v>
      </c>
      <c r="Q182" s="22">
        <v>112097</v>
      </c>
      <c r="R182" s="22">
        <v>38835</v>
      </c>
      <c r="S182" s="22">
        <v>0</v>
      </c>
      <c r="T182" s="22">
        <v>38127</v>
      </c>
      <c r="U182" s="22">
        <v>122589</v>
      </c>
      <c r="V182" s="22">
        <v>14695</v>
      </c>
      <c r="W182" s="22">
        <v>0</v>
      </c>
      <c r="X182" s="22">
        <v>98394</v>
      </c>
      <c r="Y182" s="22">
        <v>1024459</v>
      </c>
      <c r="Z182" s="22">
        <v>68714</v>
      </c>
      <c r="AA182" s="22">
        <v>0</v>
      </c>
      <c r="AB182" s="22">
        <v>0</v>
      </c>
      <c r="AC182" s="22">
        <v>0</v>
      </c>
      <c r="AD182" s="22">
        <v>0</v>
      </c>
      <c r="AE182" s="22">
        <v>76601</v>
      </c>
      <c r="AF182" s="22">
        <v>4722509</v>
      </c>
      <c r="AG182" s="22">
        <v>1642159</v>
      </c>
      <c r="AH182" s="22">
        <v>1210208</v>
      </c>
      <c r="AI182" s="22">
        <v>20411</v>
      </c>
      <c r="AJ182" s="22">
        <v>417965</v>
      </c>
      <c r="AK182" s="22">
        <v>0</v>
      </c>
      <c r="AL182" s="22">
        <v>0</v>
      </c>
      <c r="AM182" s="22">
        <v>0</v>
      </c>
      <c r="AN182" s="22">
        <v>161391</v>
      </c>
      <c r="AO182" s="22">
        <v>5378</v>
      </c>
      <c r="AP182" s="22">
        <v>0</v>
      </c>
      <c r="AQ182" s="22">
        <v>12543</v>
      </c>
      <c r="AR182" s="22">
        <v>0</v>
      </c>
      <c r="AS182" s="22">
        <v>759314</v>
      </c>
      <c r="AT182" s="22">
        <v>0</v>
      </c>
      <c r="AU182" s="22">
        <v>0</v>
      </c>
      <c r="AV182" s="22">
        <v>0</v>
      </c>
      <c r="AW182" s="22">
        <v>4229369</v>
      </c>
      <c r="AX182" s="22">
        <v>493140</v>
      </c>
    </row>
    <row r="183" spans="1:50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8114891</v>
      </c>
      <c r="F183" s="22">
        <v>0</v>
      </c>
      <c r="G183" s="22">
        <v>0</v>
      </c>
      <c r="H183" s="22">
        <v>0</v>
      </c>
      <c r="I183" s="22">
        <v>0</v>
      </c>
      <c r="J183" s="22">
        <v>45777</v>
      </c>
      <c r="K183" s="22">
        <v>0</v>
      </c>
      <c r="L183" s="22">
        <v>5838899</v>
      </c>
      <c r="M183" s="22">
        <v>116373</v>
      </c>
      <c r="N183" s="22">
        <v>157939</v>
      </c>
      <c r="O183" s="22">
        <v>19433</v>
      </c>
      <c r="P183" s="22">
        <v>1646720</v>
      </c>
      <c r="Q183" s="22">
        <v>383421</v>
      </c>
      <c r="R183" s="22">
        <v>521329</v>
      </c>
      <c r="S183" s="22">
        <v>0</v>
      </c>
      <c r="T183" s="22">
        <v>0</v>
      </c>
      <c r="U183" s="22">
        <v>0</v>
      </c>
      <c r="V183" s="22">
        <v>321611</v>
      </c>
      <c r="W183" s="22">
        <v>772455</v>
      </c>
      <c r="X183" s="22">
        <v>596648</v>
      </c>
      <c r="Y183" s="22">
        <v>472215</v>
      </c>
      <c r="Z183" s="22">
        <v>560381</v>
      </c>
      <c r="AA183" s="22">
        <v>0</v>
      </c>
      <c r="AB183" s="22">
        <v>0</v>
      </c>
      <c r="AC183" s="22">
        <v>0</v>
      </c>
      <c r="AD183" s="22">
        <v>0</v>
      </c>
      <c r="AE183" s="22">
        <v>188177</v>
      </c>
      <c r="AF183" s="22">
        <v>19756269</v>
      </c>
      <c r="AG183" s="22">
        <v>6665915</v>
      </c>
      <c r="AH183" s="22">
        <v>4217792</v>
      </c>
      <c r="AI183" s="22">
        <v>1683313</v>
      </c>
      <c r="AJ183" s="22">
        <v>2225507</v>
      </c>
      <c r="AK183" s="22">
        <v>1879</v>
      </c>
      <c r="AL183" s="22">
        <v>0</v>
      </c>
      <c r="AM183" s="22">
        <v>449901</v>
      </c>
      <c r="AN183" s="22">
        <v>286271</v>
      </c>
      <c r="AO183" s="22">
        <v>38396</v>
      </c>
      <c r="AP183" s="22">
        <v>8441</v>
      </c>
      <c r="AQ183" s="22">
        <v>250425</v>
      </c>
      <c r="AR183" s="22">
        <v>2400</v>
      </c>
      <c r="AS183" s="22">
        <v>3261277</v>
      </c>
      <c r="AT183" s="22">
        <v>0</v>
      </c>
      <c r="AU183" s="22">
        <v>0</v>
      </c>
      <c r="AV183" s="22">
        <v>166077</v>
      </c>
      <c r="AW183" s="22">
        <v>19257594</v>
      </c>
      <c r="AX183" s="22">
        <v>498675</v>
      </c>
    </row>
    <row r="184" spans="1:50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17355471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10409010</v>
      </c>
      <c r="M184" s="22">
        <v>509064</v>
      </c>
      <c r="N184" s="22">
        <v>0</v>
      </c>
      <c r="O184" s="22">
        <v>148760</v>
      </c>
      <c r="P184" s="22">
        <v>2021944</v>
      </c>
      <c r="Q184" s="22">
        <v>1968729</v>
      </c>
      <c r="R184" s="22">
        <v>640695</v>
      </c>
      <c r="S184" s="22">
        <v>0</v>
      </c>
      <c r="T184" s="22">
        <v>11199</v>
      </c>
      <c r="U184" s="22">
        <v>55000</v>
      </c>
      <c r="V184" s="22">
        <v>911478</v>
      </c>
      <c r="W184" s="22">
        <v>9245490</v>
      </c>
      <c r="X184" s="22">
        <v>3680761</v>
      </c>
      <c r="Y184" s="22">
        <v>10371953</v>
      </c>
      <c r="Z184" s="22">
        <v>2705025</v>
      </c>
      <c r="AA184" s="22">
        <v>93556</v>
      </c>
      <c r="AB184" s="22">
        <v>0</v>
      </c>
      <c r="AC184" s="22">
        <v>0</v>
      </c>
      <c r="AD184" s="22">
        <v>35107</v>
      </c>
      <c r="AE184" s="22">
        <v>555489</v>
      </c>
      <c r="AF184" s="22">
        <v>60718731</v>
      </c>
      <c r="AG184" s="22">
        <v>17205729</v>
      </c>
      <c r="AH184" s="22">
        <v>11961577</v>
      </c>
      <c r="AI184" s="22">
        <v>0</v>
      </c>
      <c r="AJ184" s="22">
        <v>5420570</v>
      </c>
      <c r="AK184" s="22">
        <v>0</v>
      </c>
      <c r="AL184" s="22">
        <v>0</v>
      </c>
      <c r="AM184" s="22">
        <v>644284</v>
      </c>
      <c r="AN184" s="22">
        <v>0</v>
      </c>
      <c r="AO184" s="22">
        <v>106484</v>
      </c>
      <c r="AP184" s="22">
        <v>78723</v>
      </c>
      <c r="AQ184" s="22">
        <v>194055</v>
      </c>
      <c r="AR184" s="22">
        <v>2594</v>
      </c>
      <c r="AS184" s="22">
        <v>6159748</v>
      </c>
      <c r="AT184" s="22">
        <v>0</v>
      </c>
      <c r="AU184" s="22">
        <v>0</v>
      </c>
      <c r="AV184" s="22">
        <v>37481</v>
      </c>
      <c r="AW184" s="22">
        <v>41811245</v>
      </c>
      <c r="AX184" s="22">
        <v>18907486</v>
      </c>
    </row>
    <row r="185" spans="1:50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2061430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40275</v>
      </c>
      <c r="L185" s="22">
        <v>349080</v>
      </c>
      <c r="M185" s="22">
        <v>83224</v>
      </c>
      <c r="N185" s="22">
        <v>5520</v>
      </c>
      <c r="O185" s="22">
        <v>64350</v>
      </c>
      <c r="P185" s="22">
        <v>103844</v>
      </c>
      <c r="Q185" s="22">
        <v>62294</v>
      </c>
      <c r="R185" s="22">
        <v>123411</v>
      </c>
      <c r="S185" s="22">
        <v>0</v>
      </c>
      <c r="T185" s="22">
        <v>31445</v>
      </c>
      <c r="U185" s="22">
        <v>0</v>
      </c>
      <c r="V185" s="22">
        <v>0</v>
      </c>
      <c r="W185" s="22">
        <v>0</v>
      </c>
      <c r="X185" s="22">
        <v>77190</v>
      </c>
      <c r="Y185" s="22">
        <v>255611</v>
      </c>
      <c r="Z185" s="22">
        <v>41900</v>
      </c>
      <c r="AA185" s="22">
        <v>0</v>
      </c>
      <c r="AB185" s="22">
        <v>0</v>
      </c>
      <c r="AC185" s="22">
        <v>0</v>
      </c>
      <c r="AD185" s="22">
        <v>0</v>
      </c>
      <c r="AE185" s="22">
        <v>11791</v>
      </c>
      <c r="AF185" s="22">
        <v>3311365</v>
      </c>
      <c r="AG185" s="22">
        <v>900919</v>
      </c>
      <c r="AH185" s="22">
        <v>859750</v>
      </c>
      <c r="AI185" s="22">
        <v>0</v>
      </c>
      <c r="AJ185" s="22">
        <v>371684</v>
      </c>
      <c r="AK185" s="22">
        <v>0</v>
      </c>
      <c r="AL185" s="22">
        <v>0</v>
      </c>
      <c r="AM185" s="22">
        <v>719616</v>
      </c>
      <c r="AN185" s="22">
        <v>0</v>
      </c>
      <c r="AO185" s="22">
        <v>0</v>
      </c>
      <c r="AP185" s="22">
        <v>0</v>
      </c>
      <c r="AQ185" s="22">
        <v>0</v>
      </c>
      <c r="AR185" s="22">
        <v>12917</v>
      </c>
      <c r="AS185" s="22">
        <v>408525</v>
      </c>
      <c r="AT185" s="22">
        <v>0</v>
      </c>
      <c r="AU185" s="22">
        <v>0</v>
      </c>
      <c r="AV185" s="22">
        <v>0</v>
      </c>
      <c r="AW185" s="22">
        <v>3273411</v>
      </c>
      <c r="AX185" s="22">
        <v>37954</v>
      </c>
    </row>
    <row r="186" spans="1:50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1650034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807572</v>
      </c>
      <c r="M186" s="22">
        <v>39663</v>
      </c>
      <c r="N186" s="22">
        <v>8040</v>
      </c>
      <c r="O186" s="22">
        <v>7689</v>
      </c>
      <c r="P186" s="22">
        <v>139331</v>
      </c>
      <c r="Q186" s="22">
        <v>55603</v>
      </c>
      <c r="R186" s="22">
        <v>17999</v>
      </c>
      <c r="S186" s="22">
        <v>0</v>
      </c>
      <c r="T186" s="22">
        <v>9048</v>
      </c>
      <c r="U186" s="22">
        <v>0</v>
      </c>
      <c r="V186" s="22">
        <v>0</v>
      </c>
      <c r="W186" s="22">
        <v>0</v>
      </c>
      <c r="X186" s="22">
        <v>206877</v>
      </c>
      <c r="Y186" s="22">
        <v>245945</v>
      </c>
      <c r="Z186" s="22">
        <v>10144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3197945</v>
      </c>
      <c r="AG186" s="22">
        <v>686033</v>
      </c>
      <c r="AH186" s="22">
        <v>675055</v>
      </c>
      <c r="AI186" s="22">
        <v>0</v>
      </c>
      <c r="AJ186" s="22">
        <v>964847</v>
      </c>
      <c r="AK186" s="22">
        <v>390</v>
      </c>
      <c r="AL186" s="22">
        <v>0</v>
      </c>
      <c r="AM186" s="22">
        <v>99559</v>
      </c>
      <c r="AN186" s="22">
        <v>0</v>
      </c>
      <c r="AO186" s="22">
        <v>41</v>
      </c>
      <c r="AP186" s="22">
        <v>0</v>
      </c>
      <c r="AQ186" s="22">
        <v>75642</v>
      </c>
      <c r="AR186" s="22">
        <v>4445</v>
      </c>
      <c r="AS186" s="22">
        <v>483583</v>
      </c>
      <c r="AT186" s="22">
        <v>13800</v>
      </c>
      <c r="AU186" s="22">
        <v>0</v>
      </c>
      <c r="AV186" s="22">
        <v>0</v>
      </c>
      <c r="AW186" s="22">
        <v>3003395</v>
      </c>
      <c r="AX186" s="22">
        <v>194550</v>
      </c>
    </row>
    <row r="187" spans="1:50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235669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194975</v>
      </c>
      <c r="M187" s="22">
        <v>8941</v>
      </c>
      <c r="N187" s="22">
        <v>1040</v>
      </c>
      <c r="O187" s="22">
        <v>0</v>
      </c>
      <c r="P187" s="22">
        <v>22123</v>
      </c>
      <c r="Q187" s="22">
        <v>5831</v>
      </c>
      <c r="R187" s="22">
        <v>6090</v>
      </c>
      <c r="S187" s="22">
        <v>0</v>
      </c>
      <c r="T187" s="22">
        <v>0</v>
      </c>
      <c r="U187" s="22">
        <v>0</v>
      </c>
      <c r="V187" s="22">
        <v>0</v>
      </c>
      <c r="W187" s="22">
        <v>33451</v>
      </c>
      <c r="X187" s="22">
        <v>59426</v>
      </c>
      <c r="Y187" s="22">
        <v>232459</v>
      </c>
      <c r="Z187" s="22">
        <v>0</v>
      </c>
      <c r="AA187" s="22">
        <v>0</v>
      </c>
      <c r="AB187" s="22">
        <v>10500</v>
      </c>
      <c r="AC187" s="22">
        <v>0</v>
      </c>
      <c r="AD187" s="22">
        <v>0</v>
      </c>
      <c r="AE187" s="22">
        <v>20393</v>
      </c>
      <c r="AF187" s="22">
        <v>830898</v>
      </c>
      <c r="AG187" s="22">
        <v>212960</v>
      </c>
      <c r="AH187" s="22">
        <v>184625</v>
      </c>
      <c r="AI187" s="22">
        <v>0</v>
      </c>
      <c r="AJ187" s="22">
        <v>83823</v>
      </c>
      <c r="AK187" s="22">
        <v>0</v>
      </c>
      <c r="AL187" s="22">
        <v>0</v>
      </c>
      <c r="AM187" s="22">
        <v>17294</v>
      </c>
      <c r="AN187" s="22">
        <v>0</v>
      </c>
      <c r="AO187" s="22">
        <v>0</v>
      </c>
      <c r="AP187" s="22">
        <v>1707</v>
      </c>
      <c r="AQ187" s="22">
        <v>0</v>
      </c>
      <c r="AR187" s="22">
        <v>10580</v>
      </c>
      <c r="AS187" s="22">
        <v>252174</v>
      </c>
      <c r="AT187" s="22">
        <v>0</v>
      </c>
      <c r="AU187" s="22">
        <v>0</v>
      </c>
      <c r="AV187" s="22">
        <v>9967</v>
      </c>
      <c r="AW187" s="22">
        <v>773130</v>
      </c>
      <c r="AX187" s="22">
        <v>57768</v>
      </c>
    </row>
    <row r="188" spans="1:50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195314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52250</v>
      </c>
      <c r="L188" s="22">
        <v>122736</v>
      </c>
      <c r="M188" s="22">
        <v>14000</v>
      </c>
      <c r="N188" s="22">
        <v>405</v>
      </c>
      <c r="O188" s="22">
        <v>284</v>
      </c>
      <c r="P188" s="22">
        <v>9543</v>
      </c>
      <c r="Q188" s="22">
        <v>18909</v>
      </c>
      <c r="R188" s="22">
        <v>11515</v>
      </c>
      <c r="S188" s="22">
        <v>0</v>
      </c>
      <c r="T188" s="22">
        <v>0</v>
      </c>
      <c r="U188" s="22">
        <v>0</v>
      </c>
      <c r="V188" s="22">
        <v>0</v>
      </c>
      <c r="W188" s="22">
        <v>70752</v>
      </c>
      <c r="X188" s="22">
        <v>76480</v>
      </c>
      <c r="Y188" s="22">
        <v>335718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44930</v>
      </c>
      <c r="AF188" s="22">
        <v>952836</v>
      </c>
      <c r="AG188" s="22">
        <v>205477</v>
      </c>
      <c r="AH188" s="22">
        <v>139642</v>
      </c>
      <c r="AI188" s="22">
        <v>0</v>
      </c>
      <c r="AJ188" s="22">
        <v>75897</v>
      </c>
      <c r="AK188" s="22">
        <v>12437</v>
      </c>
      <c r="AL188" s="22">
        <v>15405</v>
      </c>
      <c r="AM188" s="22">
        <v>71040</v>
      </c>
      <c r="AN188" s="22">
        <v>0</v>
      </c>
      <c r="AO188" s="22">
        <v>1146</v>
      </c>
      <c r="AP188" s="22">
        <v>0</v>
      </c>
      <c r="AQ188" s="22">
        <v>0</v>
      </c>
      <c r="AR188" s="22">
        <v>0</v>
      </c>
      <c r="AS188" s="22">
        <v>117769</v>
      </c>
      <c r="AT188" s="22">
        <v>0</v>
      </c>
      <c r="AU188" s="22">
        <v>0</v>
      </c>
      <c r="AV188" s="22">
        <v>8875</v>
      </c>
      <c r="AW188" s="22">
        <v>647688</v>
      </c>
      <c r="AX188" s="22">
        <v>305148</v>
      </c>
    </row>
    <row r="189" spans="1:50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603010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426292</v>
      </c>
      <c r="M189" s="22">
        <v>21944</v>
      </c>
      <c r="N189" s="22">
        <v>2993</v>
      </c>
      <c r="O189" s="22">
        <v>0</v>
      </c>
      <c r="P189" s="22">
        <v>65003</v>
      </c>
      <c r="Q189" s="22">
        <v>36237</v>
      </c>
      <c r="R189" s="22">
        <v>13665</v>
      </c>
      <c r="S189" s="22">
        <v>0</v>
      </c>
      <c r="T189" s="22">
        <v>0</v>
      </c>
      <c r="U189" s="22">
        <v>0</v>
      </c>
      <c r="V189" s="22">
        <v>3900</v>
      </c>
      <c r="W189" s="22">
        <v>0</v>
      </c>
      <c r="X189" s="22">
        <v>74044</v>
      </c>
      <c r="Y189" s="22">
        <v>333780</v>
      </c>
      <c r="Z189" s="22">
        <v>31003</v>
      </c>
      <c r="AA189" s="22">
        <v>0</v>
      </c>
      <c r="AB189" s="22">
        <v>0</v>
      </c>
      <c r="AC189" s="22">
        <v>0</v>
      </c>
      <c r="AD189" s="22">
        <v>0</v>
      </c>
      <c r="AE189" s="22">
        <v>251</v>
      </c>
      <c r="AF189" s="22">
        <v>1612122</v>
      </c>
      <c r="AG189" s="22">
        <v>523980</v>
      </c>
      <c r="AH189" s="22">
        <v>490478</v>
      </c>
      <c r="AI189" s="22">
        <v>181266</v>
      </c>
      <c r="AJ189" s="22">
        <v>204688</v>
      </c>
      <c r="AK189" s="22">
        <v>-7788</v>
      </c>
      <c r="AL189" s="22">
        <v>29854</v>
      </c>
      <c r="AM189" s="22">
        <v>157162</v>
      </c>
      <c r="AN189" s="22">
        <v>0</v>
      </c>
      <c r="AO189" s="22">
        <v>4266</v>
      </c>
      <c r="AP189" s="22">
        <v>18240</v>
      </c>
      <c r="AQ189" s="22">
        <v>0</v>
      </c>
      <c r="AR189" s="22">
        <v>0</v>
      </c>
      <c r="AS189" s="22">
        <v>234457</v>
      </c>
      <c r="AT189" s="22">
        <v>79069</v>
      </c>
      <c r="AU189" s="22">
        <v>0</v>
      </c>
      <c r="AV189" s="22">
        <v>0</v>
      </c>
      <c r="AW189" s="22">
        <v>1915672</v>
      </c>
      <c r="AX189" s="22">
        <v>-303550</v>
      </c>
    </row>
    <row r="190" spans="1:50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634015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736051</v>
      </c>
      <c r="M190" s="22">
        <v>12656</v>
      </c>
      <c r="N190" s="22">
        <v>17432</v>
      </c>
      <c r="O190" s="22">
        <v>0</v>
      </c>
      <c r="P190" s="22">
        <v>98684</v>
      </c>
      <c r="Q190" s="22">
        <v>85952</v>
      </c>
      <c r="R190" s="22">
        <v>0</v>
      </c>
      <c r="S190" s="22">
        <v>0</v>
      </c>
      <c r="T190" s="22">
        <v>0</v>
      </c>
      <c r="U190" s="22">
        <v>0</v>
      </c>
      <c r="V190" s="22">
        <v>4200</v>
      </c>
      <c r="W190" s="22">
        <v>0</v>
      </c>
      <c r="X190" s="22">
        <v>167916</v>
      </c>
      <c r="Y190" s="22">
        <v>862544</v>
      </c>
      <c r="Z190" s="22">
        <v>27159</v>
      </c>
      <c r="AA190" s="22">
        <v>2000</v>
      </c>
      <c r="AB190" s="22">
        <v>0</v>
      </c>
      <c r="AC190" s="22">
        <v>0</v>
      </c>
      <c r="AD190" s="22">
        <v>0</v>
      </c>
      <c r="AE190" s="22">
        <v>0</v>
      </c>
      <c r="AF190" s="22">
        <v>2648609</v>
      </c>
      <c r="AG190" s="22">
        <v>426423</v>
      </c>
      <c r="AH190" s="22">
        <v>492688</v>
      </c>
      <c r="AI190" s="22">
        <v>130507</v>
      </c>
      <c r="AJ190" s="22">
        <v>296743</v>
      </c>
      <c r="AK190" s="22">
        <v>0</v>
      </c>
      <c r="AL190" s="22">
        <v>0</v>
      </c>
      <c r="AM190" s="22">
        <v>0</v>
      </c>
      <c r="AN190" s="22">
        <v>0</v>
      </c>
      <c r="AO190" s="22">
        <v>1719</v>
      </c>
      <c r="AP190" s="22">
        <v>0</v>
      </c>
      <c r="AQ190" s="22">
        <v>9944</v>
      </c>
      <c r="AR190" s="22">
        <v>0</v>
      </c>
      <c r="AS190" s="22">
        <v>359297</v>
      </c>
      <c r="AT190" s="22">
        <v>3689</v>
      </c>
      <c r="AU190" s="22">
        <v>0</v>
      </c>
      <c r="AV190" s="22">
        <v>0</v>
      </c>
      <c r="AW190" s="22">
        <v>1721010</v>
      </c>
      <c r="AX190" s="22">
        <v>927599</v>
      </c>
    </row>
    <row r="191" spans="1:50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292032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200386</v>
      </c>
      <c r="M191" s="22">
        <v>10853</v>
      </c>
      <c r="N191" s="22">
        <v>2390</v>
      </c>
      <c r="O191" s="22">
        <v>525</v>
      </c>
      <c r="P191" s="22">
        <v>36483</v>
      </c>
      <c r="Q191" s="22">
        <v>16707</v>
      </c>
      <c r="R191" s="22">
        <v>6000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97610</v>
      </c>
      <c r="Y191" s="22">
        <v>634006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12704</v>
      </c>
      <c r="AF191" s="22">
        <v>1309696</v>
      </c>
      <c r="AG191" s="22">
        <v>231091</v>
      </c>
      <c r="AH191" s="22">
        <v>402367</v>
      </c>
      <c r="AI191" s="22">
        <v>0</v>
      </c>
      <c r="AJ191" s="22">
        <v>140535</v>
      </c>
      <c r="AK191" s="22">
        <v>0</v>
      </c>
      <c r="AL191" s="22">
        <v>0</v>
      </c>
      <c r="AM191" s="22">
        <v>3556</v>
      </c>
      <c r="AN191" s="22">
        <v>0</v>
      </c>
      <c r="AO191" s="22">
        <v>1213</v>
      </c>
      <c r="AP191" s="22">
        <v>0</v>
      </c>
      <c r="AQ191" s="22">
        <v>2501</v>
      </c>
      <c r="AR191" s="22">
        <v>0</v>
      </c>
      <c r="AS191" s="22">
        <v>195333</v>
      </c>
      <c r="AT191" s="22">
        <v>0</v>
      </c>
      <c r="AU191" s="22">
        <v>0</v>
      </c>
      <c r="AV191" s="22">
        <v>0</v>
      </c>
      <c r="AW191" s="22">
        <v>976596</v>
      </c>
      <c r="AX191" s="22">
        <v>333100</v>
      </c>
    </row>
    <row r="192" spans="1:50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342724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330880</v>
      </c>
      <c r="M192" s="22">
        <v>14977</v>
      </c>
      <c r="N192" s="22">
        <v>4315</v>
      </c>
      <c r="O192" s="22">
        <v>244</v>
      </c>
      <c r="P192" s="22">
        <v>24190</v>
      </c>
      <c r="Q192" s="22">
        <v>48364</v>
      </c>
      <c r="R192" s="22">
        <v>3578</v>
      </c>
      <c r="S192" s="22">
        <v>0</v>
      </c>
      <c r="T192" s="22">
        <v>2425</v>
      </c>
      <c r="U192" s="22">
        <v>0</v>
      </c>
      <c r="V192" s="22">
        <v>0</v>
      </c>
      <c r="W192" s="22">
        <v>15484</v>
      </c>
      <c r="X192" s="22">
        <v>73422</v>
      </c>
      <c r="Y192" s="22">
        <v>14283</v>
      </c>
      <c r="Z192" s="22">
        <v>6522</v>
      </c>
      <c r="AA192" s="22">
        <v>0</v>
      </c>
      <c r="AB192" s="22">
        <v>0</v>
      </c>
      <c r="AC192" s="22">
        <v>0</v>
      </c>
      <c r="AD192" s="22">
        <v>0</v>
      </c>
      <c r="AE192" s="22">
        <v>450</v>
      </c>
      <c r="AF192" s="22">
        <v>881858</v>
      </c>
      <c r="AG192" s="22">
        <v>459484</v>
      </c>
      <c r="AH192" s="22">
        <v>272652</v>
      </c>
      <c r="AI192" s="22">
        <v>0</v>
      </c>
      <c r="AJ192" s="22">
        <v>169869</v>
      </c>
      <c r="AK192" s="22">
        <v>0</v>
      </c>
      <c r="AL192" s="22">
        <v>2142</v>
      </c>
      <c r="AM192" s="22">
        <v>26121</v>
      </c>
      <c r="AN192" s="22">
        <v>9034</v>
      </c>
      <c r="AO192" s="22">
        <v>1373</v>
      </c>
      <c r="AP192" s="22">
        <v>2998</v>
      </c>
      <c r="AQ192" s="22">
        <v>0</v>
      </c>
      <c r="AR192" s="22">
        <v>6698</v>
      </c>
      <c r="AS192" s="22">
        <v>208256</v>
      </c>
      <c r="AT192" s="22">
        <v>0</v>
      </c>
      <c r="AU192" s="22">
        <v>0</v>
      </c>
      <c r="AV192" s="22">
        <v>0</v>
      </c>
      <c r="AW192" s="22">
        <v>1158627</v>
      </c>
      <c r="AX192" s="22">
        <v>-276769</v>
      </c>
    </row>
    <row r="193" spans="1:50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236269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164131</v>
      </c>
      <c r="M193" s="22">
        <v>8266</v>
      </c>
      <c r="N193" s="22">
        <v>1545</v>
      </c>
      <c r="O193" s="22">
        <v>0</v>
      </c>
      <c r="P193" s="22">
        <v>14434</v>
      </c>
      <c r="Q193" s="22">
        <v>19995</v>
      </c>
      <c r="R193" s="22">
        <v>7980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41216</v>
      </c>
      <c r="Y193" s="22">
        <v>1402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274</v>
      </c>
      <c r="AF193" s="22">
        <v>495512</v>
      </c>
      <c r="AG193" s="22">
        <v>176974</v>
      </c>
      <c r="AH193" s="22">
        <v>111235</v>
      </c>
      <c r="AI193" s="22">
        <v>128179</v>
      </c>
      <c r="AJ193" s="22">
        <v>46347</v>
      </c>
      <c r="AK193" s="22">
        <v>0</v>
      </c>
      <c r="AL193" s="22">
        <v>15132</v>
      </c>
      <c r="AM193" s="22">
        <v>3541</v>
      </c>
      <c r="AN193" s="22">
        <v>0</v>
      </c>
      <c r="AO193" s="22">
        <v>539</v>
      </c>
      <c r="AP193" s="22">
        <v>0</v>
      </c>
      <c r="AQ193" s="22">
        <v>0</v>
      </c>
      <c r="AR193" s="22">
        <v>0</v>
      </c>
      <c r="AS193" s="22">
        <v>175185</v>
      </c>
      <c r="AT193" s="22">
        <v>0</v>
      </c>
      <c r="AU193" s="22">
        <v>0</v>
      </c>
      <c r="AV193" s="22">
        <v>1265</v>
      </c>
      <c r="AW193" s="22">
        <v>658397</v>
      </c>
      <c r="AX193" s="22">
        <v>-162885</v>
      </c>
    </row>
    <row r="194" spans="1:50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1199653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1202721</v>
      </c>
      <c r="M194" s="22">
        <v>44155</v>
      </c>
      <c r="N194" s="22">
        <v>13459</v>
      </c>
      <c r="O194" s="22">
        <v>0</v>
      </c>
      <c r="P194" s="22">
        <v>288666</v>
      </c>
      <c r="Q194" s="22">
        <v>138453</v>
      </c>
      <c r="R194" s="22">
        <v>150933</v>
      </c>
      <c r="S194" s="22">
        <v>0</v>
      </c>
      <c r="T194" s="22">
        <v>3502</v>
      </c>
      <c r="U194" s="22">
        <v>339507</v>
      </c>
      <c r="V194" s="22">
        <v>2100</v>
      </c>
      <c r="W194" s="22">
        <v>98062</v>
      </c>
      <c r="X194" s="22">
        <v>181374</v>
      </c>
      <c r="Y194" s="22">
        <v>415802</v>
      </c>
      <c r="Z194" s="22">
        <v>256072</v>
      </c>
      <c r="AA194" s="22">
        <v>0</v>
      </c>
      <c r="AB194" s="22">
        <v>0</v>
      </c>
      <c r="AC194" s="22">
        <v>0</v>
      </c>
      <c r="AD194" s="22">
        <v>0</v>
      </c>
      <c r="AE194" s="22">
        <v>35077</v>
      </c>
      <c r="AF194" s="22">
        <v>4369536</v>
      </c>
      <c r="AG194" s="22">
        <v>1482944</v>
      </c>
      <c r="AH194" s="22">
        <v>645208</v>
      </c>
      <c r="AI194" s="22">
        <v>481254</v>
      </c>
      <c r="AJ194" s="22">
        <v>896847</v>
      </c>
      <c r="AK194" s="22">
        <v>0</v>
      </c>
      <c r="AL194" s="22">
        <v>0</v>
      </c>
      <c r="AM194" s="22">
        <v>200164</v>
      </c>
      <c r="AN194" s="22">
        <v>12100</v>
      </c>
      <c r="AO194" s="22">
        <v>10028</v>
      </c>
      <c r="AP194" s="22">
        <v>1149</v>
      </c>
      <c r="AQ194" s="22">
        <v>94230</v>
      </c>
      <c r="AR194" s="22">
        <v>25362</v>
      </c>
      <c r="AS194" s="22">
        <v>765461</v>
      </c>
      <c r="AT194" s="22">
        <v>0</v>
      </c>
      <c r="AU194" s="22">
        <v>0</v>
      </c>
      <c r="AV194" s="22">
        <v>965</v>
      </c>
      <c r="AW194" s="22">
        <v>4615712</v>
      </c>
      <c r="AX194" s="22">
        <v>-246176</v>
      </c>
    </row>
    <row r="195" spans="1:50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269682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358910</v>
      </c>
      <c r="M195" s="22">
        <v>4461</v>
      </c>
      <c r="N195" s="22">
        <v>2108</v>
      </c>
      <c r="O195" s="22">
        <v>0</v>
      </c>
      <c r="P195" s="22">
        <v>40012</v>
      </c>
      <c r="Q195" s="22">
        <v>10201</v>
      </c>
      <c r="R195" s="22">
        <v>16933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54936</v>
      </c>
      <c r="Y195" s="22">
        <v>212180</v>
      </c>
      <c r="Z195" s="22">
        <v>1721</v>
      </c>
      <c r="AA195" s="22">
        <v>144379</v>
      </c>
      <c r="AB195" s="22">
        <v>0</v>
      </c>
      <c r="AC195" s="22">
        <v>0</v>
      </c>
      <c r="AD195" s="22">
        <v>0</v>
      </c>
      <c r="AE195" s="22">
        <v>24155</v>
      </c>
      <c r="AF195" s="22">
        <v>995299</v>
      </c>
      <c r="AG195" s="22">
        <v>187763</v>
      </c>
      <c r="AH195" s="22">
        <v>396335</v>
      </c>
      <c r="AI195" s="22">
        <v>0</v>
      </c>
      <c r="AJ195" s="22">
        <v>235827</v>
      </c>
      <c r="AK195" s="22">
        <v>0</v>
      </c>
      <c r="AL195" s="22">
        <v>0</v>
      </c>
      <c r="AM195" s="22">
        <v>0</v>
      </c>
      <c r="AN195" s="22">
        <v>0</v>
      </c>
      <c r="AO195" s="22">
        <v>2980</v>
      </c>
      <c r="AP195" s="22">
        <v>0</v>
      </c>
      <c r="AQ195" s="22">
        <v>19731</v>
      </c>
      <c r="AR195" s="22">
        <v>76679</v>
      </c>
      <c r="AS195" s="22">
        <v>154611</v>
      </c>
      <c r="AT195" s="22">
        <v>0</v>
      </c>
      <c r="AU195" s="22">
        <v>0</v>
      </c>
      <c r="AV195" s="22">
        <v>45</v>
      </c>
      <c r="AW195" s="22">
        <v>1073971</v>
      </c>
      <c r="AX195" s="22">
        <v>-78672</v>
      </c>
    </row>
    <row r="196" spans="1:50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409493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438131</v>
      </c>
      <c r="M196" s="22">
        <v>30374</v>
      </c>
      <c r="N196" s="22">
        <v>865</v>
      </c>
      <c r="O196" s="22">
        <v>750</v>
      </c>
      <c r="P196" s="22">
        <v>41337</v>
      </c>
      <c r="Q196" s="22">
        <v>47587</v>
      </c>
      <c r="R196" s="22">
        <v>15297</v>
      </c>
      <c r="S196" s="22">
        <v>0</v>
      </c>
      <c r="T196" s="22">
        <v>2038</v>
      </c>
      <c r="U196" s="22">
        <v>0</v>
      </c>
      <c r="V196" s="22">
        <v>0</v>
      </c>
      <c r="W196" s="22">
        <v>89226</v>
      </c>
      <c r="X196" s="22">
        <v>98636</v>
      </c>
      <c r="Y196" s="22">
        <v>76094</v>
      </c>
      <c r="Z196" s="22">
        <v>303730</v>
      </c>
      <c r="AA196" s="22">
        <v>360607</v>
      </c>
      <c r="AB196" s="22">
        <v>0</v>
      </c>
      <c r="AC196" s="22">
        <v>0</v>
      </c>
      <c r="AD196" s="22">
        <v>0</v>
      </c>
      <c r="AE196" s="22">
        <v>4059</v>
      </c>
      <c r="AF196" s="22">
        <v>1918224</v>
      </c>
      <c r="AG196" s="22">
        <v>441464</v>
      </c>
      <c r="AH196" s="22">
        <v>358384</v>
      </c>
      <c r="AI196" s="22">
        <v>0</v>
      </c>
      <c r="AJ196" s="22">
        <v>367176</v>
      </c>
      <c r="AK196" s="22">
        <v>23692</v>
      </c>
      <c r="AL196" s="22">
        <v>14190</v>
      </c>
      <c r="AM196" s="22">
        <v>164191</v>
      </c>
      <c r="AN196" s="22">
        <v>2132</v>
      </c>
      <c r="AO196" s="22">
        <v>0</v>
      </c>
      <c r="AP196" s="22">
        <v>0</v>
      </c>
      <c r="AQ196" s="22">
        <v>0</v>
      </c>
      <c r="AR196" s="22">
        <v>0</v>
      </c>
      <c r="AS196" s="22">
        <v>279352</v>
      </c>
      <c r="AT196" s="22">
        <v>0</v>
      </c>
      <c r="AU196" s="22">
        <v>0</v>
      </c>
      <c r="AV196" s="22">
        <v>10263</v>
      </c>
      <c r="AW196" s="22">
        <v>1660844</v>
      </c>
      <c r="AX196" s="22">
        <v>257380</v>
      </c>
    </row>
    <row r="197" spans="1:50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336569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270671</v>
      </c>
      <c r="M197" s="22">
        <v>33875</v>
      </c>
      <c r="N197" s="22">
        <v>2753</v>
      </c>
      <c r="O197" s="22">
        <v>0</v>
      </c>
      <c r="P197" s="22">
        <v>0</v>
      </c>
      <c r="Q197" s="22">
        <v>36645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76958</v>
      </c>
      <c r="Y197" s="22">
        <v>1084226</v>
      </c>
      <c r="Z197" s="22">
        <v>0</v>
      </c>
      <c r="AA197" s="22">
        <v>235752</v>
      </c>
      <c r="AB197" s="22">
        <v>0</v>
      </c>
      <c r="AC197" s="22">
        <v>0</v>
      </c>
      <c r="AD197" s="22">
        <v>0</v>
      </c>
      <c r="AE197" s="22">
        <v>5673</v>
      </c>
      <c r="AF197" s="22">
        <v>2083122</v>
      </c>
      <c r="AG197" s="22">
        <v>265625</v>
      </c>
      <c r="AH197" s="22">
        <v>132773</v>
      </c>
      <c r="AI197" s="22">
        <v>0</v>
      </c>
      <c r="AJ197" s="22">
        <v>361184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10858</v>
      </c>
      <c r="AR197" s="22">
        <v>3120</v>
      </c>
      <c r="AS197" s="22">
        <v>195034</v>
      </c>
      <c r="AT197" s="22">
        <v>0</v>
      </c>
      <c r="AU197" s="22">
        <v>0</v>
      </c>
      <c r="AV197" s="22">
        <v>3190</v>
      </c>
      <c r="AW197" s="22">
        <v>971784</v>
      </c>
      <c r="AX197" s="22">
        <v>1111338</v>
      </c>
    </row>
    <row r="198" spans="1:50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783872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463447</v>
      </c>
      <c r="M198" s="22">
        <v>18784</v>
      </c>
      <c r="N198" s="22">
        <v>11490</v>
      </c>
      <c r="O198" s="22">
        <v>585</v>
      </c>
      <c r="P198" s="22">
        <v>92176</v>
      </c>
      <c r="Q198" s="22">
        <v>26660</v>
      </c>
      <c r="R198" s="22">
        <v>8900</v>
      </c>
      <c r="S198" s="22">
        <v>0</v>
      </c>
      <c r="T198" s="22">
        <v>20757</v>
      </c>
      <c r="U198" s="22">
        <v>0</v>
      </c>
      <c r="V198" s="22">
        <v>0</v>
      </c>
      <c r="W198" s="22">
        <v>0</v>
      </c>
      <c r="X198" s="22">
        <v>142673</v>
      </c>
      <c r="Y198" s="22">
        <v>521550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27860</v>
      </c>
      <c r="AF198" s="22">
        <v>2118754</v>
      </c>
      <c r="AG198" s="22">
        <v>558898</v>
      </c>
      <c r="AH198" s="22">
        <v>358757</v>
      </c>
      <c r="AI198" s="22">
        <v>0</v>
      </c>
      <c r="AJ198" s="22">
        <v>413633</v>
      </c>
      <c r="AK198" s="22">
        <v>0</v>
      </c>
      <c r="AL198" s="22">
        <v>28665</v>
      </c>
      <c r="AM198" s="22">
        <v>24353</v>
      </c>
      <c r="AN198" s="22">
        <v>0</v>
      </c>
      <c r="AO198" s="22">
        <v>2253</v>
      </c>
      <c r="AP198" s="22">
        <v>0</v>
      </c>
      <c r="AQ198" s="22">
        <v>0</v>
      </c>
      <c r="AR198" s="22">
        <v>25231</v>
      </c>
      <c r="AS198" s="22">
        <v>362894</v>
      </c>
      <c r="AT198" s="22">
        <v>0</v>
      </c>
      <c r="AU198" s="22">
        <v>0</v>
      </c>
      <c r="AV198" s="22">
        <v>0</v>
      </c>
      <c r="AW198" s="22">
        <v>1774684</v>
      </c>
      <c r="AX198" s="22">
        <v>344070</v>
      </c>
    </row>
    <row r="199" spans="1:50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439431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34740</v>
      </c>
      <c r="L199" s="22">
        <v>276690</v>
      </c>
      <c r="M199" s="22">
        <v>21643</v>
      </c>
      <c r="N199" s="22">
        <v>5817</v>
      </c>
      <c r="O199" s="22">
        <v>0</v>
      </c>
      <c r="P199" s="22">
        <v>64191</v>
      </c>
      <c r="Q199" s="22">
        <v>37204</v>
      </c>
      <c r="R199" s="22">
        <v>0</v>
      </c>
      <c r="S199" s="22">
        <v>0</v>
      </c>
      <c r="T199" s="22">
        <v>0</v>
      </c>
      <c r="U199" s="22">
        <v>0</v>
      </c>
      <c r="V199" s="22">
        <v>1800</v>
      </c>
      <c r="W199" s="22">
        <v>0</v>
      </c>
      <c r="X199" s="22">
        <v>205627</v>
      </c>
      <c r="Y199" s="22">
        <v>158942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3716</v>
      </c>
      <c r="AF199" s="22">
        <v>1249801</v>
      </c>
      <c r="AG199" s="22">
        <v>403239</v>
      </c>
      <c r="AH199" s="22">
        <v>338277</v>
      </c>
      <c r="AI199" s="22">
        <v>127326</v>
      </c>
      <c r="AJ199" s="22">
        <v>186350</v>
      </c>
      <c r="AK199" s="22">
        <v>0</v>
      </c>
      <c r="AL199" s="22">
        <v>0</v>
      </c>
      <c r="AM199" s="22">
        <v>17616</v>
      </c>
      <c r="AN199" s="22">
        <v>0</v>
      </c>
      <c r="AO199" s="22">
        <v>2329</v>
      </c>
      <c r="AP199" s="22">
        <v>0</v>
      </c>
      <c r="AQ199" s="22">
        <v>0</v>
      </c>
      <c r="AR199" s="22">
        <v>0</v>
      </c>
      <c r="AS199" s="22">
        <v>265661</v>
      </c>
      <c r="AT199" s="22">
        <v>-19412</v>
      </c>
      <c r="AU199" s="22">
        <v>0</v>
      </c>
      <c r="AV199" s="22">
        <v>0</v>
      </c>
      <c r="AW199" s="22">
        <v>1321386</v>
      </c>
      <c r="AX199" s="22">
        <v>-71585</v>
      </c>
    </row>
    <row r="200" spans="1:50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408428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141151</v>
      </c>
      <c r="M200" s="22">
        <v>19258</v>
      </c>
      <c r="N200" s="22">
        <v>0</v>
      </c>
      <c r="O200" s="22">
        <v>162</v>
      </c>
      <c r="P200" s="22">
        <v>32614</v>
      </c>
      <c r="Q200" s="22">
        <v>21265</v>
      </c>
      <c r="R200" s="22">
        <v>0</v>
      </c>
      <c r="S200" s="22">
        <v>0</v>
      </c>
      <c r="T200" s="22">
        <v>-1417</v>
      </c>
      <c r="U200" s="22">
        <v>25000</v>
      </c>
      <c r="V200" s="22">
        <v>0</v>
      </c>
      <c r="W200" s="22">
        <v>700</v>
      </c>
      <c r="X200" s="22">
        <v>54620</v>
      </c>
      <c r="Y200" s="22">
        <v>108209</v>
      </c>
      <c r="Z200" s="22">
        <v>36622</v>
      </c>
      <c r="AA200" s="22">
        <v>0</v>
      </c>
      <c r="AB200" s="22">
        <v>0</v>
      </c>
      <c r="AC200" s="22">
        <v>0</v>
      </c>
      <c r="AD200" s="22">
        <v>0</v>
      </c>
      <c r="AE200" s="22">
        <v>33934</v>
      </c>
      <c r="AF200" s="22">
        <v>880546</v>
      </c>
      <c r="AG200" s="22">
        <v>326666</v>
      </c>
      <c r="AH200" s="22">
        <v>147390</v>
      </c>
      <c r="AI200" s="22">
        <v>0</v>
      </c>
      <c r="AJ200" s="22">
        <v>223575</v>
      </c>
      <c r="AK200" s="22">
        <v>0</v>
      </c>
      <c r="AL200" s="22">
        <v>0</v>
      </c>
      <c r="AM200" s="22">
        <v>40595</v>
      </c>
      <c r="AN200" s="22">
        <v>0</v>
      </c>
      <c r="AO200" s="22">
        <v>0</v>
      </c>
      <c r="AP200" s="22">
        <v>0</v>
      </c>
      <c r="AQ200" s="22">
        <v>0</v>
      </c>
      <c r="AR200" s="22">
        <v>1242</v>
      </c>
      <c r="AS200" s="22">
        <v>231369</v>
      </c>
      <c r="AT200" s="22">
        <v>0</v>
      </c>
      <c r="AU200" s="22">
        <v>0</v>
      </c>
      <c r="AV200" s="22">
        <v>0</v>
      </c>
      <c r="AW200" s="22">
        <v>970837</v>
      </c>
      <c r="AX200" s="22">
        <v>-90291</v>
      </c>
    </row>
    <row r="201" spans="1:50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227632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100924</v>
      </c>
      <c r="M201" s="22">
        <v>5824</v>
      </c>
      <c r="N201" s="22">
        <v>13392</v>
      </c>
      <c r="O201" s="22">
        <v>0</v>
      </c>
      <c r="P201" s="22">
        <v>20629</v>
      </c>
      <c r="Q201" s="22">
        <v>27579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59074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2435</v>
      </c>
      <c r="AF201" s="22">
        <v>457489</v>
      </c>
      <c r="AG201" s="22">
        <v>181276</v>
      </c>
      <c r="AH201" s="22">
        <v>163889</v>
      </c>
      <c r="AI201" s="22">
        <v>0</v>
      </c>
      <c r="AJ201" s="22">
        <v>174683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  <c r="AR201" s="22">
        <v>0</v>
      </c>
      <c r="AS201" s="22">
        <v>166703</v>
      </c>
      <c r="AT201" s="22">
        <v>0</v>
      </c>
      <c r="AU201" s="22">
        <v>0</v>
      </c>
      <c r="AV201" s="22">
        <v>275</v>
      </c>
      <c r="AW201" s="22">
        <v>686826</v>
      </c>
      <c r="AX201" s="22">
        <v>-229337</v>
      </c>
    </row>
    <row r="202" spans="1:50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546540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352973</v>
      </c>
      <c r="M202" s="22">
        <v>15172</v>
      </c>
      <c r="N202" s="22">
        <v>2277</v>
      </c>
      <c r="O202" s="22">
        <v>450</v>
      </c>
      <c r="P202" s="22">
        <v>70477</v>
      </c>
      <c r="Q202" s="22">
        <v>2364</v>
      </c>
      <c r="R202" s="22">
        <v>0</v>
      </c>
      <c r="S202" s="22">
        <v>0</v>
      </c>
      <c r="T202" s="22">
        <v>3238</v>
      </c>
      <c r="U202" s="22">
        <v>0</v>
      </c>
      <c r="V202" s="22">
        <v>0</v>
      </c>
      <c r="W202" s="22">
        <v>0</v>
      </c>
      <c r="X202" s="22">
        <v>68014</v>
      </c>
      <c r="Y202" s="22">
        <v>161229</v>
      </c>
      <c r="Z202" s="22">
        <v>116499</v>
      </c>
      <c r="AA202" s="22">
        <v>0</v>
      </c>
      <c r="AB202" s="22">
        <v>0</v>
      </c>
      <c r="AC202" s="22">
        <v>0</v>
      </c>
      <c r="AD202" s="22">
        <v>0</v>
      </c>
      <c r="AE202" s="22">
        <v>18333</v>
      </c>
      <c r="AF202" s="22">
        <v>1357566</v>
      </c>
      <c r="AG202" s="22">
        <v>338645</v>
      </c>
      <c r="AH202" s="22">
        <v>454232</v>
      </c>
      <c r="AI202" s="22">
        <v>118846</v>
      </c>
      <c r="AJ202" s="22">
        <v>0</v>
      </c>
      <c r="AK202" s="22">
        <v>7047</v>
      </c>
      <c r="AL202" s="22">
        <v>0</v>
      </c>
      <c r="AM202" s="22">
        <v>64413</v>
      </c>
      <c r="AN202" s="22">
        <v>0</v>
      </c>
      <c r="AO202" s="22">
        <v>5455</v>
      </c>
      <c r="AP202" s="22">
        <v>0</v>
      </c>
      <c r="AQ202" s="22">
        <v>1415</v>
      </c>
      <c r="AR202" s="22">
        <v>0</v>
      </c>
      <c r="AS202" s="22">
        <v>229401</v>
      </c>
      <c r="AT202" s="22">
        <v>0</v>
      </c>
      <c r="AU202" s="22">
        <v>0</v>
      </c>
      <c r="AV202" s="22">
        <v>0</v>
      </c>
      <c r="AW202" s="22">
        <v>1219454</v>
      </c>
      <c r="AX202" s="22">
        <v>138112</v>
      </c>
    </row>
    <row r="203" spans="1:50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135445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35899</v>
      </c>
      <c r="M203" s="22">
        <v>1070</v>
      </c>
      <c r="N203" s="22">
        <v>100</v>
      </c>
      <c r="O203" s="22">
        <v>200</v>
      </c>
      <c r="P203" s="22">
        <v>17364</v>
      </c>
      <c r="Q203" s="22">
        <v>11488</v>
      </c>
      <c r="R203" s="22">
        <v>7213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69228</v>
      </c>
      <c r="Y203" s="22">
        <v>59533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1672</v>
      </c>
      <c r="AF203" s="22">
        <v>339212</v>
      </c>
      <c r="AG203" s="22">
        <v>77450</v>
      </c>
      <c r="AH203" s="22">
        <v>77662</v>
      </c>
      <c r="AI203" s="22">
        <v>0</v>
      </c>
      <c r="AJ203" s="22">
        <v>53741</v>
      </c>
      <c r="AK203" s="22">
        <v>0</v>
      </c>
      <c r="AL203" s="22">
        <v>17327</v>
      </c>
      <c r="AM203" s="22">
        <v>21697</v>
      </c>
      <c r="AN203" s="22">
        <v>7947</v>
      </c>
      <c r="AO203" s="22">
        <v>0</v>
      </c>
      <c r="AP203" s="22">
        <v>0</v>
      </c>
      <c r="AQ203" s="22">
        <v>0</v>
      </c>
      <c r="AR203" s="22">
        <v>0</v>
      </c>
      <c r="AS203" s="22">
        <v>173715</v>
      </c>
      <c r="AT203" s="22">
        <v>0</v>
      </c>
      <c r="AU203" s="22">
        <v>0</v>
      </c>
      <c r="AV203" s="22">
        <v>874</v>
      </c>
      <c r="AW203" s="22">
        <v>430413</v>
      </c>
      <c r="AX203" s="22">
        <v>-91201</v>
      </c>
    </row>
    <row r="204" spans="1:50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894782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453044</v>
      </c>
      <c r="M204" s="22">
        <v>31705</v>
      </c>
      <c r="N204" s="22">
        <v>5075</v>
      </c>
      <c r="O204" s="22">
        <v>11339</v>
      </c>
      <c r="P204" s="22">
        <v>91759</v>
      </c>
      <c r="Q204" s="22">
        <v>23128</v>
      </c>
      <c r="R204" s="22">
        <v>45120</v>
      </c>
      <c r="S204" s="22">
        <v>0</v>
      </c>
      <c r="T204" s="22">
        <v>410023</v>
      </c>
      <c r="U204" s="22">
        <v>0</v>
      </c>
      <c r="V204" s="22">
        <v>2100</v>
      </c>
      <c r="W204" s="22">
        <v>153221</v>
      </c>
      <c r="X204" s="22">
        <v>124762</v>
      </c>
      <c r="Y204" s="22">
        <v>289863</v>
      </c>
      <c r="Z204" s="22">
        <v>172529</v>
      </c>
      <c r="AA204" s="22">
        <v>0</v>
      </c>
      <c r="AB204" s="22">
        <v>3300</v>
      </c>
      <c r="AC204" s="22">
        <v>0</v>
      </c>
      <c r="AD204" s="22">
        <v>0</v>
      </c>
      <c r="AE204" s="22">
        <v>74165</v>
      </c>
      <c r="AF204" s="22">
        <v>2785915</v>
      </c>
      <c r="AG204" s="22">
        <v>870639</v>
      </c>
      <c r="AH204" s="22">
        <v>713483</v>
      </c>
      <c r="AI204" s="22">
        <v>0</v>
      </c>
      <c r="AJ204" s="22">
        <v>286060</v>
      </c>
      <c r="AK204" s="22">
        <v>628</v>
      </c>
      <c r="AL204" s="22">
        <v>91128</v>
      </c>
      <c r="AM204" s="22">
        <v>0</v>
      </c>
      <c r="AN204" s="22">
        <v>117835</v>
      </c>
      <c r="AO204" s="22">
        <v>540</v>
      </c>
      <c r="AP204" s="22">
        <v>0</v>
      </c>
      <c r="AQ204" s="22">
        <v>635</v>
      </c>
      <c r="AR204" s="22">
        <v>0</v>
      </c>
      <c r="AS204" s="22">
        <v>349144</v>
      </c>
      <c r="AT204" s="22">
        <v>0</v>
      </c>
      <c r="AU204" s="22">
        <v>0</v>
      </c>
      <c r="AV204" s="22">
        <v>11965</v>
      </c>
      <c r="AW204" s="22">
        <v>2442057</v>
      </c>
      <c r="AX204" s="22">
        <v>343858</v>
      </c>
    </row>
    <row r="205" spans="1:50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296126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157760</v>
      </c>
      <c r="M205" s="22">
        <v>9502</v>
      </c>
      <c r="N205" s="22">
        <v>1235</v>
      </c>
      <c r="O205" s="22">
        <v>0</v>
      </c>
      <c r="P205" s="22">
        <v>34914</v>
      </c>
      <c r="Q205" s="22">
        <v>11904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211274</v>
      </c>
      <c r="X205" s="22">
        <v>51308</v>
      </c>
      <c r="Y205" s="22">
        <v>0</v>
      </c>
      <c r="Z205" s="22">
        <v>9800</v>
      </c>
      <c r="AA205" s="22">
        <v>0</v>
      </c>
      <c r="AB205" s="22">
        <v>0</v>
      </c>
      <c r="AC205" s="22">
        <v>0</v>
      </c>
      <c r="AD205" s="22">
        <v>0</v>
      </c>
      <c r="AE205" s="22">
        <v>2845</v>
      </c>
      <c r="AF205" s="22">
        <v>786668</v>
      </c>
      <c r="AG205" s="22">
        <v>215129</v>
      </c>
      <c r="AH205" s="22">
        <v>118737</v>
      </c>
      <c r="AI205" s="22">
        <v>0</v>
      </c>
      <c r="AJ205" s="22">
        <v>137508</v>
      </c>
      <c r="AK205" s="22">
        <v>3540</v>
      </c>
      <c r="AL205" s="22">
        <v>0</v>
      </c>
      <c r="AM205" s="22">
        <v>0</v>
      </c>
      <c r="AN205" s="22">
        <v>21075</v>
      </c>
      <c r="AO205" s="22">
        <v>133</v>
      </c>
      <c r="AP205" s="22">
        <v>12283</v>
      </c>
      <c r="AQ205" s="22">
        <v>0</v>
      </c>
      <c r="AR205" s="22">
        <v>919</v>
      </c>
      <c r="AS205" s="22">
        <v>148225</v>
      </c>
      <c r="AT205" s="22">
        <v>63</v>
      </c>
      <c r="AU205" s="22">
        <v>0</v>
      </c>
      <c r="AV205" s="22">
        <v>0</v>
      </c>
      <c r="AW205" s="22">
        <v>657612</v>
      </c>
      <c r="AX205" s="22">
        <v>129056</v>
      </c>
    </row>
    <row r="206" spans="1:50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928989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84100</v>
      </c>
      <c r="L206" s="22">
        <v>676871</v>
      </c>
      <c r="M206" s="22">
        <v>24362</v>
      </c>
      <c r="N206" s="22">
        <v>12601</v>
      </c>
      <c r="O206" s="22">
        <v>2533</v>
      </c>
      <c r="P206" s="22">
        <v>140772</v>
      </c>
      <c r="Q206" s="22">
        <v>79105</v>
      </c>
      <c r="R206" s="22">
        <v>11000</v>
      </c>
      <c r="S206" s="22">
        <v>0</v>
      </c>
      <c r="T206" s="22">
        <v>0</v>
      </c>
      <c r="U206" s="22">
        <v>0</v>
      </c>
      <c r="V206" s="22">
        <v>11742</v>
      </c>
      <c r="W206" s="22">
        <v>0</v>
      </c>
      <c r="X206" s="22">
        <v>109652</v>
      </c>
      <c r="Y206" s="22">
        <v>261695</v>
      </c>
      <c r="Z206" s="22">
        <v>212134</v>
      </c>
      <c r="AA206" s="22">
        <v>46820</v>
      </c>
      <c r="AB206" s="22">
        <v>17040</v>
      </c>
      <c r="AC206" s="22">
        <v>0</v>
      </c>
      <c r="AD206" s="22">
        <v>8590</v>
      </c>
      <c r="AE206" s="22">
        <v>2160</v>
      </c>
      <c r="AF206" s="22">
        <v>2630166</v>
      </c>
      <c r="AG206" s="22">
        <v>760705</v>
      </c>
      <c r="AH206" s="22">
        <v>258598</v>
      </c>
      <c r="AI206" s="22">
        <v>178571</v>
      </c>
      <c r="AJ206" s="22">
        <v>588630</v>
      </c>
      <c r="AK206" s="22">
        <v>0</v>
      </c>
      <c r="AL206" s="22">
        <v>0</v>
      </c>
      <c r="AM206" s="22">
        <v>296361</v>
      </c>
      <c r="AN206" s="22">
        <v>0</v>
      </c>
      <c r="AO206" s="22">
        <v>3725</v>
      </c>
      <c r="AP206" s="22">
        <v>0</v>
      </c>
      <c r="AQ206" s="22">
        <v>0</v>
      </c>
      <c r="AR206" s="22">
        <v>0</v>
      </c>
      <c r="AS206" s="22">
        <v>678589</v>
      </c>
      <c r="AT206" s="22">
        <v>0</v>
      </c>
      <c r="AU206" s="22">
        <v>0</v>
      </c>
      <c r="AV206" s="22">
        <v>0</v>
      </c>
      <c r="AW206" s="22">
        <v>2765179</v>
      </c>
      <c r="AX206" s="22">
        <v>-135013</v>
      </c>
    </row>
    <row r="207" spans="1:50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87463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82308</v>
      </c>
      <c r="M207" s="22">
        <v>3751</v>
      </c>
      <c r="N207" s="22">
        <v>125</v>
      </c>
      <c r="O207" s="22">
        <v>100</v>
      </c>
      <c r="P207" s="22">
        <v>11594</v>
      </c>
      <c r="Q207" s="22">
        <v>50425</v>
      </c>
      <c r="R207" s="22">
        <v>1789</v>
      </c>
      <c r="S207" s="22">
        <v>0</v>
      </c>
      <c r="T207" s="22">
        <v>0</v>
      </c>
      <c r="U207" s="22">
        <v>0</v>
      </c>
      <c r="V207" s="22">
        <v>1670</v>
      </c>
      <c r="W207" s="22">
        <v>0</v>
      </c>
      <c r="X207" s="22">
        <v>58720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485</v>
      </c>
      <c r="AF207" s="22">
        <v>298430</v>
      </c>
      <c r="AG207" s="22">
        <v>35478</v>
      </c>
      <c r="AH207" s="22">
        <v>134391</v>
      </c>
      <c r="AI207" s="22">
        <v>0</v>
      </c>
      <c r="AJ207" s="22">
        <v>60278</v>
      </c>
      <c r="AK207" s="22">
        <v>1318</v>
      </c>
      <c r="AL207" s="22">
        <v>5855</v>
      </c>
      <c r="AM207" s="22">
        <v>2653</v>
      </c>
      <c r="AN207" s="22">
        <v>1501</v>
      </c>
      <c r="AO207" s="22">
        <v>926</v>
      </c>
      <c r="AP207" s="22">
        <v>0</v>
      </c>
      <c r="AQ207" s="22">
        <v>0</v>
      </c>
      <c r="AR207" s="22">
        <v>0</v>
      </c>
      <c r="AS207" s="22">
        <v>102166</v>
      </c>
      <c r="AT207" s="22">
        <v>0</v>
      </c>
      <c r="AU207" s="22">
        <v>0</v>
      </c>
      <c r="AV207" s="22">
        <v>0</v>
      </c>
      <c r="AW207" s="22">
        <v>344566</v>
      </c>
      <c r="AX207" s="22">
        <v>-46136</v>
      </c>
    </row>
    <row r="208" spans="1:50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411857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318954</v>
      </c>
      <c r="M208" s="22">
        <v>13919</v>
      </c>
      <c r="N208" s="22">
        <v>1083</v>
      </c>
      <c r="O208" s="22">
        <v>33670</v>
      </c>
      <c r="P208" s="22">
        <v>74801</v>
      </c>
      <c r="Q208" s="22">
        <v>44152</v>
      </c>
      <c r="R208" s="22">
        <v>7112</v>
      </c>
      <c r="S208" s="22">
        <v>25298</v>
      </c>
      <c r="T208" s="22">
        <v>0</v>
      </c>
      <c r="U208" s="22">
        <v>0</v>
      </c>
      <c r="V208" s="22">
        <v>0</v>
      </c>
      <c r="W208" s="22">
        <v>195779</v>
      </c>
      <c r="X208" s="22">
        <v>139733</v>
      </c>
      <c r="Y208" s="22">
        <v>2571356</v>
      </c>
      <c r="Z208" s="22">
        <v>260183</v>
      </c>
      <c r="AA208" s="22">
        <v>573701</v>
      </c>
      <c r="AB208" s="22">
        <v>0</v>
      </c>
      <c r="AC208" s="22">
        <v>0</v>
      </c>
      <c r="AD208" s="22">
        <v>0</v>
      </c>
      <c r="AE208" s="22">
        <v>28184</v>
      </c>
      <c r="AF208" s="22">
        <v>4699782</v>
      </c>
      <c r="AG208" s="22">
        <v>448537</v>
      </c>
      <c r="AH208" s="22">
        <v>403726</v>
      </c>
      <c r="AI208" s="22">
        <v>0</v>
      </c>
      <c r="AJ208" s="22">
        <v>259279</v>
      </c>
      <c r="AK208" s="22">
        <v>3035</v>
      </c>
      <c r="AL208" s="22">
        <v>18060</v>
      </c>
      <c r="AM208" s="22">
        <v>50962</v>
      </c>
      <c r="AN208" s="22">
        <v>750</v>
      </c>
      <c r="AO208" s="22">
        <v>8663</v>
      </c>
      <c r="AP208" s="22">
        <v>0</v>
      </c>
      <c r="AQ208" s="22">
        <v>0</v>
      </c>
      <c r="AR208" s="22">
        <v>0</v>
      </c>
      <c r="AS208" s="22">
        <v>308959</v>
      </c>
      <c r="AT208" s="22">
        <v>0</v>
      </c>
      <c r="AU208" s="22">
        <v>0</v>
      </c>
      <c r="AV208" s="22">
        <v>7358</v>
      </c>
      <c r="AW208" s="22">
        <v>1509329</v>
      </c>
      <c r="AX208" s="22">
        <v>3190453</v>
      </c>
    </row>
    <row r="209" spans="1:50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313367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149221</v>
      </c>
      <c r="M209" s="22">
        <v>25170</v>
      </c>
      <c r="N209" s="22">
        <v>1409</v>
      </c>
      <c r="O209" s="22">
        <v>620</v>
      </c>
      <c r="P209" s="22">
        <v>21140</v>
      </c>
      <c r="Q209" s="22">
        <v>13609</v>
      </c>
      <c r="R209" s="22">
        <v>20556</v>
      </c>
      <c r="S209" s="22">
        <v>0</v>
      </c>
      <c r="T209" s="22">
        <v>0</v>
      </c>
      <c r="U209" s="22">
        <v>0</v>
      </c>
      <c r="V209" s="22">
        <v>3470</v>
      </c>
      <c r="W209" s="22">
        <v>229874</v>
      </c>
      <c r="X209" s="22">
        <v>89126</v>
      </c>
      <c r="Y209" s="22">
        <v>487641</v>
      </c>
      <c r="Z209" s="22">
        <v>131988</v>
      </c>
      <c r="AA209" s="22">
        <v>16500</v>
      </c>
      <c r="AB209" s="22">
        <v>0</v>
      </c>
      <c r="AC209" s="22">
        <v>0</v>
      </c>
      <c r="AD209" s="22">
        <v>0</v>
      </c>
      <c r="AE209" s="22">
        <v>0</v>
      </c>
      <c r="AF209" s="22">
        <v>1503691</v>
      </c>
      <c r="AG209" s="22">
        <v>338122</v>
      </c>
      <c r="AH209" s="22">
        <v>274074</v>
      </c>
      <c r="AI209" s="22">
        <v>0</v>
      </c>
      <c r="AJ209" s="22">
        <v>146219</v>
      </c>
      <c r="AK209" s="22">
        <v>15643</v>
      </c>
      <c r="AL209" s="22">
        <v>0</v>
      </c>
      <c r="AM209" s="22">
        <v>15803</v>
      </c>
      <c r="AN209" s="22">
        <v>23760</v>
      </c>
      <c r="AO209" s="22">
        <v>802</v>
      </c>
      <c r="AP209" s="22">
        <v>0</v>
      </c>
      <c r="AQ209" s="22">
        <v>0</v>
      </c>
      <c r="AR209" s="22">
        <v>1337</v>
      </c>
      <c r="AS209" s="22">
        <v>153528</v>
      </c>
      <c r="AT209" s="22">
        <v>0</v>
      </c>
      <c r="AU209" s="22">
        <v>0</v>
      </c>
      <c r="AV209" s="22">
        <v>0</v>
      </c>
      <c r="AW209" s="22">
        <v>969288</v>
      </c>
      <c r="AX209" s="22">
        <v>534403</v>
      </c>
    </row>
    <row r="210" spans="1:50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308126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617321</v>
      </c>
      <c r="M210" s="22">
        <v>33163</v>
      </c>
      <c r="N210" s="22">
        <v>5315</v>
      </c>
      <c r="O210" s="22">
        <v>0</v>
      </c>
      <c r="P210" s="22">
        <v>6558</v>
      </c>
      <c r="Q210" s="22">
        <v>28276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66655</v>
      </c>
      <c r="Y210" s="22">
        <v>2613588</v>
      </c>
      <c r="Z210" s="22">
        <v>172567</v>
      </c>
      <c r="AA210" s="22">
        <v>0</v>
      </c>
      <c r="AB210" s="22">
        <v>0</v>
      </c>
      <c r="AC210" s="22">
        <v>0</v>
      </c>
      <c r="AD210" s="22">
        <v>0</v>
      </c>
      <c r="AE210" s="22">
        <v>223058</v>
      </c>
      <c r="AF210" s="22">
        <v>4074627</v>
      </c>
      <c r="AG210" s="22">
        <v>323837</v>
      </c>
      <c r="AH210" s="22">
        <v>196007</v>
      </c>
      <c r="AI210" s="22">
        <v>0</v>
      </c>
      <c r="AJ210" s="22">
        <v>197396</v>
      </c>
      <c r="AK210" s="22">
        <v>0</v>
      </c>
      <c r="AL210" s="22">
        <v>0</v>
      </c>
      <c r="AM210" s="22">
        <v>18398</v>
      </c>
      <c r="AN210" s="22">
        <v>0</v>
      </c>
      <c r="AO210" s="22">
        <v>2609</v>
      </c>
      <c r="AP210" s="22">
        <v>0</v>
      </c>
      <c r="AQ210" s="22">
        <v>0</v>
      </c>
      <c r="AR210" s="22">
        <v>0</v>
      </c>
      <c r="AS210" s="22">
        <v>210326</v>
      </c>
      <c r="AT210" s="22">
        <v>2706</v>
      </c>
      <c r="AU210" s="22">
        <v>0</v>
      </c>
      <c r="AV210" s="22">
        <v>0</v>
      </c>
      <c r="AW210" s="22">
        <v>951279</v>
      </c>
      <c r="AX210" s="22">
        <v>3123348</v>
      </c>
    </row>
    <row r="211" spans="1:50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726719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463489</v>
      </c>
      <c r="M211" s="22">
        <v>4052</v>
      </c>
      <c r="N211" s="22">
        <v>1560</v>
      </c>
      <c r="O211" s="22">
        <v>1745</v>
      </c>
      <c r="P211" s="22">
        <v>85986</v>
      </c>
      <c r="Q211" s="22">
        <v>58423</v>
      </c>
      <c r="R211" s="22">
        <v>58073</v>
      </c>
      <c r="S211" s="22">
        <v>0</v>
      </c>
      <c r="T211" s="22">
        <v>0</v>
      </c>
      <c r="U211" s="22">
        <v>0</v>
      </c>
      <c r="V211" s="22">
        <v>0</v>
      </c>
      <c r="W211" s="22">
        <v>412005</v>
      </c>
      <c r="X211" s="22">
        <v>103025</v>
      </c>
      <c r="Y211" s="22">
        <v>95598</v>
      </c>
      <c r="Z211" s="22">
        <v>118200</v>
      </c>
      <c r="AA211" s="22">
        <v>0</v>
      </c>
      <c r="AB211" s="22">
        <v>0</v>
      </c>
      <c r="AC211" s="22">
        <v>0</v>
      </c>
      <c r="AD211" s="22">
        <v>0</v>
      </c>
      <c r="AE211" s="22">
        <v>113531</v>
      </c>
      <c r="AF211" s="22">
        <v>2242406</v>
      </c>
      <c r="AG211" s="22">
        <v>642532</v>
      </c>
      <c r="AH211" s="22">
        <v>830082</v>
      </c>
      <c r="AI211" s="22">
        <v>0</v>
      </c>
      <c r="AJ211" s="22">
        <v>395580</v>
      </c>
      <c r="AK211" s="22">
        <v>0</v>
      </c>
      <c r="AL211" s="22">
        <v>0</v>
      </c>
      <c r="AM211" s="22">
        <v>167215</v>
      </c>
      <c r="AN211" s="22">
        <v>0</v>
      </c>
      <c r="AO211" s="22">
        <v>0</v>
      </c>
      <c r="AP211" s="22">
        <v>0</v>
      </c>
      <c r="AQ211" s="22">
        <v>25662</v>
      </c>
      <c r="AR211" s="22">
        <v>0</v>
      </c>
      <c r="AS211" s="22">
        <v>458743</v>
      </c>
      <c r="AT211" s="22">
        <v>0</v>
      </c>
      <c r="AU211" s="22">
        <v>0</v>
      </c>
      <c r="AV211" s="22">
        <v>0</v>
      </c>
      <c r="AW211" s="22">
        <v>2519814</v>
      </c>
      <c r="AX211" s="22">
        <v>-277408</v>
      </c>
    </row>
    <row r="212" spans="1:50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1000662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1250868</v>
      </c>
      <c r="M212" s="22">
        <v>35869</v>
      </c>
      <c r="N212" s="22">
        <v>10067</v>
      </c>
      <c r="O212" s="22">
        <v>1000</v>
      </c>
      <c r="P212" s="22">
        <v>116811</v>
      </c>
      <c r="Q212" s="22">
        <v>32703</v>
      </c>
      <c r="R212" s="22">
        <v>112776</v>
      </c>
      <c r="S212" s="22">
        <v>0</v>
      </c>
      <c r="T212" s="22">
        <v>0</v>
      </c>
      <c r="U212" s="22">
        <v>0</v>
      </c>
      <c r="V212" s="22">
        <v>9030</v>
      </c>
      <c r="W212" s="22">
        <v>1792511</v>
      </c>
      <c r="X212" s="22">
        <v>207472</v>
      </c>
      <c r="Y212" s="22">
        <v>524694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21324</v>
      </c>
      <c r="AF212" s="22">
        <v>5115787</v>
      </c>
      <c r="AG212" s="22">
        <v>947425</v>
      </c>
      <c r="AH212" s="22">
        <v>743969</v>
      </c>
      <c r="AI212" s="22">
        <v>0</v>
      </c>
      <c r="AJ212" s="22">
        <v>524863</v>
      </c>
      <c r="AK212" s="22">
        <v>-713</v>
      </c>
      <c r="AL212" s="22">
        <v>46796</v>
      </c>
      <c r="AM212" s="22">
        <v>246534</v>
      </c>
      <c r="AN212" s="22">
        <v>6347</v>
      </c>
      <c r="AO212" s="22">
        <v>4199</v>
      </c>
      <c r="AP212" s="22">
        <v>613</v>
      </c>
      <c r="AQ212" s="22">
        <v>19230</v>
      </c>
      <c r="AR212" s="22">
        <v>0</v>
      </c>
      <c r="AS212" s="22">
        <v>693582</v>
      </c>
      <c r="AT212" s="22">
        <v>0</v>
      </c>
      <c r="AU212" s="22">
        <v>0</v>
      </c>
      <c r="AV212" s="22">
        <v>24448</v>
      </c>
      <c r="AW212" s="22">
        <v>3257293</v>
      </c>
      <c r="AX212" s="22">
        <v>1858494</v>
      </c>
    </row>
    <row r="213" spans="1:50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314249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306610</v>
      </c>
      <c r="M213" s="22">
        <v>12806</v>
      </c>
      <c r="N213" s="22">
        <v>20</v>
      </c>
      <c r="O213" s="22">
        <v>0</v>
      </c>
      <c r="P213" s="22">
        <v>45563</v>
      </c>
      <c r="Q213" s="22">
        <v>19268</v>
      </c>
      <c r="R213" s="22">
        <v>4418</v>
      </c>
      <c r="S213" s="22">
        <v>0</v>
      </c>
      <c r="T213" s="22">
        <v>0</v>
      </c>
      <c r="U213" s="22">
        <v>0</v>
      </c>
      <c r="V213" s="22">
        <v>4055</v>
      </c>
      <c r="W213" s="22">
        <v>0</v>
      </c>
      <c r="X213" s="22">
        <v>86922</v>
      </c>
      <c r="Y213" s="22">
        <v>545031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81830</v>
      </c>
      <c r="AF213" s="22">
        <v>1420772</v>
      </c>
      <c r="AG213" s="22">
        <v>203404</v>
      </c>
      <c r="AH213" s="22">
        <v>211637</v>
      </c>
      <c r="AI213" s="22">
        <v>0</v>
      </c>
      <c r="AJ213" s="22">
        <v>281835</v>
      </c>
      <c r="AK213" s="22">
        <v>0</v>
      </c>
      <c r="AL213" s="22">
        <v>0</v>
      </c>
      <c r="AM213" s="22">
        <v>13511</v>
      </c>
      <c r="AN213" s="22">
        <v>4077</v>
      </c>
      <c r="AO213" s="22">
        <v>1086</v>
      </c>
      <c r="AP213" s="22">
        <v>0</v>
      </c>
      <c r="AQ213" s="22">
        <v>10569</v>
      </c>
      <c r="AR213" s="22">
        <v>0</v>
      </c>
      <c r="AS213" s="22">
        <v>269067</v>
      </c>
      <c r="AT213" s="22">
        <v>0</v>
      </c>
      <c r="AU213" s="22">
        <v>0</v>
      </c>
      <c r="AV213" s="22">
        <v>0</v>
      </c>
      <c r="AW213" s="22">
        <v>995186</v>
      </c>
      <c r="AX213" s="22">
        <v>425586</v>
      </c>
    </row>
    <row r="214" spans="1:50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356375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235931</v>
      </c>
      <c r="M214" s="22">
        <v>12606</v>
      </c>
      <c r="N214" s="22">
        <v>2554</v>
      </c>
      <c r="O214" s="22">
        <v>0</v>
      </c>
      <c r="P214" s="22">
        <v>22481</v>
      </c>
      <c r="Q214" s="22">
        <v>131362</v>
      </c>
      <c r="R214" s="22">
        <v>1425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96212</v>
      </c>
      <c r="Y214" s="22">
        <v>0</v>
      </c>
      <c r="Z214" s="22">
        <v>700000</v>
      </c>
      <c r="AA214" s="22">
        <v>1837892</v>
      </c>
      <c r="AB214" s="22">
        <v>0</v>
      </c>
      <c r="AC214" s="22">
        <v>0</v>
      </c>
      <c r="AD214" s="22">
        <v>0</v>
      </c>
      <c r="AE214" s="22">
        <v>69181</v>
      </c>
      <c r="AF214" s="22">
        <v>3466019</v>
      </c>
      <c r="AG214" s="22">
        <v>473022</v>
      </c>
      <c r="AH214" s="22">
        <v>372000</v>
      </c>
      <c r="AI214" s="22">
        <v>23743</v>
      </c>
      <c r="AJ214" s="22">
        <v>207438</v>
      </c>
      <c r="AK214" s="22">
        <v>0</v>
      </c>
      <c r="AL214" s="22">
        <v>0</v>
      </c>
      <c r="AM214" s="22">
        <v>1500</v>
      </c>
      <c r="AN214" s="22">
        <v>985547</v>
      </c>
      <c r="AO214" s="22">
        <v>1491</v>
      </c>
      <c r="AP214" s="22">
        <v>0</v>
      </c>
      <c r="AQ214" s="22">
        <v>0</v>
      </c>
      <c r="AR214" s="22">
        <v>0</v>
      </c>
      <c r="AS214" s="22">
        <v>697600</v>
      </c>
      <c r="AT214" s="22">
        <v>0</v>
      </c>
      <c r="AU214" s="22">
        <v>0</v>
      </c>
      <c r="AV214" s="22">
        <v>4860</v>
      </c>
      <c r="AW214" s="22">
        <v>2767201</v>
      </c>
      <c r="AX214" s="22">
        <v>698818</v>
      </c>
    </row>
    <row r="215" spans="1:50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242568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214981</v>
      </c>
      <c r="M215" s="22">
        <v>6653</v>
      </c>
      <c r="N215" s="22">
        <v>2310</v>
      </c>
      <c r="O215" s="22">
        <v>0</v>
      </c>
      <c r="P215" s="22">
        <v>21313</v>
      </c>
      <c r="Q215" s="22">
        <v>21436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75968</v>
      </c>
      <c r="Y215" s="22">
        <v>182117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6544</v>
      </c>
      <c r="AF215" s="22">
        <v>773890</v>
      </c>
      <c r="AG215" s="22">
        <v>214901</v>
      </c>
      <c r="AH215" s="22">
        <v>213605</v>
      </c>
      <c r="AI215" s="22">
        <v>0</v>
      </c>
      <c r="AJ215" s="22">
        <v>101045</v>
      </c>
      <c r="AK215" s="22">
        <v>0</v>
      </c>
      <c r="AL215" s="22">
        <v>0</v>
      </c>
      <c r="AM215" s="22">
        <v>57765</v>
      </c>
      <c r="AN215" s="22">
        <v>0</v>
      </c>
      <c r="AO215" s="22">
        <v>2610</v>
      </c>
      <c r="AP215" s="22">
        <v>0</v>
      </c>
      <c r="AQ215" s="22">
        <v>0</v>
      </c>
      <c r="AR215" s="22">
        <v>0</v>
      </c>
      <c r="AS215" s="22">
        <v>232588</v>
      </c>
      <c r="AT215" s="22">
        <v>377075</v>
      </c>
      <c r="AU215" s="22">
        <v>0</v>
      </c>
      <c r="AV215" s="22">
        <v>544</v>
      </c>
      <c r="AW215" s="22">
        <v>1200133</v>
      </c>
      <c r="AX215" s="22">
        <v>-426243</v>
      </c>
    </row>
    <row r="216" spans="1:50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463995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468968</v>
      </c>
      <c r="M216" s="22">
        <v>34817</v>
      </c>
      <c r="N216" s="22">
        <v>2220</v>
      </c>
      <c r="O216" s="22">
        <v>384</v>
      </c>
      <c r="P216" s="22">
        <v>46749</v>
      </c>
      <c r="Q216" s="22">
        <v>20938</v>
      </c>
      <c r="R216" s="22">
        <v>476</v>
      </c>
      <c r="S216" s="22">
        <v>0</v>
      </c>
      <c r="T216" s="22">
        <v>0</v>
      </c>
      <c r="U216" s="22">
        <v>0</v>
      </c>
      <c r="V216" s="22">
        <v>0</v>
      </c>
      <c r="W216" s="22">
        <v>241222</v>
      </c>
      <c r="X216" s="22">
        <v>81508</v>
      </c>
      <c r="Y216" s="22">
        <v>53018</v>
      </c>
      <c r="Z216" s="22">
        <v>46636</v>
      </c>
      <c r="AA216" s="22">
        <v>0</v>
      </c>
      <c r="AB216" s="22">
        <v>0</v>
      </c>
      <c r="AC216" s="22">
        <v>0</v>
      </c>
      <c r="AD216" s="22">
        <v>0</v>
      </c>
      <c r="AE216" s="22">
        <v>1255</v>
      </c>
      <c r="AF216" s="22">
        <v>1462186</v>
      </c>
      <c r="AG216" s="22">
        <v>455983</v>
      </c>
      <c r="AH216" s="22">
        <v>355931</v>
      </c>
      <c r="AI216" s="22">
        <v>4756</v>
      </c>
      <c r="AJ216" s="22">
        <v>258943</v>
      </c>
      <c r="AK216" s="22">
        <v>2648</v>
      </c>
      <c r="AL216" s="22">
        <v>18476</v>
      </c>
      <c r="AM216" s="22">
        <v>63889</v>
      </c>
      <c r="AN216" s="22">
        <v>0</v>
      </c>
      <c r="AO216" s="22">
        <v>1573</v>
      </c>
      <c r="AP216" s="22">
        <v>0</v>
      </c>
      <c r="AQ216" s="22">
        <v>8010</v>
      </c>
      <c r="AR216" s="22">
        <v>1166</v>
      </c>
      <c r="AS216" s="22">
        <v>258258</v>
      </c>
      <c r="AT216" s="22">
        <v>16889</v>
      </c>
      <c r="AU216" s="22">
        <v>0</v>
      </c>
      <c r="AV216" s="22">
        <v>0</v>
      </c>
      <c r="AW216" s="22">
        <v>1446522</v>
      </c>
      <c r="AX216" s="22">
        <v>15664</v>
      </c>
    </row>
    <row r="217" spans="1:50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204511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143822</v>
      </c>
      <c r="M217" s="22">
        <v>4803</v>
      </c>
      <c r="N217" s="22">
        <v>1090</v>
      </c>
      <c r="O217" s="22">
        <v>0</v>
      </c>
      <c r="P217" s="22">
        <v>17224</v>
      </c>
      <c r="Q217" s="22">
        <v>21473</v>
      </c>
      <c r="R217" s="22">
        <v>3015</v>
      </c>
      <c r="S217" s="22">
        <v>0</v>
      </c>
      <c r="T217" s="22">
        <v>0</v>
      </c>
      <c r="U217" s="22">
        <v>0</v>
      </c>
      <c r="V217" s="22">
        <v>0</v>
      </c>
      <c r="W217" s="22">
        <v>96102</v>
      </c>
      <c r="X217" s="22">
        <v>60592</v>
      </c>
      <c r="Y217" s="22">
        <v>31648</v>
      </c>
      <c r="Z217" s="22">
        <v>1000</v>
      </c>
      <c r="AA217" s="22">
        <v>0</v>
      </c>
      <c r="AB217" s="22">
        <v>0</v>
      </c>
      <c r="AC217" s="22">
        <v>0</v>
      </c>
      <c r="AD217" s="22">
        <v>0</v>
      </c>
      <c r="AE217" s="22">
        <v>2546</v>
      </c>
      <c r="AF217" s="22">
        <v>587826</v>
      </c>
      <c r="AG217" s="22">
        <v>204260</v>
      </c>
      <c r="AH217" s="22">
        <v>94184</v>
      </c>
      <c r="AI217" s="22">
        <v>0</v>
      </c>
      <c r="AJ217" s="22">
        <v>87212</v>
      </c>
      <c r="AK217" s="22">
        <v>1750</v>
      </c>
      <c r="AL217" s="22">
        <v>6183</v>
      </c>
      <c r="AM217" s="22">
        <v>16565</v>
      </c>
      <c r="AN217" s="22">
        <v>0</v>
      </c>
      <c r="AO217" s="22">
        <v>511</v>
      </c>
      <c r="AP217" s="22">
        <v>0</v>
      </c>
      <c r="AQ217" s="22">
        <v>0</v>
      </c>
      <c r="AR217" s="22">
        <v>0</v>
      </c>
      <c r="AS217" s="22">
        <v>109476</v>
      </c>
      <c r="AT217" s="22">
        <v>0</v>
      </c>
      <c r="AU217" s="22">
        <v>0</v>
      </c>
      <c r="AV217" s="22">
        <v>450</v>
      </c>
      <c r="AW217" s="22">
        <v>520591</v>
      </c>
      <c r="AX217" s="22">
        <v>67235</v>
      </c>
    </row>
    <row r="218" spans="1:50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440074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313087</v>
      </c>
      <c r="M218" s="22">
        <v>30112</v>
      </c>
      <c r="N218" s="22">
        <v>0</v>
      </c>
      <c r="O218" s="22">
        <v>0</v>
      </c>
      <c r="P218" s="22">
        <v>0</v>
      </c>
      <c r="Q218" s="22">
        <v>93469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156772</v>
      </c>
      <c r="Y218" s="22">
        <v>279742</v>
      </c>
      <c r="Z218" s="22">
        <v>631340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1944596</v>
      </c>
      <c r="AG218" s="22">
        <v>634139</v>
      </c>
      <c r="AH218" s="22">
        <v>482910</v>
      </c>
      <c r="AI218" s="22">
        <v>0</v>
      </c>
      <c r="AJ218" s="22">
        <v>214818</v>
      </c>
      <c r="AK218" s="22">
        <v>0</v>
      </c>
      <c r="AL218" s="22">
        <v>0</v>
      </c>
      <c r="AM218" s="22">
        <v>175320</v>
      </c>
      <c r="AN218" s="22">
        <v>0</v>
      </c>
      <c r="AO218" s="22">
        <v>1293</v>
      </c>
      <c r="AP218" s="22">
        <v>0</v>
      </c>
      <c r="AQ218" s="22">
        <v>5044</v>
      </c>
      <c r="AR218" s="22">
        <v>0</v>
      </c>
      <c r="AS218" s="22">
        <v>388159</v>
      </c>
      <c r="AT218" s="22">
        <v>0</v>
      </c>
      <c r="AU218" s="22">
        <v>0</v>
      </c>
      <c r="AV218" s="22">
        <v>0</v>
      </c>
      <c r="AW218" s="22">
        <v>1901683</v>
      </c>
      <c r="AX218" s="22">
        <v>42913</v>
      </c>
    </row>
    <row r="219" spans="1:50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505056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136334</v>
      </c>
      <c r="M219" s="22">
        <v>15270</v>
      </c>
      <c r="N219" s="22">
        <v>4054</v>
      </c>
      <c r="O219" s="22">
        <v>850</v>
      </c>
      <c r="P219" s="22">
        <v>19559</v>
      </c>
      <c r="Q219" s="22">
        <v>380797</v>
      </c>
      <c r="R219" s="22">
        <v>10039</v>
      </c>
      <c r="S219" s="22">
        <v>11993</v>
      </c>
      <c r="T219" s="22">
        <v>0</v>
      </c>
      <c r="U219" s="22">
        <v>0</v>
      </c>
      <c r="V219" s="22">
        <v>0</v>
      </c>
      <c r="W219" s="22">
        <v>34076</v>
      </c>
      <c r="X219" s="22">
        <v>111410</v>
      </c>
      <c r="Y219" s="22">
        <v>240867</v>
      </c>
      <c r="Z219" s="22">
        <v>25142</v>
      </c>
      <c r="AA219" s="22">
        <v>0</v>
      </c>
      <c r="AB219" s="22">
        <v>0</v>
      </c>
      <c r="AC219" s="22">
        <v>0</v>
      </c>
      <c r="AD219" s="22">
        <v>0</v>
      </c>
      <c r="AE219" s="22">
        <v>24287</v>
      </c>
      <c r="AF219" s="22">
        <v>1519734</v>
      </c>
      <c r="AG219" s="22">
        <v>326361</v>
      </c>
      <c r="AH219" s="22">
        <v>319616</v>
      </c>
      <c r="AI219" s="22">
        <v>0</v>
      </c>
      <c r="AJ219" s="22">
        <v>129015</v>
      </c>
      <c r="AK219" s="22">
        <v>0</v>
      </c>
      <c r="AL219" s="22">
        <v>16123</v>
      </c>
      <c r="AM219" s="22">
        <v>95937</v>
      </c>
      <c r="AN219" s="22">
        <v>0</v>
      </c>
      <c r="AO219" s="22">
        <v>1765</v>
      </c>
      <c r="AP219" s="22">
        <v>0</v>
      </c>
      <c r="AQ219" s="22">
        <v>23592</v>
      </c>
      <c r="AR219" s="22">
        <v>0</v>
      </c>
      <c r="AS219" s="22">
        <v>178476</v>
      </c>
      <c r="AT219" s="22">
        <v>0</v>
      </c>
      <c r="AU219" s="22">
        <v>0</v>
      </c>
      <c r="AV219" s="22">
        <v>2470</v>
      </c>
      <c r="AW219" s="22">
        <v>1093355</v>
      </c>
      <c r="AX219" s="22">
        <v>426379</v>
      </c>
    </row>
    <row r="220" spans="1:50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189001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196341</v>
      </c>
      <c r="M220" s="22">
        <v>5691</v>
      </c>
      <c r="N220" s="22">
        <v>125</v>
      </c>
      <c r="O220" s="22">
        <v>0</v>
      </c>
      <c r="P220" s="22">
        <v>20349</v>
      </c>
      <c r="Q220" s="22">
        <v>2543</v>
      </c>
      <c r="R220" s="22">
        <v>2575</v>
      </c>
      <c r="S220" s="22">
        <v>0</v>
      </c>
      <c r="T220" s="22">
        <v>0</v>
      </c>
      <c r="U220" s="22">
        <v>0</v>
      </c>
      <c r="V220" s="22">
        <v>0</v>
      </c>
      <c r="W220" s="22">
        <v>78491</v>
      </c>
      <c r="X220" s="22">
        <v>77564</v>
      </c>
      <c r="Y220" s="22">
        <v>336724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9361</v>
      </c>
      <c r="AF220" s="22">
        <v>918765</v>
      </c>
      <c r="AG220" s="22">
        <v>184529</v>
      </c>
      <c r="AH220" s="22">
        <v>139661</v>
      </c>
      <c r="AI220" s="22">
        <v>1380</v>
      </c>
      <c r="AJ220" s="22">
        <v>111831</v>
      </c>
      <c r="AK220" s="22">
        <v>0</v>
      </c>
      <c r="AL220" s="22">
        <v>14933</v>
      </c>
      <c r="AM220" s="22">
        <v>15267</v>
      </c>
      <c r="AN220" s="22">
        <v>0</v>
      </c>
      <c r="AO220" s="22">
        <v>133</v>
      </c>
      <c r="AP220" s="22">
        <v>0</v>
      </c>
      <c r="AQ220" s="22">
        <v>0</v>
      </c>
      <c r="AR220" s="22">
        <v>0</v>
      </c>
      <c r="AS220" s="22">
        <v>185999</v>
      </c>
      <c r="AT220" s="22">
        <v>0</v>
      </c>
      <c r="AU220" s="22">
        <v>0</v>
      </c>
      <c r="AV220" s="22">
        <v>3183</v>
      </c>
      <c r="AW220" s="22">
        <v>656916</v>
      </c>
      <c r="AX220" s="22">
        <v>261849</v>
      </c>
    </row>
    <row r="221" spans="1:50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188241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439248</v>
      </c>
      <c r="M221" s="22">
        <v>6707</v>
      </c>
      <c r="N221" s="22">
        <v>1555</v>
      </c>
      <c r="O221" s="22">
        <v>0</v>
      </c>
      <c r="P221" s="22">
        <v>48272</v>
      </c>
      <c r="Q221" s="22">
        <v>8103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248406</v>
      </c>
      <c r="Y221" s="22">
        <v>0</v>
      </c>
      <c r="Z221" s="22">
        <v>0</v>
      </c>
      <c r="AA221" s="22">
        <v>0</v>
      </c>
      <c r="AB221" s="22">
        <v>3436858</v>
      </c>
      <c r="AC221" s="22">
        <v>0</v>
      </c>
      <c r="AD221" s="22">
        <v>0</v>
      </c>
      <c r="AE221" s="22">
        <v>2465</v>
      </c>
      <c r="AF221" s="22">
        <v>4379855</v>
      </c>
      <c r="AG221" s="22">
        <v>217566</v>
      </c>
      <c r="AH221" s="22">
        <v>235186</v>
      </c>
      <c r="AI221" s="22">
        <v>0</v>
      </c>
      <c r="AJ221" s="22">
        <v>139104</v>
      </c>
      <c r="AK221" s="22">
        <v>248</v>
      </c>
      <c r="AL221" s="22">
        <v>0</v>
      </c>
      <c r="AM221" s="22">
        <v>35197</v>
      </c>
      <c r="AN221" s="22">
        <v>0</v>
      </c>
      <c r="AO221" s="22">
        <v>0</v>
      </c>
      <c r="AP221" s="22">
        <v>0</v>
      </c>
      <c r="AQ221" s="22">
        <v>1789</v>
      </c>
      <c r="AR221" s="22">
        <v>0</v>
      </c>
      <c r="AS221" s="22">
        <v>340838</v>
      </c>
      <c r="AT221" s="22">
        <v>0</v>
      </c>
      <c r="AU221" s="22">
        <v>0</v>
      </c>
      <c r="AV221" s="22">
        <v>0</v>
      </c>
      <c r="AW221" s="22">
        <v>969928</v>
      </c>
      <c r="AX221" s="22">
        <v>3409927</v>
      </c>
    </row>
    <row r="222" spans="1:50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877023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623508</v>
      </c>
      <c r="M222" s="22">
        <v>34360</v>
      </c>
      <c r="N222" s="22">
        <v>2173</v>
      </c>
      <c r="O222" s="22">
        <v>0</v>
      </c>
      <c r="P222" s="22">
        <v>134464</v>
      </c>
      <c r="Q222" s="22">
        <v>87483</v>
      </c>
      <c r="R222" s="22">
        <v>12520</v>
      </c>
      <c r="S222" s="22">
        <v>0</v>
      </c>
      <c r="T222" s="22">
        <v>46297</v>
      </c>
      <c r="U222" s="22">
        <v>0</v>
      </c>
      <c r="V222" s="22">
        <v>0</v>
      </c>
      <c r="W222" s="22">
        <v>0</v>
      </c>
      <c r="X222" s="22">
        <v>160264</v>
      </c>
      <c r="Y222" s="22">
        <v>662910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153052</v>
      </c>
      <c r="AF222" s="22">
        <v>2794054</v>
      </c>
      <c r="AG222" s="22">
        <v>421886</v>
      </c>
      <c r="AH222" s="22">
        <v>606633</v>
      </c>
      <c r="AI222" s="22">
        <v>0</v>
      </c>
      <c r="AJ222" s="22">
        <v>576877</v>
      </c>
      <c r="AK222" s="22">
        <v>0</v>
      </c>
      <c r="AL222" s="22">
        <v>0</v>
      </c>
      <c r="AM222" s="22">
        <v>116973</v>
      </c>
      <c r="AN222" s="22">
        <v>0</v>
      </c>
      <c r="AO222" s="22">
        <v>0</v>
      </c>
      <c r="AP222" s="22">
        <v>0</v>
      </c>
      <c r="AQ222" s="22">
        <v>0</v>
      </c>
      <c r="AR222" s="22">
        <v>8301</v>
      </c>
      <c r="AS222" s="22">
        <v>502738</v>
      </c>
      <c r="AT222" s="22">
        <v>0</v>
      </c>
      <c r="AU222" s="22">
        <v>0</v>
      </c>
      <c r="AV222" s="22">
        <v>1586</v>
      </c>
      <c r="AW222" s="22">
        <v>2234994</v>
      </c>
      <c r="AX222" s="22">
        <v>559060</v>
      </c>
    </row>
    <row r="223" spans="1:50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1517384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592957</v>
      </c>
      <c r="M223" s="22">
        <v>7582</v>
      </c>
      <c r="N223" s="22">
        <v>4935</v>
      </c>
      <c r="O223" s="22">
        <v>0</v>
      </c>
      <c r="P223" s="22">
        <v>97963</v>
      </c>
      <c r="Q223" s="22">
        <v>57113</v>
      </c>
      <c r="R223" s="22">
        <v>38169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131715</v>
      </c>
      <c r="Y223" s="22">
        <v>1088228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9811</v>
      </c>
      <c r="AF223" s="22">
        <v>3545857</v>
      </c>
      <c r="AG223" s="22">
        <v>596407</v>
      </c>
      <c r="AH223" s="22">
        <v>352995</v>
      </c>
      <c r="AI223" s="22">
        <v>0</v>
      </c>
      <c r="AJ223" s="22">
        <v>853340</v>
      </c>
      <c r="AK223" s="22">
        <v>0</v>
      </c>
      <c r="AL223" s="22">
        <v>0</v>
      </c>
      <c r="AM223" s="22">
        <v>10087</v>
      </c>
      <c r="AN223" s="22">
        <v>113884</v>
      </c>
      <c r="AO223" s="22">
        <v>0</v>
      </c>
      <c r="AP223" s="22">
        <v>0</v>
      </c>
      <c r="AQ223" s="22">
        <v>3982</v>
      </c>
      <c r="AR223" s="22">
        <v>0</v>
      </c>
      <c r="AS223" s="22">
        <v>348017</v>
      </c>
      <c r="AT223" s="22">
        <v>0</v>
      </c>
      <c r="AU223" s="22">
        <v>0</v>
      </c>
      <c r="AV223" s="22">
        <v>0</v>
      </c>
      <c r="AW223" s="22">
        <v>2278712</v>
      </c>
      <c r="AX223" s="22">
        <v>1267145</v>
      </c>
    </row>
    <row r="224" spans="1:50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359619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340435</v>
      </c>
      <c r="M224" s="22">
        <v>6544</v>
      </c>
      <c r="N224" s="22">
        <v>64500</v>
      </c>
      <c r="O224" s="22">
        <v>49737</v>
      </c>
      <c r="P224" s="22">
        <v>133807</v>
      </c>
      <c r="Q224" s="22">
        <v>44746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43730</v>
      </c>
      <c r="Y224" s="22">
        <v>198418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3662</v>
      </c>
      <c r="AF224" s="22">
        <v>1245198</v>
      </c>
      <c r="AG224" s="22">
        <v>307441</v>
      </c>
      <c r="AH224" s="22">
        <v>362870</v>
      </c>
      <c r="AI224" s="22">
        <v>0</v>
      </c>
      <c r="AJ224" s="22">
        <v>233525</v>
      </c>
      <c r="AK224" s="22">
        <v>0</v>
      </c>
      <c r="AL224" s="22">
        <v>0</v>
      </c>
      <c r="AM224" s="22">
        <v>18563</v>
      </c>
      <c r="AN224" s="22">
        <v>0</v>
      </c>
      <c r="AO224" s="22">
        <v>2933</v>
      </c>
      <c r="AP224" s="22">
        <v>0</v>
      </c>
      <c r="AQ224" s="22">
        <v>17384</v>
      </c>
      <c r="AR224" s="22">
        <v>0</v>
      </c>
      <c r="AS224" s="22">
        <v>361077</v>
      </c>
      <c r="AT224" s="22">
        <v>0</v>
      </c>
      <c r="AU224" s="22">
        <v>0</v>
      </c>
      <c r="AV224" s="22">
        <v>410</v>
      </c>
      <c r="AW224" s="22">
        <v>1304203</v>
      </c>
      <c r="AX224" s="22">
        <v>-59005</v>
      </c>
    </row>
    <row r="225" spans="1:50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342052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294852</v>
      </c>
      <c r="M225" s="22">
        <v>7277</v>
      </c>
      <c r="N225" s="22">
        <v>1380</v>
      </c>
      <c r="O225" s="22">
        <v>0</v>
      </c>
      <c r="P225" s="22">
        <v>36661</v>
      </c>
      <c r="Q225" s="22">
        <v>19668</v>
      </c>
      <c r="R225" s="22">
        <v>10861</v>
      </c>
      <c r="S225" s="22">
        <v>0</v>
      </c>
      <c r="T225" s="22">
        <v>0</v>
      </c>
      <c r="U225" s="22">
        <v>0</v>
      </c>
      <c r="V225" s="22">
        <v>4200</v>
      </c>
      <c r="W225" s="22">
        <v>310306</v>
      </c>
      <c r="X225" s="22">
        <v>80466</v>
      </c>
      <c r="Y225" s="22">
        <v>141464</v>
      </c>
      <c r="Z225" s="22">
        <v>625</v>
      </c>
      <c r="AA225" s="22">
        <v>0</v>
      </c>
      <c r="AB225" s="22">
        <v>0</v>
      </c>
      <c r="AC225" s="22">
        <v>0</v>
      </c>
      <c r="AD225" s="22">
        <v>0</v>
      </c>
      <c r="AE225" s="22">
        <v>57640</v>
      </c>
      <c r="AF225" s="22">
        <v>1307452</v>
      </c>
      <c r="AG225" s="22">
        <v>313069</v>
      </c>
      <c r="AH225" s="22">
        <v>239497</v>
      </c>
      <c r="AI225" s="22">
        <v>36659</v>
      </c>
      <c r="AJ225" s="22">
        <v>207156</v>
      </c>
      <c r="AK225" s="22">
        <v>410</v>
      </c>
      <c r="AL225" s="22">
        <v>10666</v>
      </c>
      <c r="AM225" s="22">
        <v>31344</v>
      </c>
      <c r="AN225" s="22">
        <v>1838</v>
      </c>
      <c r="AO225" s="22">
        <v>717</v>
      </c>
      <c r="AP225" s="22">
        <v>0</v>
      </c>
      <c r="AQ225" s="22">
        <v>0</v>
      </c>
      <c r="AR225" s="22">
        <v>0</v>
      </c>
      <c r="AS225" s="22">
        <v>141780</v>
      </c>
      <c r="AT225" s="22">
        <v>0</v>
      </c>
      <c r="AU225" s="22">
        <v>0</v>
      </c>
      <c r="AV225" s="22">
        <v>1521</v>
      </c>
      <c r="AW225" s="22">
        <v>984657</v>
      </c>
      <c r="AX225" s="22">
        <v>322795</v>
      </c>
    </row>
    <row r="226" spans="1:50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881964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1512559</v>
      </c>
      <c r="M226" s="22">
        <v>21167</v>
      </c>
      <c r="N226" s="22">
        <v>4145</v>
      </c>
      <c r="O226" s="22">
        <v>0</v>
      </c>
      <c r="P226" s="22">
        <v>167493</v>
      </c>
      <c r="Q226" s="22">
        <v>55693</v>
      </c>
      <c r="R226" s="22">
        <v>26956</v>
      </c>
      <c r="S226" s="22">
        <v>767</v>
      </c>
      <c r="T226" s="22">
        <v>0</v>
      </c>
      <c r="U226" s="22">
        <v>0</v>
      </c>
      <c r="V226" s="22">
        <v>6170</v>
      </c>
      <c r="W226" s="22">
        <v>0</v>
      </c>
      <c r="X226" s="22">
        <v>230767</v>
      </c>
      <c r="Y226" s="22">
        <v>300871</v>
      </c>
      <c r="Z226" s="22">
        <v>4000</v>
      </c>
      <c r="AA226" s="22">
        <v>0</v>
      </c>
      <c r="AB226" s="22">
        <v>0</v>
      </c>
      <c r="AC226" s="22">
        <v>0</v>
      </c>
      <c r="AD226" s="22">
        <v>0</v>
      </c>
      <c r="AE226" s="22">
        <v>38597</v>
      </c>
      <c r="AF226" s="22">
        <v>3251149</v>
      </c>
      <c r="AG226" s="22">
        <v>798040</v>
      </c>
      <c r="AH226" s="22">
        <v>543605</v>
      </c>
      <c r="AI226" s="22">
        <v>314454</v>
      </c>
      <c r="AJ226" s="22">
        <v>467724</v>
      </c>
      <c r="AK226" s="22">
        <v>0</v>
      </c>
      <c r="AL226" s="22">
        <v>34118</v>
      </c>
      <c r="AM226" s="22">
        <v>109553</v>
      </c>
      <c r="AN226" s="22">
        <v>0</v>
      </c>
      <c r="AO226" s="22">
        <v>21500</v>
      </c>
      <c r="AP226" s="22">
        <v>0</v>
      </c>
      <c r="AQ226" s="22">
        <v>18812</v>
      </c>
      <c r="AR226" s="22">
        <v>0</v>
      </c>
      <c r="AS226" s="22">
        <v>489749</v>
      </c>
      <c r="AT226" s="22">
        <v>0</v>
      </c>
      <c r="AU226" s="22">
        <v>0</v>
      </c>
      <c r="AV226" s="22">
        <v>1211</v>
      </c>
      <c r="AW226" s="22">
        <v>2798766</v>
      </c>
      <c r="AX226" s="22">
        <v>452383</v>
      </c>
    </row>
    <row r="227" spans="1:50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223553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172568</v>
      </c>
      <c r="M227" s="22">
        <v>5349</v>
      </c>
      <c r="N227" s="22">
        <v>0</v>
      </c>
      <c r="O227" s="22">
        <v>0</v>
      </c>
      <c r="P227" s="22">
        <v>31998</v>
      </c>
      <c r="Q227" s="22">
        <v>27242</v>
      </c>
      <c r="R227" s="22">
        <v>0</v>
      </c>
      <c r="S227" s="22">
        <v>0</v>
      </c>
      <c r="T227" s="22">
        <v>2051</v>
      </c>
      <c r="U227" s="22">
        <v>0</v>
      </c>
      <c r="V227" s="22">
        <v>0</v>
      </c>
      <c r="W227" s="22">
        <v>0</v>
      </c>
      <c r="X227" s="22">
        <v>113294</v>
      </c>
      <c r="Y227" s="22">
        <v>1123326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165166</v>
      </c>
      <c r="AF227" s="22">
        <v>1864547</v>
      </c>
      <c r="AG227" s="22">
        <v>254460</v>
      </c>
      <c r="AH227" s="22">
        <v>163451</v>
      </c>
      <c r="AI227" s="22">
        <v>0</v>
      </c>
      <c r="AJ227" s="22">
        <v>259768</v>
      </c>
      <c r="AK227" s="22">
        <v>0</v>
      </c>
      <c r="AL227" s="22">
        <v>0</v>
      </c>
      <c r="AM227" s="22">
        <v>0</v>
      </c>
      <c r="AN227" s="22">
        <v>0</v>
      </c>
      <c r="AO227" s="22">
        <v>1117</v>
      </c>
      <c r="AP227" s="22">
        <v>0</v>
      </c>
      <c r="AQ227" s="22">
        <v>5428</v>
      </c>
      <c r="AR227" s="22">
        <v>16627</v>
      </c>
      <c r="AS227" s="22">
        <v>176043</v>
      </c>
      <c r="AT227" s="22">
        <v>0</v>
      </c>
      <c r="AU227" s="22">
        <v>0</v>
      </c>
      <c r="AV227" s="22">
        <v>0</v>
      </c>
      <c r="AW227" s="22">
        <v>876894</v>
      </c>
      <c r="AX227" s="22">
        <v>987653</v>
      </c>
    </row>
    <row r="228" spans="1:50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236180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191311</v>
      </c>
      <c r="M228" s="22">
        <v>59569</v>
      </c>
      <c r="N228" s="22">
        <v>282</v>
      </c>
      <c r="O228" s="22">
        <v>0</v>
      </c>
      <c r="P228" s="22">
        <v>30988</v>
      </c>
      <c r="Q228" s="22">
        <v>8460</v>
      </c>
      <c r="R228" s="22">
        <v>5313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77008</v>
      </c>
      <c r="Y228" s="22">
        <v>199999</v>
      </c>
      <c r="Z228" s="22">
        <v>9800</v>
      </c>
      <c r="AA228" s="22">
        <v>0</v>
      </c>
      <c r="AB228" s="22">
        <v>0</v>
      </c>
      <c r="AC228" s="22">
        <v>0</v>
      </c>
      <c r="AD228" s="22">
        <v>0</v>
      </c>
      <c r="AE228" s="22">
        <v>8751</v>
      </c>
      <c r="AF228" s="22">
        <v>827661</v>
      </c>
      <c r="AG228" s="22">
        <v>163380</v>
      </c>
      <c r="AH228" s="22">
        <v>226427</v>
      </c>
      <c r="AI228" s="22">
        <v>0</v>
      </c>
      <c r="AJ228" s="22">
        <v>88171</v>
      </c>
      <c r="AK228" s="22">
        <v>61037</v>
      </c>
      <c r="AL228" s="22">
        <v>0</v>
      </c>
      <c r="AM228" s="22">
        <v>0</v>
      </c>
      <c r="AN228" s="22">
        <v>15453</v>
      </c>
      <c r="AO228" s="22">
        <v>0</v>
      </c>
      <c r="AP228" s="22">
        <v>0</v>
      </c>
      <c r="AQ228" s="22">
        <v>0</v>
      </c>
      <c r="AR228" s="22">
        <v>6925</v>
      </c>
      <c r="AS228" s="22">
        <v>122467</v>
      </c>
      <c r="AT228" s="22">
        <v>0</v>
      </c>
      <c r="AU228" s="22">
        <v>0</v>
      </c>
      <c r="AV228" s="22">
        <v>873</v>
      </c>
      <c r="AW228" s="22">
        <v>684733</v>
      </c>
      <c r="AX228" s="22">
        <v>142928</v>
      </c>
    </row>
    <row r="229" spans="1:50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291577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423217</v>
      </c>
      <c r="M229" s="22">
        <v>13985</v>
      </c>
      <c r="N229" s="22">
        <v>0</v>
      </c>
      <c r="O229" s="22">
        <v>0</v>
      </c>
      <c r="P229" s="22">
        <v>0</v>
      </c>
      <c r="Q229" s="22">
        <v>12635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55541</v>
      </c>
      <c r="X229" s="22">
        <v>187541</v>
      </c>
      <c r="Y229" s="22">
        <v>260497</v>
      </c>
      <c r="Z229" s="22">
        <v>25000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1269993</v>
      </c>
      <c r="AG229" s="22">
        <v>297014</v>
      </c>
      <c r="AH229" s="22">
        <v>131711</v>
      </c>
      <c r="AI229" s="22">
        <v>0</v>
      </c>
      <c r="AJ229" s="22">
        <v>343964</v>
      </c>
      <c r="AK229" s="22">
        <v>23</v>
      </c>
      <c r="AL229" s="22">
        <v>0</v>
      </c>
      <c r="AM229" s="22">
        <v>0</v>
      </c>
      <c r="AN229" s="22">
        <v>0</v>
      </c>
      <c r="AO229" s="22">
        <v>1390</v>
      </c>
      <c r="AP229" s="22">
        <v>0</v>
      </c>
      <c r="AQ229" s="22">
        <v>44411</v>
      </c>
      <c r="AR229" s="22">
        <v>0</v>
      </c>
      <c r="AS229" s="22">
        <v>218111</v>
      </c>
      <c r="AT229" s="22">
        <v>0</v>
      </c>
      <c r="AU229" s="22">
        <v>0</v>
      </c>
      <c r="AV229" s="22">
        <v>0</v>
      </c>
      <c r="AW229" s="22">
        <v>1036624</v>
      </c>
      <c r="AX229" s="22">
        <v>233369</v>
      </c>
    </row>
    <row r="230" spans="1:50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443058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2036345</v>
      </c>
      <c r="M230" s="22">
        <v>13420</v>
      </c>
      <c r="N230" s="22">
        <v>1255</v>
      </c>
      <c r="O230" s="22">
        <v>0</v>
      </c>
      <c r="P230" s="22">
        <v>41905</v>
      </c>
      <c r="Q230" s="22">
        <v>69532</v>
      </c>
      <c r="R230" s="22">
        <v>11626</v>
      </c>
      <c r="S230" s="22">
        <v>0</v>
      </c>
      <c r="T230" s="22">
        <v>4043</v>
      </c>
      <c r="U230" s="22">
        <v>0</v>
      </c>
      <c r="V230" s="22">
        <v>0</v>
      </c>
      <c r="W230" s="22">
        <v>0</v>
      </c>
      <c r="X230" s="22">
        <v>46782</v>
      </c>
      <c r="Y230" s="22">
        <v>394195</v>
      </c>
      <c r="Z230" s="22">
        <v>589160</v>
      </c>
      <c r="AA230" s="22">
        <v>473477</v>
      </c>
      <c r="AB230" s="22">
        <v>0</v>
      </c>
      <c r="AC230" s="22">
        <v>0</v>
      </c>
      <c r="AD230" s="22">
        <v>0</v>
      </c>
      <c r="AE230" s="22">
        <v>38827</v>
      </c>
      <c r="AF230" s="22">
        <v>4163625</v>
      </c>
      <c r="AG230" s="22">
        <v>752287</v>
      </c>
      <c r="AH230" s="22">
        <v>853015</v>
      </c>
      <c r="AI230" s="22">
        <v>0</v>
      </c>
      <c r="AJ230" s="22">
        <v>364770</v>
      </c>
      <c r="AK230" s="22">
        <v>0</v>
      </c>
      <c r="AL230" s="22">
        <v>0</v>
      </c>
      <c r="AM230" s="22">
        <v>134500</v>
      </c>
      <c r="AN230" s="22">
        <v>0</v>
      </c>
      <c r="AO230" s="22">
        <v>0</v>
      </c>
      <c r="AP230" s="22">
        <v>0</v>
      </c>
      <c r="AQ230" s="22">
        <v>21000</v>
      </c>
      <c r="AR230" s="22">
        <v>35211</v>
      </c>
      <c r="AS230" s="22">
        <v>681470</v>
      </c>
      <c r="AT230" s="22">
        <v>0</v>
      </c>
      <c r="AU230" s="22">
        <v>0</v>
      </c>
      <c r="AV230" s="22">
        <v>94536</v>
      </c>
      <c r="AW230" s="22">
        <v>2936789</v>
      </c>
      <c r="AX230" s="22">
        <v>1226836</v>
      </c>
    </row>
    <row r="231" spans="1:50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159355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150725</v>
      </c>
      <c r="M231" s="22">
        <v>5551</v>
      </c>
      <c r="N231" s="22">
        <v>1477</v>
      </c>
      <c r="O231" s="22">
        <v>0</v>
      </c>
      <c r="P231" s="22">
        <v>24583</v>
      </c>
      <c r="Q231" s="22">
        <v>35236</v>
      </c>
      <c r="R231" s="22">
        <v>6360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168182</v>
      </c>
      <c r="Y231" s="22">
        <v>272807</v>
      </c>
      <c r="Z231" s="22">
        <v>0</v>
      </c>
      <c r="AA231" s="22">
        <v>0</v>
      </c>
      <c r="AB231" s="22">
        <v>20550</v>
      </c>
      <c r="AC231" s="22">
        <v>0</v>
      </c>
      <c r="AD231" s="22">
        <v>0</v>
      </c>
      <c r="AE231" s="22">
        <v>7003</v>
      </c>
      <c r="AF231" s="22">
        <v>851829</v>
      </c>
      <c r="AG231" s="22">
        <v>222365</v>
      </c>
      <c r="AH231" s="22">
        <v>172860</v>
      </c>
      <c r="AI231" s="22">
        <v>20201</v>
      </c>
      <c r="AJ231" s="22">
        <v>67520</v>
      </c>
      <c r="AK231" s="22">
        <v>6142</v>
      </c>
      <c r="AL231" s="22">
        <v>23545</v>
      </c>
      <c r="AM231" s="22">
        <v>18979</v>
      </c>
      <c r="AN231" s="22">
        <v>0</v>
      </c>
      <c r="AO231" s="22">
        <v>0</v>
      </c>
      <c r="AP231" s="22">
        <v>0</v>
      </c>
      <c r="AQ231" s="22">
        <v>0</v>
      </c>
      <c r="AR231" s="22">
        <v>0</v>
      </c>
      <c r="AS231" s="22">
        <v>215418</v>
      </c>
      <c r="AT231" s="22">
        <v>0</v>
      </c>
      <c r="AU231" s="22">
        <v>0</v>
      </c>
      <c r="AV231" s="22">
        <v>0</v>
      </c>
      <c r="AW231" s="22">
        <v>747030</v>
      </c>
      <c r="AX231" s="22">
        <v>104799</v>
      </c>
    </row>
    <row r="232" spans="1:50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405492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700107</v>
      </c>
      <c r="M232" s="22">
        <v>51870</v>
      </c>
      <c r="N232" s="22">
        <v>4670</v>
      </c>
      <c r="O232" s="22">
        <v>0</v>
      </c>
      <c r="P232" s="22">
        <v>55905</v>
      </c>
      <c r="Q232" s="22">
        <v>23360</v>
      </c>
      <c r="R232" s="22">
        <v>0</v>
      </c>
      <c r="S232" s="22">
        <v>0</v>
      </c>
      <c r="T232" s="22">
        <v>0</v>
      </c>
      <c r="U232" s="22">
        <v>0</v>
      </c>
      <c r="V232" s="22">
        <v>1620</v>
      </c>
      <c r="W232" s="22">
        <v>0</v>
      </c>
      <c r="X232" s="22">
        <v>66438</v>
      </c>
      <c r="Y232" s="22">
        <v>45006</v>
      </c>
      <c r="Z232" s="22">
        <v>0</v>
      </c>
      <c r="AA232" s="22">
        <v>69357</v>
      </c>
      <c r="AB232" s="22">
        <v>0</v>
      </c>
      <c r="AC232" s="22">
        <v>0</v>
      </c>
      <c r="AD232" s="22">
        <v>0</v>
      </c>
      <c r="AE232" s="22">
        <v>114576</v>
      </c>
      <c r="AF232" s="22">
        <v>1538401</v>
      </c>
      <c r="AG232" s="22">
        <v>321001</v>
      </c>
      <c r="AH232" s="22">
        <v>636632</v>
      </c>
      <c r="AI232" s="22">
        <v>0</v>
      </c>
      <c r="AJ232" s="22">
        <v>424679</v>
      </c>
      <c r="AK232" s="22">
        <v>0</v>
      </c>
      <c r="AL232" s="22">
        <v>0</v>
      </c>
      <c r="AM232" s="22">
        <v>69735</v>
      </c>
      <c r="AN232" s="22">
        <v>10373413</v>
      </c>
      <c r="AO232" s="22">
        <v>2937</v>
      </c>
      <c r="AP232" s="22">
        <v>0</v>
      </c>
      <c r="AQ232" s="22">
        <v>25536</v>
      </c>
      <c r="AR232" s="22">
        <v>0</v>
      </c>
      <c r="AS232" s="22">
        <v>553860</v>
      </c>
      <c r="AT232" s="22">
        <v>0</v>
      </c>
      <c r="AU232" s="22">
        <v>0</v>
      </c>
      <c r="AV232" s="22">
        <v>33444</v>
      </c>
      <c r="AW232" s="22">
        <v>12441237</v>
      </c>
      <c r="AX232" s="22">
        <v>-10902836</v>
      </c>
    </row>
    <row r="233" spans="1:50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168344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99470</v>
      </c>
      <c r="M233" s="22">
        <v>4224</v>
      </c>
      <c r="N233" s="22">
        <v>1375</v>
      </c>
      <c r="O233" s="22">
        <v>0</v>
      </c>
      <c r="P233" s="22">
        <v>1090</v>
      </c>
      <c r="Q233" s="22">
        <v>57907</v>
      </c>
      <c r="R233" s="22">
        <v>2652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66514</v>
      </c>
      <c r="Y233" s="22">
        <v>132106</v>
      </c>
      <c r="Z233" s="22">
        <v>5738</v>
      </c>
      <c r="AA233" s="22">
        <v>0</v>
      </c>
      <c r="AB233" s="22">
        <v>0</v>
      </c>
      <c r="AC233" s="22">
        <v>0</v>
      </c>
      <c r="AD233" s="22">
        <v>0</v>
      </c>
      <c r="AE233" s="22">
        <v>3908</v>
      </c>
      <c r="AF233" s="22">
        <v>543328</v>
      </c>
      <c r="AG233" s="22">
        <v>71490</v>
      </c>
      <c r="AH233" s="22">
        <v>113199</v>
      </c>
      <c r="AI233" s="22">
        <v>0</v>
      </c>
      <c r="AJ233" s="22">
        <v>58293</v>
      </c>
      <c r="AK233" s="22">
        <v>2017</v>
      </c>
      <c r="AL233" s="22">
        <v>7954</v>
      </c>
      <c r="AM233" s="22">
        <v>7870</v>
      </c>
      <c r="AN233" s="22">
        <v>0</v>
      </c>
      <c r="AO233" s="22">
        <v>125</v>
      </c>
      <c r="AP233" s="22">
        <v>0</v>
      </c>
      <c r="AQ233" s="22">
        <v>0</v>
      </c>
      <c r="AR233" s="22">
        <v>0</v>
      </c>
      <c r="AS233" s="22">
        <v>134925</v>
      </c>
      <c r="AT233" s="22">
        <v>0</v>
      </c>
      <c r="AU233" s="22">
        <v>0</v>
      </c>
      <c r="AV233" s="22">
        <v>2790</v>
      </c>
      <c r="AW233" s="22">
        <v>398663</v>
      </c>
      <c r="AX233" s="22">
        <v>144665</v>
      </c>
    </row>
    <row r="234" spans="1:50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340209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278391</v>
      </c>
      <c r="M234" s="22">
        <v>9789</v>
      </c>
      <c r="N234" s="22">
        <v>3386</v>
      </c>
      <c r="O234" s="22">
        <v>115</v>
      </c>
      <c r="P234" s="22">
        <v>60204</v>
      </c>
      <c r="Q234" s="22">
        <v>11210</v>
      </c>
      <c r="R234" s="22">
        <v>2921</v>
      </c>
      <c r="S234" s="22">
        <v>0</v>
      </c>
      <c r="T234" s="22">
        <v>33090</v>
      </c>
      <c r="U234" s="22">
        <v>0</v>
      </c>
      <c r="V234" s="22">
        <v>0</v>
      </c>
      <c r="W234" s="22">
        <v>4200</v>
      </c>
      <c r="X234" s="22">
        <v>21611</v>
      </c>
      <c r="Y234" s="22">
        <v>461696</v>
      </c>
      <c r="Z234" s="22">
        <v>95408</v>
      </c>
      <c r="AA234" s="22">
        <v>0</v>
      </c>
      <c r="AB234" s="22">
        <v>11986</v>
      </c>
      <c r="AC234" s="22">
        <v>0</v>
      </c>
      <c r="AD234" s="22">
        <v>0</v>
      </c>
      <c r="AE234" s="22">
        <v>0</v>
      </c>
      <c r="AF234" s="22">
        <v>1334216</v>
      </c>
      <c r="AG234" s="22">
        <v>311127</v>
      </c>
      <c r="AH234" s="22">
        <v>161699</v>
      </c>
      <c r="AI234" s="22">
        <v>79006</v>
      </c>
      <c r="AJ234" s="22">
        <v>134548</v>
      </c>
      <c r="AK234" s="22">
        <v>0</v>
      </c>
      <c r="AL234" s="22">
        <v>0</v>
      </c>
      <c r="AM234" s="22">
        <v>69326</v>
      </c>
      <c r="AN234" s="22">
        <v>0</v>
      </c>
      <c r="AO234" s="22">
        <v>0</v>
      </c>
      <c r="AP234" s="22">
        <v>0</v>
      </c>
      <c r="AQ234" s="22">
        <v>1255</v>
      </c>
      <c r="AR234" s="22">
        <v>0</v>
      </c>
      <c r="AS234" s="22">
        <v>239332</v>
      </c>
      <c r="AT234" s="22">
        <v>0</v>
      </c>
      <c r="AU234" s="22">
        <v>0</v>
      </c>
      <c r="AV234" s="22">
        <v>0</v>
      </c>
      <c r="AW234" s="22">
        <v>996293</v>
      </c>
      <c r="AX234" s="22">
        <v>337923</v>
      </c>
    </row>
    <row r="235" spans="1:50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1005676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792240</v>
      </c>
      <c r="M235" s="22">
        <v>65456</v>
      </c>
      <c r="N235" s="22">
        <v>0</v>
      </c>
      <c r="O235" s="22">
        <v>0</v>
      </c>
      <c r="P235" s="22">
        <v>0</v>
      </c>
      <c r="Q235" s="22">
        <v>77475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64946</v>
      </c>
      <c r="Y235" s="22">
        <v>249573</v>
      </c>
      <c r="Z235" s="22">
        <v>751410</v>
      </c>
      <c r="AA235" s="22">
        <v>0</v>
      </c>
      <c r="AB235" s="22">
        <v>0</v>
      </c>
      <c r="AC235" s="22">
        <v>0</v>
      </c>
      <c r="AD235" s="22">
        <v>0</v>
      </c>
      <c r="AE235" s="22">
        <v>91342</v>
      </c>
      <c r="AF235" s="22">
        <v>3098118</v>
      </c>
      <c r="AG235" s="22">
        <v>625212</v>
      </c>
      <c r="AH235" s="22">
        <v>853039</v>
      </c>
      <c r="AI235" s="22">
        <v>0</v>
      </c>
      <c r="AJ235" s="22">
        <v>365313</v>
      </c>
      <c r="AK235" s="22">
        <v>94605</v>
      </c>
      <c r="AL235" s="22">
        <v>58481</v>
      </c>
      <c r="AM235" s="22">
        <v>0</v>
      </c>
      <c r="AN235" s="22">
        <v>0</v>
      </c>
      <c r="AO235" s="22">
        <v>4642</v>
      </c>
      <c r="AP235" s="22">
        <v>0</v>
      </c>
      <c r="AQ235" s="22">
        <v>29246</v>
      </c>
      <c r="AR235" s="22">
        <v>2464</v>
      </c>
      <c r="AS235" s="22">
        <v>536292</v>
      </c>
      <c r="AT235" s="22">
        <v>0</v>
      </c>
      <c r="AU235" s="22">
        <v>0</v>
      </c>
      <c r="AV235" s="22">
        <v>0</v>
      </c>
      <c r="AW235" s="22">
        <v>2569294</v>
      </c>
      <c r="AX235" s="22">
        <v>528824</v>
      </c>
    </row>
    <row r="236" spans="1:50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476289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674323</v>
      </c>
      <c r="M236" s="22">
        <v>11350</v>
      </c>
      <c r="N236" s="22">
        <v>1210</v>
      </c>
      <c r="O236" s="22">
        <v>0</v>
      </c>
      <c r="P236" s="22">
        <v>20888</v>
      </c>
      <c r="Q236" s="22">
        <v>24191</v>
      </c>
      <c r="R236" s="22">
        <v>18447</v>
      </c>
      <c r="S236" s="22">
        <v>0</v>
      </c>
      <c r="T236" s="22">
        <v>30901</v>
      </c>
      <c r="U236" s="22">
        <v>3462804</v>
      </c>
      <c r="V236" s="22">
        <v>0</v>
      </c>
      <c r="W236" s="22">
        <v>0</v>
      </c>
      <c r="X236" s="22">
        <v>35633</v>
      </c>
      <c r="Y236" s="22">
        <v>87800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22122</v>
      </c>
      <c r="AF236" s="22">
        <v>4865958</v>
      </c>
      <c r="AG236" s="22">
        <v>499218</v>
      </c>
      <c r="AH236" s="22">
        <v>187035</v>
      </c>
      <c r="AI236" s="22">
        <v>0</v>
      </c>
      <c r="AJ236" s="22">
        <v>419657</v>
      </c>
      <c r="AK236" s="22">
        <v>0</v>
      </c>
      <c r="AL236" s="22">
        <v>0</v>
      </c>
      <c r="AM236" s="22">
        <v>6598</v>
      </c>
      <c r="AN236" s="22">
        <v>0</v>
      </c>
      <c r="AO236" s="22">
        <v>0</v>
      </c>
      <c r="AP236" s="22">
        <v>0</v>
      </c>
      <c r="AQ236" s="22">
        <v>23662</v>
      </c>
      <c r="AR236" s="22">
        <v>0</v>
      </c>
      <c r="AS236" s="22">
        <v>411762</v>
      </c>
      <c r="AT236" s="22">
        <v>0</v>
      </c>
      <c r="AU236" s="22">
        <v>0</v>
      </c>
      <c r="AV236" s="22">
        <v>0</v>
      </c>
      <c r="AW236" s="22">
        <v>1547932</v>
      </c>
      <c r="AX236" s="22">
        <v>3318026</v>
      </c>
    </row>
    <row r="237" spans="1:50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1174375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1177996</v>
      </c>
      <c r="M237" s="22">
        <v>43284</v>
      </c>
      <c r="N237" s="22">
        <v>0</v>
      </c>
      <c r="O237" s="22">
        <v>0</v>
      </c>
      <c r="P237" s="22">
        <v>88502</v>
      </c>
      <c r="Q237" s="22">
        <v>28326</v>
      </c>
      <c r="R237" s="22">
        <v>0</v>
      </c>
      <c r="S237" s="22">
        <v>0</v>
      </c>
      <c r="T237" s="22">
        <v>54000</v>
      </c>
      <c r="U237" s="22">
        <v>0</v>
      </c>
      <c r="V237" s="22">
        <v>53267</v>
      </c>
      <c r="W237" s="22">
        <v>0</v>
      </c>
      <c r="X237" s="22">
        <v>328270</v>
      </c>
      <c r="Y237" s="22">
        <v>914686</v>
      </c>
      <c r="Z237" s="22">
        <v>87860</v>
      </c>
      <c r="AA237" s="22">
        <v>0</v>
      </c>
      <c r="AB237" s="22">
        <v>0</v>
      </c>
      <c r="AC237" s="22">
        <v>0</v>
      </c>
      <c r="AD237" s="22">
        <v>0</v>
      </c>
      <c r="AE237" s="22">
        <v>60303</v>
      </c>
      <c r="AF237" s="22">
        <v>4010869</v>
      </c>
      <c r="AG237" s="22">
        <v>1125548</v>
      </c>
      <c r="AH237" s="22">
        <v>1230844</v>
      </c>
      <c r="AI237" s="22">
        <v>0</v>
      </c>
      <c r="AJ237" s="22">
        <v>560639</v>
      </c>
      <c r="AK237" s="22">
        <v>0</v>
      </c>
      <c r="AL237" s="22">
        <v>0</v>
      </c>
      <c r="AM237" s="22">
        <v>123339</v>
      </c>
      <c r="AN237" s="22">
        <v>0</v>
      </c>
      <c r="AO237" s="22">
        <v>18269</v>
      </c>
      <c r="AP237" s="22">
        <v>0</v>
      </c>
      <c r="AQ237" s="22">
        <v>38275</v>
      </c>
      <c r="AR237" s="22">
        <v>0</v>
      </c>
      <c r="AS237" s="22">
        <v>750591</v>
      </c>
      <c r="AT237" s="22">
        <v>0</v>
      </c>
      <c r="AU237" s="22">
        <v>0</v>
      </c>
      <c r="AV237" s="22">
        <v>0</v>
      </c>
      <c r="AW237" s="22">
        <v>3847505</v>
      </c>
      <c r="AX237" s="22">
        <v>163364</v>
      </c>
    </row>
    <row r="238" spans="1:50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231610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264453</v>
      </c>
      <c r="M238" s="22">
        <v>12015</v>
      </c>
      <c r="N238" s="22">
        <v>0</v>
      </c>
      <c r="O238" s="22">
        <v>348</v>
      </c>
      <c r="P238" s="22">
        <v>22373</v>
      </c>
      <c r="Q238" s="22">
        <v>69361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107507</v>
      </c>
      <c r="Y238" s="22">
        <v>393864</v>
      </c>
      <c r="Z238" s="22">
        <v>191889</v>
      </c>
      <c r="AA238" s="22">
        <v>0</v>
      </c>
      <c r="AB238" s="22">
        <v>73881</v>
      </c>
      <c r="AC238" s="22">
        <v>0</v>
      </c>
      <c r="AD238" s="22">
        <v>0</v>
      </c>
      <c r="AE238" s="22">
        <v>23495</v>
      </c>
      <c r="AF238" s="22">
        <v>1390796</v>
      </c>
      <c r="AG238" s="22">
        <v>216975</v>
      </c>
      <c r="AH238" s="22">
        <v>257539</v>
      </c>
      <c r="AI238" s="22">
        <v>0</v>
      </c>
      <c r="AJ238" s="22">
        <v>206780</v>
      </c>
      <c r="AK238" s="22">
        <v>-646</v>
      </c>
      <c r="AL238" s="22">
        <v>22058</v>
      </c>
      <c r="AM238" s="22">
        <v>41668</v>
      </c>
      <c r="AN238" s="22">
        <v>0</v>
      </c>
      <c r="AO238" s="22">
        <v>822</v>
      </c>
      <c r="AP238" s="22">
        <v>0</v>
      </c>
      <c r="AQ238" s="22">
        <v>0</v>
      </c>
      <c r="AR238" s="22">
        <v>0</v>
      </c>
      <c r="AS238" s="22">
        <v>169817</v>
      </c>
      <c r="AT238" s="22">
        <v>0</v>
      </c>
      <c r="AU238" s="22">
        <v>0</v>
      </c>
      <c r="AV238" s="22">
        <v>0</v>
      </c>
      <c r="AW238" s="22">
        <v>915013</v>
      </c>
      <c r="AX238" s="22">
        <v>475783</v>
      </c>
    </row>
    <row r="239" spans="1:50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295990</v>
      </c>
      <c r="F239" s="22">
        <v>0</v>
      </c>
      <c r="G239" s="22">
        <v>0</v>
      </c>
      <c r="H239" s="22">
        <v>0</v>
      </c>
      <c r="I239" s="22">
        <v>74508</v>
      </c>
      <c r="J239" s="22">
        <v>0</v>
      </c>
      <c r="K239" s="22">
        <v>0</v>
      </c>
      <c r="L239" s="22">
        <v>215688</v>
      </c>
      <c r="M239" s="22">
        <v>19727</v>
      </c>
      <c r="N239" s="22">
        <v>5200</v>
      </c>
      <c r="O239" s="22">
        <v>0</v>
      </c>
      <c r="P239" s="22">
        <v>76354</v>
      </c>
      <c r="Q239" s="22">
        <v>14475</v>
      </c>
      <c r="R239" s="22">
        <v>0</v>
      </c>
      <c r="S239" s="22">
        <v>0</v>
      </c>
      <c r="T239" s="22">
        <v>0</v>
      </c>
      <c r="U239" s="22">
        <v>0</v>
      </c>
      <c r="V239" s="22">
        <v>121688</v>
      </c>
      <c r="W239" s="22">
        <v>0</v>
      </c>
      <c r="X239" s="22">
        <v>30293</v>
      </c>
      <c r="Y239" s="22">
        <v>1767785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25169</v>
      </c>
      <c r="AF239" s="22">
        <v>2646877</v>
      </c>
      <c r="AG239" s="22">
        <v>359363</v>
      </c>
      <c r="AH239" s="22">
        <v>185245</v>
      </c>
      <c r="AI239" s="22">
        <v>59993</v>
      </c>
      <c r="AJ239" s="22">
        <v>142610</v>
      </c>
      <c r="AK239" s="22">
        <v>445</v>
      </c>
      <c r="AL239" s="22">
        <v>38751</v>
      </c>
      <c r="AM239" s="22">
        <v>8211</v>
      </c>
      <c r="AN239" s="22">
        <v>0</v>
      </c>
      <c r="AO239" s="22">
        <v>2676</v>
      </c>
      <c r="AP239" s="22">
        <v>0</v>
      </c>
      <c r="AQ239" s="22">
        <v>817</v>
      </c>
      <c r="AR239" s="22">
        <v>1350</v>
      </c>
      <c r="AS239" s="22">
        <v>178170</v>
      </c>
      <c r="AT239" s="22">
        <v>0</v>
      </c>
      <c r="AU239" s="22">
        <v>0</v>
      </c>
      <c r="AV239" s="22">
        <v>0</v>
      </c>
      <c r="AW239" s="22">
        <v>977631</v>
      </c>
      <c r="AX239" s="22">
        <v>1669246</v>
      </c>
    </row>
    <row r="240" spans="1:50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777906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376818</v>
      </c>
      <c r="M240" s="22">
        <v>46834</v>
      </c>
      <c r="N240" s="22">
        <v>8552</v>
      </c>
      <c r="O240" s="22">
        <v>10973</v>
      </c>
      <c r="P240" s="22">
        <v>86612</v>
      </c>
      <c r="Q240" s="22">
        <v>151737</v>
      </c>
      <c r="R240" s="22">
        <v>36190</v>
      </c>
      <c r="S240" s="22">
        <v>0</v>
      </c>
      <c r="T240" s="22">
        <v>0</v>
      </c>
      <c r="U240" s="22">
        <v>2843720</v>
      </c>
      <c r="V240" s="22">
        <v>0</v>
      </c>
      <c r="W240" s="22">
        <v>0</v>
      </c>
      <c r="X240" s="22">
        <v>185164</v>
      </c>
      <c r="Y240" s="22">
        <v>426975</v>
      </c>
      <c r="Z240" s="22">
        <v>181516</v>
      </c>
      <c r="AA240" s="22">
        <v>0</v>
      </c>
      <c r="AB240" s="22">
        <v>0</v>
      </c>
      <c r="AC240" s="22">
        <v>0</v>
      </c>
      <c r="AD240" s="22">
        <v>0</v>
      </c>
      <c r="AE240" s="22">
        <v>17693</v>
      </c>
      <c r="AF240" s="22">
        <v>5150690</v>
      </c>
      <c r="AG240" s="22">
        <v>445386</v>
      </c>
      <c r="AH240" s="22">
        <v>244773</v>
      </c>
      <c r="AI240" s="22">
        <v>0</v>
      </c>
      <c r="AJ240" s="22">
        <v>435925</v>
      </c>
      <c r="AK240" s="22">
        <v>0</v>
      </c>
      <c r="AL240" s="22">
        <v>0</v>
      </c>
      <c r="AM240" s="22">
        <v>184639</v>
      </c>
      <c r="AN240" s="22">
        <v>0</v>
      </c>
      <c r="AO240" s="22">
        <v>0</v>
      </c>
      <c r="AP240" s="22">
        <v>0</v>
      </c>
      <c r="AQ240" s="22">
        <v>0</v>
      </c>
      <c r="AR240" s="22">
        <v>0</v>
      </c>
      <c r="AS240" s="22">
        <v>643673</v>
      </c>
      <c r="AT240" s="22">
        <v>0</v>
      </c>
      <c r="AU240" s="22">
        <v>0</v>
      </c>
      <c r="AV240" s="22">
        <v>0</v>
      </c>
      <c r="AW240" s="22">
        <v>1954396</v>
      </c>
      <c r="AX240" s="22">
        <v>3196294</v>
      </c>
    </row>
    <row r="241" spans="1:50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536690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407383</v>
      </c>
      <c r="M241" s="22">
        <v>23205</v>
      </c>
      <c r="N241" s="22">
        <v>1903</v>
      </c>
      <c r="O241" s="22">
        <v>0</v>
      </c>
      <c r="P241" s="22">
        <v>25559</v>
      </c>
      <c r="Q241" s="22">
        <v>17725</v>
      </c>
      <c r="R241" s="22">
        <v>17644</v>
      </c>
      <c r="S241" s="22">
        <v>0</v>
      </c>
      <c r="T241" s="22">
        <v>0</v>
      </c>
      <c r="U241" s="22">
        <v>20000</v>
      </c>
      <c r="V241" s="22">
        <v>2100</v>
      </c>
      <c r="W241" s="22">
        <v>0</v>
      </c>
      <c r="X241" s="22">
        <v>104434</v>
      </c>
      <c r="Y241" s="22">
        <v>203591</v>
      </c>
      <c r="Z241" s="22">
        <v>60485</v>
      </c>
      <c r="AA241" s="22">
        <v>0</v>
      </c>
      <c r="AB241" s="22">
        <v>0</v>
      </c>
      <c r="AC241" s="22">
        <v>0</v>
      </c>
      <c r="AD241" s="22">
        <v>0</v>
      </c>
      <c r="AE241" s="22">
        <v>120187</v>
      </c>
      <c r="AF241" s="22">
        <v>1540906</v>
      </c>
      <c r="AG241" s="22">
        <v>363087</v>
      </c>
      <c r="AH241" s="22">
        <v>479797</v>
      </c>
      <c r="AI241" s="22">
        <v>0</v>
      </c>
      <c r="AJ241" s="22">
        <v>175140</v>
      </c>
      <c r="AK241" s="22">
        <v>0</v>
      </c>
      <c r="AL241" s="22">
        <v>17817</v>
      </c>
      <c r="AM241" s="22">
        <v>21317</v>
      </c>
      <c r="AN241" s="22">
        <v>0</v>
      </c>
      <c r="AO241" s="22">
        <v>1082</v>
      </c>
      <c r="AP241" s="22">
        <v>0</v>
      </c>
      <c r="AQ241" s="22">
        <v>24626</v>
      </c>
      <c r="AR241" s="22">
        <v>10543</v>
      </c>
      <c r="AS241" s="22">
        <v>228790</v>
      </c>
      <c r="AT241" s="22">
        <v>0</v>
      </c>
      <c r="AU241" s="22">
        <v>0</v>
      </c>
      <c r="AV241" s="22">
        <v>22794</v>
      </c>
      <c r="AW241" s="22">
        <v>1344993</v>
      </c>
      <c r="AX241" s="22">
        <v>195913</v>
      </c>
    </row>
    <row r="242" spans="1:50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194727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15711</v>
      </c>
      <c r="L242" s="22">
        <v>168214</v>
      </c>
      <c r="M242" s="22">
        <v>7773</v>
      </c>
      <c r="N242" s="22">
        <v>25033</v>
      </c>
      <c r="O242" s="22">
        <v>0</v>
      </c>
      <c r="P242" s="22">
        <v>17083</v>
      </c>
      <c r="Q242" s="22">
        <v>41102</v>
      </c>
      <c r="R242" s="22">
        <v>0</v>
      </c>
      <c r="S242" s="22">
        <v>0</v>
      </c>
      <c r="T242" s="22">
        <v>0</v>
      </c>
      <c r="U242" s="22">
        <v>124531</v>
      </c>
      <c r="V242" s="22">
        <v>0</v>
      </c>
      <c r="W242" s="22">
        <v>0</v>
      </c>
      <c r="X242" s="22">
        <v>101839</v>
      </c>
      <c r="Y242" s="22">
        <v>153262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1336</v>
      </c>
      <c r="AF242" s="22">
        <v>850611</v>
      </c>
      <c r="AG242" s="22">
        <v>168324</v>
      </c>
      <c r="AH242" s="22">
        <v>138265</v>
      </c>
      <c r="AI242" s="22">
        <v>0</v>
      </c>
      <c r="AJ242" s="22">
        <v>153183</v>
      </c>
      <c r="AK242" s="22">
        <v>588</v>
      </c>
      <c r="AL242" s="22">
        <v>37482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  <c r="AR242" s="22">
        <v>29116</v>
      </c>
      <c r="AS242" s="22">
        <v>181732</v>
      </c>
      <c r="AT242" s="22">
        <v>25090</v>
      </c>
      <c r="AU242" s="22">
        <v>0</v>
      </c>
      <c r="AV242" s="22">
        <v>0</v>
      </c>
      <c r="AW242" s="22">
        <v>733780</v>
      </c>
      <c r="AX242" s="22">
        <v>116831</v>
      </c>
    </row>
    <row r="243" spans="1:50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154817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126262</v>
      </c>
      <c r="M243" s="22">
        <v>5641</v>
      </c>
      <c r="N243" s="22">
        <v>0</v>
      </c>
      <c r="O243" s="22">
        <v>25</v>
      </c>
      <c r="P243" s="22">
        <v>2796</v>
      </c>
      <c r="Q243" s="22">
        <v>29831</v>
      </c>
      <c r="R243" s="22">
        <v>18485</v>
      </c>
      <c r="S243" s="22">
        <v>0</v>
      </c>
      <c r="T243" s="22">
        <v>37500</v>
      </c>
      <c r="U243" s="22">
        <v>0</v>
      </c>
      <c r="V243" s="22">
        <v>0</v>
      </c>
      <c r="W243" s="22">
        <v>120618</v>
      </c>
      <c r="X243" s="22">
        <v>64666</v>
      </c>
      <c r="Y243" s="22">
        <v>282897</v>
      </c>
      <c r="Z243" s="22">
        <v>204755</v>
      </c>
      <c r="AA243" s="22">
        <v>0</v>
      </c>
      <c r="AB243" s="22">
        <v>0</v>
      </c>
      <c r="AC243" s="22">
        <v>0</v>
      </c>
      <c r="AD243" s="22">
        <v>0</v>
      </c>
      <c r="AE243" s="22">
        <v>13826</v>
      </c>
      <c r="AF243" s="22">
        <v>1062119</v>
      </c>
      <c r="AG243" s="22">
        <v>140730</v>
      </c>
      <c r="AH243" s="22">
        <v>127973</v>
      </c>
      <c r="AI243" s="22">
        <v>0</v>
      </c>
      <c r="AJ243" s="22">
        <v>133908</v>
      </c>
      <c r="AK243" s="22">
        <v>300</v>
      </c>
      <c r="AL243" s="22">
        <v>7874</v>
      </c>
      <c r="AM243" s="22">
        <v>61354</v>
      </c>
      <c r="AN243" s="22">
        <v>0</v>
      </c>
      <c r="AO243" s="22">
        <v>0</v>
      </c>
      <c r="AP243" s="22">
        <v>0</v>
      </c>
      <c r="AQ243" s="22">
        <v>0</v>
      </c>
      <c r="AR243" s="22">
        <v>0</v>
      </c>
      <c r="AS243" s="22">
        <v>183497</v>
      </c>
      <c r="AT243" s="22">
        <v>0</v>
      </c>
      <c r="AU243" s="22">
        <v>0</v>
      </c>
      <c r="AV243" s="22">
        <v>0</v>
      </c>
      <c r="AW243" s="22">
        <v>655636</v>
      </c>
      <c r="AX243" s="22">
        <v>406483</v>
      </c>
    </row>
    <row r="244" spans="1:50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260956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4120</v>
      </c>
      <c r="M244" s="22">
        <v>5301</v>
      </c>
      <c r="N244" s="22">
        <v>843</v>
      </c>
      <c r="O244" s="22">
        <v>0</v>
      </c>
      <c r="P244" s="22">
        <v>0</v>
      </c>
      <c r="Q244" s="22">
        <v>26896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9444</v>
      </c>
      <c r="Y244" s="22">
        <v>61485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100</v>
      </c>
      <c r="AF244" s="22">
        <v>369145</v>
      </c>
      <c r="AG244" s="22">
        <v>39943</v>
      </c>
      <c r="AH244" s="22">
        <v>244377</v>
      </c>
      <c r="AI244" s="22">
        <v>0</v>
      </c>
      <c r="AJ244" s="22">
        <v>0</v>
      </c>
      <c r="AK244" s="22">
        <v>14655</v>
      </c>
      <c r="AL244" s="22">
        <v>0</v>
      </c>
      <c r="AM244" s="22">
        <v>6500</v>
      </c>
      <c r="AN244" s="22">
        <v>0</v>
      </c>
      <c r="AO244" s="22">
        <v>0</v>
      </c>
      <c r="AP244" s="22">
        <v>0</v>
      </c>
      <c r="AQ244" s="22">
        <v>0</v>
      </c>
      <c r="AR244" s="22">
        <v>0</v>
      </c>
      <c r="AS244" s="22">
        <v>78513</v>
      </c>
      <c r="AT244" s="22">
        <v>0</v>
      </c>
      <c r="AU244" s="22">
        <v>0</v>
      </c>
      <c r="AV244" s="22">
        <v>0</v>
      </c>
      <c r="AW244" s="22">
        <v>383988</v>
      </c>
      <c r="AX244" s="22">
        <v>-14843</v>
      </c>
    </row>
    <row r="245" spans="1:50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87455</v>
      </c>
      <c r="F245" s="22">
        <v>0</v>
      </c>
      <c r="G245" s="22">
        <v>0</v>
      </c>
      <c r="H245" s="22">
        <v>6700</v>
      </c>
      <c r="I245" s="22">
        <v>0</v>
      </c>
      <c r="J245" s="22">
        <v>0</v>
      </c>
      <c r="K245" s="22">
        <v>0</v>
      </c>
      <c r="L245" s="22">
        <v>0</v>
      </c>
      <c r="M245" s="22">
        <v>2613</v>
      </c>
      <c r="N245" s="22">
        <v>0</v>
      </c>
      <c r="O245" s="22">
        <v>0</v>
      </c>
      <c r="P245" s="22">
        <v>0</v>
      </c>
      <c r="Q245" s="22">
        <v>7953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6920</v>
      </c>
      <c r="Y245" s="22">
        <v>43652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130</v>
      </c>
      <c r="AF245" s="22">
        <v>155423</v>
      </c>
      <c r="AG245" s="22">
        <v>32276</v>
      </c>
      <c r="AH245" s="22">
        <v>69447</v>
      </c>
      <c r="AI245" s="22">
        <v>0</v>
      </c>
      <c r="AJ245" s="22">
        <v>7862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  <c r="AR245" s="22">
        <v>0</v>
      </c>
      <c r="AS245" s="22">
        <v>47446</v>
      </c>
      <c r="AT245" s="22">
        <v>0</v>
      </c>
      <c r="AU245" s="22">
        <v>0</v>
      </c>
      <c r="AV245" s="22">
        <v>0</v>
      </c>
      <c r="AW245" s="22">
        <v>157031</v>
      </c>
      <c r="AX245" s="22">
        <v>-1608</v>
      </c>
    </row>
    <row r="246" spans="1:50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89160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4539</v>
      </c>
      <c r="N246" s="22">
        <v>120</v>
      </c>
      <c r="O246" s="22">
        <v>0</v>
      </c>
      <c r="P246" s="22">
        <v>0</v>
      </c>
      <c r="Q246" s="22">
        <v>16533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36156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2206</v>
      </c>
      <c r="AF246" s="22">
        <v>148714</v>
      </c>
      <c r="AG246" s="22">
        <v>43149</v>
      </c>
      <c r="AH246" s="22">
        <v>84391</v>
      </c>
      <c r="AI246" s="22">
        <v>0</v>
      </c>
      <c r="AJ246" s="22">
        <v>9584</v>
      </c>
      <c r="AK246" s="22">
        <v>0</v>
      </c>
      <c r="AL246" s="22">
        <v>0</v>
      </c>
      <c r="AM246" s="22">
        <v>1900</v>
      </c>
      <c r="AN246" s="22">
        <v>0</v>
      </c>
      <c r="AO246" s="22">
        <v>0</v>
      </c>
      <c r="AP246" s="22">
        <v>0</v>
      </c>
      <c r="AQ246" s="22">
        <v>0</v>
      </c>
      <c r="AR246" s="22">
        <v>0</v>
      </c>
      <c r="AS246" s="22">
        <v>61799</v>
      </c>
      <c r="AT246" s="22">
        <v>0</v>
      </c>
      <c r="AU246" s="22">
        <v>0</v>
      </c>
      <c r="AV246" s="22">
        <v>0</v>
      </c>
      <c r="AW246" s="22">
        <v>200823</v>
      </c>
      <c r="AX246" s="22">
        <v>-52109</v>
      </c>
    </row>
    <row r="247" spans="1:50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448352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84543</v>
      </c>
      <c r="M247" s="22">
        <v>18914</v>
      </c>
      <c r="N247" s="22">
        <v>8324</v>
      </c>
      <c r="O247" s="22">
        <v>8822</v>
      </c>
      <c r="P247" s="22">
        <v>0</v>
      </c>
      <c r="Q247" s="22">
        <v>44245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20838</v>
      </c>
      <c r="Y247" s="22">
        <v>161784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1231</v>
      </c>
      <c r="AF247" s="22">
        <v>797053</v>
      </c>
      <c r="AG247" s="22">
        <v>197296</v>
      </c>
      <c r="AH247" s="22">
        <v>428648</v>
      </c>
      <c r="AI247" s="22">
        <v>0</v>
      </c>
      <c r="AJ247" s="22">
        <v>14005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  <c r="AR247" s="22">
        <v>0</v>
      </c>
      <c r="AS247" s="22">
        <v>139618</v>
      </c>
      <c r="AT247" s="22">
        <v>0</v>
      </c>
      <c r="AU247" s="22">
        <v>0</v>
      </c>
      <c r="AV247" s="22">
        <v>0</v>
      </c>
      <c r="AW247" s="22">
        <v>779567</v>
      </c>
      <c r="AX247" s="22">
        <v>17486</v>
      </c>
    </row>
    <row r="248" spans="1:50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178563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9623</v>
      </c>
      <c r="N248" s="22">
        <v>2125</v>
      </c>
      <c r="O248" s="22">
        <v>0</v>
      </c>
      <c r="P248" s="22">
        <v>0</v>
      </c>
      <c r="Q248" s="22">
        <v>32482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20192</v>
      </c>
      <c r="Y248" s="22">
        <v>242636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485621</v>
      </c>
      <c r="AG248" s="22">
        <v>50474</v>
      </c>
      <c r="AH248" s="22">
        <v>114451</v>
      </c>
      <c r="AI248" s="22">
        <v>0</v>
      </c>
      <c r="AJ248" s="22">
        <v>2877</v>
      </c>
      <c r="AK248" s="22">
        <v>0</v>
      </c>
      <c r="AL248" s="22">
        <v>0</v>
      </c>
      <c r="AM248" s="22">
        <v>1403</v>
      </c>
      <c r="AN248" s="22">
        <v>0</v>
      </c>
      <c r="AO248" s="22">
        <v>0</v>
      </c>
      <c r="AP248" s="22">
        <v>0</v>
      </c>
      <c r="AQ248" s="22">
        <v>0</v>
      </c>
      <c r="AR248" s="22">
        <v>0</v>
      </c>
      <c r="AS248" s="22">
        <v>112174</v>
      </c>
      <c r="AT248" s="22">
        <v>0</v>
      </c>
      <c r="AU248" s="22">
        <v>0</v>
      </c>
      <c r="AV248" s="22">
        <v>0</v>
      </c>
      <c r="AW248" s="22">
        <v>281379</v>
      </c>
      <c r="AX248" s="22">
        <v>204242</v>
      </c>
    </row>
    <row r="249" spans="1:50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48782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1625</v>
      </c>
      <c r="M249" s="22">
        <v>721</v>
      </c>
      <c r="N249" s="22">
        <v>175</v>
      </c>
      <c r="O249" s="22">
        <v>0</v>
      </c>
      <c r="P249" s="22">
        <v>0</v>
      </c>
      <c r="Q249" s="22">
        <v>9558</v>
      </c>
      <c r="R249" s="22">
        <v>0</v>
      </c>
      <c r="S249" s="22">
        <v>0</v>
      </c>
      <c r="T249" s="22">
        <v>5000</v>
      </c>
      <c r="U249" s="22">
        <v>0</v>
      </c>
      <c r="V249" s="22">
        <v>0</v>
      </c>
      <c r="W249" s="22">
        <v>140000</v>
      </c>
      <c r="X249" s="22">
        <v>13996</v>
      </c>
      <c r="Y249" s="22">
        <v>156637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1521</v>
      </c>
      <c r="AF249" s="22">
        <v>378015</v>
      </c>
      <c r="AG249" s="22">
        <v>38504</v>
      </c>
      <c r="AH249" s="22">
        <v>78178</v>
      </c>
      <c r="AI249" s="22">
        <v>10443</v>
      </c>
      <c r="AJ249" s="22">
        <v>20931</v>
      </c>
      <c r="AK249" s="22">
        <v>0</v>
      </c>
      <c r="AL249" s="22">
        <v>0</v>
      </c>
      <c r="AM249" s="22">
        <v>0</v>
      </c>
      <c r="AN249" s="22">
        <v>0</v>
      </c>
      <c r="AO249" s="22">
        <v>2058</v>
      </c>
      <c r="AP249" s="22">
        <v>0</v>
      </c>
      <c r="AQ249" s="22">
        <v>0</v>
      </c>
      <c r="AR249" s="22">
        <v>0</v>
      </c>
      <c r="AS249" s="22">
        <v>34036</v>
      </c>
      <c r="AT249" s="22">
        <v>0</v>
      </c>
      <c r="AU249" s="22">
        <v>0</v>
      </c>
      <c r="AV249" s="22">
        <v>0</v>
      </c>
      <c r="AW249" s="22">
        <v>184150</v>
      </c>
      <c r="AX249" s="22">
        <v>193865</v>
      </c>
    </row>
    <row r="250" spans="1:50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56793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1317</v>
      </c>
      <c r="M250" s="22">
        <v>0</v>
      </c>
      <c r="N250" s="22">
        <v>0</v>
      </c>
      <c r="O250" s="22">
        <v>0</v>
      </c>
      <c r="P250" s="22">
        <v>0</v>
      </c>
      <c r="Q250" s="22">
        <v>9020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6288</v>
      </c>
      <c r="Y250" s="22">
        <v>73184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138</v>
      </c>
      <c r="AF250" s="22">
        <v>146740</v>
      </c>
      <c r="AG250" s="22">
        <v>650</v>
      </c>
      <c r="AH250" s="22">
        <v>121844</v>
      </c>
      <c r="AI250" s="22">
        <v>0</v>
      </c>
      <c r="AJ250" s="22">
        <v>2470</v>
      </c>
      <c r="AK250" s="22">
        <v>0</v>
      </c>
      <c r="AL250" s="22">
        <v>0</v>
      </c>
      <c r="AM250" s="22">
        <v>0</v>
      </c>
      <c r="AN250" s="22">
        <v>0</v>
      </c>
      <c r="AO250" s="22">
        <v>5</v>
      </c>
      <c r="AP250" s="22">
        <v>0</v>
      </c>
      <c r="AQ250" s="22">
        <v>0</v>
      </c>
      <c r="AR250" s="22">
        <v>0</v>
      </c>
      <c r="AS250" s="22">
        <v>53473</v>
      </c>
      <c r="AT250" s="22">
        <v>0</v>
      </c>
      <c r="AU250" s="22">
        <v>0</v>
      </c>
      <c r="AV250" s="22">
        <v>0</v>
      </c>
      <c r="AW250" s="22">
        <v>178442</v>
      </c>
      <c r="AX250" s="22">
        <v>-31702</v>
      </c>
    </row>
    <row r="251" spans="1:50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69765</v>
      </c>
      <c r="F251" s="22">
        <v>0</v>
      </c>
      <c r="G251" s="22">
        <v>0</v>
      </c>
      <c r="H251" s="22">
        <v>8591</v>
      </c>
      <c r="I251" s="22">
        <v>0</v>
      </c>
      <c r="J251" s="22">
        <v>0</v>
      </c>
      <c r="K251" s="22">
        <v>0</v>
      </c>
      <c r="L251" s="22">
        <v>0</v>
      </c>
      <c r="M251" s="22">
        <v>182</v>
      </c>
      <c r="N251" s="22">
        <v>0</v>
      </c>
      <c r="O251" s="22">
        <v>0</v>
      </c>
      <c r="P251" s="22">
        <v>0</v>
      </c>
      <c r="Q251" s="22">
        <v>1153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6554</v>
      </c>
      <c r="Y251" s="22">
        <v>5100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91345</v>
      </c>
      <c r="AG251" s="22">
        <v>18742</v>
      </c>
      <c r="AH251" s="22">
        <v>59382</v>
      </c>
      <c r="AI251" s="22">
        <v>0</v>
      </c>
      <c r="AJ251" s="22">
        <v>3280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  <c r="AR251" s="22">
        <v>0</v>
      </c>
      <c r="AS251" s="22">
        <v>31778</v>
      </c>
      <c r="AT251" s="22">
        <v>0</v>
      </c>
      <c r="AU251" s="22">
        <v>0</v>
      </c>
      <c r="AV251" s="22">
        <v>0</v>
      </c>
      <c r="AW251" s="22">
        <v>113182</v>
      </c>
      <c r="AX251" s="22">
        <v>-21837</v>
      </c>
    </row>
    <row r="252" spans="1:50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295023</v>
      </c>
      <c r="F252" s="22">
        <v>0</v>
      </c>
      <c r="G252" s="22">
        <v>0</v>
      </c>
      <c r="H252" s="22">
        <v>0</v>
      </c>
      <c r="I252" s="22">
        <v>0</v>
      </c>
      <c r="J252" s="22">
        <v>17213</v>
      </c>
      <c r="K252" s="22">
        <v>0</v>
      </c>
      <c r="L252" s="22">
        <v>72176</v>
      </c>
      <c r="M252" s="22">
        <v>6723</v>
      </c>
      <c r="N252" s="22">
        <v>9636</v>
      </c>
      <c r="O252" s="22">
        <v>0</v>
      </c>
      <c r="P252" s="22">
        <v>0</v>
      </c>
      <c r="Q252" s="22">
        <v>25036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11864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9770</v>
      </c>
      <c r="AF252" s="22">
        <v>447441</v>
      </c>
      <c r="AG252" s="22">
        <v>77309</v>
      </c>
      <c r="AH252" s="22">
        <v>282090</v>
      </c>
      <c r="AI252" s="22">
        <v>0</v>
      </c>
      <c r="AJ252" s="22">
        <v>14035</v>
      </c>
      <c r="AK252" s="22">
        <v>0</v>
      </c>
      <c r="AL252" s="22">
        <v>0</v>
      </c>
      <c r="AM252" s="22">
        <v>1352</v>
      </c>
      <c r="AN252" s="22">
        <v>0</v>
      </c>
      <c r="AO252" s="22">
        <v>0</v>
      </c>
      <c r="AP252" s="22">
        <v>0</v>
      </c>
      <c r="AQ252" s="22">
        <v>0</v>
      </c>
      <c r="AR252" s="22">
        <v>0</v>
      </c>
      <c r="AS252" s="22">
        <v>165882</v>
      </c>
      <c r="AT252" s="22">
        <v>0</v>
      </c>
      <c r="AU252" s="22">
        <v>0</v>
      </c>
      <c r="AV252" s="22">
        <v>0</v>
      </c>
      <c r="AW252" s="22">
        <v>540668</v>
      </c>
      <c r="AX252" s="22">
        <v>-93227</v>
      </c>
    </row>
    <row r="253" spans="1:50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165502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17743</v>
      </c>
      <c r="M253" s="22">
        <v>1102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17644</v>
      </c>
      <c r="Y253" s="22">
        <v>270763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12827</v>
      </c>
      <c r="AF253" s="22">
        <v>485581</v>
      </c>
      <c r="AG253" s="22">
        <v>13161</v>
      </c>
      <c r="AH253" s="22">
        <v>148101</v>
      </c>
      <c r="AI253" s="22">
        <v>0</v>
      </c>
      <c r="AJ253" s="22">
        <v>40296</v>
      </c>
      <c r="AK253" s="22">
        <v>0</v>
      </c>
      <c r="AL253" s="22">
        <v>0</v>
      </c>
      <c r="AM253" s="22">
        <v>0</v>
      </c>
      <c r="AN253" s="22">
        <v>0</v>
      </c>
      <c r="AO253" s="22">
        <v>108</v>
      </c>
      <c r="AP253" s="22">
        <v>0</v>
      </c>
      <c r="AQ253" s="22">
        <v>0</v>
      </c>
      <c r="AR253" s="22">
        <v>0</v>
      </c>
      <c r="AS253" s="22">
        <v>61487</v>
      </c>
      <c r="AT253" s="22">
        <v>0</v>
      </c>
      <c r="AU253" s="22">
        <v>0</v>
      </c>
      <c r="AV253" s="22">
        <v>0</v>
      </c>
      <c r="AW253" s="22">
        <v>263153</v>
      </c>
      <c r="AX253" s="22">
        <v>222428</v>
      </c>
    </row>
    <row r="254" spans="1:50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558984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13003</v>
      </c>
      <c r="M254" s="22">
        <v>6082</v>
      </c>
      <c r="N254" s="22">
        <v>1490</v>
      </c>
      <c r="O254" s="22">
        <v>20000</v>
      </c>
      <c r="P254" s="22">
        <v>40802</v>
      </c>
      <c r="Q254" s="22">
        <v>22767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21586</v>
      </c>
      <c r="Y254" s="22">
        <v>17337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8243</v>
      </c>
      <c r="AF254" s="22">
        <v>710294</v>
      </c>
      <c r="AG254" s="22">
        <v>156381</v>
      </c>
      <c r="AH254" s="22">
        <v>558253</v>
      </c>
      <c r="AI254" s="22">
        <v>0</v>
      </c>
      <c r="AJ254" s="22">
        <v>32816</v>
      </c>
      <c r="AK254" s="22">
        <v>0</v>
      </c>
      <c r="AL254" s="22">
        <v>0</v>
      </c>
      <c r="AM254" s="22">
        <v>2500</v>
      </c>
      <c r="AN254" s="22">
        <v>0</v>
      </c>
      <c r="AO254" s="22">
        <v>0</v>
      </c>
      <c r="AP254" s="22">
        <v>0</v>
      </c>
      <c r="AQ254" s="22">
        <v>0</v>
      </c>
      <c r="AR254" s="22">
        <v>0</v>
      </c>
      <c r="AS254" s="22">
        <v>183538</v>
      </c>
      <c r="AT254" s="22">
        <v>0</v>
      </c>
      <c r="AU254" s="22">
        <v>0</v>
      </c>
      <c r="AV254" s="22">
        <v>0</v>
      </c>
      <c r="AW254" s="22">
        <v>933488</v>
      </c>
      <c r="AX254" s="22">
        <v>-223194</v>
      </c>
    </row>
    <row r="255" spans="1:50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228733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4977</v>
      </c>
      <c r="N255" s="22">
        <v>7999</v>
      </c>
      <c r="O255" s="22">
        <v>300</v>
      </c>
      <c r="P255" s="22">
        <v>33470</v>
      </c>
      <c r="Q255" s="22">
        <v>55931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17636</v>
      </c>
      <c r="Y255" s="22">
        <v>4218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10932</v>
      </c>
      <c r="AF255" s="22">
        <v>364196</v>
      </c>
      <c r="AG255" s="22">
        <v>77195</v>
      </c>
      <c r="AH255" s="22">
        <v>263900</v>
      </c>
      <c r="AI255" s="22">
        <v>0</v>
      </c>
      <c r="AJ255" s="22">
        <v>15079</v>
      </c>
      <c r="AK255" s="22">
        <v>0</v>
      </c>
      <c r="AL255" s="22">
        <v>0</v>
      </c>
      <c r="AM255" s="22">
        <v>1663</v>
      </c>
      <c r="AN255" s="22">
        <v>0</v>
      </c>
      <c r="AO255" s="22">
        <v>0</v>
      </c>
      <c r="AP255" s="22">
        <v>0</v>
      </c>
      <c r="AQ255" s="22">
        <v>0</v>
      </c>
      <c r="AR255" s="22">
        <v>0</v>
      </c>
      <c r="AS255" s="22">
        <v>169513</v>
      </c>
      <c r="AT255" s="22">
        <v>0</v>
      </c>
      <c r="AU255" s="22">
        <v>0</v>
      </c>
      <c r="AV255" s="22">
        <v>0</v>
      </c>
      <c r="AW255" s="22">
        <v>527350</v>
      </c>
      <c r="AX255" s="22">
        <v>-163154</v>
      </c>
    </row>
    <row r="256" spans="1:50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370655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16968</v>
      </c>
      <c r="M256" s="22">
        <v>3336</v>
      </c>
      <c r="N256" s="22">
        <v>7179</v>
      </c>
      <c r="O256" s="22">
        <v>0</v>
      </c>
      <c r="P256" s="22">
        <v>0</v>
      </c>
      <c r="Q256" s="22">
        <v>84887</v>
      </c>
      <c r="R256" s="22">
        <v>13848</v>
      </c>
      <c r="S256" s="22">
        <v>0</v>
      </c>
      <c r="T256" s="22">
        <v>30750</v>
      </c>
      <c r="U256" s="22">
        <v>0</v>
      </c>
      <c r="V256" s="22">
        <v>0</v>
      </c>
      <c r="W256" s="22">
        <v>0</v>
      </c>
      <c r="X256" s="22">
        <v>22976</v>
      </c>
      <c r="Y256" s="22">
        <v>84210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500</v>
      </c>
      <c r="AF256" s="22">
        <v>635309</v>
      </c>
      <c r="AG256" s="22">
        <v>209920</v>
      </c>
      <c r="AH256" s="22">
        <v>140037</v>
      </c>
      <c r="AI256" s="22">
        <v>0</v>
      </c>
      <c r="AJ256" s="22">
        <v>77665</v>
      </c>
      <c r="AK256" s="22">
        <v>0</v>
      </c>
      <c r="AL256" s="22">
        <v>0</v>
      </c>
      <c r="AM256" s="22">
        <v>44530</v>
      </c>
      <c r="AN256" s="22">
        <v>0</v>
      </c>
      <c r="AO256" s="22">
        <v>0</v>
      </c>
      <c r="AP256" s="22">
        <v>0</v>
      </c>
      <c r="AQ256" s="22">
        <v>0</v>
      </c>
      <c r="AR256" s="22">
        <v>0</v>
      </c>
      <c r="AS256" s="22">
        <v>148316</v>
      </c>
      <c r="AT256" s="22">
        <v>0</v>
      </c>
      <c r="AU256" s="22">
        <v>0</v>
      </c>
      <c r="AV256" s="22">
        <v>0</v>
      </c>
      <c r="AW256" s="22">
        <v>620468</v>
      </c>
      <c r="AX256" s="22">
        <v>14841</v>
      </c>
    </row>
    <row r="257" spans="1:50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147033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450</v>
      </c>
      <c r="M257" s="22">
        <v>1936</v>
      </c>
      <c r="N257" s="22">
        <v>2348</v>
      </c>
      <c r="O257" s="22">
        <v>2091</v>
      </c>
      <c r="P257" s="22">
        <v>0</v>
      </c>
      <c r="Q257" s="22">
        <v>25911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9838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1336</v>
      </c>
      <c r="AF257" s="22">
        <v>190943</v>
      </c>
      <c r="AG257" s="22">
        <v>49645</v>
      </c>
      <c r="AH257" s="22">
        <v>130435</v>
      </c>
      <c r="AI257" s="22">
        <v>0</v>
      </c>
      <c r="AJ257" s="22">
        <v>2874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  <c r="AR257" s="22">
        <v>0</v>
      </c>
      <c r="AS257" s="22">
        <v>71655</v>
      </c>
      <c r="AT257" s="22">
        <v>0</v>
      </c>
      <c r="AU257" s="22">
        <v>0</v>
      </c>
      <c r="AV257" s="22">
        <v>0</v>
      </c>
      <c r="AW257" s="22">
        <v>254609</v>
      </c>
      <c r="AX257" s="22">
        <v>-63666</v>
      </c>
    </row>
    <row r="258" spans="1:50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113911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3750</v>
      </c>
      <c r="M258" s="22">
        <v>1354</v>
      </c>
      <c r="N258" s="22">
        <v>150</v>
      </c>
      <c r="O258" s="22">
        <v>0</v>
      </c>
      <c r="P258" s="22">
        <v>0</v>
      </c>
      <c r="Q258" s="22">
        <v>6117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212813</v>
      </c>
      <c r="Y258" s="22">
        <v>14510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2635</v>
      </c>
      <c r="AF258" s="22">
        <v>355240</v>
      </c>
      <c r="AG258" s="22">
        <v>43263</v>
      </c>
      <c r="AH258" s="22">
        <v>231895</v>
      </c>
      <c r="AI258" s="22">
        <v>23143</v>
      </c>
      <c r="AJ258" s="22">
        <v>16035</v>
      </c>
      <c r="AK258" s="22">
        <v>0</v>
      </c>
      <c r="AL258" s="22">
        <v>9705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  <c r="AR258" s="22">
        <v>0</v>
      </c>
      <c r="AS258" s="22">
        <v>79696</v>
      </c>
      <c r="AT258" s="22">
        <v>0</v>
      </c>
      <c r="AU258" s="22">
        <v>0</v>
      </c>
      <c r="AV258" s="22">
        <v>0</v>
      </c>
      <c r="AW258" s="22">
        <v>403737</v>
      </c>
      <c r="AX258" s="22">
        <v>-48497</v>
      </c>
    </row>
    <row r="259" spans="1:50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319992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700</v>
      </c>
      <c r="M259" s="22">
        <v>11738</v>
      </c>
      <c r="N259" s="22">
        <v>3503</v>
      </c>
      <c r="O259" s="22">
        <v>0</v>
      </c>
      <c r="P259" s="22">
        <v>0</v>
      </c>
      <c r="Q259" s="22">
        <v>8993</v>
      </c>
      <c r="R259" s="22">
        <v>0</v>
      </c>
      <c r="S259" s="22">
        <v>0</v>
      </c>
      <c r="T259" s="22">
        <v>0</v>
      </c>
      <c r="U259" s="22">
        <v>28911</v>
      </c>
      <c r="V259" s="22">
        <v>0</v>
      </c>
      <c r="W259" s="22">
        <v>0</v>
      </c>
      <c r="X259" s="22">
        <v>29776</v>
      </c>
      <c r="Y259" s="22">
        <v>50261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1027</v>
      </c>
      <c r="AF259" s="22">
        <v>454901</v>
      </c>
      <c r="AG259" s="22">
        <v>103625</v>
      </c>
      <c r="AH259" s="22">
        <v>242946</v>
      </c>
      <c r="AI259" s="22">
        <v>0</v>
      </c>
      <c r="AJ259" s="22">
        <v>4818</v>
      </c>
      <c r="AK259" s="22">
        <v>0</v>
      </c>
      <c r="AL259" s="22">
        <v>0</v>
      </c>
      <c r="AM259" s="22">
        <v>12494</v>
      </c>
      <c r="AN259" s="22">
        <v>0</v>
      </c>
      <c r="AO259" s="22">
        <v>0</v>
      </c>
      <c r="AP259" s="22">
        <v>0</v>
      </c>
      <c r="AQ259" s="22">
        <v>0</v>
      </c>
      <c r="AR259" s="22">
        <v>0</v>
      </c>
      <c r="AS259" s="22">
        <v>198089</v>
      </c>
      <c r="AT259" s="22">
        <v>0</v>
      </c>
      <c r="AU259" s="22">
        <v>0</v>
      </c>
      <c r="AV259" s="22">
        <v>0</v>
      </c>
      <c r="AW259" s="22">
        <v>561972</v>
      </c>
      <c r="AX259" s="22">
        <v>-107071</v>
      </c>
    </row>
    <row r="260" spans="1:50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107152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150</v>
      </c>
      <c r="M260" s="22">
        <v>1556</v>
      </c>
      <c r="N260" s="22">
        <v>0</v>
      </c>
      <c r="O260" s="22">
        <v>0</v>
      </c>
      <c r="P260" s="22">
        <v>0</v>
      </c>
      <c r="Q260" s="22">
        <v>9884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15393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134135</v>
      </c>
      <c r="AG260" s="22">
        <v>28246</v>
      </c>
      <c r="AH260" s="22">
        <v>75943</v>
      </c>
      <c r="AI260" s="22">
        <v>0</v>
      </c>
      <c r="AJ260" s="22">
        <v>6021</v>
      </c>
      <c r="AK260" s="22">
        <v>0</v>
      </c>
      <c r="AL260" s="22">
        <v>0</v>
      </c>
      <c r="AM260" s="22">
        <v>667</v>
      </c>
      <c r="AN260" s="22">
        <v>0</v>
      </c>
      <c r="AO260" s="22">
        <v>0</v>
      </c>
      <c r="AP260" s="22">
        <v>0</v>
      </c>
      <c r="AQ260" s="22">
        <v>0</v>
      </c>
      <c r="AR260" s="22">
        <v>0</v>
      </c>
      <c r="AS260" s="22">
        <v>59901</v>
      </c>
      <c r="AT260" s="22">
        <v>0</v>
      </c>
      <c r="AU260" s="22">
        <v>0</v>
      </c>
      <c r="AV260" s="22">
        <v>0</v>
      </c>
      <c r="AW260" s="22">
        <v>170778</v>
      </c>
      <c r="AX260" s="22">
        <v>-36643</v>
      </c>
    </row>
    <row r="261" spans="1:50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179451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1390</v>
      </c>
      <c r="N261" s="22">
        <v>12105</v>
      </c>
      <c r="O261" s="22">
        <v>0</v>
      </c>
      <c r="P261" s="22">
        <v>4029</v>
      </c>
      <c r="Q261" s="22">
        <v>27666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16447</v>
      </c>
      <c r="Y261" s="22">
        <v>53234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422</v>
      </c>
      <c r="AF261" s="22">
        <v>294744</v>
      </c>
      <c r="AG261" s="22">
        <v>65575</v>
      </c>
      <c r="AH261" s="22">
        <v>140872</v>
      </c>
      <c r="AI261" s="22">
        <v>0</v>
      </c>
      <c r="AJ261" s="22">
        <v>15740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  <c r="AR261" s="22">
        <v>0</v>
      </c>
      <c r="AS261" s="22">
        <v>48638</v>
      </c>
      <c r="AT261" s="22">
        <v>0</v>
      </c>
      <c r="AU261" s="22">
        <v>0</v>
      </c>
      <c r="AV261" s="22">
        <v>0</v>
      </c>
      <c r="AW261" s="22">
        <v>270825</v>
      </c>
      <c r="AX261" s="22">
        <v>23919</v>
      </c>
    </row>
    <row r="262" spans="1:50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454527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69370</v>
      </c>
      <c r="M262" s="22">
        <v>10430</v>
      </c>
      <c r="N262" s="22">
        <v>9109</v>
      </c>
      <c r="O262" s="22">
        <v>8428</v>
      </c>
      <c r="P262" s="22">
        <v>0</v>
      </c>
      <c r="Q262" s="22">
        <v>66690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21272</v>
      </c>
      <c r="Y262" s="22">
        <v>105751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5215</v>
      </c>
      <c r="AF262" s="22">
        <v>750792</v>
      </c>
      <c r="AG262" s="22">
        <v>197495</v>
      </c>
      <c r="AH262" s="22">
        <v>392900</v>
      </c>
      <c r="AI262" s="22">
        <v>0</v>
      </c>
      <c r="AJ262" s="22">
        <v>6716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2">
        <v>0</v>
      </c>
      <c r="AS262" s="22">
        <v>102525</v>
      </c>
      <c r="AT262" s="22">
        <v>0</v>
      </c>
      <c r="AU262" s="22">
        <v>0</v>
      </c>
      <c r="AV262" s="22">
        <v>0</v>
      </c>
      <c r="AW262" s="22">
        <v>699636</v>
      </c>
      <c r="AX262" s="22">
        <v>51156</v>
      </c>
    </row>
    <row r="263" spans="1:50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100537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25</v>
      </c>
      <c r="M263" s="22">
        <v>2345</v>
      </c>
      <c r="N263" s="22">
        <v>546</v>
      </c>
      <c r="O263" s="22">
        <v>0</v>
      </c>
      <c r="P263" s="22">
        <v>0</v>
      </c>
      <c r="Q263" s="22">
        <v>7535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6494</v>
      </c>
      <c r="Y263" s="22">
        <v>26182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35</v>
      </c>
      <c r="AF263" s="22">
        <v>143699</v>
      </c>
      <c r="AG263" s="22">
        <v>32828</v>
      </c>
      <c r="AH263" s="22">
        <v>78010</v>
      </c>
      <c r="AI263" s="22">
        <v>0</v>
      </c>
      <c r="AJ263" s="22">
        <v>9919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  <c r="AR263" s="22">
        <v>0</v>
      </c>
      <c r="AS263" s="22">
        <v>35437</v>
      </c>
      <c r="AT263" s="22">
        <v>0</v>
      </c>
      <c r="AU263" s="22">
        <v>0</v>
      </c>
      <c r="AV263" s="22">
        <v>0</v>
      </c>
      <c r="AW263" s="22">
        <v>156194</v>
      </c>
      <c r="AX263" s="22">
        <v>-12495</v>
      </c>
    </row>
    <row r="264" spans="1:50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71665</v>
      </c>
      <c r="F264" s="22">
        <v>0</v>
      </c>
      <c r="G264" s="22">
        <v>0</v>
      </c>
      <c r="H264" s="22">
        <v>6075</v>
      </c>
      <c r="I264" s="22">
        <v>0</v>
      </c>
      <c r="J264" s="22">
        <v>0</v>
      </c>
      <c r="K264" s="22">
        <v>0</v>
      </c>
      <c r="L264" s="22">
        <v>75</v>
      </c>
      <c r="M264" s="22">
        <v>479</v>
      </c>
      <c r="N264" s="22">
        <v>850</v>
      </c>
      <c r="O264" s="22">
        <v>0</v>
      </c>
      <c r="P264" s="22">
        <v>614</v>
      </c>
      <c r="Q264" s="22">
        <v>15509</v>
      </c>
      <c r="R264" s="22">
        <v>1350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8216</v>
      </c>
      <c r="Y264" s="22">
        <v>69809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35</v>
      </c>
      <c r="AF264" s="22">
        <v>174677</v>
      </c>
      <c r="AG264" s="22">
        <v>25964</v>
      </c>
      <c r="AH264" s="22">
        <v>73389</v>
      </c>
      <c r="AI264" s="22">
        <v>0</v>
      </c>
      <c r="AJ264" s="22">
        <v>4737</v>
      </c>
      <c r="AK264" s="22">
        <v>0</v>
      </c>
      <c r="AL264" s="22">
        <v>0</v>
      </c>
      <c r="AM264" s="22">
        <v>138</v>
      </c>
      <c r="AN264" s="22">
        <v>0</v>
      </c>
      <c r="AO264" s="22">
        <v>0</v>
      </c>
      <c r="AP264" s="22">
        <v>0</v>
      </c>
      <c r="AQ264" s="22">
        <v>0</v>
      </c>
      <c r="AR264" s="22">
        <v>0</v>
      </c>
      <c r="AS264" s="22">
        <v>31964</v>
      </c>
      <c r="AT264" s="22">
        <v>0</v>
      </c>
      <c r="AU264" s="22">
        <v>0</v>
      </c>
      <c r="AV264" s="22">
        <v>0</v>
      </c>
      <c r="AW264" s="22">
        <v>136192</v>
      </c>
      <c r="AX264" s="22">
        <v>38485</v>
      </c>
    </row>
    <row r="265" spans="1:50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93031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2692</v>
      </c>
      <c r="N265" s="22">
        <v>1972</v>
      </c>
      <c r="O265" s="22">
        <v>0</v>
      </c>
      <c r="P265" s="22">
        <v>0</v>
      </c>
      <c r="Q265" s="22">
        <v>17674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12952</v>
      </c>
      <c r="Y265" s="22">
        <v>21093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149414</v>
      </c>
      <c r="AG265" s="22">
        <v>42353</v>
      </c>
      <c r="AH265" s="22">
        <v>46869</v>
      </c>
      <c r="AI265" s="22">
        <v>0</v>
      </c>
      <c r="AJ265" s="22">
        <v>10110</v>
      </c>
      <c r="AK265" s="22">
        <v>0</v>
      </c>
      <c r="AL265" s="22">
        <v>0</v>
      </c>
      <c r="AM265" s="22">
        <v>2400</v>
      </c>
      <c r="AN265" s="22">
        <v>0</v>
      </c>
      <c r="AO265" s="22">
        <v>0</v>
      </c>
      <c r="AP265" s="22">
        <v>0</v>
      </c>
      <c r="AQ265" s="22">
        <v>0</v>
      </c>
      <c r="AR265" s="22">
        <v>0</v>
      </c>
      <c r="AS265" s="22">
        <v>38333</v>
      </c>
      <c r="AT265" s="22">
        <v>0</v>
      </c>
      <c r="AU265" s="22">
        <v>0</v>
      </c>
      <c r="AV265" s="22">
        <v>0</v>
      </c>
      <c r="AW265" s="22">
        <v>140065</v>
      </c>
      <c r="AX265" s="22">
        <v>9349</v>
      </c>
    </row>
    <row r="266" spans="1:50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518564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68852</v>
      </c>
      <c r="M266" s="22">
        <v>18403</v>
      </c>
      <c r="N266" s="22">
        <v>16662</v>
      </c>
      <c r="O266" s="22">
        <v>0</v>
      </c>
      <c r="P266" s="22">
        <v>0</v>
      </c>
      <c r="Q266" s="22">
        <v>30213</v>
      </c>
      <c r="R266" s="22">
        <v>29724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27169</v>
      </c>
      <c r="Y266" s="22">
        <v>46078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8578</v>
      </c>
      <c r="AF266" s="22">
        <v>764243</v>
      </c>
      <c r="AG266" s="22">
        <v>105071</v>
      </c>
      <c r="AH266" s="22">
        <v>553460</v>
      </c>
      <c r="AI266" s="22">
        <v>0</v>
      </c>
      <c r="AJ266" s="22">
        <v>72258</v>
      </c>
      <c r="AK266" s="22">
        <v>0</v>
      </c>
      <c r="AL266" s="22">
        <v>0</v>
      </c>
      <c r="AM266" s="22">
        <v>19739</v>
      </c>
      <c r="AN266" s="22">
        <v>0</v>
      </c>
      <c r="AO266" s="22">
        <v>0</v>
      </c>
      <c r="AP266" s="22">
        <v>0</v>
      </c>
      <c r="AQ266" s="22">
        <v>226</v>
      </c>
      <c r="AR266" s="22">
        <v>0</v>
      </c>
      <c r="AS266" s="22">
        <v>84317</v>
      </c>
      <c r="AT266" s="22">
        <v>0</v>
      </c>
      <c r="AU266" s="22">
        <v>2649568</v>
      </c>
      <c r="AV266" s="22">
        <v>0</v>
      </c>
      <c r="AW266" s="22">
        <v>3484639</v>
      </c>
      <c r="AX266" s="22">
        <v>-2720396</v>
      </c>
    </row>
    <row r="267" spans="1:50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188347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3063</v>
      </c>
      <c r="N267" s="22">
        <v>1372</v>
      </c>
      <c r="O267" s="22">
        <v>0</v>
      </c>
      <c r="P267" s="22">
        <v>10441</v>
      </c>
      <c r="Q267" s="22">
        <v>14806</v>
      </c>
      <c r="R267" s="22">
        <v>0</v>
      </c>
      <c r="S267" s="22">
        <v>0</v>
      </c>
      <c r="T267" s="22">
        <v>0</v>
      </c>
      <c r="U267" s="22">
        <v>70603</v>
      </c>
      <c r="V267" s="22">
        <v>0</v>
      </c>
      <c r="W267" s="22">
        <v>0</v>
      </c>
      <c r="X267" s="22">
        <v>65418</v>
      </c>
      <c r="Y267" s="22">
        <v>157902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511952</v>
      </c>
      <c r="AG267" s="22">
        <v>47292</v>
      </c>
      <c r="AH267" s="22">
        <v>185084</v>
      </c>
      <c r="AI267" s="22">
        <v>0</v>
      </c>
      <c r="AJ267" s="22">
        <v>10437</v>
      </c>
      <c r="AK267" s="22">
        <v>0</v>
      </c>
      <c r="AL267" s="22">
        <v>0</v>
      </c>
      <c r="AM267" s="22">
        <v>500</v>
      </c>
      <c r="AN267" s="22">
        <v>0</v>
      </c>
      <c r="AO267" s="22">
        <v>0</v>
      </c>
      <c r="AP267" s="22">
        <v>0</v>
      </c>
      <c r="AQ267" s="22">
        <v>0</v>
      </c>
      <c r="AR267" s="22">
        <v>0</v>
      </c>
      <c r="AS267" s="22">
        <v>76435</v>
      </c>
      <c r="AT267" s="22">
        <v>0</v>
      </c>
      <c r="AU267" s="22">
        <v>0</v>
      </c>
      <c r="AV267" s="22">
        <v>0</v>
      </c>
      <c r="AW267" s="22">
        <v>319748</v>
      </c>
      <c r="AX267" s="22">
        <v>192204</v>
      </c>
    </row>
    <row r="268" spans="1:50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235085</v>
      </c>
      <c r="F268" s="22">
        <v>0</v>
      </c>
      <c r="G268" s="22">
        <v>0</v>
      </c>
      <c r="H268" s="22">
        <v>21431</v>
      </c>
      <c r="I268" s="22">
        <v>0</v>
      </c>
      <c r="J268" s="22">
        <v>0</v>
      </c>
      <c r="K268" s="22">
        <v>0</v>
      </c>
      <c r="L268" s="22">
        <v>0</v>
      </c>
      <c r="M268" s="22">
        <v>7790</v>
      </c>
      <c r="N268" s="22">
        <v>2189</v>
      </c>
      <c r="O268" s="22">
        <v>0</v>
      </c>
      <c r="P268" s="22">
        <v>0</v>
      </c>
      <c r="Q268" s="22">
        <v>6100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24690</v>
      </c>
      <c r="Y268" s="22">
        <v>94719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7079</v>
      </c>
      <c r="AF268" s="22">
        <v>399083</v>
      </c>
      <c r="AG268" s="22">
        <v>80625</v>
      </c>
      <c r="AH268" s="22">
        <v>154159</v>
      </c>
      <c r="AI268" s="22">
        <v>0</v>
      </c>
      <c r="AJ268" s="22">
        <v>27593</v>
      </c>
      <c r="AK268" s="22">
        <v>0</v>
      </c>
      <c r="AL268" s="22">
        <v>0</v>
      </c>
      <c r="AM268" s="22">
        <v>3200</v>
      </c>
      <c r="AN268" s="22">
        <v>0</v>
      </c>
      <c r="AO268" s="22">
        <v>0</v>
      </c>
      <c r="AP268" s="22">
        <v>0</v>
      </c>
      <c r="AQ268" s="22">
        <v>5333</v>
      </c>
      <c r="AR268" s="22">
        <v>0</v>
      </c>
      <c r="AS268" s="22">
        <v>35448</v>
      </c>
      <c r="AT268" s="22">
        <v>0</v>
      </c>
      <c r="AU268" s="22">
        <v>0</v>
      </c>
      <c r="AV268" s="22">
        <v>0</v>
      </c>
      <c r="AW268" s="22">
        <v>306358</v>
      </c>
      <c r="AX268" s="22">
        <v>92725</v>
      </c>
    </row>
    <row r="269" spans="1:50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535083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93600</v>
      </c>
      <c r="M269" s="22">
        <v>7212</v>
      </c>
      <c r="N269" s="22">
        <v>9098</v>
      </c>
      <c r="O269" s="22">
        <v>10632</v>
      </c>
      <c r="P269" s="22">
        <v>12712</v>
      </c>
      <c r="Q269" s="22">
        <v>77001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72938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770</v>
      </c>
      <c r="AF269" s="22">
        <v>819046</v>
      </c>
      <c r="AG269" s="22">
        <v>244260</v>
      </c>
      <c r="AH269" s="22">
        <v>532109</v>
      </c>
      <c r="AI269" s="22">
        <v>0</v>
      </c>
      <c r="AJ269" s="22">
        <v>16844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  <c r="AR269" s="22">
        <v>0</v>
      </c>
      <c r="AS269" s="22">
        <v>111055</v>
      </c>
      <c r="AT269" s="22">
        <v>0</v>
      </c>
      <c r="AU269" s="22">
        <v>0</v>
      </c>
      <c r="AV269" s="22">
        <v>0</v>
      </c>
      <c r="AW269" s="22">
        <v>904268</v>
      </c>
      <c r="AX269" s="22">
        <v>-85222</v>
      </c>
    </row>
    <row r="270" spans="1:50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190264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42995</v>
      </c>
      <c r="M270" s="22">
        <v>1884</v>
      </c>
      <c r="N270" s="22">
        <v>1165</v>
      </c>
      <c r="O270" s="22">
        <v>0</v>
      </c>
      <c r="P270" s="22">
        <v>0</v>
      </c>
      <c r="Q270" s="22">
        <v>26907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9122</v>
      </c>
      <c r="Y270" s="22">
        <v>23567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1752</v>
      </c>
      <c r="AF270" s="22">
        <v>297656</v>
      </c>
      <c r="AG270" s="22">
        <v>49903</v>
      </c>
      <c r="AH270" s="22">
        <v>155696</v>
      </c>
      <c r="AI270" s="22">
        <v>0</v>
      </c>
      <c r="AJ270" s="22">
        <v>6187</v>
      </c>
      <c r="AK270" s="22">
        <v>0</v>
      </c>
      <c r="AL270" s="22">
        <v>0</v>
      </c>
      <c r="AM270" s="22">
        <v>837</v>
      </c>
      <c r="AN270" s="22">
        <v>0</v>
      </c>
      <c r="AO270" s="22">
        <v>0</v>
      </c>
      <c r="AP270" s="22">
        <v>0</v>
      </c>
      <c r="AQ270" s="22">
        <v>0</v>
      </c>
      <c r="AR270" s="22">
        <v>0</v>
      </c>
      <c r="AS270" s="22">
        <v>109741</v>
      </c>
      <c r="AT270" s="22">
        <v>0</v>
      </c>
      <c r="AU270" s="22">
        <v>0</v>
      </c>
      <c r="AV270" s="22">
        <v>0</v>
      </c>
      <c r="AW270" s="22">
        <v>322364</v>
      </c>
      <c r="AX270" s="22">
        <v>-24708</v>
      </c>
    </row>
    <row r="271" spans="1:50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354065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4060</v>
      </c>
      <c r="N271" s="22">
        <v>9909</v>
      </c>
      <c r="O271" s="22">
        <v>0</v>
      </c>
      <c r="P271" s="22">
        <v>0</v>
      </c>
      <c r="Q271" s="22">
        <v>20008</v>
      </c>
      <c r="R271" s="22">
        <v>12764</v>
      </c>
      <c r="S271" s="22">
        <v>0</v>
      </c>
      <c r="T271" s="22">
        <v>1142</v>
      </c>
      <c r="U271" s="22">
        <v>0</v>
      </c>
      <c r="V271" s="22">
        <v>0</v>
      </c>
      <c r="W271" s="22">
        <v>0</v>
      </c>
      <c r="X271" s="22">
        <v>20489</v>
      </c>
      <c r="Y271" s="22">
        <v>161193</v>
      </c>
      <c r="Z271" s="22">
        <v>0</v>
      </c>
      <c r="AA271" s="22">
        <v>0</v>
      </c>
      <c r="AB271" s="22">
        <v>0</v>
      </c>
      <c r="AC271" s="22">
        <v>0</v>
      </c>
      <c r="AD271" s="22">
        <v>290500</v>
      </c>
      <c r="AE271" s="22">
        <v>2893</v>
      </c>
      <c r="AF271" s="22">
        <v>877023</v>
      </c>
      <c r="AG271" s="22">
        <v>193012</v>
      </c>
      <c r="AH271" s="22">
        <v>135231</v>
      </c>
      <c r="AI271" s="22">
        <v>0</v>
      </c>
      <c r="AJ271" s="22">
        <v>47154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22">
        <v>0</v>
      </c>
      <c r="AS271" s="22">
        <v>95639</v>
      </c>
      <c r="AT271" s="22">
        <v>0</v>
      </c>
      <c r="AU271" s="22">
        <v>0</v>
      </c>
      <c r="AV271" s="22">
        <v>0</v>
      </c>
      <c r="AW271" s="22">
        <v>471036</v>
      </c>
      <c r="AX271" s="22">
        <v>405987</v>
      </c>
    </row>
    <row r="272" spans="1:50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312756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1427</v>
      </c>
      <c r="N272" s="22">
        <v>668</v>
      </c>
      <c r="O272" s="22">
        <v>0</v>
      </c>
      <c r="P272" s="22">
        <v>0</v>
      </c>
      <c r="Q272" s="22">
        <v>0</v>
      </c>
      <c r="R272" s="22">
        <v>500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17088</v>
      </c>
      <c r="Y272" s="22">
        <v>95637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10002</v>
      </c>
      <c r="AF272" s="22">
        <v>438078</v>
      </c>
      <c r="AG272" s="22">
        <v>34341</v>
      </c>
      <c r="AH272" s="22">
        <v>77751</v>
      </c>
      <c r="AI272" s="22">
        <v>0</v>
      </c>
      <c r="AJ272" s="22">
        <v>36764</v>
      </c>
      <c r="AK272" s="22">
        <v>0</v>
      </c>
      <c r="AL272" s="22">
        <v>0</v>
      </c>
      <c r="AM272" s="22">
        <v>160600</v>
      </c>
      <c r="AN272" s="22">
        <v>0</v>
      </c>
      <c r="AO272" s="22">
        <v>113</v>
      </c>
      <c r="AP272" s="22">
        <v>0</v>
      </c>
      <c r="AQ272" s="22">
        <v>0</v>
      </c>
      <c r="AR272" s="22">
        <v>0</v>
      </c>
      <c r="AS272" s="22">
        <v>210541</v>
      </c>
      <c r="AT272" s="22">
        <v>0</v>
      </c>
      <c r="AU272" s="22">
        <v>0</v>
      </c>
      <c r="AV272" s="22">
        <v>0</v>
      </c>
      <c r="AW272" s="22">
        <v>520110</v>
      </c>
      <c r="AX272" s="22">
        <v>-82032</v>
      </c>
    </row>
    <row r="273" spans="1:50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37777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3774</v>
      </c>
      <c r="Q273" s="22">
        <v>4259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5780</v>
      </c>
      <c r="Y273" s="22">
        <v>77048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128638</v>
      </c>
      <c r="AG273" s="22">
        <v>17309</v>
      </c>
      <c r="AH273" s="22">
        <v>35841</v>
      </c>
      <c r="AI273" s="22">
        <v>13033</v>
      </c>
      <c r="AJ273" s="22">
        <v>4491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0</v>
      </c>
      <c r="AS273" s="22">
        <v>134355</v>
      </c>
      <c r="AT273" s="22">
        <v>0</v>
      </c>
      <c r="AU273" s="22">
        <v>0</v>
      </c>
      <c r="AV273" s="22">
        <v>0</v>
      </c>
      <c r="AW273" s="22">
        <v>205029</v>
      </c>
      <c r="AX273" s="22">
        <v>-76391</v>
      </c>
    </row>
    <row r="274" spans="1:50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299232</v>
      </c>
      <c r="F274" s="22">
        <v>0</v>
      </c>
      <c r="G274" s="22">
        <v>0</v>
      </c>
      <c r="H274" s="22">
        <v>0</v>
      </c>
      <c r="I274" s="22">
        <v>0</v>
      </c>
      <c r="J274" s="22">
        <v>750</v>
      </c>
      <c r="K274" s="22">
        <v>0</v>
      </c>
      <c r="L274" s="22">
        <v>52798</v>
      </c>
      <c r="M274" s="22">
        <v>5041</v>
      </c>
      <c r="N274" s="22">
        <v>6098</v>
      </c>
      <c r="O274" s="22">
        <v>250</v>
      </c>
      <c r="P274" s="22">
        <v>0</v>
      </c>
      <c r="Q274" s="22">
        <v>50428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17752</v>
      </c>
      <c r="Y274" s="22">
        <v>189942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563</v>
      </c>
      <c r="AF274" s="22">
        <v>622854</v>
      </c>
      <c r="AG274" s="22">
        <v>67400</v>
      </c>
      <c r="AH274" s="22">
        <v>283674</v>
      </c>
      <c r="AI274" s="22">
        <v>0</v>
      </c>
      <c r="AJ274" s="22">
        <v>2944</v>
      </c>
      <c r="AK274" s="22">
        <v>0</v>
      </c>
      <c r="AL274" s="22">
        <v>0</v>
      </c>
      <c r="AM274" s="22">
        <v>2039</v>
      </c>
      <c r="AN274" s="22">
        <v>0</v>
      </c>
      <c r="AO274" s="22">
        <v>0</v>
      </c>
      <c r="AP274" s="22">
        <v>0</v>
      </c>
      <c r="AQ274" s="22">
        <v>0</v>
      </c>
      <c r="AR274" s="22">
        <v>0</v>
      </c>
      <c r="AS274" s="22">
        <v>142212</v>
      </c>
      <c r="AT274" s="22">
        <v>0</v>
      </c>
      <c r="AU274" s="22">
        <v>0</v>
      </c>
      <c r="AV274" s="22">
        <v>0</v>
      </c>
      <c r="AW274" s="22">
        <v>498269</v>
      </c>
      <c r="AX274" s="22">
        <v>124585</v>
      </c>
    </row>
    <row r="275" spans="1:50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316950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176285</v>
      </c>
      <c r="M275" s="22">
        <v>1180</v>
      </c>
      <c r="N275" s="22">
        <v>15633</v>
      </c>
      <c r="O275" s="22">
        <v>0</v>
      </c>
      <c r="P275" s="22">
        <v>0</v>
      </c>
      <c r="Q275" s="22">
        <v>15949</v>
      </c>
      <c r="R275" s="22">
        <v>926</v>
      </c>
      <c r="S275" s="22">
        <v>0</v>
      </c>
      <c r="T275" s="22">
        <v>0</v>
      </c>
      <c r="U275" s="22">
        <v>0</v>
      </c>
      <c r="V275" s="22">
        <v>8594</v>
      </c>
      <c r="W275" s="22">
        <v>15200</v>
      </c>
      <c r="X275" s="22">
        <v>16337</v>
      </c>
      <c r="Y275" s="22">
        <v>67499</v>
      </c>
      <c r="Z275" s="22">
        <v>573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635126</v>
      </c>
      <c r="AG275" s="22">
        <v>290124</v>
      </c>
      <c r="AH275" s="22">
        <v>147948</v>
      </c>
      <c r="AI275" s="22">
        <v>0</v>
      </c>
      <c r="AJ275" s="22">
        <v>86603</v>
      </c>
      <c r="AK275" s="22">
        <v>0</v>
      </c>
      <c r="AL275" s="22">
        <v>0</v>
      </c>
      <c r="AM275" s="22">
        <v>0</v>
      </c>
      <c r="AN275" s="22">
        <v>0</v>
      </c>
      <c r="AO275" s="22">
        <v>13756</v>
      </c>
      <c r="AP275" s="22">
        <v>1776</v>
      </c>
      <c r="AQ275" s="22">
        <v>0</v>
      </c>
      <c r="AR275" s="22">
        <v>5127</v>
      </c>
      <c r="AS275" s="22">
        <v>87041</v>
      </c>
      <c r="AT275" s="22">
        <v>0</v>
      </c>
      <c r="AU275" s="22">
        <v>0</v>
      </c>
      <c r="AV275" s="22">
        <v>0</v>
      </c>
      <c r="AW275" s="22">
        <v>632375</v>
      </c>
      <c r="AX275" s="22">
        <v>2751</v>
      </c>
    </row>
    <row r="276" spans="1:50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1095812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1973</v>
      </c>
      <c r="M276" s="22">
        <v>1337</v>
      </c>
      <c r="N276" s="22">
        <v>0</v>
      </c>
      <c r="O276" s="22">
        <v>0</v>
      </c>
      <c r="P276" s="22">
        <v>0</v>
      </c>
      <c r="Q276" s="22">
        <v>30192</v>
      </c>
      <c r="R276" s="22">
        <v>0</v>
      </c>
      <c r="S276" s="22">
        <v>0</v>
      </c>
      <c r="T276" s="22">
        <v>10595</v>
      </c>
      <c r="U276" s="22">
        <v>0</v>
      </c>
      <c r="V276" s="22">
        <v>0</v>
      </c>
      <c r="W276" s="22">
        <v>0</v>
      </c>
      <c r="X276" s="22">
        <v>25198</v>
      </c>
      <c r="Y276" s="22">
        <v>258815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1423922</v>
      </c>
      <c r="AG276" s="22">
        <v>100670</v>
      </c>
      <c r="AH276" s="22">
        <v>235313</v>
      </c>
      <c r="AI276" s="22">
        <v>0</v>
      </c>
      <c r="AJ276" s="22">
        <v>53933</v>
      </c>
      <c r="AK276" s="22">
        <v>0</v>
      </c>
      <c r="AL276" s="22">
        <v>0</v>
      </c>
      <c r="AM276" s="22">
        <v>8239</v>
      </c>
      <c r="AN276" s="22">
        <v>0</v>
      </c>
      <c r="AO276" s="22">
        <v>0</v>
      </c>
      <c r="AP276" s="22">
        <v>0</v>
      </c>
      <c r="AQ276" s="22">
        <v>12347</v>
      </c>
      <c r="AR276" s="22">
        <v>0</v>
      </c>
      <c r="AS276" s="22">
        <v>69508</v>
      </c>
      <c r="AT276" s="22">
        <v>0</v>
      </c>
      <c r="AU276" s="22">
        <v>0</v>
      </c>
      <c r="AV276" s="22">
        <v>0</v>
      </c>
      <c r="AW276" s="22">
        <v>480010</v>
      </c>
      <c r="AX276" s="22">
        <v>943912</v>
      </c>
    </row>
    <row r="277" spans="1:50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412723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4369</v>
      </c>
      <c r="M277" s="22">
        <v>35377</v>
      </c>
      <c r="N277" s="22">
        <v>0</v>
      </c>
      <c r="O277" s="22">
        <v>0</v>
      </c>
      <c r="P277" s="22">
        <v>0</v>
      </c>
      <c r="Q277" s="22">
        <v>50145</v>
      </c>
      <c r="R277" s="22">
        <v>9005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26661</v>
      </c>
      <c r="Y277" s="22">
        <v>97460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635740</v>
      </c>
      <c r="AG277" s="22">
        <v>267261</v>
      </c>
      <c r="AH277" s="22">
        <v>83395</v>
      </c>
      <c r="AI277" s="22">
        <v>0</v>
      </c>
      <c r="AJ277" s="22">
        <v>176808</v>
      </c>
      <c r="AK277" s="22">
        <v>0</v>
      </c>
      <c r="AL277" s="22">
        <v>0</v>
      </c>
      <c r="AM277" s="22">
        <v>10878</v>
      </c>
      <c r="AN277" s="22">
        <v>0</v>
      </c>
      <c r="AO277" s="22">
        <v>574</v>
      </c>
      <c r="AP277" s="22">
        <v>0</v>
      </c>
      <c r="AQ277" s="22">
        <v>0</v>
      </c>
      <c r="AR277" s="22">
        <v>0</v>
      </c>
      <c r="AS277" s="22">
        <v>81080</v>
      </c>
      <c r="AT277" s="22">
        <v>0</v>
      </c>
      <c r="AU277" s="22">
        <v>0</v>
      </c>
      <c r="AV277" s="22">
        <v>0</v>
      </c>
      <c r="AW277" s="22">
        <v>619996</v>
      </c>
      <c r="AX277" s="22">
        <v>15744</v>
      </c>
    </row>
    <row r="278" spans="1:50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211546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150</v>
      </c>
      <c r="M278" s="22">
        <v>2119</v>
      </c>
      <c r="N278" s="22">
        <v>5194</v>
      </c>
      <c r="O278" s="22">
        <v>0</v>
      </c>
      <c r="P278" s="22">
        <v>12425</v>
      </c>
      <c r="Q278" s="22">
        <v>16183</v>
      </c>
      <c r="R278" s="22">
        <v>1812</v>
      </c>
      <c r="S278" s="22">
        <v>0</v>
      </c>
      <c r="T278" s="22">
        <v>0</v>
      </c>
      <c r="U278" s="22">
        <v>0</v>
      </c>
      <c r="V278" s="22">
        <v>22996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2678</v>
      </c>
      <c r="AF278" s="22">
        <v>275103</v>
      </c>
      <c r="AG278" s="22">
        <v>81629</v>
      </c>
      <c r="AH278" s="22">
        <v>202938</v>
      </c>
      <c r="AI278" s="22">
        <v>0</v>
      </c>
      <c r="AJ278" s="22">
        <v>5076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0</v>
      </c>
      <c r="AS278" s="22">
        <v>62655</v>
      </c>
      <c r="AT278" s="22">
        <v>0</v>
      </c>
      <c r="AU278" s="22">
        <v>0</v>
      </c>
      <c r="AV278" s="22">
        <v>0</v>
      </c>
      <c r="AW278" s="22">
        <v>352298</v>
      </c>
      <c r="AX278" s="22">
        <v>-77195</v>
      </c>
    </row>
    <row r="279" spans="1:50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446676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23252</v>
      </c>
      <c r="M279" s="22">
        <v>11532</v>
      </c>
      <c r="N279" s="22">
        <v>6258</v>
      </c>
      <c r="O279" s="22">
        <v>0</v>
      </c>
      <c r="P279" s="22">
        <v>5553</v>
      </c>
      <c r="Q279" s="22">
        <v>13558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22623</v>
      </c>
      <c r="Y279" s="22">
        <v>64671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289</v>
      </c>
      <c r="AF279" s="22">
        <v>594412</v>
      </c>
      <c r="AG279" s="22">
        <v>127539</v>
      </c>
      <c r="AH279" s="22">
        <v>305324</v>
      </c>
      <c r="AI279" s="22">
        <v>0</v>
      </c>
      <c r="AJ279" s="22">
        <v>88417</v>
      </c>
      <c r="AK279" s="22">
        <v>-6882</v>
      </c>
      <c r="AL279" s="22">
        <v>0</v>
      </c>
      <c r="AM279" s="22">
        <v>1000</v>
      </c>
      <c r="AN279" s="22">
        <v>0</v>
      </c>
      <c r="AO279" s="22">
        <v>0</v>
      </c>
      <c r="AP279" s="22">
        <v>0</v>
      </c>
      <c r="AQ279" s="22">
        <v>0</v>
      </c>
      <c r="AR279" s="22">
        <v>0</v>
      </c>
      <c r="AS279" s="22">
        <v>107356</v>
      </c>
      <c r="AT279" s="22">
        <v>0</v>
      </c>
      <c r="AU279" s="22">
        <v>0</v>
      </c>
      <c r="AV279" s="22">
        <v>0</v>
      </c>
      <c r="AW279" s="22">
        <v>622754</v>
      </c>
      <c r="AX279" s="22">
        <v>-28342</v>
      </c>
    </row>
    <row r="280" spans="1:50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95186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4947</v>
      </c>
      <c r="M280" s="22">
        <v>3372</v>
      </c>
      <c r="N280" s="22">
        <v>979</v>
      </c>
      <c r="O280" s="22">
        <v>0</v>
      </c>
      <c r="P280" s="22">
        <v>0</v>
      </c>
      <c r="Q280" s="22">
        <v>20089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17692</v>
      </c>
      <c r="Y280" s="22">
        <v>81223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223488</v>
      </c>
      <c r="AG280" s="22">
        <v>44430</v>
      </c>
      <c r="AH280" s="22">
        <v>80009</v>
      </c>
      <c r="AI280" s="22">
        <v>0</v>
      </c>
      <c r="AJ280" s="22">
        <v>1362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  <c r="AR280" s="22">
        <v>0</v>
      </c>
      <c r="AS280" s="22">
        <v>25142</v>
      </c>
      <c r="AT280" s="22">
        <v>0</v>
      </c>
      <c r="AU280" s="22">
        <v>0</v>
      </c>
      <c r="AV280" s="22">
        <v>0</v>
      </c>
      <c r="AW280" s="22">
        <v>150943</v>
      </c>
      <c r="AX280" s="22">
        <v>72545</v>
      </c>
    </row>
    <row r="281" spans="1:50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237882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8496</v>
      </c>
      <c r="M281" s="22">
        <v>2764</v>
      </c>
      <c r="N281" s="22">
        <v>2497</v>
      </c>
      <c r="O281" s="22">
        <v>0</v>
      </c>
      <c r="P281" s="22">
        <v>0</v>
      </c>
      <c r="Q281" s="22">
        <v>5708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43965</v>
      </c>
      <c r="Y281" s="22">
        <v>3055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925</v>
      </c>
      <c r="AF281" s="22">
        <v>305292</v>
      </c>
      <c r="AG281" s="22">
        <v>89059</v>
      </c>
      <c r="AH281" s="22">
        <v>197866</v>
      </c>
      <c r="AI281" s="22">
        <v>0</v>
      </c>
      <c r="AJ281" s="22">
        <v>10865</v>
      </c>
      <c r="AK281" s="22">
        <v>0</v>
      </c>
      <c r="AL281" s="22">
        <v>0</v>
      </c>
      <c r="AM281" s="22">
        <v>342</v>
      </c>
      <c r="AN281" s="22">
        <v>0</v>
      </c>
      <c r="AO281" s="22">
        <v>0</v>
      </c>
      <c r="AP281" s="22">
        <v>0</v>
      </c>
      <c r="AQ281" s="22">
        <v>0</v>
      </c>
      <c r="AR281" s="22">
        <v>0</v>
      </c>
      <c r="AS281" s="22">
        <v>58618</v>
      </c>
      <c r="AT281" s="22">
        <v>104</v>
      </c>
      <c r="AU281" s="22">
        <v>0</v>
      </c>
      <c r="AV281" s="22">
        <v>0</v>
      </c>
      <c r="AW281" s="22">
        <v>356854</v>
      </c>
      <c r="AX281" s="22">
        <v>-51562</v>
      </c>
    </row>
    <row r="282" spans="1:50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403687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137319</v>
      </c>
      <c r="M282" s="22">
        <v>11130</v>
      </c>
      <c r="N282" s="22">
        <v>9379</v>
      </c>
      <c r="O282" s="22">
        <v>7550</v>
      </c>
      <c r="P282" s="22">
        <v>0</v>
      </c>
      <c r="Q282" s="22">
        <v>28202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17615</v>
      </c>
      <c r="Y282" s="22">
        <v>60000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602</v>
      </c>
      <c r="AF282" s="22">
        <v>675484</v>
      </c>
      <c r="AG282" s="22">
        <v>151443</v>
      </c>
      <c r="AH282" s="22">
        <v>361353</v>
      </c>
      <c r="AI282" s="22">
        <v>0</v>
      </c>
      <c r="AJ282" s="22">
        <v>10686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13833</v>
      </c>
      <c r="AR282" s="22">
        <v>0</v>
      </c>
      <c r="AS282" s="22">
        <v>134270</v>
      </c>
      <c r="AT282" s="22">
        <v>0</v>
      </c>
      <c r="AU282" s="22">
        <v>0</v>
      </c>
      <c r="AV282" s="22">
        <v>0</v>
      </c>
      <c r="AW282" s="22">
        <v>671585</v>
      </c>
      <c r="AX282" s="22">
        <v>3899</v>
      </c>
    </row>
    <row r="283" spans="1:50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224138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1167</v>
      </c>
      <c r="N283" s="22">
        <v>6747</v>
      </c>
      <c r="O283" s="22">
        <v>0</v>
      </c>
      <c r="P283" s="22">
        <v>0</v>
      </c>
      <c r="Q283" s="22">
        <v>8333</v>
      </c>
      <c r="R283" s="22">
        <v>14365</v>
      </c>
      <c r="S283" s="22">
        <v>0</v>
      </c>
      <c r="T283" s="22">
        <v>2700</v>
      </c>
      <c r="U283" s="22">
        <v>0</v>
      </c>
      <c r="V283" s="22">
        <v>0</v>
      </c>
      <c r="W283" s="22">
        <v>0</v>
      </c>
      <c r="X283" s="22">
        <v>27273</v>
      </c>
      <c r="Y283" s="22">
        <v>32211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4164</v>
      </c>
      <c r="AF283" s="22">
        <v>321098</v>
      </c>
      <c r="AG283" s="22">
        <v>75051</v>
      </c>
      <c r="AH283" s="22">
        <v>181725</v>
      </c>
      <c r="AI283" s="22">
        <v>0</v>
      </c>
      <c r="AJ283" s="22">
        <v>13142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  <c r="AS283" s="22">
        <v>89551</v>
      </c>
      <c r="AT283" s="22">
        <v>0</v>
      </c>
      <c r="AU283" s="22">
        <v>0</v>
      </c>
      <c r="AV283" s="22">
        <v>0</v>
      </c>
      <c r="AW283" s="22">
        <v>359469</v>
      </c>
      <c r="AX283" s="22">
        <v>-38371</v>
      </c>
    </row>
    <row r="284" spans="1:50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284632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1500</v>
      </c>
      <c r="M284" s="22">
        <v>18416</v>
      </c>
      <c r="N284" s="22">
        <v>1655</v>
      </c>
      <c r="O284" s="22">
        <v>0</v>
      </c>
      <c r="P284" s="22">
        <v>0</v>
      </c>
      <c r="Q284" s="22">
        <v>4350</v>
      </c>
      <c r="R284" s="22">
        <v>0</v>
      </c>
      <c r="S284" s="22">
        <v>0</v>
      </c>
      <c r="T284" s="22">
        <v>21117</v>
      </c>
      <c r="U284" s="22">
        <v>0</v>
      </c>
      <c r="V284" s="22">
        <v>0</v>
      </c>
      <c r="W284" s="22">
        <v>0</v>
      </c>
      <c r="X284" s="22">
        <v>79661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411331</v>
      </c>
      <c r="AG284" s="22">
        <v>38887</v>
      </c>
      <c r="AH284" s="22">
        <v>257123</v>
      </c>
      <c r="AI284" s="22">
        <v>0</v>
      </c>
      <c r="AJ284" s="22">
        <v>41063</v>
      </c>
      <c r="AK284" s="22">
        <v>0</v>
      </c>
      <c r="AL284" s="22">
        <v>7171</v>
      </c>
      <c r="AM284" s="22">
        <v>0</v>
      </c>
      <c r="AN284" s="22">
        <v>0</v>
      </c>
      <c r="AO284" s="22">
        <v>622</v>
      </c>
      <c r="AP284" s="22">
        <v>0</v>
      </c>
      <c r="AQ284" s="22">
        <v>0</v>
      </c>
      <c r="AR284" s="22">
        <v>0</v>
      </c>
      <c r="AS284" s="22">
        <v>45597</v>
      </c>
      <c r="AT284" s="22">
        <v>0</v>
      </c>
      <c r="AU284" s="22">
        <v>0</v>
      </c>
      <c r="AV284" s="22">
        <v>0</v>
      </c>
      <c r="AW284" s="22">
        <v>390463</v>
      </c>
      <c r="AX284" s="22">
        <v>20868</v>
      </c>
    </row>
    <row r="285" spans="1:50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113007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300</v>
      </c>
      <c r="M285" s="22">
        <v>1197</v>
      </c>
      <c r="N285" s="22">
        <v>1406</v>
      </c>
      <c r="O285" s="22">
        <v>0</v>
      </c>
      <c r="P285" s="22">
        <v>2384</v>
      </c>
      <c r="Q285" s="22">
        <v>15340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11268</v>
      </c>
      <c r="Y285" s="22">
        <v>78035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222937</v>
      </c>
      <c r="AG285" s="22">
        <v>52880</v>
      </c>
      <c r="AH285" s="22">
        <v>77037</v>
      </c>
      <c r="AI285" s="22">
        <v>0</v>
      </c>
      <c r="AJ285" s="22">
        <v>1729</v>
      </c>
      <c r="AK285" s="22">
        <v>0</v>
      </c>
      <c r="AL285" s="22">
        <v>0</v>
      </c>
      <c r="AM285" s="22">
        <v>536</v>
      </c>
      <c r="AN285" s="22">
        <v>0</v>
      </c>
      <c r="AO285" s="22">
        <v>0</v>
      </c>
      <c r="AP285" s="22">
        <v>0</v>
      </c>
      <c r="AQ285" s="22">
        <v>0</v>
      </c>
      <c r="AR285" s="22">
        <v>0</v>
      </c>
      <c r="AS285" s="22">
        <v>42508</v>
      </c>
      <c r="AT285" s="22">
        <v>0</v>
      </c>
      <c r="AU285" s="22">
        <v>0</v>
      </c>
      <c r="AV285" s="22">
        <v>0</v>
      </c>
      <c r="AW285" s="22">
        <v>174690</v>
      </c>
      <c r="AX285" s="22">
        <v>48247</v>
      </c>
    </row>
    <row r="286" spans="1:50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388811</v>
      </c>
      <c r="F286" s="22">
        <v>0</v>
      </c>
      <c r="G286" s="22">
        <v>0</v>
      </c>
      <c r="H286" s="22">
        <v>55000</v>
      </c>
      <c r="I286" s="22">
        <v>0</v>
      </c>
      <c r="J286" s="22">
        <v>0</v>
      </c>
      <c r="K286" s="22">
        <v>0</v>
      </c>
      <c r="L286" s="22">
        <v>483</v>
      </c>
      <c r="M286" s="22">
        <v>19661</v>
      </c>
      <c r="N286" s="22">
        <v>0</v>
      </c>
      <c r="O286" s="22">
        <v>0</v>
      </c>
      <c r="P286" s="22">
        <v>0</v>
      </c>
      <c r="Q286" s="22">
        <v>22204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96468</v>
      </c>
      <c r="Y286" s="22">
        <v>56797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3609</v>
      </c>
      <c r="AF286" s="22">
        <v>643033</v>
      </c>
      <c r="AG286" s="22">
        <v>89769</v>
      </c>
      <c r="AH286" s="22">
        <v>489512</v>
      </c>
      <c r="AI286" s="22">
        <v>0</v>
      </c>
      <c r="AJ286" s="22">
        <v>32866</v>
      </c>
      <c r="AK286" s="22">
        <v>0</v>
      </c>
      <c r="AL286" s="22">
        <v>0</v>
      </c>
      <c r="AM286" s="22">
        <v>3211</v>
      </c>
      <c r="AN286" s="22">
        <v>0</v>
      </c>
      <c r="AO286" s="22">
        <v>0</v>
      </c>
      <c r="AP286" s="22">
        <v>0</v>
      </c>
      <c r="AQ286" s="22">
        <v>0</v>
      </c>
      <c r="AR286" s="22">
        <v>0</v>
      </c>
      <c r="AS286" s="22">
        <v>98047</v>
      </c>
      <c r="AT286" s="22">
        <v>0</v>
      </c>
      <c r="AU286" s="22">
        <v>0</v>
      </c>
      <c r="AV286" s="22">
        <v>0</v>
      </c>
      <c r="AW286" s="22">
        <v>713405</v>
      </c>
      <c r="AX286" s="22">
        <v>-70372</v>
      </c>
    </row>
    <row r="287" spans="1:50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123827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2644</v>
      </c>
      <c r="M287" s="22">
        <v>827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124454</v>
      </c>
      <c r="Y287" s="22">
        <v>85303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4995</v>
      </c>
      <c r="AF287" s="22">
        <v>342050</v>
      </c>
      <c r="AG287" s="22">
        <v>1800</v>
      </c>
      <c r="AH287" s="22">
        <v>216026</v>
      </c>
      <c r="AI287" s="22">
        <v>0</v>
      </c>
      <c r="AJ287" s="22">
        <v>8435</v>
      </c>
      <c r="AK287" s="22">
        <v>0</v>
      </c>
      <c r="AL287" s="22">
        <v>0</v>
      </c>
      <c r="AM287" s="22">
        <v>637</v>
      </c>
      <c r="AN287" s="22">
        <v>0</v>
      </c>
      <c r="AO287" s="22">
        <v>64</v>
      </c>
      <c r="AP287" s="22">
        <v>0</v>
      </c>
      <c r="AQ287" s="22">
        <v>0</v>
      </c>
      <c r="AR287" s="22">
        <v>0</v>
      </c>
      <c r="AS287" s="22">
        <v>56718</v>
      </c>
      <c r="AT287" s="22">
        <v>0</v>
      </c>
      <c r="AU287" s="22">
        <v>0</v>
      </c>
      <c r="AV287" s="22">
        <v>0</v>
      </c>
      <c r="AW287" s="22">
        <v>283680</v>
      </c>
      <c r="AX287" s="22">
        <v>58370</v>
      </c>
    </row>
    <row r="288" spans="1:50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87610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496</v>
      </c>
      <c r="N288" s="22">
        <v>1050</v>
      </c>
      <c r="O288" s="22">
        <v>0</v>
      </c>
      <c r="P288" s="22">
        <v>0</v>
      </c>
      <c r="Q288" s="22">
        <v>12353</v>
      </c>
      <c r="R288" s="22">
        <v>3484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48392</v>
      </c>
      <c r="Y288" s="22">
        <v>15275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168660</v>
      </c>
      <c r="AG288" s="22">
        <v>34792</v>
      </c>
      <c r="AH288" s="22">
        <v>107237</v>
      </c>
      <c r="AI288" s="22">
        <v>0</v>
      </c>
      <c r="AJ288" s="22">
        <v>5171</v>
      </c>
      <c r="AK288" s="22">
        <v>0</v>
      </c>
      <c r="AL288" s="22">
        <v>0</v>
      </c>
      <c r="AM288" s="22">
        <v>1553</v>
      </c>
      <c r="AN288" s="22">
        <v>0</v>
      </c>
      <c r="AO288" s="22">
        <v>0</v>
      </c>
      <c r="AP288" s="22">
        <v>0</v>
      </c>
      <c r="AQ288" s="22">
        <v>0</v>
      </c>
      <c r="AR288" s="22">
        <v>0</v>
      </c>
      <c r="AS288" s="22">
        <v>58548</v>
      </c>
      <c r="AT288" s="22">
        <v>0</v>
      </c>
      <c r="AU288" s="22">
        <v>0</v>
      </c>
      <c r="AV288" s="22">
        <v>0</v>
      </c>
      <c r="AW288" s="22">
        <v>207301</v>
      </c>
      <c r="AX288" s="22">
        <v>-38641</v>
      </c>
    </row>
    <row r="289" spans="1:50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89160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4539</v>
      </c>
      <c r="N289" s="22">
        <v>120</v>
      </c>
      <c r="O289" s="22">
        <v>0</v>
      </c>
      <c r="P289" s="22">
        <v>0</v>
      </c>
      <c r="Q289" s="22">
        <v>16533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36156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2206</v>
      </c>
      <c r="AF289" s="22">
        <v>148714</v>
      </c>
      <c r="AG289" s="22">
        <v>43149</v>
      </c>
      <c r="AH289" s="22">
        <v>84391</v>
      </c>
      <c r="AI289" s="22">
        <v>0</v>
      </c>
      <c r="AJ289" s="22">
        <v>9584</v>
      </c>
      <c r="AK289" s="22">
        <v>0</v>
      </c>
      <c r="AL289" s="22">
        <v>0</v>
      </c>
      <c r="AM289" s="22">
        <v>1900</v>
      </c>
      <c r="AN289" s="22">
        <v>0</v>
      </c>
      <c r="AO289" s="22">
        <v>0</v>
      </c>
      <c r="AP289" s="22">
        <v>0</v>
      </c>
      <c r="AQ289" s="22">
        <v>0</v>
      </c>
      <c r="AR289" s="22">
        <v>0</v>
      </c>
      <c r="AS289" s="22">
        <v>61799</v>
      </c>
      <c r="AT289" s="22">
        <v>0</v>
      </c>
      <c r="AU289" s="22">
        <v>0</v>
      </c>
      <c r="AV289" s="22">
        <v>0</v>
      </c>
      <c r="AW289" s="22">
        <v>200823</v>
      </c>
      <c r="AX289" s="22">
        <v>-52109</v>
      </c>
    </row>
    <row r="290" spans="1:50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196146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7319</v>
      </c>
      <c r="M290" s="22">
        <v>7119</v>
      </c>
      <c r="N290" s="22">
        <v>0</v>
      </c>
      <c r="O290" s="22">
        <v>0</v>
      </c>
      <c r="P290" s="22">
        <v>7904</v>
      </c>
      <c r="Q290" s="22">
        <v>43798</v>
      </c>
      <c r="R290" s="22">
        <v>8800</v>
      </c>
      <c r="S290" s="22">
        <v>0</v>
      </c>
      <c r="T290" s="22">
        <v>255388</v>
      </c>
      <c r="U290" s="22">
        <v>0</v>
      </c>
      <c r="V290" s="22">
        <v>0</v>
      </c>
      <c r="W290" s="22">
        <v>0</v>
      </c>
      <c r="X290" s="22">
        <v>16620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1425</v>
      </c>
      <c r="AF290" s="22">
        <v>544519</v>
      </c>
      <c r="AG290" s="22">
        <v>66935</v>
      </c>
      <c r="AH290" s="22">
        <v>146648</v>
      </c>
      <c r="AI290" s="22">
        <v>0</v>
      </c>
      <c r="AJ290" s="22">
        <v>11757</v>
      </c>
      <c r="AK290" s="22">
        <v>0</v>
      </c>
      <c r="AL290" s="22">
        <v>0</v>
      </c>
      <c r="AM290" s="22">
        <v>1707</v>
      </c>
      <c r="AN290" s="22">
        <v>0</v>
      </c>
      <c r="AO290" s="22">
        <v>0</v>
      </c>
      <c r="AP290" s="22">
        <v>0</v>
      </c>
      <c r="AQ290" s="22">
        <v>0</v>
      </c>
      <c r="AR290" s="22">
        <v>0</v>
      </c>
      <c r="AS290" s="22">
        <v>86795</v>
      </c>
      <c r="AT290" s="22">
        <v>0</v>
      </c>
      <c r="AU290" s="22">
        <v>0</v>
      </c>
      <c r="AV290" s="22">
        <v>0</v>
      </c>
      <c r="AW290" s="22">
        <v>313842</v>
      </c>
      <c r="AX290" s="22">
        <v>230677</v>
      </c>
    </row>
    <row r="291" spans="1:50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545651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21512</v>
      </c>
      <c r="M291" s="22">
        <v>1878</v>
      </c>
      <c r="N291" s="22">
        <v>36696</v>
      </c>
      <c r="O291" s="22">
        <v>92</v>
      </c>
      <c r="P291" s="22">
        <v>0</v>
      </c>
      <c r="Q291" s="22">
        <v>14175</v>
      </c>
      <c r="R291" s="22">
        <v>824</v>
      </c>
      <c r="S291" s="22">
        <v>0</v>
      </c>
      <c r="T291" s="22">
        <v>0</v>
      </c>
      <c r="U291" s="22">
        <v>0</v>
      </c>
      <c r="V291" s="22">
        <v>3180</v>
      </c>
      <c r="W291" s="22">
        <v>0</v>
      </c>
      <c r="X291" s="22">
        <v>18740</v>
      </c>
      <c r="Y291" s="22">
        <v>91158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733906</v>
      </c>
      <c r="AG291" s="22">
        <v>281680</v>
      </c>
      <c r="AH291" s="22">
        <v>229667</v>
      </c>
      <c r="AI291" s="22">
        <v>16580</v>
      </c>
      <c r="AJ291" s="22">
        <v>47296</v>
      </c>
      <c r="AK291" s="22">
        <v>0</v>
      </c>
      <c r="AL291" s="22">
        <v>41973</v>
      </c>
      <c r="AM291" s="22">
        <v>0</v>
      </c>
      <c r="AN291" s="22">
        <v>0</v>
      </c>
      <c r="AO291" s="22">
        <v>1010</v>
      </c>
      <c r="AP291" s="22">
        <v>957</v>
      </c>
      <c r="AQ291" s="22">
        <v>0</v>
      </c>
      <c r="AR291" s="22">
        <v>0</v>
      </c>
      <c r="AS291" s="22">
        <v>80660</v>
      </c>
      <c r="AT291" s="22">
        <v>0</v>
      </c>
      <c r="AU291" s="22">
        <v>0</v>
      </c>
      <c r="AV291" s="22">
        <v>0</v>
      </c>
      <c r="AW291" s="22">
        <v>699823</v>
      </c>
      <c r="AX291" s="22">
        <v>34083</v>
      </c>
    </row>
    <row r="292" spans="1:50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350278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1619</v>
      </c>
      <c r="M292" s="22">
        <v>7626</v>
      </c>
      <c r="N292" s="22">
        <v>0</v>
      </c>
      <c r="O292" s="22">
        <v>0</v>
      </c>
      <c r="P292" s="22">
        <v>15303</v>
      </c>
      <c r="Q292" s="22">
        <v>17206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21645</v>
      </c>
      <c r="Y292" s="22">
        <v>0</v>
      </c>
      <c r="Z292" s="22">
        <v>0</v>
      </c>
      <c r="AA292" s="22">
        <v>114306</v>
      </c>
      <c r="AB292" s="22">
        <v>0</v>
      </c>
      <c r="AC292" s="22">
        <v>0</v>
      </c>
      <c r="AD292" s="22">
        <v>0</v>
      </c>
      <c r="AE292" s="22">
        <v>35784</v>
      </c>
      <c r="AF292" s="22">
        <v>563767</v>
      </c>
      <c r="AG292" s="22">
        <v>81083</v>
      </c>
      <c r="AH292" s="22">
        <v>226459</v>
      </c>
      <c r="AI292" s="22">
        <v>0</v>
      </c>
      <c r="AJ292" s="22">
        <v>37214</v>
      </c>
      <c r="AK292" s="22">
        <v>0</v>
      </c>
      <c r="AL292" s="22">
        <v>0</v>
      </c>
      <c r="AM292" s="22">
        <v>6876</v>
      </c>
      <c r="AN292" s="22">
        <v>0</v>
      </c>
      <c r="AO292" s="22">
        <v>222</v>
      </c>
      <c r="AP292" s="22">
        <v>0</v>
      </c>
      <c r="AQ292" s="22">
        <v>0</v>
      </c>
      <c r="AR292" s="22">
        <v>443</v>
      </c>
      <c r="AS292" s="22">
        <v>44757</v>
      </c>
      <c r="AT292" s="22">
        <v>0</v>
      </c>
      <c r="AU292" s="22">
        <v>0</v>
      </c>
      <c r="AV292" s="22">
        <v>0</v>
      </c>
      <c r="AW292" s="22">
        <v>397054</v>
      </c>
      <c r="AX292" s="22">
        <v>166713</v>
      </c>
    </row>
    <row r="293" spans="1:50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3616354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3642</v>
      </c>
      <c r="N293" s="22">
        <v>8010</v>
      </c>
      <c r="O293" s="22">
        <v>0</v>
      </c>
      <c r="P293" s="22">
        <v>0</v>
      </c>
      <c r="Q293" s="22">
        <v>271575</v>
      </c>
      <c r="R293" s="22">
        <v>84926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76892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92335</v>
      </c>
      <c r="AF293" s="22">
        <v>4153734</v>
      </c>
      <c r="AG293" s="22">
        <v>703235</v>
      </c>
      <c r="AH293" s="22">
        <v>525306</v>
      </c>
      <c r="AI293" s="22">
        <v>1031809</v>
      </c>
      <c r="AJ293" s="22">
        <v>86755</v>
      </c>
      <c r="AK293" s="22">
        <v>0</v>
      </c>
      <c r="AL293" s="22">
        <v>0</v>
      </c>
      <c r="AM293" s="22">
        <v>1448905</v>
      </c>
      <c r="AN293" s="22">
        <v>0</v>
      </c>
      <c r="AO293" s="22">
        <v>0</v>
      </c>
      <c r="AP293" s="22">
        <v>0</v>
      </c>
      <c r="AQ293" s="22">
        <v>0</v>
      </c>
      <c r="AR293" s="22">
        <v>0</v>
      </c>
      <c r="AS293" s="22">
        <v>300729</v>
      </c>
      <c r="AT293" s="22">
        <v>51954</v>
      </c>
      <c r="AU293" s="22">
        <v>0</v>
      </c>
      <c r="AV293" s="22">
        <v>15777</v>
      </c>
      <c r="AW293" s="22">
        <v>4164470</v>
      </c>
      <c r="AX293" s="22">
        <v>-10736</v>
      </c>
    </row>
    <row r="294" spans="1:50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33214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90147</v>
      </c>
      <c r="O294" s="22">
        <v>80</v>
      </c>
      <c r="P294" s="22">
        <v>0</v>
      </c>
      <c r="Q294" s="22">
        <v>32158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306206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461805</v>
      </c>
      <c r="AG294" s="22">
        <v>0</v>
      </c>
      <c r="AH294" s="22">
        <v>31913</v>
      </c>
      <c r="AI294" s="22">
        <v>31429</v>
      </c>
      <c r="AJ294" s="22">
        <v>0</v>
      </c>
      <c r="AK294" s="22">
        <v>0</v>
      </c>
      <c r="AL294" s="22">
        <v>303762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  <c r="AR294" s="22">
        <v>0</v>
      </c>
      <c r="AS294" s="22">
        <v>0</v>
      </c>
      <c r="AT294" s="22">
        <v>0</v>
      </c>
      <c r="AU294" s="22">
        <v>0</v>
      </c>
      <c r="AV294" s="22">
        <v>0</v>
      </c>
      <c r="AW294" s="22">
        <v>367104</v>
      </c>
      <c r="AX294" s="22">
        <v>94701</v>
      </c>
    </row>
    <row r="295" spans="1:50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10991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265</v>
      </c>
      <c r="N295" s="22">
        <v>14</v>
      </c>
      <c r="O295" s="22">
        <v>0</v>
      </c>
      <c r="P295" s="22">
        <v>0</v>
      </c>
      <c r="Q295" s="22">
        <v>9764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8160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29194</v>
      </c>
      <c r="AG295" s="22">
        <v>0</v>
      </c>
      <c r="AH295" s="22">
        <v>14476</v>
      </c>
      <c r="AI295" s="22">
        <v>413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  <c r="AR295" s="22">
        <v>0</v>
      </c>
      <c r="AS295" s="22">
        <v>0</v>
      </c>
      <c r="AT295" s="22">
        <v>0</v>
      </c>
      <c r="AU295" s="22">
        <v>0</v>
      </c>
      <c r="AV295" s="22">
        <v>0</v>
      </c>
      <c r="AW295" s="22">
        <v>14889</v>
      </c>
      <c r="AX295" s="22">
        <v>14305</v>
      </c>
    </row>
    <row r="296" spans="1:50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53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38925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38978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38925</v>
      </c>
      <c r="AN296" s="22">
        <v>0</v>
      </c>
      <c r="AO296" s="22">
        <v>0</v>
      </c>
      <c r="AP296" s="22">
        <v>0</v>
      </c>
      <c r="AQ296" s="22">
        <v>0</v>
      </c>
      <c r="AR296" s="22">
        <v>0</v>
      </c>
      <c r="AS296" s="22">
        <v>0</v>
      </c>
      <c r="AT296" s="22">
        <v>0</v>
      </c>
      <c r="AU296" s="22">
        <v>0</v>
      </c>
      <c r="AV296" s="22">
        <v>0</v>
      </c>
      <c r="AW296" s="22">
        <v>38925</v>
      </c>
      <c r="AX296" s="22">
        <v>53</v>
      </c>
    </row>
    <row r="297" spans="1:50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56060095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15776874</v>
      </c>
      <c r="M297" s="22">
        <v>898843</v>
      </c>
      <c r="N297" s="22">
        <v>0</v>
      </c>
      <c r="O297" s="22">
        <v>0</v>
      </c>
      <c r="P297" s="22">
        <v>0</v>
      </c>
      <c r="Q297" s="22">
        <v>2451964</v>
      </c>
      <c r="R297" s="22">
        <v>7293143</v>
      </c>
      <c r="S297" s="22">
        <v>0</v>
      </c>
      <c r="T297" s="22">
        <v>0</v>
      </c>
      <c r="U297" s="22">
        <v>0</v>
      </c>
      <c r="V297" s="22">
        <v>357402</v>
      </c>
      <c r="W297" s="22">
        <v>468117</v>
      </c>
      <c r="X297" s="22">
        <v>1628922</v>
      </c>
      <c r="Y297" s="22">
        <v>3146322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88081682</v>
      </c>
      <c r="AG297" s="22">
        <v>19135571</v>
      </c>
      <c r="AH297" s="22">
        <v>10981246</v>
      </c>
      <c r="AI297" s="22">
        <v>1033563</v>
      </c>
      <c r="AJ297" s="22">
        <v>14666567</v>
      </c>
      <c r="AK297" s="22">
        <v>3973136</v>
      </c>
      <c r="AL297" s="22">
        <v>2000000</v>
      </c>
      <c r="AM297" s="22">
        <v>2604404</v>
      </c>
      <c r="AN297" s="22">
        <v>0</v>
      </c>
      <c r="AO297" s="22">
        <v>43869</v>
      </c>
      <c r="AP297" s="22">
        <v>0</v>
      </c>
      <c r="AQ297" s="22">
        <v>0</v>
      </c>
      <c r="AR297" s="22">
        <v>0</v>
      </c>
      <c r="AS297" s="22">
        <v>9576241</v>
      </c>
      <c r="AT297" s="22">
        <v>251306</v>
      </c>
      <c r="AU297" s="22">
        <v>0</v>
      </c>
      <c r="AV297" s="22">
        <v>-10232867</v>
      </c>
      <c r="AW297" s="22">
        <v>54033036</v>
      </c>
      <c r="AX297" s="22">
        <v>34048646</v>
      </c>
    </row>
    <row r="298" spans="1:50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DF2F-34FF-424A-9DC5-FCB57F09C55B}">
  <dimension ref="A1:AQ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981</v>
      </c>
      <c r="D1" s="20" t="s">
        <v>982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770</v>
      </c>
      <c r="F2" s="21" t="s">
        <v>771</v>
      </c>
      <c r="G2" s="21" t="s">
        <v>772</v>
      </c>
      <c r="H2" s="21" t="s">
        <v>773</v>
      </c>
      <c r="I2" s="21" t="s">
        <v>774</v>
      </c>
      <c r="J2" s="21" t="s">
        <v>775</v>
      </c>
      <c r="K2" s="21" t="s">
        <v>776</v>
      </c>
      <c r="L2" s="21" t="s">
        <v>777</v>
      </c>
      <c r="M2" s="21" t="s">
        <v>778</v>
      </c>
      <c r="N2" s="21" t="s">
        <v>983</v>
      </c>
      <c r="O2" s="21" t="s">
        <v>780</v>
      </c>
      <c r="P2" s="21" t="s">
        <v>781</v>
      </c>
      <c r="Q2" s="21" t="s">
        <v>782</v>
      </c>
      <c r="R2" s="21" t="s">
        <v>783</v>
      </c>
      <c r="S2" s="21" t="s">
        <v>784</v>
      </c>
      <c r="T2" s="21" t="s">
        <v>785</v>
      </c>
      <c r="U2" s="21" t="s">
        <v>786</v>
      </c>
      <c r="V2" s="21" t="s">
        <v>787</v>
      </c>
      <c r="W2" s="21" t="s">
        <v>788</v>
      </c>
      <c r="X2" s="21" t="s">
        <v>789</v>
      </c>
      <c r="Y2" s="21" t="s">
        <v>790</v>
      </c>
      <c r="Z2" s="21" t="s">
        <v>984</v>
      </c>
      <c r="AA2" s="21" t="s">
        <v>792</v>
      </c>
      <c r="AB2" s="21" t="s">
        <v>793</v>
      </c>
      <c r="AC2" s="21" t="s">
        <v>794</v>
      </c>
      <c r="AD2" s="21" t="s">
        <v>795</v>
      </c>
      <c r="AE2" s="21" t="s">
        <v>796</v>
      </c>
      <c r="AF2" s="21" t="s">
        <v>797</v>
      </c>
      <c r="AG2" s="21" t="s">
        <v>798</v>
      </c>
      <c r="AH2" s="21" t="s">
        <v>799</v>
      </c>
      <c r="AI2" s="21" t="s">
        <v>800</v>
      </c>
      <c r="AJ2" s="21" t="s">
        <v>801</v>
      </c>
      <c r="AK2" s="21" t="s">
        <v>802</v>
      </c>
      <c r="AL2" s="21" t="s">
        <v>803</v>
      </c>
      <c r="AM2" s="21" t="s">
        <v>804</v>
      </c>
      <c r="AN2" s="21" t="s">
        <v>805</v>
      </c>
      <c r="AO2" s="21" t="s">
        <v>806</v>
      </c>
      <c r="AP2" s="21" t="s">
        <v>64</v>
      </c>
      <c r="AQ2" s="21" t="s">
        <v>985</v>
      </c>
    </row>
    <row r="3" spans="1:43" x14ac:dyDescent="0.25">
      <c r="A3" s="21"/>
      <c r="B3" s="21"/>
      <c r="C3" s="21"/>
      <c r="D3" s="21" t="s">
        <v>89</v>
      </c>
      <c r="E3" s="21" t="s">
        <v>986</v>
      </c>
      <c r="F3" s="21" t="s">
        <v>987</v>
      </c>
      <c r="G3" s="21" t="s">
        <v>988</v>
      </c>
      <c r="H3" s="21" t="s">
        <v>989</v>
      </c>
      <c r="I3" s="21" t="s">
        <v>990</v>
      </c>
      <c r="J3" s="21" t="s">
        <v>991</v>
      </c>
      <c r="K3" s="21" t="s">
        <v>992</v>
      </c>
      <c r="L3" s="21" t="s">
        <v>993</v>
      </c>
      <c r="M3" s="21" t="s">
        <v>994</v>
      </c>
      <c r="N3" s="21" t="s">
        <v>995</v>
      </c>
      <c r="O3" s="21" t="s">
        <v>996</v>
      </c>
      <c r="P3" s="21" t="s">
        <v>997</v>
      </c>
      <c r="Q3" s="21" t="s">
        <v>998</v>
      </c>
      <c r="R3" s="21" t="s">
        <v>999</v>
      </c>
      <c r="S3" s="21" t="s">
        <v>1000</v>
      </c>
      <c r="T3" s="21" t="s">
        <v>1001</v>
      </c>
      <c r="U3" s="21" t="s">
        <v>1002</v>
      </c>
      <c r="V3" s="21" t="s">
        <v>1003</v>
      </c>
      <c r="W3" s="21" t="s">
        <v>1004</v>
      </c>
      <c r="X3" s="21" t="s">
        <v>1005</v>
      </c>
      <c r="Y3" s="21" t="s">
        <v>1006</v>
      </c>
      <c r="Z3" s="21" t="s">
        <v>1007</v>
      </c>
      <c r="AA3" s="21" t="s">
        <v>1008</v>
      </c>
      <c r="AB3" s="21" t="s">
        <v>1009</v>
      </c>
      <c r="AC3" s="21" t="s">
        <v>1010</v>
      </c>
      <c r="AD3" s="21" t="s">
        <v>1011</v>
      </c>
      <c r="AE3" s="21" t="s">
        <v>1012</v>
      </c>
      <c r="AF3" s="21" t="s">
        <v>1013</v>
      </c>
      <c r="AG3" s="21" t="s">
        <v>1014</v>
      </c>
      <c r="AH3" s="21" t="s">
        <v>1015</v>
      </c>
      <c r="AI3" s="21" t="s">
        <v>1016</v>
      </c>
      <c r="AJ3" s="21" t="s">
        <v>1017</v>
      </c>
      <c r="AK3" s="21" t="s">
        <v>1018</v>
      </c>
      <c r="AL3" s="21" t="s">
        <v>1019</v>
      </c>
      <c r="AM3" s="21" t="s">
        <v>1020</v>
      </c>
      <c r="AN3" s="21" t="s">
        <v>1021</v>
      </c>
      <c r="AO3" s="21" t="s">
        <v>1022</v>
      </c>
      <c r="AP3" s="21" t="s">
        <v>1023</v>
      </c>
      <c r="AQ3" s="21" t="s">
        <v>1024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791244</v>
      </c>
      <c r="G4" s="22">
        <v>0</v>
      </c>
      <c r="H4" s="22">
        <v>478216</v>
      </c>
      <c r="I4" s="22">
        <v>36185</v>
      </c>
      <c r="J4" s="22">
        <v>0</v>
      </c>
      <c r="K4" s="22">
        <v>0</v>
      </c>
      <c r="L4" s="22">
        <v>45</v>
      </c>
      <c r="M4" s="22">
        <v>0</v>
      </c>
      <c r="N4" s="22">
        <v>0</v>
      </c>
      <c r="O4" s="22">
        <v>127526</v>
      </c>
      <c r="P4" s="22">
        <v>0</v>
      </c>
      <c r="Q4" s="22">
        <v>1868891</v>
      </c>
      <c r="R4" s="22">
        <v>0</v>
      </c>
      <c r="S4" s="22">
        <v>0</v>
      </c>
      <c r="T4" s="22">
        <v>21568659</v>
      </c>
      <c r="U4" s="22">
        <v>31931048</v>
      </c>
      <c r="V4" s="22">
        <v>10544856</v>
      </c>
      <c r="W4" s="22">
        <v>0</v>
      </c>
      <c r="X4" s="22">
        <v>0</v>
      </c>
      <c r="Y4" s="22">
        <v>0</v>
      </c>
      <c r="Z4" s="22">
        <v>238749</v>
      </c>
      <c r="AA4" s="22">
        <v>0</v>
      </c>
      <c r="AB4" s="22">
        <v>615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6202824</v>
      </c>
      <c r="AJ4" s="22">
        <v>136207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73925065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205059</v>
      </c>
      <c r="G5" s="22">
        <v>0</v>
      </c>
      <c r="H5" s="22">
        <v>0</v>
      </c>
      <c r="I5" s="22">
        <v>57024</v>
      </c>
      <c r="J5" s="22">
        <v>105</v>
      </c>
      <c r="K5" s="22">
        <v>0</v>
      </c>
      <c r="L5" s="22">
        <v>6388</v>
      </c>
      <c r="M5" s="22">
        <v>0</v>
      </c>
      <c r="N5" s="22">
        <v>766</v>
      </c>
      <c r="O5" s="22">
        <v>435070</v>
      </c>
      <c r="P5" s="22">
        <v>0</v>
      </c>
      <c r="Q5" s="22">
        <v>141633</v>
      </c>
      <c r="R5" s="22">
        <v>822461</v>
      </c>
      <c r="S5" s="22">
        <v>0</v>
      </c>
      <c r="T5" s="22">
        <v>6202721</v>
      </c>
      <c r="U5" s="22">
        <v>5370969</v>
      </c>
      <c r="V5" s="22">
        <v>2696393</v>
      </c>
      <c r="W5" s="22">
        <v>800</v>
      </c>
      <c r="X5" s="22">
        <v>5783</v>
      </c>
      <c r="Y5" s="22">
        <v>1414245</v>
      </c>
      <c r="Z5" s="22">
        <v>20051</v>
      </c>
      <c r="AA5" s="22">
        <v>2613</v>
      </c>
      <c r="AB5" s="22">
        <v>58565</v>
      </c>
      <c r="AC5" s="22">
        <v>50619</v>
      </c>
      <c r="AD5" s="22">
        <v>819480</v>
      </c>
      <c r="AE5" s="22">
        <v>0</v>
      </c>
      <c r="AF5" s="22">
        <v>0</v>
      </c>
      <c r="AG5" s="22">
        <v>206359</v>
      </c>
      <c r="AH5" s="22">
        <v>0</v>
      </c>
      <c r="AI5" s="22">
        <v>2231541</v>
      </c>
      <c r="AJ5" s="22">
        <v>25086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1510</v>
      </c>
      <c r="AQ5" s="22">
        <v>20775240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14040</v>
      </c>
      <c r="G6" s="22">
        <v>0</v>
      </c>
      <c r="H6" s="22">
        <v>0</v>
      </c>
      <c r="I6" s="22">
        <v>109119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4817048</v>
      </c>
      <c r="U6" s="22">
        <v>1913518</v>
      </c>
      <c r="V6" s="22">
        <v>1704447</v>
      </c>
      <c r="W6" s="22">
        <v>0</v>
      </c>
      <c r="X6" s="22">
        <v>0</v>
      </c>
      <c r="Y6" s="22">
        <v>0</v>
      </c>
      <c r="Z6" s="22">
        <v>80915</v>
      </c>
      <c r="AA6" s="22">
        <v>0</v>
      </c>
      <c r="AB6" s="22">
        <v>1195</v>
      </c>
      <c r="AC6" s="22">
        <v>30233</v>
      </c>
      <c r="AD6" s="22">
        <v>737769</v>
      </c>
      <c r="AE6" s="22">
        <v>0</v>
      </c>
      <c r="AF6" s="22">
        <v>0</v>
      </c>
      <c r="AG6" s="22">
        <v>0</v>
      </c>
      <c r="AH6" s="22">
        <v>0</v>
      </c>
      <c r="AI6" s="22">
        <v>765072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10173356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1000</v>
      </c>
      <c r="F7" s="22">
        <v>17529000</v>
      </c>
      <c r="G7" s="22">
        <v>0</v>
      </c>
      <c r="H7" s="22">
        <v>27825000</v>
      </c>
      <c r="I7" s="22">
        <v>1522000</v>
      </c>
      <c r="J7" s="22">
        <v>1227000</v>
      </c>
      <c r="K7" s="22">
        <v>0</v>
      </c>
      <c r="L7" s="22">
        <v>1155000</v>
      </c>
      <c r="M7" s="22">
        <v>0</v>
      </c>
      <c r="N7" s="22">
        <v>14675000</v>
      </c>
      <c r="O7" s="22">
        <v>70364000</v>
      </c>
      <c r="P7" s="22">
        <v>0</v>
      </c>
      <c r="Q7" s="22">
        <v>159624000</v>
      </c>
      <c r="R7" s="22">
        <v>83546000</v>
      </c>
      <c r="S7" s="22">
        <v>676000</v>
      </c>
      <c r="T7" s="22">
        <v>307583000</v>
      </c>
      <c r="U7" s="22">
        <v>403235000</v>
      </c>
      <c r="V7" s="22">
        <v>184121000</v>
      </c>
      <c r="W7" s="22">
        <v>1101000</v>
      </c>
      <c r="X7" s="22">
        <v>565000</v>
      </c>
      <c r="Y7" s="22">
        <v>0</v>
      </c>
      <c r="Z7" s="22">
        <v>7089000</v>
      </c>
      <c r="AA7" s="22">
        <v>0</v>
      </c>
      <c r="AB7" s="22">
        <v>35227000</v>
      </c>
      <c r="AC7" s="22">
        <v>0</v>
      </c>
      <c r="AD7" s="22">
        <v>0</v>
      </c>
      <c r="AE7" s="22">
        <v>0</v>
      </c>
      <c r="AF7" s="22">
        <v>1002000</v>
      </c>
      <c r="AG7" s="22">
        <v>0</v>
      </c>
      <c r="AH7" s="22">
        <v>0</v>
      </c>
      <c r="AI7" s="22">
        <v>31480000</v>
      </c>
      <c r="AJ7" s="22">
        <v>0</v>
      </c>
      <c r="AK7" s="22">
        <v>27973000</v>
      </c>
      <c r="AL7" s="22">
        <v>1336000</v>
      </c>
      <c r="AM7" s="22">
        <v>0</v>
      </c>
      <c r="AN7" s="22">
        <v>0</v>
      </c>
      <c r="AO7" s="22">
        <v>0</v>
      </c>
      <c r="AP7" s="22">
        <v>0</v>
      </c>
      <c r="AQ7" s="22">
        <v>1378856000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71215</v>
      </c>
      <c r="G8" s="22">
        <v>0</v>
      </c>
      <c r="H8" s="22">
        <v>846235</v>
      </c>
      <c r="I8" s="22">
        <v>62277</v>
      </c>
      <c r="J8" s="22">
        <v>0</v>
      </c>
      <c r="K8" s="22">
        <v>0</v>
      </c>
      <c r="L8" s="22">
        <v>0</v>
      </c>
      <c r="M8" s="22">
        <v>55154</v>
      </c>
      <c r="N8" s="22">
        <v>0</v>
      </c>
      <c r="O8" s="22">
        <v>20495</v>
      </c>
      <c r="P8" s="22">
        <v>77234</v>
      </c>
      <c r="Q8" s="22">
        <v>0</v>
      </c>
      <c r="R8" s="22">
        <v>0</v>
      </c>
      <c r="S8" s="22">
        <v>126813</v>
      </c>
      <c r="T8" s="22">
        <v>7813620</v>
      </c>
      <c r="U8" s="22">
        <v>5052584</v>
      </c>
      <c r="V8" s="22">
        <v>1692676</v>
      </c>
      <c r="W8" s="22">
        <v>0</v>
      </c>
      <c r="X8" s="22">
        <v>0</v>
      </c>
      <c r="Y8" s="22">
        <v>0</v>
      </c>
      <c r="Z8" s="22">
        <v>227021</v>
      </c>
      <c r="AA8" s="22">
        <v>0</v>
      </c>
      <c r="AB8" s="22">
        <v>9667</v>
      </c>
      <c r="AC8" s="22">
        <v>0</v>
      </c>
      <c r="AD8" s="22">
        <v>0</v>
      </c>
      <c r="AE8" s="22">
        <v>0</v>
      </c>
      <c r="AF8" s="22">
        <v>0</v>
      </c>
      <c r="AG8" s="22">
        <v>179403</v>
      </c>
      <c r="AH8" s="22">
        <v>2769155</v>
      </c>
      <c r="AI8" s="22">
        <v>0</v>
      </c>
      <c r="AJ8" s="22">
        <v>81752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19085301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4553549</v>
      </c>
      <c r="G9" s="22">
        <v>0</v>
      </c>
      <c r="H9" s="22">
        <v>454618</v>
      </c>
      <c r="I9" s="22">
        <v>163562</v>
      </c>
      <c r="J9" s="22">
        <v>0</v>
      </c>
      <c r="K9" s="22">
        <v>0</v>
      </c>
      <c r="L9" s="22">
        <v>282192</v>
      </c>
      <c r="M9" s="22">
        <v>0</v>
      </c>
      <c r="N9" s="22">
        <v>0</v>
      </c>
      <c r="O9" s="22">
        <v>57728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1815736</v>
      </c>
      <c r="W9" s="22">
        <v>177320</v>
      </c>
      <c r="X9" s="22">
        <v>189962</v>
      </c>
      <c r="Y9" s="22">
        <v>0</v>
      </c>
      <c r="Z9" s="22">
        <v>0</v>
      </c>
      <c r="AA9" s="22">
        <v>0</v>
      </c>
      <c r="AB9" s="22">
        <v>2021939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112846</v>
      </c>
      <c r="AJ9" s="22">
        <v>2474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9831926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125694</v>
      </c>
      <c r="G10" s="22">
        <v>0</v>
      </c>
      <c r="H10" s="22">
        <v>54194</v>
      </c>
      <c r="I10" s="22">
        <v>213627</v>
      </c>
      <c r="J10" s="22">
        <v>0</v>
      </c>
      <c r="K10" s="22">
        <v>0</v>
      </c>
      <c r="L10" s="22">
        <v>26885</v>
      </c>
      <c r="M10" s="22">
        <v>0</v>
      </c>
      <c r="N10" s="22">
        <v>0</v>
      </c>
      <c r="O10" s="22">
        <v>37377</v>
      </c>
      <c r="P10" s="22">
        <v>89377</v>
      </c>
      <c r="Q10" s="22">
        <v>28824</v>
      </c>
      <c r="R10" s="22">
        <v>364623</v>
      </c>
      <c r="S10" s="22">
        <v>0</v>
      </c>
      <c r="T10" s="22">
        <v>4109054</v>
      </c>
      <c r="U10" s="22">
        <v>2973187</v>
      </c>
      <c r="V10" s="22">
        <v>3485852</v>
      </c>
      <c r="W10" s="22">
        <v>0</v>
      </c>
      <c r="X10" s="22">
        <v>24807</v>
      </c>
      <c r="Y10" s="22">
        <v>0</v>
      </c>
      <c r="Z10" s="22">
        <v>15478</v>
      </c>
      <c r="AA10" s="22">
        <v>8376</v>
      </c>
      <c r="AB10" s="22">
        <v>3670</v>
      </c>
      <c r="AC10" s="22">
        <v>20971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2003153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13585149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123000</v>
      </c>
      <c r="G11" s="22">
        <v>0</v>
      </c>
      <c r="H11" s="22">
        <v>85000</v>
      </c>
      <c r="I11" s="22">
        <v>2000</v>
      </c>
      <c r="J11" s="22">
        <v>0</v>
      </c>
      <c r="K11" s="22">
        <v>0</v>
      </c>
      <c r="L11" s="22">
        <v>1000</v>
      </c>
      <c r="M11" s="22">
        <v>0</v>
      </c>
      <c r="N11" s="22">
        <v>0</v>
      </c>
      <c r="O11" s="22">
        <v>131000</v>
      </c>
      <c r="P11" s="22">
        <v>0</v>
      </c>
      <c r="Q11" s="22">
        <v>163000</v>
      </c>
      <c r="R11" s="22">
        <v>0</v>
      </c>
      <c r="S11" s="22">
        <v>0</v>
      </c>
      <c r="T11" s="22">
        <v>9606000</v>
      </c>
      <c r="U11" s="22">
        <v>12067000</v>
      </c>
      <c r="V11" s="22">
        <v>3597000</v>
      </c>
      <c r="W11" s="22">
        <v>0</v>
      </c>
      <c r="X11" s="22">
        <v>62000</v>
      </c>
      <c r="Y11" s="22">
        <v>0</v>
      </c>
      <c r="Z11" s="22">
        <v>117000</v>
      </c>
      <c r="AA11" s="22">
        <v>0</v>
      </c>
      <c r="AB11" s="22">
        <v>0</v>
      </c>
      <c r="AC11" s="22">
        <v>10000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2619000</v>
      </c>
      <c r="AJ11" s="22">
        <v>488000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29071000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12233</v>
      </c>
      <c r="F12" s="22">
        <v>1477599</v>
      </c>
      <c r="G12" s="22">
        <v>0</v>
      </c>
      <c r="H12" s="22">
        <v>1451341</v>
      </c>
      <c r="I12" s="22">
        <v>1045823</v>
      </c>
      <c r="J12" s="22">
        <v>228780</v>
      </c>
      <c r="K12" s="22">
        <v>0</v>
      </c>
      <c r="L12" s="22">
        <v>308012</v>
      </c>
      <c r="M12" s="22">
        <v>0</v>
      </c>
      <c r="N12" s="22">
        <v>34245</v>
      </c>
      <c r="O12" s="22">
        <v>109914</v>
      </c>
      <c r="P12" s="22">
        <v>7993459</v>
      </c>
      <c r="Q12" s="22">
        <v>776459</v>
      </c>
      <c r="R12" s="22">
        <v>1750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147211</v>
      </c>
      <c r="Y12" s="22">
        <v>0</v>
      </c>
      <c r="Z12" s="22">
        <v>223834</v>
      </c>
      <c r="AA12" s="22">
        <v>0</v>
      </c>
      <c r="AB12" s="22">
        <v>26576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148</v>
      </c>
      <c r="AI12" s="22">
        <v>5916565</v>
      </c>
      <c r="AJ12" s="22">
        <v>369761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20123710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546112</v>
      </c>
      <c r="G13" s="22">
        <v>0</v>
      </c>
      <c r="H13" s="22">
        <v>0</v>
      </c>
      <c r="I13" s="22">
        <v>106564</v>
      </c>
      <c r="J13" s="22">
        <v>4200</v>
      </c>
      <c r="K13" s="22">
        <v>1051807</v>
      </c>
      <c r="L13" s="22">
        <v>112000</v>
      </c>
      <c r="M13" s="22">
        <v>0</v>
      </c>
      <c r="N13" s="22">
        <v>22385</v>
      </c>
      <c r="O13" s="22">
        <v>200999</v>
      </c>
      <c r="P13" s="22">
        <v>0</v>
      </c>
      <c r="Q13" s="22">
        <v>330471</v>
      </c>
      <c r="R13" s="22">
        <v>1045067</v>
      </c>
      <c r="S13" s="22">
        <v>0</v>
      </c>
      <c r="T13" s="22">
        <v>11991266</v>
      </c>
      <c r="U13" s="22">
        <v>10190078</v>
      </c>
      <c r="V13" s="22">
        <v>4388550</v>
      </c>
      <c r="W13" s="22">
        <v>0</v>
      </c>
      <c r="X13" s="22">
        <v>12089</v>
      </c>
      <c r="Y13" s="22">
        <v>0</v>
      </c>
      <c r="Z13" s="22">
        <v>142583</v>
      </c>
      <c r="AA13" s="22">
        <v>0</v>
      </c>
      <c r="AB13" s="22">
        <v>795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3320212</v>
      </c>
      <c r="AJ13" s="22">
        <v>316067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33781245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364000</v>
      </c>
      <c r="G14" s="22">
        <v>0</v>
      </c>
      <c r="H14" s="22">
        <v>635000</v>
      </c>
      <c r="I14" s="22">
        <v>34000</v>
      </c>
      <c r="J14" s="22">
        <v>0</v>
      </c>
      <c r="K14" s="22">
        <v>16938000</v>
      </c>
      <c r="L14" s="22">
        <v>21000</v>
      </c>
      <c r="M14" s="22">
        <v>451000</v>
      </c>
      <c r="N14" s="22">
        <v>536000</v>
      </c>
      <c r="O14" s="22">
        <v>2111000</v>
      </c>
      <c r="P14" s="22">
        <v>618000</v>
      </c>
      <c r="Q14" s="22">
        <v>3826000</v>
      </c>
      <c r="R14" s="22">
        <v>0</v>
      </c>
      <c r="S14" s="22">
        <v>3611000</v>
      </c>
      <c r="T14" s="22">
        <v>27835000</v>
      </c>
      <c r="U14" s="22">
        <v>20040000</v>
      </c>
      <c r="V14" s="22">
        <v>23033000</v>
      </c>
      <c r="W14" s="22">
        <v>0</v>
      </c>
      <c r="X14" s="22">
        <v>0</v>
      </c>
      <c r="Y14" s="22">
        <v>0</v>
      </c>
      <c r="Z14" s="22">
        <v>896000</v>
      </c>
      <c r="AA14" s="22">
        <v>0</v>
      </c>
      <c r="AB14" s="22">
        <v>0</v>
      </c>
      <c r="AC14" s="22">
        <v>0</v>
      </c>
      <c r="AD14" s="22">
        <v>5339000</v>
      </c>
      <c r="AE14" s="22">
        <v>0</v>
      </c>
      <c r="AF14" s="22">
        <v>0</v>
      </c>
      <c r="AG14" s="22">
        <v>0</v>
      </c>
      <c r="AH14" s="22">
        <v>0</v>
      </c>
      <c r="AI14" s="22">
        <v>10788000</v>
      </c>
      <c r="AJ14" s="22">
        <v>954000</v>
      </c>
      <c r="AK14" s="22">
        <v>0</v>
      </c>
      <c r="AL14" s="22">
        <v>6823000</v>
      </c>
      <c r="AM14" s="22">
        <v>0</v>
      </c>
      <c r="AN14" s="22">
        <v>102138000</v>
      </c>
      <c r="AO14" s="22">
        <v>0</v>
      </c>
      <c r="AP14" s="22">
        <v>0</v>
      </c>
      <c r="AQ14" s="22">
        <v>226991000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2090</v>
      </c>
      <c r="F15" s="22">
        <v>56918</v>
      </c>
      <c r="G15" s="22">
        <v>0</v>
      </c>
      <c r="H15" s="22">
        <v>326063</v>
      </c>
      <c r="I15" s="22">
        <v>163113</v>
      </c>
      <c r="J15" s="22">
        <v>78196</v>
      </c>
      <c r="K15" s="22">
        <v>0</v>
      </c>
      <c r="L15" s="22">
        <v>45905</v>
      </c>
      <c r="M15" s="22">
        <v>0</v>
      </c>
      <c r="N15" s="22">
        <v>0</v>
      </c>
      <c r="O15" s="22">
        <v>303029</v>
      </c>
      <c r="P15" s="22">
        <v>704576</v>
      </c>
      <c r="Q15" s="22">
        <v>0</v>
      </c>
      <c r="R15" s="22">
        <v>3258033</v>
      </c>
      <c r="S15" s="22">
        <v>0</v>
      </c>
      <c r="T15" s="22">
        <v>36154008</v>
      </c>
      <c r="U15" s="22">
        <v>306818</v>
      </c>
      <c r="V15" s="22">
        <v>4828402</v>
      </c>
      <c r="W15" s="22">
        <v>0</v>
      </c>
      <c r="X15" s="22">
        <v>240975</v>
      </c>
      <c r="Y15" s="22">
        <v>0</v>
      </c>
      <c r="Z15" s="22">
        <v>175698</v>
      </c>
      <c r="AA15" s="22">
        <v>0</v>
      </c>
      <c r="AB15" s="22">
        <v>12165</v>
      </c>
      <c r="AC15" s="22">
        <v>2461</v>
      </c>
      <c r="AD15" s="22">
        <v>2522506</v>
      </c>
      <c r="AE15" s="22">
        <v>0</v>
      </c>
      <c r="AF15" s="22">
        <v>0</v>
      </c>
      <c r="AG15" s="22">
        <v>0</v>
      </c>
      <c r="AH15" s="22">
        <v>0</v>
      </c>
      <c r="AI15" s="22">
        <v>6025548</v>
      </c>
      <c r="AJ15" s="22">
        <v>148035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55354539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6336000</v>
      </c>
      <c r="G16" s="22">
        <v>846000</v>
      </c>
      <c r="H16" s="22">
        <v>-14000</v>
      </c>
      <c r="I16" s="22">
        <v>491000</v>
      </c>
      <c r="J16" s="22">
        <v>265000</v>
      </c>
      <c r="K16" s="22">
        <v>0</v>
      </c>
      <c r="L16" s="22">
        <v>0</v>
      </c>
      <c r="M16" s="22">
        <v>0</v>
      </c>
      <c r="N16" s="22">
        <v>0</v>
      </c>
      <c r="O16" s="22">
        <v>64000</v>
      </c>
      <c r="P16" s="22">
        <v>515000</v>
      </c>
      <c r="Q16" s="22">
        <v>1578000</v>
      </c>
      <c r="R16" s="22">
        <v>0</v>
      </c>
      <c r="S16" s="22">
        <v>67000</v>
      </c>
      <c r="T16" s="22">
        <v>27579000</v>
      </c>
      <c r="U16" s="22">
        <v>24659000</v>
      </c>
      <c r="V16" s="22">
        <v>9207000</v>
      </c>
      <c r="W16" s="22">
        <v>0</v>
      </c>
      <c r="X16" s="22">
        <v>0</v>
      </c>
      <c r="Y16" s="22">
        <v>0</v>
      </c>
      <c r="Z16" s="22">
        <v>947000</v>
      </c>
      <c r="AA16" s="22">
        <v>0</v>
      </c>
      <c r="AB16" s="22">
        <v>10000</v>
      </c>
      <c r="AC16" s="22">
        <v>0</v>
      </c>
      <c r="AD16" s="22">
        <v>6184000</v>
      </c>
      <c r="AE16" s="22">
        <v>0</v>
      </c>
      <c r="AF16" s="22">
        <v>0</v>
      </c>
      <c r="AG16" s="22">
        <v>0</v>
      </c>
      <c r="AH16" s="22">
        <v>0</v>
      </c>
      <c r="AI16" s="22">
        <v>3656000</v>
      </c>
      <c r="AJ16" s="22">
        <v>1553000</v>
      </c>
      <c r="AK16" s="22">
        <v>3708000</v>
      </c>
      <c r="AL16" s="22">
        <v>0</v>
      </c>
      <c r="AM16" s="22">
        <v>25597000</v>
      </c>
      <c r="AN16" s="22">
        <v>140948000</v>
      </c>
      <c r="AO16" s="22">
        <v>0</v>
      </c>
      <c r="AP16" s="22">
        <v>0</v>
      </c>
      <c r="AQ16" s="22">
        <v>254196000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706385</v>
      </c>
      <c r="G17" s="22">
        <v>0</v>
      </c>
      <c r="H17" s="22">
        <v>89074</v>
      </c>
      <c r="I17" s="22">
        <v>1638588</v>
      </c>
      <c r="J17" s="22">
        <v>0</v>
      </c>
      <c r="K17" s="22">
        <v>16271593</v>
      </c>
      <c r="L17" s="22">
        <v>42385</v>
      </c>
      <c r="M17" s="22">
        <v>931819</v>
      </c>
      <c r="N17" s="22">
        <v>0</v>
      </c>
      <c r="O17" s="22">
        <v>46331</v>
      </c>
      <c r="P17" s="22">
        <v>0</v>
      </c>
      <c r="Q17" s="22">
        <v>6874977</v>
      </c>
      <c r="R17" s="22">
        <v>50312</v>
      </c>
      <c r="S17" s="22">
        <v>0</v>
      </c>
      <c r="T17" s="22">
        <v>30713501</v>
      </c>
      <c r="U17" s="22">
        <v>29926413</v>
      </c>
      <c r="V17" s="22">
        <v>17449010</v>
      </c>
      <c r="W17" s="22">
        <v>0</v>
      </c>
      <c r="X17" s="22">
        <v>0</v>
      </c>
      <c r="Y17" s="22">
        <v>0</v>
      </c>
      <c r="Z17" s="22">
        <v>692640</v>
      </c>
      <c r="AA17" s="22">
        <v>0</v>
      </c>
      <c r="AB17" s="22">
        <v>0</v>
      </c>
      <c r="AC17" s="22">
        <v>86822</v>
      </c>
      <c r="AD17" s="22">
        <v>7890600</v>
      </c>
      <c r="AE17" s="22">
        <v>0</v>
      </c>
      <c r="AF17" s="22">
        <v>0</v>
      </c>
      <c r="AG17" s="22">
        <v>0</v>
      </c>
      <c r="AH17" s="22">
        <v>0</v>
      </c>
      <c r="AI17" s="22">
        <v>8157631</v>
      </c>
      <c r="AJ17" s="22">
        <v>151840</v>
      </c>
      <c r="AK17" s="22">
        <v>0</v>
      </c>
      <c r="AL17" s="22">
        <v>0</v>
      </c>
      <c r="AM17" s="22">
        <v>0</v>
      </c>
      <c r="AN17" s="22">
        <v>79507574</v>
      </c>
      <c r="AO17" s="22">
        <v>0</v>
      </c>
      <c r="AP17" s="22">
        <v>0</v>
      </c>
      <c r="AQ17" s="22">
        <v>201227495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214000</v>
      </c>
      <c r="H18" s="22">
        <v>0</v>
      </c>
      <c r="I18" s="22">
        <v>76000</v>
      </c>
      <c r="J18" s="22">
        <v>0</v>
      </c>
      <c r="K18" s="22">
        <v>1085000</v>
      </c>
      <c r="L18" s="22">
        <v>66000</v>
      </c>
      <c r="M18" s="22">
        <v>0</v>
      </c>
      <c r="N18" s="22">
        <v>456000</v>
      </c>
      <c r="O18" s="22">
        <v>26000</v>
      </c>
      <c r="P18" s="22">
        <v>0</v>
      </c>
      <c r="Q18" s="22">
        <v>814000</v>
      </c>
      <c r="R18" s="22">
        <v>3516000</v>
      </c>
      <c r="S18" s="22">
        <v>0</v>
      </c>
      <c r="T18" s="22">
        <v>16593000</v>
      </c>
      <c r="U18" s="22">
        <v>8102000</v>
      </c>
      <c r="V18" s="22">
        <v>3716000</v>
      </c>
      <c r="W18" s="22">
        <v>0</v>
      </c>
      <c r="X18" s="22">
        <v>0</v>
      </c>
      <c r="Y18" s="22">
        <v>0</v>
      </c>
      <c r="Z18" s="22">
        <v>114000</v>
      </c>
      <c r="AA18" s="22">
        <v>0</v>
      </c>
      <c r="AB18" s="22">
        <v>898000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2805000</v>
      </c>
      <c r="AJ18" s="22">
        <v>51000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38532000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665</v>
      </c>
      <c r="F19" s="22">
        <v>1403271</v>
      </c>
      <c r="G19" s="22">
        <v>0</v>
      </c>
      <c r="H19" s="22">
        <v>326910</v>
      </c>
      <c r="I19" s="22">
        <v>32496</v>
      </c>
      <c r="J19" s="22">
        <v>0</v>
      </c>
      <c r="K19" s="22">
        <v>1225626</v>
      </c>
      <c r="L19" s="22">
        <v>1709</v>
      </c>
      <c r="M19" s="22">
        <v>0</v>
      </c>
      <c r="N19" s="22">
        <v>257832</v>
      </c>
      <c r="O19" s="22">
        <v>968236</v>
      </c>
      <c r="P19" s="22">
        <v>0</v>
      </c>
      <c r="Q19" s="22">
        <v>4620106</v>
      </c>
      <c r="R19" s="22">
        <v>7182111</v>
      </c>
      <c r="S19" s="22">
        <v>0</v>
      </c>
      <c r="T19" s="22">
        <v>17621035</v>
      </c>
      <c r="U19" s="22">
        <v>20234379</v>
      </c>
      <c r="V19" s="22">
        <v>8960448</v>
      </c>
      <c r="W19" s="22">
        <v>0</v>
      </c>
      <c r="X19" s="22">
        <v>26269</v>
      </c>
      <c r="Y19" s="22">
        <v>0</v>
      </c>
      <c r="Z19" s="22">
        <v>180988</v>
      </c>
      <c r="AA19" s="22">
        <v>0</v>
      </c>
      <c r="AB19" s="22">
        <v>1376986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10371118</v>
      </c>
      <c r="AJ19" s="22">
        <v>1766450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76556635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107019</v>
      </c>
      <c r="G20" s="22">
        <v>0</v>
      </c>
      <c r="H20" s="22">
        <v>54385</v>
      </c>
      <c r="I20" s="22">
        <v>0</v>
      </c>
      <c r="J20" s="22">
        <v>0</v>
      </c>
      <c r="K20" s="22">
        <v>0</v>
      </c>
      <c r="L20" s="22">
        <v>12471</v>
      </c>
      <c r="M20" s="22">
        <v>0</v>
      </c>
      <c r="N20" s="22">
        <v>0</v>
      </c>
      <c r="O20" s="22">
        <v>0</v>
      </c>
      <c r="P20" s="22">
        <v>5071</v>
      </c>
      <c r="Q20" s="22">
        <v>0</v>
      </c>
      <c r="R20" s="22">
        <v>202066</v>
      </c>
      <c r="S20" s="22">
        <v>0</v>
      </c>
      <c r="T20" s="22">
        <v>0</v>
      </c>
      <c r="U20" s="22">
        <v>21</v>
      </c>
      <c r="V20" s="22">
        <v>1949659</v>
      </c>
      <c r="W20" s="22">
        <v>0</v>
      </c>
      <c r="X20" s="22">
        <v>0</v>
      </c>
      <c r="Y20" s="22">
        <v>0</v>
      </c>
      <c r="Z20" s="22">
        <v>65147</v>
      </c>
      <c r="AA20" s="22">
        <v>0</v>
      </c>
      <c r="AB20" s="22">
        <v>1680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470068</v>
      </c>
      <c r="AJ20" s="22">
        <v>27970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2895557</v>
      </c>
    </row>
    <row r="21" spans="1:43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62119</v>
      </c>
      <c r="G21" s="22">
        <v>0</v>
      </c>
      <c r="H21" s="22">
        <v>0</v>
      </c>
      <c r="I21" s="22">
        <v>10396</v>
      </c>
      <c r="J21" s="22">
        <v>0</v>
      </c>
      <c r="K21" s="22">
        <v>0</v>
      </c>
      <c r="L21" s="22">
        <v>0</v>
      </c>
      <c r="M21" s="22">
        <v>0</v>
      </c>
      <c r="N21" s="22">
        <v>62</v>
      </c>
      <c r="O21" s="22">
        <v>16541</v>
      </c>
      <c r="P21" s="22">
        <v>0</v>
      </c>
      <c r="Q21" s="22">
        <v>0</v>
      </c>
      <c r="R21" s="22">
        <v>0</v>
      </c>
      <c r="S21" s="22">
        <v>0</v>
      </c>
      <c r="T21" s="22">
        <v>1647641</v>
      </c>
      <c r="U21" s="22">
        <v>1828407</v>
      </c>
      <c r="V21" s="22">
        <v>1020085</v>
      </c>
      <c r="W21" s="22">
        <v>0</v>
      </c>
      <c r="X21" s="22">
        <v>29412</v>
      </c>
      <c r="Y21" s="22">
        <v>0</v>
      </c>
      <c r="Z21" s="22">
        <v>40000</v>
      </c>
      <c r="AA21" s="22">
        <v>0</v>
      </c>
      <c r="AB21" s="22">
        <v>26035</v>
      </c>
      <c r="AC21" s="22">
        <v>0</v>
      </c>
      <c r="AD21" s="22">
        <v>78758</v>
      </c>
      <c r="AE21" s="22">
        <v>0</v>
      </c>
      <c r="AF21" s="22">
        <v>0</v>
      </c>
      <c r="AG21" s="22">
        <v>0</v>
      </c>
      <c r="AH21" s="22">
        <v>0</v>
      </c>
      <c r="AI21" s="22">
        <v>648726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5408182</v>
      </c>
    </row>
    <row r="22" spans="1:43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41859</v>
      </c>
      <c r="G22" s="22">
        <v>0</v>
      </c>
      <c r="H22" s="22">
        <v>0</v>
      </c>
      <c r="I22" s="22">
        <v>131694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42045</v>
      </c>
      <c r="P22" s="22">
        <v>0</v>
      </c>
      <c r="Q22" s="22">
        <v>0</v>
      </c>
      <c r="R22" s="22">
        <v>0</v>
      </c>
      <c r="S22" s="22">
        <v>0</v>
      </c>
      <c r="T22" s="22">
        <v>1295831</v>
      </c>
      <c r="U22" s="22">
        <v>1642293</v>
      </c>
      <c r="V22" s="22">
        <v>1129854</v>
      </c>
      <c r="W22" s="22">
        <v>1811</v>
      </c>
      <c r="X22" s="22">
        <v>72384</v>
      </c>
      <c r="Y22" s="22">
        <v>0</v>
      </c>
      <c r="Z22" s="22">
        <v>15725</v>
      </c>
      <c r="AA22" s="22">
        <v>0</v>
      </c>
      <c r="AB22" s="22">
        <v>0</v>
      </c>
      <c r="AC22" s="22">
        <v>53926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560158</v>
      </c>
      <c r="AJ22" s="22">
        <v>12322</v>
      </c>
      <c r="AK22" s="22">
        <v>0</v>
      </c>
      <c r="AL22" s="22">
        <v>0</v>
      </c>
      <c r="AM22" s="22">
        <v>2159589</v>
      </c>
      <c r="AN22" s="22">
        <v>0</v>
      </c>
      <c r="AO22" s="22">
        <v>0</v>
      </c>
      <c r="AP22" s="22">
        <v>0</v>
      </c>
      <c r="AQ22" s="22">
        <v>7159491</v>
      </c>
    </row>
    <row r="23" spans="1:43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61795</v>
      </c>
      <c r="G23" s="22">
        <v>0</v>
      </c>
      <c r="H23" s="22">
        <v>0</v>
      </c>
      <c r="I23" s="22">
        <v>418393</v>
      </c>
      <c r="J23" s="22">
        <v>0</v>
      </c>
      <c r="K23" s="22">
        <v>0</v>
      </c>
      <c r="L23" s="22">
        <v>2000</v>
      </c>
      <c r="M23" s="22">
        <v>0</v>
      </c>
      <c r="N23" s="22">
        <v>0</v>
      </c>
      <c r="O23" s="22">
        <v>445838</v>
      </c>
      <c r="P23" s="22">
        <v>49394</v>
      </c>
      <c r="Q23" s="22">
        <v>0</v>
      </c>
      <c r="R23" s="22">
        <v>0</v>
      </c>
      <c r="S23" s="22">
        <v>0</v>
      </c>
      <c r="T23" s="22">
        <v>4174662</v>
      </c>
      <c r="U23" s="22">
        <v>1258347</v>
      </c>
      <c r="V23" s="22">
        <v>416379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82321</v>
      </c>
      <c r="AC23" s="22">
        <v>11818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78738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6999685</v>
      </c>
    </row>
    <row r="24" spans="1:43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793278</v>
      </c>
      <c r="G24" s="22">
        <v>0</v>
      </c>
      <c r="H24" s="22">
        <v>294924</v>
      </c>
      <c r="I24" s="22">
        <v>11030698</v>
      </c>
      <c r="J24" s="22">
        <v>0</v>
      </c>
      <c r="K24" s="22">
        <v>0</v>
      </c>
      <c r="L24" s="22">
        <v>5028</v>
      </c>
      <c r="M24" s="22">
        <v>0</v>
      </c>
      <c r="N24" s="22">
        <v>111763</v>
      </c>
      <c r="O24" s="22">
        <v>32137</v>
      </c>
      <c r="P24" s="22">
        <v>227414</v>
      </c>
      <c r="Q24" s="22">
        <v>5425359</v>
      </c>
      <c r="R24" s="22">
        <v>0</v>
      </c>
      <c r="S24" s="22">
        <v>0</v>
      </c>
      <c r="T24" s="22">
        <v>31339853</v>
      </c>
      <c r="U24" s="22">
        <v>30457497</v>
      </c>
      <c r="V24" s="22">
        <v>12029173</v>
      </c>
      <c r="W24" s="22">
        <v>481589</v>
      </c>
      <c r="X24" s="22">
        <v>52304</v>
      </c>
      <c r="Y24" s="22">
        <v>0</v>
      </c>
      <c r="Z24" s="22">
        <v>0</v>
      </c>
      <c r="AA24" s="22">
        <v>0</v>
      </c>
      <c r="AB24" s="22">
        <v>1250828</v>
      </c>
      <c r="AC24" s="22">
        <v>62366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19609172</v>
      </c>
      <c r="AJ24" s="22">
        <v>42683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113246066</v>
      </c>
    </row>
    <row r="25" spans="1:43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8510</v>
      </c>
      <c r="F25" s="22">
        <v>385955</v>
      </c>
      <c r="G25" s="22">
        <v>99804</v>
      </c>
      <c r="H25" s="22">
        <v>246945</v>
      </c>
      <c r="I25" s="22">
        <v>20516</v>
      </c>
      <c r="J25" s="22">
        <v>0</v>
      </c>
      <c r="K25" s="22">
        <v>1537404</v>
      </c>
      <c r="L25" s="22">
        <v>18008</v>
      </c>
      <c r="M25" s="22">
        <v>0</v>
      </c>
      <c r="N25" s="22">
        <v>6014</v>
      </c>
      <c r="O25" s="22">
        <v>186872</v>
      </c>
      <c r="P25" s="22">
        <v>270</v>
      </c>
      <c r="Q25" s="22">
        <v>1897815</v>
      </c>
      <c r="R25" s="22">
        <v>0</v>
      </c>
      <c r="S25" s="22">
        <v>0</v>
      </c>
      <c r="T25" s="22">
        <v>27434057</v>
      </c>
      <c r="U25" s="22">
        <v>16967639</v>
      </c>
      <c r="V25" s="22">
        <v>17299518</v>
      </c>
      <c r="W25" s="22">
        <v>0</v>
      </c>
      <c r="X25" s="22">
        <v>0</v>
      </c>
      <c r="Y25" s="22">
        <v>0</v>
      </c>
      <c r="Z25" s="22">
        <v>85414</v>
      </c>
      <c r="AA25" s="22">
        <v>0</v>
      </c>
      <c r="AB25" s="22">
        <v>286102</v>
      </c>
      <c r="AC25" s="22">
        <v>0</v>
      </c>
      <c r="AD25" s="22">
        <v>0</v>
      </c>
      <c r="AE25" s="22">
        <v>263365</v>
      </c>
      <c r="AF25" s="22">
        <v>0</v>
      </c>
      <c r="AG25" s="22">
        <v>0</v>
      </c>
      <c r="AH25" s="22">
        <v>102770</v>
      </c>
      <c r="AI25" s="22">
        <v>15936577</v>
      </c>
      <c r="AJ25" s="22">
        <v>32349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82815904</v>
      </c>
    </row>
    <row r="26" spans="1:43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1032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748</v>
      </c>
      <c r="P26" s="22">
        <v>0</v>
      </c>
      <c r="Q26" s="22">
        <v>0</v>
      </c>
      <c r="R26" s="22">
        <v>0</v>
      </c>
      <c r="S26" s="22">
        <v>0</v>
      </c>
      <c r="T26" s="22">
        <v>169316</v>
      </c>
      <c r="U26" s="22">
        <v>9300</v>
      </c>
      <c r="V26" s="22">
        <v>23</v>
      </c>
      <c r="W26" s="22">
        <v>0</v>
      </c>
      <c r="X26" s="22">
        <v>0</v>
      </c>
      <c r="Y26" s="22">
        <v>0</v>
      </c>
      <c r="Z26" s="22">
        <v>100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21015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218086</v>
      </c>
    </row>
    <row r="27" spans="1:43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42713</v>
      </c>
      <c r="G27" s="22">
        <v>0</v>
      </c>
      <c r="H27" s="22">
        <v>0</v>
      </c>
      <c r="I27" s="22">
        <v>201472</v>
      </c>
      <c r="J27" s="22">
        <v>276900</v>
      </c>
      <c r="K27" s="22">
        <v>0</v>
      </c>
      <c r="L27" s="22">
        <v>16672</v>
      </c>
      <c r="M27" s="22">
        <v>0</v>
      </c>
      <c r="N27" s="22">
        <v>87717</v>
      </c>
      <c r="O27" s="22">
        <v>187313</v>
      </c>
      <c r="P27" s="22">
        <v>4827</v>
      </c>
      <c r="Q27" s="22">
        <v>37033</v>
      </c>
      <c r="R27" s="22">
        <v>0</v>
      </c>
      <c r="S27" s="22">
        <v>0</v>
      </c>
      <c r="T27" s="22">
        <v>722900</v>
      </c>
      <c r="U27" s="22">
        <v>138227</v>
      </c>
      <c r="V27" s="22">
        <v>0</v>
      </c>
      <c r="W27" s="22">
        <v>0</v>
      </c>
      <c r="X27" s="22">
        <v>144915</v>
      </c>
      <c r="Y27" s="22">
        <v>0</v>
      </c>
      <c r="Z27" s="22">
        <v>2100</v>
      </c>
      <c r="AA27" s="22">
        <v>0</v>
      </c>
      <c r="AB27" s="22">
        <v>30350</v>
      </c>
      <c r="AC27" s="22">
        <v>30551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678594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2602284</v>
      </c>
    </row>
    <row r="28" spans="1:43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35786</v>
      </c>
      <c r="G28" s="22">
        <v>0</v>
      </c>
      <c r="H28" s="22">
        <v>0</v>
      </c>
      <c r="I28" s="22">
        <v>55700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186126</v>
      </c>
      <c r="P28" s="22">
        <v>0</v>
      </c>
      <c r="Q28" s="22">
        <v>0</v>
      </c>
      <c r="R28" s="22">
        <v>0</v>
      </c>
      <c r="S28" s="22">
        <v>0</v>
      </c>
      <c r="T28" s="22">
        <v>290467</v>
      </c>
      <c r="U28" s="22">
        <v>132380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132996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11282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844737</v>
      </c>
    </row>
    <row r="29" spans="1:43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44336</v>
      </c>
      <c r="G29" s="22">
        <v>25</v>
      </c>
      <c r="H29" s="22">
        <v>0</v>
      </c>
      <c r="I29" s="22">
        <v>0</v>
      </c>
      <c r="J29" s="22">
        <v>0</v>
      </c>
      <c r="K29" s="22">
        <v>0</v>
      </c>
      <c r="L29" s="22">
        <v>6005</v>
      </c>
      <c r="M29" s="22">
        <v>0</v>
      </c>
      <c r="N29" s="22">
        <v>0</v>
      </c>
      <c r="O29" s="22">
        <v>172713</v>
      </c>
      <c r="P29" s="22">
        <v>0</v>
      </c>
      <c r="Q29" s="22">
        <v>0</v>
      </c>
      <c r="R29" s="22">
        <v>0</v>
      </c>
      <c r="S29" s="22">
        <v>0</v>
      </c>
      <c r="T29" s="22">
        <v>115022</v>
      </c>
      <c r="U29" s="22">
        <v>27093</v>
      </c>
      <c r="V29" s="22">
        <v>4837</v>
      </c>
      <c r="W29" s="22">
        <v>0</v>
      </c>
      <c r="X29" s="22">
        <v>98</v>
      </c>
      <c r="Y29" s="22">
        <v>0</v>
      </c>
      <c r="Z29" s="22">
        <v>0</v>
      </c>
      <c r="AA29" s="22">
        <v>0</v>
      </c>
      <c r="AB29" s="22">
        <v>77220</v>
      </c>
      <c r="AC29" s="22">
        <v>2403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309283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759035</v>
      </c>
    </row>
    <row r="30" spans="1:43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64576</v>
      </c>
      <c r="G30" s="22">
        <v>0</v>
      </c>
      <c r="H30" s="22">
        <v>0</v>
      </c>
      <c r="I30" s="22">
        <v>355339</v>
      </c>
      <c r="J30" s="22">
        <v>0</v>
      </c>
      <c r="K30" s="22">
        <v>0</v>
      </c>
      <c r="L30" s="22">
        <v>33773</v>
      </c>
      <c r="M30" s="22">
        <v>0</v>
      </c>
      <c r="N30" s="22">
        <v>128</v>
      </c>
      <c r="O30" s="22">
        <v>157738</v>
      </c>
      <c r="P30" s="22">
        <v>102459</v>
      </c>
      <c r="Q30" s="22">
        <v>0</v>
      </c>
      <c r="R30" s="22">
        <v>0</v>
      </c>
      <c r="S30" s="22">
        <v>0</v>
      </c>
      <c r="T30" s="22">
        <v>1835298</v>
      </c>
      <c r="U30" s="22">
        <v>337208</v>
      </c>
      <c r="V30" s="22">
        <v>83534</v>
      </c>
      <c r="W30" s="22">
        <v>0</v>
      </c>
      <c r="X30" s="22">
        <v>39956</v>
      </c>
      <c r="Y30" s="22">
        <v>0</v>
      </c>
      <c r="Z30" s="22">
        <v>225</v>
      </c>
      <c r="AA30" s="22">
        <v>0</v>
      </c>
      <c r="AB30" s="22">
        <v>0</v>
      </c>
      <c r="AC30" s="22">
        <v>74599</v>
      </c>
      <c r="AD30" s="22">
        <v>52603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350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3137786</v>
      </c>
    </row>
    <row r="31" spans="1:43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8823</v>
      </c>
      <c r="G31" s="22">
        <v>0</v>
      </c>
      <c r="H31" s="22">
        <v>0</v>
      </c>
      <c r="I31" s="22">
        <v>738881</v>
      </c>
      <c r="J31" s="22">
        <v>0</v>
      </c>
      <c r="K31" s="22">
        <v>0</v>
      </c>
      <c r="L31" s="22">
        <v>46514</v>
      </c>
      <c r="M31" s="22">
        <v>0</v>
      </c>
      <c r="N31" s="22">
        <v>109098</v>
      </c>
      <c r="O31" s="22">
        <v>8791</v>
      </c>
      <c r="P31" s="22">
        <v>0</v>
      </c>
      <c r="Q31" s="22">
        <v>0</v>
      </c>
      <c r="R31" s="22">
        <v>0</v>
      </c>
      <c r="S31" s="22">
        <v>0</v>
      </c>
      <c r="T31" s="22">
        <v>466063</v>
      </c>
      <c r="U31" s="22">
        <v>328720</v>
      </c>
      <c r="V31" s="22">
        <v>260624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1653607</v>
      </c>
      <c r="AC31" s="22">
        <v>1169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740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3623030</v>
      </c>
    </row>
    <row r="32" spans="1:43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16275</v>
      </c>
      <c r="G32" s="22">
        <v>0</v>
      </c>
      <c r="H32" s="22">
        <v>0</v>
      </c>
      <c r="I32" s="22">
        <v>3659289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550421</v>
      </c>
      <c r="U32" s="22">
        <v>103057</v>
      </c>
      <c r="V32" s="22">
        <v>82963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1253</v>
      </c>
      <c r="AC32" s="22">
        <v>145559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2248645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6807462</v>
      </c>
    </row>
    <row r="33" spans="1:43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18033</v>
      </c>
      <c r="G33" s="22">
        <v>0</v>
      </c>
      <c r="H33" s="22">
        <v>0</v>
      </c>
      <c r="I33" s="22">
        <v>12000</v>
      </c>
      <c r="J33" s="22">
        <v>0</v>
      </c>
      <c r="K33" s="22">
        <v>0</v>
      </c>
      <c r="L33" s="22">
        <v>0</v>
      </c>
      <c r="M33" s="22">
        <v>0</v>
      </c>
      <c r="N33" s="22">
        <v>6450</v>
      </c>
      <c r="O33" s="22">
        <v>190001</v>
      </c>
      <c r="P33" s="22">
        <v>0</v>
      </c>
      <c r="Q33" s="22">
        <v>0</v>
      </c>
      <c r="R33" s="22">
        <v>0</v>
      </c>
      <c r="S33" s="22">
        <v>0</v>
      </c>
      <c r="T33" s="22">
        <v>90109</v>
      </c>
      <c r="U33" s="22">
        <v>128059</v>
      </c>
      <c r="V33" s="22">
        <v>81728</v>
      </c>
      <c r="W33" s="22">
        <v>0</v>
      </c>
      <c r="X33" s="22">
        <v>0</v>
      </c>
      <c r="Y33" s="22">
        <v>0</v>
      </c>
      <c r="Z33" s="22">
        <v>2675</v>
      </c>
      <c r="AA33" s="22">
        <v>0</v>
      </c>
      <c r="AB33" s="22">
        <v>0</v>
      </c>
      <c r="AC33" s="22">
        <v>8808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104417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642280</v>
      </c>
    </row>
    <row r="34" spans="1:43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100454</v>
      </c>
      <c r="G34" s="22">
        <v>0</v>
      </c>
      <c r="H34" s="22">
        <v>43055</v>
      </c>
      <c r="I34" s="22">
        <v>152050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863033</v>
      </c>
      <c r="P34" s="22">
        <v>0</v>
      </c>
      <c r="Q34" s="22">
        <v>0</v>
      </c>
      <c r="R34" s="22">
        <v>0</v>
      </c>
      <c r="S34" s="22">
        <v>0</v>
      </c>
      <c r="T34" s="22">
        <v>850193</v>
      </c>
      <c r="U34" s="22">
        <v>248693</v>
      </c>
      <c r="V34" s="22">
        <v>1816161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69695</v>
      </c>
      <c r="AC34" s="22">
        <v>899969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144775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5188078</v>
      </c>
    </row>
    <row r="35" spans="1:43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60065</v>
      </c>
      <c r="G35" s="22">
        <v>0</v>
      </c>
      <c r="H35" s="22">
        <v>0</v>
      </c>
      <c r="I35" s="22">
        <v>23505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634051</v>
      </c>
      <c r="P35" s="22">
        <v>0</v>
      </c>
      <c r="Q35" s="22">
        <v>0</v>
      </c>
      <c r="R35" s="22">
        <v>0</v>
      </c>
      <c r="S35" s="22">
        <v>0</v>
      </c>
      <c r="T35" s="22">
        <v>513842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288736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1520199</v>
      </c>
    </row>
    <row r="36" spans="1:43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54428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31008</v>
      </c>
      <c r="P36" s="22">
        <v>0</v>
      </c>
      <c r="Q36" s="22">
        <v>0</v>
      </c>
      <c r="R36" s="22">
        <v>0</v>
      </c>
      <c r="S36" s="22">
        <v>0</v>
      </c>
      <c r="T36" s="22">
        <v>219807</v>
      </c>
      <c r="U36" s="22">
        <v>24228</v>
      </c>
      <c r="V36" s="22">
        <v>126692</v>
      </c>
      <c r="W36" s="22">
        <v>0</v>
      </c>
      <c r="X36" s="22">
        <v>3507</v>
      </c>
      <c r="Y36" s="22">
        <v>0</v>
      </c>
      <c r="Z36" s="22">
        <v>0</v>
      </c>
      <c r="AA36" s="22">
        <v>0</v>
      </c>
      <c r="AB36" s="22">
        <v>0</v>
      </c>
      <c r="AC36" s="22">
        <v>12409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472079</v>
      </c>
    </row>
    <row r="37" spans="1:43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15922</v>
      </c>
      <c r="G37" s="22">
        <v>0</v>
      </c>
      <c r="H37" s="22">
        <v>0</v>
      </c>
      <c r="I37" s="22">
        <v>0</v>
      </c>
      <c r="J37" s="22">
        <v>0</v>
      </c>
      <c r="K37" s="22">
        <v>356082</v>
      </c>
      <c r="L37" s="22">
        <v>0</v>
      </c>
      <c r="M37" s="22">
        <v>0</v>
      </c>
      <c r="N37" s="22">
        <v>0</v>
      </c>
      <c r="O37" s="22">
        <v>387316</v>
      </c>
      <c r="P37" s="22">
        <v>0</v>
      </c>
      <c r="Q37" s="22">
        <v>0</v>
      </c>
      <c r="R37" s="22">
        <v>0</v>
      </c>
      <c r="S37" s="22">
        <v>0</v>
      </c>
      <c r="T37" s="22">
        <v>266558</v>
      </c>
      <c r="U37" s="22">
        <v>302338</v>
      </c>
      <c r="V37" s="22">
        <v>1011107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666338</v>
      </c>
      <c r="AD37" s="22">
        <v>1239959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20007</v>
      </c>
      <c r="AM37" s="22">
        <v>0</v>
      </c>
      <c r="AN37" s="22">
        <v>0</v>
      </c>
      <c r="AO37" s="22">
        <v>0</v>
      </c>
      <c r="AP37" s="22">
        <v>0</v>
      </c>
      <c r="AQ37" s="22">
        <v>4265627</v>
      </c>
    </row>
    <row r="38" spans="1:43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302078</v>
      </c>
      <c r="G38" s="22">
        <v>0</v>
      </c>
      <c r="H38" s="22">
        <v>0</v>
      </c>
      <c r="I38" s="22">
        <v>707307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63432</v>
      </c>
      <c r="P38" s="22">
        <v>0</v>
      </c>
      <c r="Q38" s="22">
        <v>0</v>
      </c>
      <c r="R38" s="22">
        <v>0</v>
      </c>
      <c r="S38" s="22">
        <v>0</v>
      </c>
      <c r="T38" s="22">
        <v>1880784</v>
      </c>
      <c r="U38" s="22">
        <v>434080</v>
      </c>
      <c r="V38" s="22">
        <v>107137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117563</v>
      </c>
      <c r="AC38" s="22">
        <v>67381</v>
      </c>
      <c r="AD38" s="22">
        <v>13350</v>
      </c>
      <c r="AE38" s="22">
        <v>0</v>
      </c>
      <c r="AF38" s="22">
        <v>0</v>
      </c>
      <c r="AG38" s="22">
        <v>139120</v>
      </c>
      <c r="AH38" s="22">
        <v>0</v>
      </c>
      <c r="AI38" s="22">
        <v>258044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4090276</v>
      </c>
    </row>
    <row r="39" spans="1:43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36181</v>
      </c>
      <c r="G39" s="22">
        <v>0</v>
      </c>
      <c r="H39" s="22">
        <v>0</v>
      </c>
      <c r="I39" s="22">
        <v>400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82023</v>
      </c>
      <c r="P39" s="22">
        <v>72020</v>
      </c>
      <c r="Q39" s="22">
        <v>0</v>
      </c>
      <c r="R39" s="22">
        <v>0</v>
      </c>
      <c r="S39" s="22">
        <v>0</v>
      </c>
      <c r="T39" s="22">
        <v>294547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11375</v>
      </c>
      <c r="AA39" s="22">
        <v>0</v>
      </c>
      <c r="AB39" s="22">
        <v>22144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518690</v>
      </c>
    </row>
    <row r="40" spans="1:43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14001</v>
      </c>
      <c r="G40" s="22">
        <v>0</v>
      </c>
      <c r="H40" s="22">
        <v>243</v>
      </c>
      <c r="I40" s="22">
        <v>0</v>
      </c>
      <c r="J40" s="22">
        <v>0</v>
      </c>
      <c r="K40" s="22">
        <v>0</v>
      </c>
      <c r="L40" s="22">
        <v>0</v>
      </c>
      <c r="M40" s="22">
        <v>413</v>
      </c>
      <c r="N40" s="22">
        <v>0</v>
      </c>
      <c r="O40" s="22">
        <v>369766</v>
      </c>
      <c r="P40" s="22">
        <v>40654</v>
      </c>
      <c r="Q40" s="22">
        <v>0</v>
      </c>
      <c r="R40" s="22">
        <v>0</v>
      </c>
      <c r="S40" s="22">
        <v>0</v>
      </c>
      <c r="T40" s="22">
        <v>286292</v>
      </c>
      <c r="U40" s="22">
        <v>104778</v>
      </c>
      <c r="V40" s="22">
        <v>60668</v>
      </c>
      <c r="W40" s="22">
        <v>0</v>
      </c>
      <c r="X40" s="22">
        <v>0</v>
      </c>
      <c r="Y40" s="22">
        <v>0</v>
      </c>
      <c r="Z40" s="22">
        <v>0</v>
      </c>
      <c r="AA40" s="22">
        <v>47757</v>
      </c>
      <c r="AB40" s="22">
        <v>0</v>
      </c>
      <c r="AC40" s="22">
        <v>9547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14932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949051</v>
      </c>
    </row>
    <row r="41" spans="1:43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685299</v>
      </c>
      <c r="G41" s="22">
        <v>0</v>
      </c>
      <c r="H41" s="22">
        <v>0</v>
      </c>
      <c r="I41" s="22">
        <v>255558</v>
      </c>
      <c r="J41" s="22">
        <v>0</v>
      </c>
      <c r="K41" s="22">
        <v>0</v>
      </c>
      <c r="L41" s="22">
        <v>3035</v>
      </c>
      <c r="M41" s="22">
        <v>0</v>
      </c>
      <c r="N41" s="22">
        <v>0</v>
      </c>
      <c r="O41" s="22">
        <v>1045537</v>
      </c>
      <c r="P41" s="22">
        <v>43860</v>
      </c>
      <c r="Q41" s="22">
        <v>0</v>
      </c>
      <c r="R41" s="22">
        <v>0</v>
      </c>
      <c r="S41" s="22">
        <v>0</v>
      </c>
      <c r="T41" s="22">
        <v>4273755</v>
      </c>
      <c r="U41" s="22">
        <v>351789</v>
      </c>
      <c r="V41" s="22">
        <v>160954</v>
      </c>
      <c r="W41" s="22">
        <v>0</v>
      </c>
      <c r="X41" s="22">
        <v>0</v>
      </c>
      <c r="Y41" s="22">
        <v>0</v>
      </c>
      <c r="Z41" s="22">
        <v>185948</v>
      </c>
      <c r="AA41" s="22">
        <v>0</v>
      </c>
      <c r="AB41" s="22">
        <v>68242</v>
      </c>
      <c r="AC41" s="22">
        <v>4574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393091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138425</v>
      </c>
      <c r="AQ41" s="22">
        <v>7610067</v>
      </c>
    </row>
    <row r="42" spans="1:43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14195</v>
      </c>
      <c r="F42" s="22">
        <v>0</v>
      </c>
      <c r="G42" s="22">
        <v>0</v>
      </c>
      <c r="H42" s="22">
        <v>0</v>
      </c>
      <c r="I42" s="22">
        <v>482977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948931</v>
      </c>
      <c r="P42" s="22">
        <v>0</v>
      </c>
      <c r="Q42" s="22">
        <v>0</v>
      </c>
      <c r="R42" s="22">
        <v>0</v>
      </c>
      <c r="S42" s="22">
        <v>0</v>
      </c>
      <c r="T42" s="22">
        <v>315196</v>
      </c>
      <c r="U42" s="22">
        <v>33076</v>
      </c>
      <c r="V42" s="22">
        <v>35513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48440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504987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2383315</v>
      </c>
    </row>
    <row r="43" spans="1:43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162618</v>
      </c>
      <c r="G43" s="22">
        <v>0</v>
      </c>
      <c r="H43" s="22">
        <v>23115</v>
      </c>
      <c r="I43" s="22">
        <v>128925</v>
      </c>
      <c r="J43" s="22">
        <v>0</v>
      </c>
      <c r="K43" s="22">
        <v>0</v>
      </c>
      <c r="L43" s="22">
        <v>241048</v>
      </c>
      <c r="M43" s="22">
        <v>0</v>
      </c>
      <c r="N43" s="22">
        <v>1894</v>
      </c>
      <c r="O43" s="22">
        <v>894512</v>
      </c>
      <c r="P43" s="22">
        <v>0</v>
      </c>
      <c r="Q43" s="22">
        <v>0</v>
      </c>
      <c r="R43" s="22">
        <v>392607</v>
      </c>
      <c r="S43" s="22">
        <v>0</v>
      </c>
      <c r="T43" s="22">
        <v>0</v>
      </c>
      <c r="U43" s="22">
        <v>0</v>
      </c>
      <c r="V43" s="22">
        <v>4020647</v>
      </c>
      <c r="W43" s="22">
        <v>0</v>
      </c>
      <c r="X43" s="22">
        <v>381471</v>
      </c>
      <c r="Y43" s="22">
        <v>0</v>
      </c>
      <c r="Z43" s="22">
        <v>5070</v>
      </c>
      <c r="AA43" s="22">
        <v>0</v>
      </c>
      <c r="AB43" s="22">
        <v>1300</v>
      </c>
      <c r="AC43" s="22">
        <v>17699</v>
      </c>
      <c r="AD43" s="22">
        <v>0</v>
      </c>
      <c r="AE43" s="22">
        <v>0</v>
      </c>
      <c r="AF43" s="22">
        <v>0</v>
      </c>
      <c r="AG43" s="22">
        <v>7660</v>
      </c>
      <c r="AH43" s="22">
        <v>0</v>
      </c>
      <c r="AI43" s="22">
        <v>477743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6756309</v>
      </c>
    </row>
    <row r="44" spans="1:43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40131</v>
      </c>
      <c r="G44" s="22">
        <v>0</v>
      </c>
      <c r="H44" s="22">
        <v>0</v>
      </c>
      <c r="I44" s="22">
        <v>430706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2116480</v>
      </c>
      <c r="P44" s="22">
        <v>0</v>
      </c>
      <c r="Q44" s="22">
        <v>0</v>
      </c>
      <c r="R44" s="22">
        <v>0</v>
      </c>
      <c r="S44" s="22">
        <v>0</v>
      </c>
      <c r="T44" s="22">
        <v>1837957</v>
      </c>
      <c r="U44" s="22">
        <v>1465971</v>
      </c>
      <c r="V44" s="22">
        <v>786807</v>
      </c>
      <c r="W44" s="22">
        <v>0</v>
      </c>
      <c r="X44" s="22">
        <v>206851</v>
      </c>
      <c r="Y44" s="22">
        <v>0</v>
      </c>
      <c r="Z44" s="22">
        <v>17450</v>
      </c>
      <c r="AA44" s="22">
        <v>169524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1390348</v>
      </c>
      <c r="AJ44" s="22">
        <v>110771</v>
      </c>
      <c r="AK44" s="22">
        <v>0</v>
      </c>
      <c r="AL44" s="22">
        <v>33384</v>
      </c>
      <c r="AM44" s="22">
        <v>0</v>
      </c>
      <c r="AN44" s="22">
        <v>0</v>
      </c>
      <c r="AO44" s="22">
        <v>0</v>
      </c>
      <c r="AP44" s="22">
        <v>0</v>
      </c>
      <c r="AQ44" s="22">
        <v>8606380</v>
      </c>
    </row>
    <row r="45" spans="1:43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23198</v>
      </c>
      <c r="G45" s="22">
        <v>0</v>
      </c>
      <c r="H45" s="22">
        <v>0</v>
      </c>
      <c r="I45" s="22">
        <v>57518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223323</v>
      </c>
      <c r="P45" s="22">
        <v>0</v>
      </c>
      <c r="Q45" s="22">
        <v>0</v>
      </c>
      <c r="R45" s="22">
        <v>0</v>
      </c>
      <c r="S45" s="22">
        <v>0</v>
      </c>
      <c r="T45" s="22">
        <v>1433748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11196</v>
      </c>
      <c r="AB45" s="22">
        <v>123526</v>
      </c>
      <c r="AC45" s="22">
        <v>18093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135948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2026550</v>
      </c>
    </row>
    <row r="46" spans="1:43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26644</v>
      </c>
      <c r="F46" s="22">
        <v>1157167</v>
      </c>
      <c r="G46" s="22">
        <v>0</v>
      </c>
      <c r="H46" s="22">
        <v>0</v>
      </c>
      <c r="I46" s="22">
        <v>863893</v>
      </c>
      <c r="J46" s="22">
        <v>0</v>
      </c>
      <c r="K46" s="22">
        <v>0</v>
      </c>
      <c r="L46" s="22">
        <v>371248</v>
      </c>
      <c r="M46" s="22">
        <v>0</v>
      </c>
      <c r="N46" s="22">
        <v>0</v>
      </c>
      <c r="O46" s="22">
        <v>206797</v>
      </c>
      <c r="P46" s="22">
        <v>0</v>
      </c>
      <c r="Q46" s="22">
        <v>0</v>
      </c>
      <c r="R46" s="22">
        <v>0</v>
      </c>
      <c r="S46" s="22">
        <v>0</v>
      </c>
      <c r="T46" s="22">
        <v>153572</v>
      </c>
      <c r="U46" s="22">
        <v>422727</v>
      </c>
      <c r="V46" s="22">
        <v>1352720</v>
      </c>
      <c r="W46" s="22">
        <v>0</v>
      </c>
      <c r="X46" s="22">
        <v>109588</v>
      </c>
      <c r="Y46" s="22">
        <v>0</v>
      </c>
      <c r="Z46" s="22">
        <v>2804</v>
      </c>
      <c r="AA46" s="22">
        <v>0</v>
      </c>
      <c r="AB46" s="22">
        <v>349719</v>
      </c>
      <c r="AC46" s="22">
        <v>5990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355296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5378165</v>
      </c>
    </row>
    <row r="47" spans="1:43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87371</v>
      </c>
      <c r="G47" s="22">
        <v>0</v>
      </c>
      <c r="H47" s="22">
        <v>0</v>
      </c>
      <c r="I47" s="22">
        <v>305008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825493</v>
      </c>
      <c r="P47" s="22">
        <v>0</v>
      </c>
      <c r="Q47" s="22">
        <v>0</v>
      </c>
      <c r="R47" s="22">
        <v>0</v>
      </c>
      <c r="S47" s="22">
        <v>0</v>
      </c>
      <c r="T47" s="22">
        <v>836539</v>
      </c>
      <c r="U47" s="22">
        <v>388388</v>
      </c>
      <c r="V47" s="22">
        <v>57927</v>
      </c>
      <c r="W47" s="22">
        <v>0</v>
      </c>
      <c r="X47" s="22">
        <v>0</v>
      </c>
      <c r="Y47" s="22">
        <v>0</v>
      </c>
      <c r="Z47" s="22">
        <v>2040</v>
      </c>
      <c r="AA47" s="22">
        <v>0</v>
      </c>
      <c r="AB47" s="22">
        <v>134516</v>
      </c>
      <c r="AC47" s="22">
        <v>38595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98958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2774835</v>
      </c>
    </row>
    <row r="48" spans="1:43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385321</v>
      </c>
      <c r="G48" s="22">
        <v>0</v>
      </c>
      <c r="H48" s="22">
        <v>0</v>
      </c>
      <c r="I48" s="22">
        <v>424501</v>
      </c>
      <c r="J48" s="22">
        <v>0</v>
      </c>
      <c r="K48" s="22">
        <v>0</v>
      </c>
      <c r="L48" s="22">
        <v>31455</v>
      </c>
      <c r="M48" s="22">
        <v>0</v>
      </c>
      <c r="N48" s="22">
        <v>0</v>
      </c>
      <c r="O48" s="22">
        <v>104152</v>
      </c>
      <c r="P48" s="22">
        <v>0</v>
      </c>
      <c r="Q48" s="22">
        <v>0</v>
      </c>
      <c r="R48" s="22">
        <v>0</v>
      </c>
      <c r="S48" s="22">
        <v>0</v>
      </c>
      <c r="T48" s="22">
        <v>538246</v>
      </c>
      <c r="U48" s="22">
        <v>0</v>
      </c>
      <c r="V48" s="22">
        <v>0</v>
      </c>
      <c r="W48" s="22">
        <v>0</v>
      </c>
      <c r="X48" s="22">
        <v>118789</v>
      </c>
      <c r="Y48" s="22">
        <v>0</v>
      </c>
      <c r="Z48" s="22">
        <v>0</v>
      </c>
      <c r="AA48" s="22">
        <v>0</v>
      </c>
      <c r="AB48" s="22">
        <v>4145</v>
      </c>
      <c r="AC48" s="22">
        <v>780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58462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1665851</v>
      </c>
    </row>
    <row r="49" spans="1:43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10546</v>
      </c>
      <c r="G49" s="22">
        <v>30620</v>
      </c>
      <c r="H49" s="22">
        <v>618</v>
      </c>
      <c r="I49" s="22">
        <v>8000</v>
      </c>
      <c r="J49" s="22">
        <v>0</v>
      </c>
      <c r="K49" s="22">
        <v>0</v>
      </c>
      <c r="L49" s="22">
        <v>0</v>
      </c>
      <c r="M49" s="22">
        <v>0</v>
      </c>
      <c r="N49" s="22">
        <v>34600</v>
      </c>
      <c r="O49" s="22">
        <v>434909</v>
      </c>
      <c r="P49" s="22">
        <v>0</v>
      </c>
      <c r="Q49" s="22">
        <v>0</v>
      </c>
      <c r="R49" s="22">
        <v>0</v>
      </c>
      <c r="S49" s="22">
        <v>0</v>
      </c>
      <c r="T49" s="22">
        <v>1101192</v>
      </c>
      <c r="U49" s="22">
        <v>304320</v>
      </c>
      <c r="V49" s="22">
        <v>80677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28795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70765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2105042</v>
      </c>
    </row>
    <row r="50" spans="1:43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97914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972566</v>
      </c>
      <c r="P50" s="22">
        <v>0</v>
      </c>
      <c r="Q50" s="22">
        <v>0</v>
      </c>
      <c r="R50" s="22">
        <v>0</v>
      </c>
      <c r="S50" s="22">
        <v>0</v>
      </c>
      <c r="T50" s="22">
        <v>4875862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45190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5991532</v>
      </c>
    </row>
    <row r="51" spans="1:43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14027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93854</v>
      </c>
      <c r="P51" s="22">
        <v>0</v>
      </c>
      <c r="Q51" s="22">
        <v>0</v>
      </c>
      <c r="R51" s="22">
        <v>0</v>
      </c>
      <c r="S51" s="22">
        <v>0</v>
      </c>
      <c r="T51" s="22">
        <v>219205</v>
      </c>
      <c r="U51" s="22">
        <v>12287</v>
      </c>
      <c r="V51" s="22">
        <v>9110</v>
      </c>
      <c r="W51" s="22">
        <v>0</v>
      </c>
      <c r="X51" s="22">
        <v>0</v>
      </c>
      <c r="Y51" s="22">
        <v>0</v>
      </c>
      <c r="Z51" s="22">
        <v>1400</v>
      </c>
      <c r="AA51" s="22">
        <v>0</v>
      </c>
      <c r="AB51" s="22">
        <v>0</v>
      </c>
      <c r="AC51" s="22">
        <v>12084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361967</v>
      </c>
    </row>
    <row r="52" spans="1:43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39926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1500</v>
      </c>
      <c r="M52" s="22">
        <v>0</v>
      </c>
      <c r="N52" s="22">
        <v>0</v>
      </c>
      <c r="O52" s="22">
        <v>307299</v>
      </c>
      <c r="P52" s="22">
        <v>387463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359002</v>
      </c>
      <c r="AD52" s="22">
        <v>0</v>
      </c>
      <c r="AE52" s="22">
        <v>0</v>
      </c>
      <c r="AF52" s="22">
        <v>0</v>
      </c>
      <c r="AG52" s="22">
        <v>107252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1202442</v>
      </c>
    </row>
    <row r="53" spans="1:43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34037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485446</v>
      </c>
      <c r="P53" s="22">
        <v>0</v>
      </c>
      <c r="Q53" s="22">
        <v>0</v>
      </c>
      <c r="R53" s="22">
        <v>0</v>
      </c>
      <c r="S53" s="22">
        <v>0</v>
      </c>
      <c r="T53" s="22">
        <v>1995881</v>
      </c>
      <c r="U53" s="22">
        <v>212510</v>
      </c>
      <c r="V53" s="22">
        <v>24054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309641</v>
      </c>
      <c r="AD53" s="22">
        <v>0</v>
      </c>
      <c r="AE53" s="22">
        <v>0</v>
      </c>
      <c r="AF53" s="22">
        <v>0</v>
      </c>
      <c r="AG53" s="22">
        <v>16506</v>
      </c>
      <c r="AH53" s="22">
        <v>0</v>
      </c>
      <c r="AI53" s="22">
        <v>6871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3084946</v>
      </c>
    </row>
    <row r="54" spans="1:43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656</v>
      </c>
      <c r="F54" s="22">
        <v>28079</v>
      </c>
      <c r="G54" s="22">
        <v>0</v>
      </c>
      <c r="H54" s="22">
        <v>0</v>
      </c>
      <c r="I54" s="22">
        <v>37664</v>
      </c>
      <c r="J54" s="22">
        <v>0</v>
      </c>
      <c r="K54" s="22">
        <v>0</v>
      </c>
      <c r="L54" s="22">
        <v>0</v>
      </c>
      <c r="M54" s="22">
        <v>21124</v>
      </c>
      <c r="N54" s="22">
        <v>0</v>
      </c>
      <c r="O54" s="22">
        <v>308576</v>
      </c>
      <c r="P54" s="22">
        <v>164421</v>
      </c>
      <c r="Q54" s="22">
        <v>0</v>
      </c>
      <c r="R54" s="22">
        <v>0</v>
      </c>
      <c r="S54" s="22">
        <v>0</v>
      </c>
      <c r="T54" s="22">
        <v>1265484</v>
      </c>
      <c r="U54" s="22">
        <v>22836</v>
      </c>
      <c r="V54" s="22">
        <v>0</v>
      </c>
      <c r="W54" s="22">
        <v>15430</v>
      </c>
      <c r="X54" s="22">
        <v>0</v>
      </c>
      <c r="Y54" s="22">
        <v>0</v>
      </c>
      <c r="Z54" s="22">
        <v>0</v>
      </c>
      <c r="AA54" s="22">
        <v>0</v>
      </c>
      <c r="AB54" s="22">
        <v>11359</v>
      </c>
      <c r="AC54" s="22">
        <v>28500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1904129</v>
      </c>
    </row>
    <row r="55" spans="1:43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417059</v>
      </c>
      <c r="G55" s="22">
        <v>0</v>
      </c>
      <c r="H55" s="22">
        <v>0</v>
      </c>
      <c r="I55" s="22">
        <v>247254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356343</v>
      </c>
      <c r="P55" s="22">
        <v>0</v>
      </c>
      <c r="Q55" s="22">
        <v>0</v>
      </c>
      <c r="R55" s="22">
        <v>0</v>
      </c>
      <c r="S55" s="22">
        <v>0</v>
      </c>
      <c r="T55" s="22">
        <v>1131780</v>
      </c>
      <c r="U55" s="22">
        <v>40163</v>
      </c>
      <c r="V55" s="22">
        <v>3854442</v>
      </c>
      <c r="W55" s="22">
        <v>0</v>
      </c>
      <c r="X55" s="22">
        <v>27509</v>
      </c>
      <c r="Y55" s="22">
        <v>0</v>
      </c>
      <c r="Z55" s="22">
        <v>0</v>
      </c>
      <c r="AA55" s="22">
        <v>0</v>
      </c>
      <c r="AB55" s="22">
        <v>2300</v>
      </c>
      <c r="AC55" s="22">
        <v>90919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283057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6450826</v>
      </c>
    </row>
    <row r="56" spans="1:43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2652</v>
      </c>
      <c r="G56" s="22">
        <v>0</v>
      </c>
      <c r="H56" s="22">
        <v>0</v>
      </c>
      <c r="I56" s="22">
        <v>1092976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138655</v>
      </c>
      <c r="P56" s="22">
        <v>0</v>
      </c>
      <c r="Q56" s="22">
        <v>0</v>
      </c>
      <c r="R56" s="22">
        <v>0</v>
      </c>
      <c r="S56" s="22">
        <v>0</v>
      </c>
      <c r="T56" s="22">
        <v>539406</v>
      </c>
      <c r="U56" s="22">
        <v>302312</v>
      </c>
      <c r="V56" s="22">
        <v>474773</v>
      </c>
      <c r="W56" s="22">
        <v>0</v>
      </c>
      <c r="X56" s="22">
        <v>0</v>
      </c>
      <c r="Y56" s="22">
        <v>233706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113635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2898115</v>
      </c>
    </row>
    <row r="57" spans="1:43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61171</v>
      </c>
      <c r="G57" s="22">
        <v>0</v>
      </c>
      <c r="H57" s="22">
        <v>0</v>
      </c>
      <c r="I57" s="22">
        <v>59228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99491</v>
      </c>
      <c r="P57" s="22">
        <v>0</v>
      </c>
      <c r="Q57" s="22">
        <v>0</v>
      </c>
      <c r="R57" s="22">
        <v>0</v>
      </c>
      <c r="S57" s="22">
        <v>0</v>
      </c>
      <c r="T57" s="22">
        <v>154927</v>
      </c>
      <c r="U57" s="22">
        <v>18859</v>
      </c>
      <c r="V57" s="22">
        <v>15732</v>
      </c>
      <c r="W57" s="22">
        <v>0</v>
      </c>
      <c r="X57" s="22">
        <v>0</v>
      </c>
      <c r="Y57" s="22">
        <v>0</v>
      </c>
      <c r="Z57" s="22">
        <v>400</v>
      </c>
      <c r="AA57" s="22">
        <v>0</v>
      </c>
      <c r="AB57" s="22">
        <v>0</v>
      </c>
      <c r="AC57" s="22">
        <v>31669</v>
      </c>
      <c r="AD57" s="22">
        <v>15915</v>
      </c>
      <c r="AE57" s="22">
        <v>0</v>
      </c>
      <c r="AF57" s="22">
        <v>0</v>
      </c>
      <c r="AG57" s="22">
        <v>0</v>
      </c>
      <c r="AH57" s="22">
        <v>0</v>
      </c>
      <c r="AI57" s="22">
        <v>52608</v>
      </c>
      <c r="AJ57" s="22">
        <v>0</v>
      </c>
      <c r="AK57" s="22">
        <v>0</v>
      </c>
      <c r="AL57" s="22">
        <v>0</v>
      </c>
      <c r="AM57" s="22">
        <v>63740</v>
      </c>
      <c r="AN57" s="22">
        <v>0</v>
      </c>
      <c r="AO57" s="22">
        <v>0</v>
      </c>
      <c r="AP57" s="22">
        <v>0</v>
      </c>
      <c r="AQ57" s="22">
        <v>573740</v>
      </c>
    </row>
    <row r="58" spans="1:43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223422</v>
      </c>
      <c r="G58" s="22">
        <v>0</v>
      </c>
      <c r="H58" s="22">
        <v>0</v>
      </c>
      <c r="I58" s="22">
        <v>11150</v>
      </c>
      <c r="J58" s="22">
        <v>971422</v>
      </c>
      <c r="K58" s="22">
        <v>0</v>
      </c>
      <c r="L58" s="22">
        <v>954422</v>
      </c>
      <c r="M58" s="22">
        <v>0</v>
      </c>
      <c r="N58" s="22">
        <v>7223</v>
      </c>
      <c r="O58" s="22">
        <v>60513</v>
      </c>
      <c r="P58" s="22">
        <v>0</v>
      </c>
      <c r="Q58" s="22">
        <v>101221</v>
      </c>
      <c r="R58" s="22">
        <v>0</v>
      </c>
      <c r="S58" s="22">
        <v>11367</v>
      </c>
      <c r="T58" s="22">
        <v>3680421</v>
      </c>
      <c r="U58" s="22">
        <v>2857003</v>
      </c>
      <c r="V58" s="22">
        <v>1525732</v>
      </c>
      <c r="W58" s="22">
        <v>5600</v>
      </c>
      <c r="X58" s="22">
        <v>8310</v>
      </c>
      <c r="Y58" s="22">
        <v>0</v>
      </c>
      <c r="Z58" s="22">
        <v>12200</v>
      </c>
      <c r="AA58" s="22">
        <v>0</v>
      </c>
      <c r="AB58" s="22">
        <v>218656</v>
      </c>
      <c r="AC58" s="22">
        <v>15764</v>
      </c>
      <c r="AD58" s="22">
        <v>323392</v>
      </c>
      <c r="AE58" s="22">
        <v>0</v>
      </c>
      <c r="AF58" s="22">
        <v>0</v>
      </c>
      <c r="AG58" s="22">
        <v>0</v>
      </c>
      <c r="AH58" s="22">
        <v>0</v>
      </c>
      <c r="AI58" s="22">
        <v>2289594</v>
      </c>
      <c r="AJ58" s="22">
        <v>10204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13287616</v>
      </c>
    </row>
    <row r="59" spans="1:43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8063</v>
      </c>
      <c r="G59" s="22">
        <v>0</v>
      </c>
      <c r="H59" s="22">
        <v>0</v>
      </c>
      <c r="I59" s="22">
        <v>48241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59886</v>
      </c>
      <c r="P59" s="22">
        <v>0</v>
      </c>
      <c r="Q59" s="22">
        <v>0</v>
      </c>
      <c r="R59" s="22">
        <v>0</v>
      </c>
      <c r="S59" s="22">
        <v>0</v>
      </c>
      <c r="T59" s="22">
        <v>13125</v>
      </c>
      <c r="U59" s="22">
        <v>60317</v>
      </c>
      <c r="V59" s="22">
        <v>0</v>
      </c>
      <c r="W59" s="22">
        <v>0</v>
      </c>
      <c r="X59" s="22">
        <v>0</v>
      </c>
      <c r="Y59" s="22">
        <v>0</v>
      </c>
      <c r="Z59" s="22">
        <v>1800</v>
      </c>
      <c r="AA59" s="22">
        <v>0</v>
      </c>
      <c r="AB59" s="22">
        <v>4000</v>
      </c>
      <c r="AC59" s="22">
        <v>6713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4786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206931</v>
      </c>
    </row>
    <row r="60" spans="1:43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9631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20756</v>
      </c>
      <c r="M60" s="22">
        <v>0</v>
      </c>
      <c r="N60" s="22">
        <v>0</v>
      </c>
      <c r="O60" s="22">
        <v>96617</v>
      </c>
      <c r="P60" s="22">
        <v>0</v>
      </c>
      <c r="Q60" s="22">
        <v>0</v>
      </c>
      <c r="R60" s="22">
        <v>0</v>
      </c>
      <c r="S60" s="22">
        <v>0</v>
      </c>
      <c r="T60" s="22">
        <v>253805</v>
      </c>
      <c r="U60" s="22">
        <v>20910</v>
      </c>
      <c r="V60" s="22">
        <v>29079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83929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514727</v>
      </c>
    </row>
    <row r="61" spans="1:43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26897</v>
      </c>
      <c r="G61" s="22">
        <v>0</v>
      </c>
      <c r="H61" s="22">
        <v>0</v>
      </c>
      <c r="I61" s="22">
        <v>492667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270567</v>
      </c>
      <c r="P61" s="22">
        <v>0</v>
      </c>
      <c r="Q61" s="22">
        <v>0</v>
      </c>
      <c r="R61" s="22">
        <v>0</v>
      </c>
      <c r="S61" s="22">
        <v>0</v>
      </c>
      <c r="T61" s="22">
        <v>22626</v>
      </c>
      <c r="U61" s="22">
        <v>1740</v>
      </c>
      <c r="V61" s="22">
        <v>147514</v>
      </c>
      <c r="W61" s="22">
        <v>45600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133130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1140741</v>
      </c>
    </row>
    <row r="62" spans="1:43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13018</v>
      </c>
      <c r="G62" s="22">
        <v>0</v>
      </c>
      <c r="H62" s="22">
        <v>0</v>
      </c>
      <c r="I62" s="22">
        <v>21526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67507</v>
      </c>
      <c r="P62" s="22">
        <v>67065</v>
      </c>
      <c r="Q62" s="22">
        <v>0</v>
      </c>
      <c r="R62" s="22">
        <v>0</v>
      </c>
      <c r="S62" s="22">
        <v>0</v>
      </c>
      <c r="T62" s="22">
        <v>63835</v>
      </c>
      <c r="U62" s="22">
        <v>36850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56400</v>
      </c>
      <c r="AB62" s="22">
        <v>122719</v>
      </c>
      <c r="AC62" s="22">
        <v>863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194693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644476</v>
      </c>
    </row>
    <row r="63" spans="1:43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172</v>
      </c>
      <c r="F63" s="22">
        <v>80</v>
      </c>
      <c r="G63" s="22">
        <v>0</v>
      </c>
      <c r="H63" s="22">
        <v>0</v>
      </c>
      <c r="I63" s="22">
        <v>10506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287034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784</v>
      </c>
      <c r="AC63" s="22">
        <v>136426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769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435771</v>
      </c>
    </row>
    <row r="64" spans="1:43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12718</v>
      </c>
      <c r="F64" s="22">
        <v>182445</v>
      </c>
      <c r="G64" s="22">
        <v>0</v>
      </c>
      <c r="H64" s="22">
        <v>0</v>
      </c>
      <c r="I64" s="22">
        <v>510039</v>
      </c>
      <c r="J64" s="22">
        <v>3160</v>
      </c>
      <c r="K64" s="22">
        <v>0</v>
      </c>
      <c r="L64" s="22">
        <v>29375</v>
      </c>
      <c r="M64" s="22">
        <v>0</v>
      </c>
      <c r="N64" s="22">
        <v>0</v>
      </c>
      <c r="O64" s="22">
        <v>679289</v>
      </c>
      <c r="P64" s="22">
        <v>0</v>
      </c>
      <c r="Q64" s="22">
        <v>0</v>
      </c>
      <c r="R64" s="22">
        <v>0</v>
      </c>
      <c r="S64" s="22">
        <v>0</v>
      </c>
      <c r="T64" s="22">
        <v>2411253</v>
      </c>
      <c r="U64" s="22">
        <v>2574502</v>
      </c>
      <c r="V64" s="22">
        <v>1494216</v>
      </c>
      <c r="W64" s="22">
        <v>0</v>
      </c>
      <c r="X64" s="22">
        <v>342281</v>
      </c>
      <c r="Y64" s="22">
        <v>0</v>
      </c>
      <c r="Z64" s="22">
        <v>0</v>
      </c>
      <c r="AA64" s="22">
        <v>0</v>
      </c>
      <c r="AB64" s="22">
        <v>4978882</v>
      </c>
      <c r="AC64" s="22">
        <v>526871</v>
      </c>
      <c r="AD64" s="22">
        <v>395600</v>
      </c>
      <c r="AE64" s="22">
        <v>0</v>
      </c>
      <c r="AF64" s="22">
        <v>0</v>
      </c>
      <c r="AG64" s="22">
        <v>0</v>
      </c>
      <c r="AH64" s="22">
        <v>0</v>
      </c>
      <c r="AI64" s="22">
        <v>199892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14340523</v>
      </c>
    </row>
    <row r="65" spans="1:43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8724062</v>
      </c>
      <c r="G65" s="22">
        <v>0</v>
      </c>
      <c r="H65" s="22">
        <v>0</v>
      </c>
      <c r="I65" s="22">
        <v>913576</v>
      </c>
      <c r="J65" s="22">
        <v>0</v>
      </c>
      <c r="K65" s="22">
        <v>0</v>
      </c>
      <c r="L65" s="22">
        <v>419004</v>
      </c>
      <c r="M65" s="22">
        <v>0</v>
      </c>
      <c r="N65" s="22">
        <v>5314</v>
      </c>
      <c r="O65" s="22">
        <v>-591125</v>
      </c>
      <c r="P65" s="22">
        <v>0</v>
      </c>
      <c r="Q65" s="22">
        <v>0</v>
      </c>
      <c r="R65" s="22">
        <v>0</v>
      </c>
      <c r="S65" s="22">
        <v>0</v>
      </c>
      <c r="T65" s="22">
        <v>4701051</v>
      </c>
      <c r="U65" s="22">
        <v>5535946</v>
      </c>
      <c r="V65" s="22">
        <v>1475616</v>
      </c>
      <c r="W65" s="22">
        <v>0</v>
      </c>
      <c r="X65" s="22">
        <v>0</v>
      </c>
      <c r="Y65" s="22">
        <v>0</v>
      </c>
      <c r="Z65" s="22">
        <v>4058802</v>
      </c>
      <c r="AA65" s="22">
        <v>0</v>
      </c>
      <c r="AB65" s="22">
        <v>1401193</v>
      </c>
      <c r="AC65" s="22">
        <v>64731</v>
      </c>
      <c r="AD65" s="22">
        <v>0</v>
      </c>
      <c r="AE65" s="22">
        <v>0</v>
      </c>
      <c r="AF65" s="22">
        <v>0</v>
      </c>
      <c r="AG65" s="22">
        <v>474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26708644</v>
      </c>
    </row>
    <row r="66" spans="1:43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14157</v>
      </c>
      <c r="G66" s="22">
        <v>0</v>
      </c>
      <c r="H66" s="22">
        <v>0</v>
      </c>
      <c r="I66" s="22">
        <v>34159</v>
      </c>
      <c r="J66" s="22">
        <v>0</v>
      </c>
      <c r="K66" s="22">
        <v>0</v>
      </c>
      <c r="L66" s="22">
        <v>0</v>
      </c>
      <c r="M66" s="22">
        <v>0</v>
      </c>
      <c r="N66" s="22">
        <v>10493</v>
      </c>
      <c r="O66" s="22">
        <v>304193</v>
      </c>
      <c r="P66" s="22">
        <v>0</v>
      </c>
      <c r="Q66" s="22">
        <v>0</v>
      </c>
      <c r="R66" s="22">
        <v>0</v>
      </c>
      <c r="S66" s="22">
        <v>0</v>
      </c>
      <c r="T66" s="22">
        <v>403948</v>
      </c>
      <c r="U66" s="22">
        <v>11403</v>
      </c>
      <c r="V66" s="22">
        <v>8865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9320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13872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810410</v>
      </c>
    </row>
    <row r="67" spans="1:43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40634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229774</v>
      </c>
      <c r="P67" s="22">
        <v>0</v>
      </c>
      <c r="Q67" s="22">
        <v>0</v>
      </c>
      <c r="R67" s="22">
        <v>0</v>
      </c>
      <c r="S67" s="22">
        <v>0</v>
      </c>
      <c r="T67" s="22">
        <v>191411</v>
      </c>
      <c r="U67" s="22">
        <v>12135</v>
      </c>
      <c r="V67" s="22">
        <v>101979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3000</v>
      </c>
      <c r="AC67" s="22">
        <v>5145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2621678</v>
      </c>
      <c r="AN67" s="22">
        <v>0</v>
      </c>
      <c r="AO67" s="22">
        <v>0</v>
      </c>
      <c r="AP67" s="22">
        <v>0</v>
      </c>
      <c r="AQ67" s="22">
        <v>3205756</v>
      </c>
    </row>
    <row r="68" spans="1:43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89913</v>
      </c>
      <c r="G68" s="22">
        <v>0</v>
      </c>
      <c r="H68" s="22">
        <v>0</v>
      </c>
      <c r="I68" s="22">
        <v>276075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175736</v>
      </c>
      <c r="P68" s="22">
        <v>17417</v>
      </c>
      <c r="Q68" s="22">
        <v>0</v>
      </c>
      <c r="R68" s="22">
        <v>0</v>
      </c>
      <c r="S68" s="22">
        <v>0</v>
      </c>
      <c r="T68" s="22">
        <v>81215</v>
      </c>
      <c r="U68" s="22">
        <v>11300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8597</v>
      </c>
      <c r="AB68" s="22">
        <v>0</v>
      </c>
      <c r="AC68" s="22">
        <v>16260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109897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786410</v>
      </c>
    </row>
    <row r="69" spans="1:43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3025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119710</v>
      </c>
      <c r="P69" s="22">
        <v>0</v>
      </c>
      <c r="Q69" s="22">
        <v>15955</v>
      </c>
      <c r="R69" s="22">
        <v>0</v>
      </c>
      <c r="S69" s="22">
        <v>0</v>
      </c>
      <c r="T69" s="22">
        <v>0</v>
      </c>
      <c r="U69" s="22">
        <v>0</v>
      </c>
      <c r="V69" s="22">
        <v>75011</v>
      </c>
      <c r="W69" s="22">
        <v>0</v>
      </c>
      <c r="X69" s="22">
        <v>0</v>
      </c>
      <c r="Y69" s="22">
        <v>0</v>
      </c>
      <c r="Z69" s="22">
        <v>1125</v>
      </c>
      <c r="AA69" s="22">
        <v>0</v>
      </c>
      <c r="AB69" s="22">
        <v>300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215126</v>
      </c>
    </row>
    <row r="70" spans="1:43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23695</v>
      </c>
      <c r="G70" s="22">
        <v>0</v>
      </c>
      <c r="H70" s="22">
        <v>0</v>
      </c>
      <c r="I70" s="22">
        <v>71205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1751945</v>
      </c>
      <c r="P70" s="22">
        <v>0</v>
      </c>
      <c r="Q70" s="22">
        <v>0</v>
      </c>
      <c r="R70" s="22">
        <v>0</v>
      </c>
      <c r="S70" s="22">
        <v>0</v>
      </c>
      <c r="T70" s="22">
        <v>565319</v>
      </c>
      <c r="U70" s="22">
        <v>85869</v>
      </c>
      <c r="V70" s="22">
        <v>325799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1718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264434</v>
      </c>
      <c r="AJ70" s="22">
        <v>1046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3091030</v>
      </c>
    </row>
    <row r="71" spans="1:43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39176</v>
      </c>
      <c r="G71" s="22">
        <v>0</v>
      </c>
      <c r="H71" s="22">
        <v>0</v>
      </c>
      <c r="I71" s="22">
        <v>53121</v>
      </c>
      <c r="J71" s="22">
        <v>0</v>
      </c>
      <c r="K71" s="22">
        <v>0</v>
      </c>
      <c r="L71" s="22">
        <v>23483</v>
      </c>
      <c r="M71" s="22">
        <v>0</v>
      </c>
      <c r="N71" s="22">
        <v>0</v>
      </c>
      <c r="O71" s="22">
        <v>479433</v>
      </c>
      <c r="P71" s="22">
        <v>0</v>
      </c>
      <c r="Q71" s="22">
        <v>0</v>
      </c>
      <c r="R71" s="22">
        <v>0</v>
      </c>
      <c r="S71" s="22">
        <v>0</v>
      </c>
      <c r="T71" s="22">
        <v>409194</v>
      </c>
      <c r="U71" s="22">
        <v>17509</v>
      </c>
      <c r="V71" s="22">
        <v>0</v>
      </c>
      <c r="W71" s="22">
        <v>0</v>
      </c>
      <c r="X71" s="22">
        <v>0</v>
      </c>
      <c r="Y71" s="22">
        <v>0</v>
      </c>
      <c r="Z71" s="22">
        <v>18255</v>
      </c>
      <c r="AA71" s="22">
        <v>0</v>
      </c>
      <c r="AB71" s="22">
        <v>0</v>
      </c>
      <c r="AC71" s="22">
        <v>45003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158448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1243622</v>
      </c>
    </row>
    <row r="72" spans="1:43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35503</v>
      </c>
      <c r="G72" s="22">
        <v>0</v>
      </c>
      <c r="H72" s="22">
        <v>0</v>
      </c>
      <c r="I72" s="22">
        <v>334700</v>
      </c>
      <c r="J72" s="22">
        <v>0</v>
      </c>
      <c r="K72" s="22">
        <v>0</v>
      </c>
      <c r="L72" s="22">
        <v>57995</v>
      </c>
      <c r="M72" s="22">
        <v>0</v>
      </c>
      <c r="N72" s="22">
        <v>0</v>
      </c>
      <c r="O72" s="22">
        <v>220759</v>
      </c>
      <c r="P72" s="22">
        <v>0</v>
      </c>
      <c r="Q72" s="22">
        <v>0</v>
      </c>
      <c r="R72" s="22">
        <v>0</v>
      </c>
      <c r="S72" s="22">
        <v>0</v>
      </c>
      <c r="T72" s="22">
        <v>628375</v>
      </c>
      <c r="U72" s="22">
        <v>306531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137293</v>
      </c>
      <c r="AC72" s="22">
        <v>102481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1823637</v>
      </c>
    </row>
    <row r="73" spans="1:43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88700</v>
      </c>
      <c r="G73" s="22">
        <v>0</v>
      </c>
      <c r="H73" s="22">
        <v>0</v>
      </c>
      <c r="I73" s="22">
        <v>405705</v>
      </c>
      <c r="J73" s="22">
        <v>0</v>
      </c>
      <c r="K73" s="22">
        <v>0</v>
      </c>
      <c r="L73" s="22">
        <v>15720</v>
      </c>
      <c r="M73" s="22">
        <v>0</v>
      </c>
      <c r="N73" s="22">
        <v>4585</v>
      </c>
      <c r="O73" s="22">
        <v>408552</v>
      </c>
      <c r="P73" s="22">
        <v>0</v>
      </c>
      <c r="Q73" s="22">
        <v>7995</v>
      </c>
      <c r="R73" s="22">
        <v>108368</v>
      </c>
      <c r="S73" s="22">
        <v>0</v>
      </c>
      <c r="T73" s="22">
        <v>6485650</v>
      </c>
      <c r="U73" s="22">
        <v>5099613</v>
      </c>
      <c r="V73" s="22">
        <v>7642</v>
      </c>
      <c r="W73" s="22">
        <v>0</v>
      </c>
      <c r="X73" s="22">
        <v>40718</v>
      </c>
      <c r="Y73" s="22">
        <v>0</v>
      </c>
      <c r="Z73" s="22">
        <v>0</v>
      </c>
      <c r="AA73" s="22">
        <v>0</v>
      </c>
      <c r="AB73" s="22">
        <v>1031646</v>
      </c>
      <c r="AC73" s="22">
        <v>8033</v>
      </c>
      <c r="AD73" s="22">
        <v>27007</v>
      </c>
      <c r="AE73" s="22">
        <v>0</v>
      </c>
      <c r="AF73" s="22">
        <v>0</v>
      </c>
      <c r="AG73" s="22">
        <v>0</v>
      </c>
      <c r="AH73" s="22">
        <v>0</v>
      </c>
      <c r="AI73" s="22">
        <v>33276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13773210</v>
      </c>
    </row>
    <row r="74" spans="1:43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67925</v>
      </c>
      <c r="G74" s="22">
        <v>0</v>
      </c>
      <c r="H74" s="22">
        <v>0</v>
      </c>
      <c r="I74" s="22">
        <v>241333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410077</v>
      </c>
      <c r="P74" s="22">
        <v>0</v>
      </c>
      <c r="Q74" s="22">
        <v>0</v>
      </c>
      <c r="R74" s="22">
        <v>0</v>
      </c>
      <c r="S74" s="22">
        <v>0</v>
      </c>
      <c r="T74" s="22">
        <v>1730205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442537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281809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3173886</v>
      </c>
    </row>
    <row r="75" spans="1:43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41896</v>
      </c>
      <c r="G75" s="22">
        <v>0</v>
      </c>
      <c r="H75" s="22">
        <v>0</v>
      </c>
      <c r="I75" s="22">
        <v>252997</v>
      </c>
      <c r="J75" s="22">
        <v>18543</v>
      </c>
      <c r="K75" s="22">
        <v>0</v>
      </c>
      <c r="L75" s="22">
        <v>0</v>
      </c>
      <c r="M75" s="22">
        <v>0</v>
      </c>
      <c r="N75" s="22">
        <v>0</v>
      </c>
      <c r="O75" s="22">
        <v>110832</v>
      </c>
      <c r="P75" s="22">
        <v>0</v>
      </c>
      <c r="Q75" s="22">
        <v>0</v>
      </c>
      <c r="R75" s="22">
        <v>0</v>
      </c>
      <c r="S75" s="22">
        <v>0</v>
      </c>
      <c r="T75" s="22">
        <v>675094</v>
      </c>
      <c r="U75" s="22">
        <v>148562</v>
      </c>
      <c r="V75" s="22">
        <v>1298287</v>
      </c>
      <c r="W75" s="22">
        <v>0</v>
      </c>
      <c r="X75" s="22">
        <v>46267</v>
      </c>
      <c r="Y75" s="22">
        <v>0</v>
      </c>
      <c r="Z75" s="22">
        <v>0</v>
      </c>
      <c r="AA75" s="22">
        <v>0</v>
      </c>
      <c r="AB75" s="22">
        <v>820227</v>
      </c>
      <c r="AC75" s="22">
        <v>4644</v>
      </c>
      <c r="AD75" s="22">
        <v>0</v>
      </c>
      <c r="AE75" s="22">
        <v>0</v>
      </c>
      <c r="AF75" s="22">
        <v>0</v>
      </c>
      <c r="AG75" s="22">
        <v>0</v>
      </c>
      <c r="AH75" s="22">
        <v>92201</v>
      </c>
      <c r="AI75" s="22">
        <v>0</v>
      </c>
      <c r="AJ75" s="22">
        <v>0</v>
      </c>
      <c r="AK75" s="22">
        <v>0</v>
      </c>
      <c r="AL75" s="22">
        <v>0</v>
      </c>
      <c r="AM75" s="22">
        <v>4924006</v>
      </c>
      <c r="AN75" s="22">
        <v>0</v>
      </c>
      <c r="AO75" s="22">
        <v>0</v>
      </c>
      <c r="AP75" s="22">
        <v>0</v>
      </c>
      <c r="AQ75" s="22">
        <v>8433556</v>
      </c>
    </row>
    <row r="76" spans="1:43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12271</v>
      </c>
      <c r="G76" s="22">
        <v>0</v>
      </c>
      <c r="H76" s="22">
        <v>0</v>
      </c>
      <c r="I76" s="22">
        <v>206630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417538</v>
      </c>
      <c r="P76" s="22">
        <v>0</v>
      </c>
      <c r="Q76" s="22">
        <v>0</v>
      </c>
      <c r="R76" s="22">
        <v>0</v>
      </c>
      <c r="S76" s="22">
        <v>0</v>
      </c>
      <c r="T76" s="22">
        <v>378309</v>
      </c>
      <c r="U76" s="22">
        <v>0</v>
      </c>
      <c r="V76" s="22">
        <v>113079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17215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27165</v>
      </c>
      <c r="AJ76" s="22">
        <v>0</v>
      </c>
      <c r="AK76" s="22">
        <v>0</v>
      </c>
      <c r="AL76" s="22">
        <v>0</v>
      </c>
      <c r="AM76" s="22">
        <v>2520028</v>
      </c>
      <c r="AN76" s="22">
        <v>0</v>
      </c>
      <c r="AO76" s="22">
        <v>0</v>
      </c>
      <c r="AP76" s="22">
        <v>0</v>
      </c>
      <c r="AQ76" s="22">
        <v>3692235</v>
      </c>
    </row>
    <row r="77" spans="1:43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15894</v>
      </c>
      <c r="G77" s="22">
        <v>0</v>
      </c>
      <c r="H77" s="22">
        <v>0</v>
      </c>
      <c r="I77" s="22">
        <v>405020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1080565</v>
      </c>
      <c r="P77" s="22">
        <v>0</v>
      </c>
      <c r="Q77" s="22">
        <v>0</v>
      </c>
      <c r="R77" s="22">
        <v>0</v>
      </c>
      <c r="S77" s="22">
        <v>0</v>
      </c>
      <c r="T77" s="22">
        <v>550523</v>
      </c>
      <c r="U77" s="22">
        <v>206247</v>
      </c>
      <c r="V77" s="22">
        <v>41484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10524521</v>
      </c>
      <c r="AN77" s="22">
        <v>0</v>
      </c>
      <c r="AO77" s="22">
        <v>0</v>
      </c>
      <c r="AP77" s="22">
        <v>0</v>
      </c>
      <c r="AQ77" s="22">
        <v>12824254</v>
      </c>
    </row>
    <row r="78" spans="1:43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38040</v>
      </c>
      <c r="G78" s="22">
        <v>204852</v>
      </c>
      <c r="H78" s="22">
        <v>0</v>
      </c>
      <c r="I78" s="22">
        <v>379164</v>
      </c>
      <c r="J78" s="22">
        <v>0</v>
      </c>
      <c r="K78" s="22">
        <v>7480</v>
      </c>
      <c r="L78" s="22">
        <v>17687</v>
      </c>
      <c r="M78" s="22">
        <v>0</v>
      </c>
      <c r="N78" s="22">
        <v>1693</v>
      </c>
      <c r="O78" s="22">
        <v>312672</v>
      </c>
      <c r="P78" s="22">
        <v>0</v>
      </c>
      <c r="Q78" s="22">
        <v>0</v>
      </c>
      <c r="R78" s="22">
        <v>0</v>
      </c>
      <c r="S78" s="22">
        <v>0</v>
      </c>
      <c r="T78" s="22">
        <v>49649</v>
      </c>
      <c r="U78" s="22">
        <v>0</v>
      </c>
      <c r="V78" s="22">
        <v>2754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243151</v>
      </c>
      <c r="AC78" s="22">
        <v>10637</v>
      </c>
      <c r="AD78" s="22">
        <v>0</v>
      </c>
      <c r="AE78" s="22">
        <v>0</v>
      </c>
      <c r="AF78" s="22">
        <v>231292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1499071</v>
      </c>
    </row>
    <row r="79" spans="1:43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13949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276143</v>
      </c>
      <c r="P79" s="22">
        <v>0</v>
      </c>
      <c r="Q79" s="22">
        <v>0</v>
      </c>
      <c r="R79" s="22">
        <v>0</v>
      </c>
      <c r="S79" s="22">
        <v>0</v>
      </c>
      <c r="T79" s="22">
        <v>45350</v>
      </c>
      <c r="U79" s="22">
        <v>22495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30275</v>
      </c>
      <c r="AC79" s="22">
        <v>2172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463072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853456</v>
      </c>
    </row>
    <row r="80" spans="1:43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85686</v>
      </c>
      <c r="G80" s="22">
        <v>0</v>
      </c>
      <c r="H80" s="22">
        <v>9088</v>
      </c>
      <c r="I80" s="22">
        <v>960</v>
      </c>
      <c r="J80" s="22">
        <v>0</v>
      </c>
      <c r="K80" s="22">
        <v>0</v>
      </c>
      <c r="L80" s="22">
        <v>5020</v>
      </c>
      <c r="M80" s="22">
        <v>0</v>
      </c>
      <c r="N80" s="22">
        <v>0</v>
      </c>
      <c r="O80" s="22">
        <v>508334</v>
      </c>
      <c r="P80" s="22">
        <v>0</v>
      </c>
      <c r="Q80" s="22">
        <v>0</v>
      </c>
      <c r="R80" s="22">
        <v>0</v>
      </c>
      <c r="S80" s="22">
        <v>0</v>
      </c>
      <c r="T80" s="22">
        <v>78493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164803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852384</v>
      </c>
    </row>
    <row r="81" spans="1:43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455255</v>
      </c>
      <c r="G81" s="22">
        <v>0</v>
      </c>
      <c r="H81" s="22">
        <v>0</v>
      </c>
      <c r="I81" s="22">
        <v>141920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160856</v>
      </c>
      <c r="P81" s="22">
        <v>32230</v>
      </c>
      <c r="Q81" s="22">
        <v>0</v>
      </c>
      <c r="R81" s="22">
        <v>0</v>
      </c>
      <c r="S81" s="22">
        <v>0</v>
      </c>
      <c r="T81" s="22">
        <v>656700</v>
      </c>
      <c r="U81" s="22">
        <v>119136</v>
      </c>
      <c r="V81" s="22">
        <v>80618</v>
      </c>
      <c r="W81" s="22">
        <v>0</v>
      </c>
      <c r="X81" s="22">
        <v>0</v>
      </c>
      <c r="Y81" s="22">
        <v>0</v>
      </c>
      <c r="Z81" s="22">
        <v>2550</v>
      </c>
      <c r="AA81" s="22">
        <v>0</v>
      </c>
      <c r="AB81" s="22">
        <v>125</v>
      </c>
      <c r="AC81" s="22">
        <v>10862</v>
      </c>
      <c r="AD81" s="22">
        <v>0</v>
      </c>
      <c r="AE81" s="22">
        <v>0</v>
      </c>
      <c r="AF81" s="22">
        <v>0</v>
      </c>
      <c r="AG81" s="22">
        <v>0</v>
      </c>
      <c r="AH81" s="22">
        <v>143119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1803371</v>
      </c>
    </row>
    <row r="82" spans="1:43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406703</v>
      </c>
      <c r="G82" s="22">
        <v>0</v>
      </c>
      <c r="H82" s="22">
        <v>0</v>
      </c>
      <c r="I82" s="22">
        <v>1147571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1132308</v>
      </c>
      <c r="P82" s="22">
        <v>0</v>
      </c>
      <c r="Q82" s="22">
        <v>0</v>
      </c>
      <c r="R82" s="22">
        <v>0</v>
      </c>
      <c r="S82" s="22">
        <v>0</v>
      </c>
      <c r="T82" s="22">
        <v>571490</v>
      </c>
      <c r="U82" s="22">
        <v>627142</v>
      </c>
      <c r="V82" s="22">
        <v>516117</v>
      </c>
      <c r="W82" s="22">
        <v>0</v>
      </c>
      <c r="X82" s="22">
        <v>19609</v>
      </c>
      <c r="Y82" s="22">
        <v>0</v>
      </c>
      <c r="Z82" s="22">
        <v>0</v>
      </c>
      <c r="AA82" s="22">
        <v>0</v>
      </c>
      <c r="AB82" s="22">
        <v>103381</v>
      </c>
      <c r="AC82" s="22">
        <v>62315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112947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4699583</v>
      </c>
    </row>
    <row r="83" spans="1:43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517167</v>
      </c>
      <c r="G83" s="22">
        <v>0</v>
      </c>
      <c r="H83" s="22">
        <v>141388</v>
      </c>
      <c r="I83" s="22">
        <v>117222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283468</v>
      </c>
      <c r="P83" s="22">
        <v>0</v>
      </c>
      <c r="Q83" s="22">
        <v>0</v>
      </c>
      <c r="R83" s="22">
        <v>0</v>
      </c>
      <c r="S83" s="22">
        <v>0</v>
      </c>
      <c r="T83" s="22">
        <v>744473</v>
      </c>
      <c r="U83" s="22">
        <v>752869</v>
      </c>
      <c r="V83" s="22">
        <v>137751</v>
      </c>
      <c r="W83" s="22">
        <v>0</v>
      </c>
      <c r="X83" s="22">
        <v>0</v>
      </c>
      <c r="Y83" s="22">
        <v>0</v>
      </c>
      <c r="Z83" s="22">
        <v>1250</v>
      </c>
      <c r="AA83" s="22">
        <v>0</v>
      </c>
      <c r="AB83" s="22">
        <v>0</v>
      </c>
      <c r="AC83" s="22">
        <v>87547</v>
      </c>
      <c r="AD83" s="22">
        <v>257760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3040895</v>
      </c>
    </row>
    <row r="84" spans="1:43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40387</v>
      </c>
      <c r="G84" s="22">
        <v>0</v>
      </c>
      <c r="H84" s="22">
        <v>0</v>
      </c>
      <c r="I84" s="22">
        <v>377340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56283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74928</v>
      </c>
      <c r="X84" s="22">
        <v>0</v>
      </c>
      <c r="Y84" s="22">
        <v>0</v>
      </c>
      <c r="Z84" s="22">
        <v>0</v>
      </c>
      <c r="AA84" s="22">
        <v>0</v>
      </c>
      <c r="AB84" s="22">
        <v>447703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5597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1002238</v>
      </c>
    </row>
    <row r="85" spans="1:43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20688</v>
      </c>
      <c r="G85" s="22">
        <v>0</v>
      </c>
      <c r="H85" s="22">
        <v>8946</v>
      </c>
      <c r="I85" s="22">
        <v>0</v>
      </c>
      <c r="J85" s="22">
        <v>1926</v>
      </c>
      <c r="K85" s="22">
        <v>0</v>
      </c>
      <c r="L85" s="22">
        <v>0</v>
      </c>
      <c r="M85" s="22">
        <v>0</v>
      </c>
      <c r="N85" s="22">
        <v>0</v>
      </c>
      <c r="O85" s="22">
        <v>17074</v>
      </c>
      <c r="P85" s="22">
        <v>11120</v>
      </c>
      <c r="Q85" s="22">
        <v>0</v>
      </c>
      <c r="R85" s="22">
        <v>0</v>
      </c>
      <c r="S85" s="22">
        <v>0</v>
      </c>
      <c r="T85" s="22">
        <v>264153</v>
      </c>
      <c r="U85" s="22">
        <v>157553</v>
      </c>
      <c r="V85" s="22">
        <v>33288</v>
      </c>
      <c r="W85" s="22">
        <v>0</v>
      </c>
      <c r="X85" s="22">
        <v>0</v>
      </c>
      <c r="Y85" s="22">
        <v>0</v>
      </c>
      <c r="Z85" s="22">
        <v>1000</v>
      </c>
      <c r="AA85" s="22">
        <v>0</v>
      </c>
      <c r="AB85" s="22">
        <v>19752</v>
      </c>
      <c r="AC85" s="22">
        <v>16595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5970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558065</v>
      </c>
    </row>
    <row r="86" spans="1:43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318959</v>
      </c>
      <c r="G86" s="22">
        <v>0</v>
      </c>
      <c r="H86" s="22">
        <v>119108</v>
      </c>
      <c r="I86" s="22">
        <v>230847</v>
      </c>
      <c r="J86" s="22">
        <v>0</v>
      </c>
      <c r="K86" s="22">
        <v>0</v>
      </c>
      <c r="L86" s="22">
        <v>0</v>
      </c>
      <c r="M86" s="22">
        <v>250894</v>
      </c>
      <c r="N86" s="22">
        <v>0</v>
      </c>
      <c r="O86" s="22">
        <v>180202</v>
      </c>
      <c r="P86" s="22">
        <v>39697</v>
      </c>
      <c r="Q86" s="22">
        <v>0</v>
      </c>
      <c r="R86" s="22">
        <v>0</v>
      </c>
      <c r="S86" s="22">
        <v>0</v>
      </c>
      <c r="T86" s="22">
        <v>364579</v>
      </c>
      <c r="U86" s="22">
        <v>262219</v>
      </c>
      <c r="V86" s="22">
        <v>112340</v>
      </c>
      <c r="W86" s="22">
        <v>0</v>
      </c>
      <c r="X86" s="22">
        <v>31357</v>
      </c>
      <c r="Y86" s="22">
        <v>0</v>
      </c>
      <c r="Z86" s="22">
        <v>12800</v>
      </c>
      <c r="AA86" s="22">
        <v>0</v>
      </c>
      <c r="AB86" s="22">
        <v>69882</v>
      </c>
      <c r="AC86" s="22">
        <v>12730</v>
      </c>
      <c r="AD86" s="22">
        <v>45164</v>
      </c>
      <c r="AE86" s="22">
        <v>0</v>
      </c>
      <c r="AF86" s="22">
        <v>0</v>
      </c>
      <c r="AG86" s="22">
        <v>0</v>
      </c>
      <c r="AH86" s="22">
        <v>0</v>
      </c>
      <c r="AI86" s="22">
        <v>76321</v>
      </c>
      <c r="AJ86" s="22">
        <v>1279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2128378</v>
      </c>
    </row>
    <row r="87" spans="1:43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111133</v>
      </c>
      <c r="G87" s="22">
        <v>0</v>
      </c>
      <c r="H87" s="22">
        <v>2457</v>
      </c>
      <c r="I87" s="22">
        <v>228584</v>
      </c>
      <c r="J87" s="22">
        <v>0</v>
      </c>
      <c r="K87" s="22">
        <v>0</v>
      </c>
      <c r="L87" s="22">
        <v>20805</v>
      </c>
      <c r="M87" s="22">
        <v>17400</v>
      </c>
      <c r="N87" s="22">
        <v>0</v>
      </c>
      <c r="O87" s="22">
        <v>86393</v>
      </c>
      <c r="P87" s="22">
        <v>0</v>
      </c>
      <c r="Q87" s="22">
        <v>0</v>
      </c>
      <c r="R87" s="22">
        <v>0</v>
      </c>
      <c r="S87" s="22">
        <v>0</v>
      </c>
      <c r="T87" s="22">
        <v>2430843</v>
      </c>
      <c r="U87" s="22">
        <v>745272</v>
      </c>
      <c r="V87" s="22">
        <v>529563</v>
      </c>
      <c r="W87" s="22">
        <v>0</v>
      </c>
      <c r="X87" s="22">
        <v>0</v>
      </c>
      <c r="Y87" s="22">
        <v>0</v>
      </c>
      <c r="Z87" s="22">
        <v>52363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28102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4252915</v>
      </c>
    </row>
    <row r="88" spans="1:43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107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7508342</v>
      </c>
      <c r="M88" s="22">
        <v>0</v>
      </c>
      <c r="N88" s="22">
        <v>3450450</v>
      </c>
      <c r="O88" s="22">
        <v>1644</v>
      </c>
      <c r="P88" s="22">
        <v>0</v>
      </c>
      <c r="Q88" s="22">
        <v>0</v>
      </c>
      <c r="R88" s="22">
        <v>0</v>
      </c>
      <c r="S88" s="22">
        <v>0</v>
      </c>
      <c r="T88" s="22">
        <v>2566451</v>
      </c>
      <c r="U88" s="22">
        <v>6897102</v>
      </c>
      <c r="V88" s="22">
        <v>6164351</v>
      </c>
      <c r="W88" s="22">
        <v>0</v>
      </c>
      <c r="X88" s="22">
        <v>273991</v>
      </c>
      <c r="Y88" s="22">
        <v>0</v>
      </c>
      <c r="Z88" s="22">
        <v>32755</v>
      </c>
      <c r="AA88" s="22">
        <v>0</v>
      </c>
      <c r="AB88" s="22">
        <v>31</v>
      </c>
      <c r="AC88" s="22">
        <v>2374</v>
      </c>
      <c r="AD88" s="22">
        <v>0</v>
      </c>
      <c r="AE88" s="22">
        <v>135023</v>
      </c>
      <c r="AF88" s="22">
        <v>0</v>
      </c>
      <c r="AG88" s="22">
        <v>0</v>
      </c>
      <c r="AH88" s="22">
        <v>0</v>
      </c>
      <c r="AI88" s="22">
        <v>1033253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28065874</v>
      </c>
    </row>
    <row r="89" spans="1:43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22403</v>
      </c>
      <c r="G89" s="22">
        <v>0</v>
      </c>
      <c r="H89" s="22">
        <v>0</v>
      </c>
      <c r="I89" s="22">
        <v>325782</v>
      </c>
      <c r="J89" s="22">
        <v>0</v>
      </c>
      <c r="K89" s="22">
        <v>0</v>
      </c>
      <c r="L89" s="22">
        <v>1400</v>
      </c>
      <c r="M89" s="22">
        <v>0</v>
      </c>
      <c r="N89" s="22">
        <v>26496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2748535</v>
      </c>
      <c r="U89" s="22">
        <v>798046</v>
      </c>
      <c r="V89" s="22">
        <v>585315</v>
      </c>
      <c r="W89" s="22">
        <v>0</v>
      </c>
      <c r="X89" s="22">
        <v>0</v>
      </c>
      <c r="Y89" s="22">
        <v>0</v>
      </c>
      <c r="Z89" s="22">
        <v>17450</v>
      </c>
      <c r="AA89" s="22">
        <v>0</v>
      </c>
      <c r="AB89" s="22">
        <v>1000</v>
      </c>
      <c r="AC89" s="22">
        <v>0</v>
      </c>
      <c r="AD89" s="22">
        <v>2995</v>
      </c>
      <c r="AE89" s="22">
        <v>0</v>
      </c>
      <c r="AF89" s="22">
        <v>0</v>
      </c>
      <c r="AG89" s="22">
        <v>0</v>
      </c>
      <c r="AH89" s="22">
        <v>0</v>
      </c>
      <c r="AI89" s="22">
        <v>370220</v>
      </c>
      <c r="AJ89" s="22">
        <v>1172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4900814</v>
      </c>
    </row>
    <row r="90" spans="1:43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3302</v>
      </c>
      <c r="G90" s="22">
        <v>0</v>
      </c>
      <c r="H90" s="22">
        <v>0</v>
      </c>
      <c r="I90" s="22">
        <v>58567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493265</v>
      </c>
      <c r="U90" s="22">
        <v>143195</v>
      </c>
      <c r="V90" s="22">
        <v>73406</v>
      </c>
      <c r="W90" s="22">
        <v>10257</v>
      </c>
      <c r="X90" s="22">
        <v>0</v>
      </c>
      <c r="Y90" s="22">
        <v>0</v>
      </c>
      <c r="Z90" s="22">
        <v>5646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57394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845032</v>
      </c>
    </row>
    <row r="91" spans="1:43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3912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8002</v>
      </c>
      <c r="M91" s="22">
        <v>0</v>
      </c>
      <c r="N91" s="22">
        <v>0</v>
      </c>
      <c r="O91" s="22">
        <v>3810</v>
      </c>
      <c r="P91" s="22">
        <v>2000</v>
      </c>
      <c r="Q91" s="22">
        <v>0</v>
      </c>
      <c r="R91" s="22">
        <v>0</v>
      </c>
      <c r="S91" s="22">
        <v>0</v>
      </c>
      <c r="T91" s="22">
        <v>967486</v>
      </c>
      <c r="U91" s="22">
        <v>145714</v>
      </c>
      <c r="V91" s="22">
        <v>120755</v>
      </c>
      <c r="W91" s="22">
        <v>0</v>
      </c>
      <c r="X91" s="22">
        <v>9297</v>
      </c>
      <c r="Y91" s="22">
        <v>0</v>
      </c>
      <c r="Z91" s="22">
        <v>11193</v>
      </c>
      <c r="AA91" s="22">
        <v>0</v>
      </c>
      <c r="AB91" s="22">
        <v>0</v>
      </c>
      <c r="AC91" s="22">
        <v>0</v>
      </c>
      <c r="AD91" s="22">
        <v>1500</v>
      </c>
      <c r="AE91" s="22">
        <v>0</v>
      </c>
      <c r="AF91" s="22">
        <v>0</v>
      </c>
      <c r="AG91" s="22">
        <v>0</v>
      </c>
      <c r="AH91" s="22">
        <v>0</v>
      </c>
      <c r="AI91" s="22">
        <v>107045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1380714</v>
      </c>
    </row>
    <row r="92" spans="1:43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895368</v>
      </c>
      <c r="U92" s="22">
        <v>672669</v>
      </c>
      <c r="V92" s="22">
        <v>378097</v>
      </c>
      <c r="W92" s="22">
        <v>0</v>
      </c>
      <c r="X92" s="22">
        <v>13665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550070</v>
      </c>
      <c r="AJ92" s="22">
        <v>20021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2529890</v>
      </c>
    </row>
    <row r="93" spans="1:43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798</v>
      </c>
      <c r="F93" s="22">
        <v>58151</v>
      </c>
      <c r="G93" s="22">
        <v>0</v>
      </c>
      <c r="H93" s="22">
        <v>0</v>
      </c>
      <c r="I93" s="22">
        <v>249620</v>
      </c>
      <c r="J93" s="22">
        <v>0</v>
      </c>
      <c r="K93" s="22">
        <v>0</v>
      </c>
      <c r="L93" s="22">
        <v>8140</v>
      </c>
      <c r="M93" s="22">
        <v>0</v>
      </c>
      <c r="N93" s="22">
        <v>0</v>
      </c>
      <c r="O93" s="22">
        <v>35466</v>
      </c>
      <c r="P93" s="22">
        <v>0</v>
      </c>
      <c r="Q93" s="22">
        <v>12927</v>
      </c>
      <c r="R93" s="22">
        <v>0</v>
      </c>
      <c r="S93" s="22">
        <v>0</v>
      </c>
      <c r="T93" s="22">
        <v>3939111</v>
      </c>
      <c r="U93" s="22">
        <v>3253536</v>
      </c>
      <c r="V93" s="22">
        <v>1788848</v>
      </c>
      <c r="W93" s="22">
        <v>0</v>
      </c>
      <c r="X93" s="22">
        <v>37692</v>
      </c>
      <c r="Y93" s="22">
        <v>0</v>
      </c>
      <c r="Z93" s="22">
        <v>15250</v>
      </c>
      <c r="AA93" s="22">
        <v>0</v>
      </c>
      <c r="AB93" s="22">
        <v>0</v>
      </c>
      <c r="AC93" s="22">
        <v>27234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1275945</v>
      </c>
      <c r="AJ93" s="22">
        <v>52212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10754930</v>
      </c>
    </row>
    <row r="94" spans="1:43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7066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1371</v>
      </c>
      <c r="T94" s="22">
        <v>549182</v>
      </c>
      <c r="U94" s="22">
        <v>376657</v>
      </c>
      <c r="V94" s="22">
        <v>116122</v>
      </c>
      <c r="W94" s="22">
        <v>0</v>
      </c>
      <c r="X94" s="22">
        <v>5914</v>
      </c>
      <c r="Y94" s="22">
        <v>0</v>
      </c>
      <c r="Z94" s="22">
        <v>24220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9774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1090306</v>
      </c>
    </row>
    <row r="95" spans="1:43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2146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488</v>
      </c>
      <c r="M95" s="22">
        <v>0</v>
      </c>
      <c r="N95" s="22">
        <v>2859</v>
      </c>
      <c r="O95" s="22">
        <v>28931</v>
      </c>
      <c r="P95" s="22">
        <v>0</v>
      </c>
      <c r="Q95" s="22">
        <v>0</v>
      </c>
      <c r="R95" s="22">
        <v>0</v>
      </c>
      <c r="S95" s="22">
        <v>0</v>
      </c>
      <c r="T95" s="22">
        <v>2311176</v>
      </c>
      <c r="U95" s="22">
        <v>1180418</v>
      </c>
      <c r="V95" s="22">
        <v>1664023</v>
      </c>
      <c r="W95" s="22">
        <v>0</v>
      </c>
      <c r="X95" s="22">
        <v>21452</v>
      </c>
      <c r="Y95" s="22">
        <v>0</v>
      </c>
      <c r="Z95" s="22">
        <v>0</v>
      </c>
      <c r="AA95" s="22">
        <v>0</v>
      </c>
      <c r="AB95" s="22">
        <v>10500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195705</v>
      </c>
      <c r="AJ95" s="22">
        <v>1297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5418995</v>
      </c>
    </row>
    <row r="96" spans="1:43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7011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1402441</v>
      </c>
      <c r="U96" s="22">
        <v>0</v>
      </c>
      <c r="V96" s="22">
        <v>0</v>
      </c>
      <c r="W96" s="22">
        <v>0</v>
      </c>
      <c r="X96" s="22">
        <v>8800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633865</v>
      </c>
      <c r="AE96" s="22">
        <v>0</v>
      </c>
      <c r="AF96" s="22">
        <v>0</v>
      </c>
      <c r="AG96" s="22">
        <v>0</v>
      </c>
      <c r="AH96" s="22">
        <v>0</v>
      </c>
      <c r="AI96" s="22">
        <v>22192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2074309</v>
      </c>
    </row>
    <row r="97" spans="1:43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1825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366982</v>
      </c>
      <c r="U97" s="22">
        <v>379618</v>
      </c>
      <c r="V97" s="22">
        <v>169368</v>
      </c>
      <c r="W97" s="22">
        <v>0</v>
      </c>
      <c r="X97" s="22">
        <v>0</v>
      </c>
      <c r="Y97" s="22">
        <v>0</v>
      </c>
      <c r="Z97" s="22">
        <v>12061</v>
      </c>
      <c r="AA97" s="22">
        <v>0</v>
      </c>
      <c r="AB97" s="22">
        <v>0</v>
      </c>
      <c r="AC97" s="22">
        <v>0</v>
      </c>
      <c r="AD97" s="22">
        <v>7800</v>
      </c>
      <c r="AE97" s="22">
        <v>0</v>
      </c>
      <c r="AF97" s="22">
        <v>0</v>
      </c>
      <c r="AG97" s="22">
        <v>0</v>
      </c>
      <c r="AH97" s="22">
        <v>0</v>
      </c>
      <c r="AI97" s="22">
        <v>86677</v>
      </c>
      <c r="AJ97" s="22">
        <v>2953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1027284</v>
      </c>
    </row>
    <row r="98" spans="1:43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10273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65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470327</v>
      </c>
      <c r="U98" s="22">
        <v>186367</v>
      </c>
      <c r="V98" s="22">
        <v>238591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27462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933085</v>
      </c>
    </row>
    <row r="99" spans="1:43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27663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2006</v>
      </c>
      <c r="M99" s="22">
        <v>0</v>
      </c>
      <c r="N99" s="22">
        <v>0</v>
      </c>
      <c r="O99" s="22">
        <v>1970</v>
      </c>
      <c r="P99" s="22">
        <v>0</v>
      </c>
      <c r="Q99" s="22">
        <v>0</v>
      </c>
      <c r="R99" s="22">
        <v>0</v>
      </c>
      <c r="S99" s="22">
        <v>0</v>
      </c>
      <c r="T99" s="22">
        <v>746079</v>
      </c>
      <c r="U99" s="22">
        <v>546570</v>
      </c>
      <c r="V99" s="22">
        <v>224206</v>
      </c>
      <c r="W99" s="22">
        <v>0</v>
      </c>
      <c r="X99" s="22">
        <v>12422</v>
      </c>
      <c r="Y99" s="22">
        <v>0</v>
      </c>
      <c r="Z99" s="22">
        <v>0</v>
      </c>
      <c r="AA99" s="22">
        <v>0</v>
      </c>
      <c r="AB99" s="22">
        <v>204220</v>
      </c>
      <c r="AC99" s="22">
        <v>1079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289685</v>
      </c>
      <c r="AJ99" s="22">
        <v>501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2056401</v>
      </c>
    </row>
    <row r="100" spans="1:43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86586</v>
      </c>
      <c r="G100" s="22">
        <v>0</v>
      </c>
      <c r="H100" s="22">
        <v>133400</v>
      </c>
      <c r="I100" s="22">
        <v>272960</v>
      </c>
      <c r="J100" s="22">
        <v>0</v>
      </c>
      <c r="K100" s="22">
        <v>0</v>
      </c>
      <c r="L100" s="22">
        <v>3834618</v>
      </c>
      <c r="M100" s="22">
        <v>0</v>
      </c>
      <c r="N100" s="22">
        <v>1498</v>
      </c>
      <c r="O100" s="22">
        <v>30732</v>
      </c>
      <c r="P100" s="22">
        <v>0</v>
      </c>
      <c r="Q100" s="22">
        <v>0</v>
      </c>
      <c r="R100" s="22">
        <v>0</v>
      </c>
      <c r="S100" s="22">
        <v>0</v>
      </c>
      <c r="T100" s="22">
        <v>6589969</v>
      </c>
      <c r="U100" s="22">
        <v>9521135</v>
      </c>
      <c r="V100" s="22">
        <v>5059245</v>
      </c>
      <c r="W100" s="22">
        <v>0</v>
      </c>
      <c r="X100" s="22">
        <v>30271</v>
      </c>
      <c r="Y100" s="22">
        <v>0</v>
      </c>
      <c r="Z100" s="22">
        <v>123137</v>
      </c>
      <c r="AA100" s="22">
        <v>25963</v>
      </c>
      <c r="AB100" s="22">
        <v>39273</v>
      </c>
      <c r="AC100" s="22">
        <v>0</v>
      </c>
      <c r="AD100" s="22">
        <v>0</v>
      </c>
      <c r="AE100" s="22">
        <v>11013087</v>
      </c>
      <c r="AF100" s="22">
        <v>0</v>
      </c>
      <c r="AG100" s="22">
        <v>407</v>
      </c>
      <c r="AH100" s="22">
        <v>0</v>
      </c>
      <c r="AI100" s="22">
        <v>73072</v>
      </c>
      <c r="AJ100" s="22">
        <v>23999</v>
      </c>
      <c r="AK100" s="22">
        <v>0</v>
      </c>
      <c r="AL100" s="22">
        <v>3422931</v>
      </c>
      <c r="AM100" s="22">
        <v>0</v>
      </c>
      <c r="AN100" s="22">
        <v>0</v>
      </c>
      <c r="AO100" s="22">
        <v>0</v>
      </c>
      <c r="AP100" s="22">
        <v>0</v>
      </c>
      <c r="AQ100" s="22">
        <v>40282283</v>
      </c>
    </row>
    <row r="101" spans="1:43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244290</v>
      </c>
      <c r="G101" s="22">
        <v>0</v>
      </c>
      <c r="H101" s="22">
        <v>0</v>
      </c>
      <c r="I101" s="22">
        <v>33036</v>
      </c>
      <c r="J101" s="22">
        <v>0</v>
      </c>
      <c r="K101" s="22">
        <v>0</v>
      </c>
      <c r="L101" s="22">
        <v>12342</v>
      </c>
      <c r="M101" s="22">
        <v>0</v>
      </c>
      <c r="N101" s="22">
        <v>0</v>
      </c>
      <c r="O101" s="22">
        <v>109886</v>
      </c>
      <c r="P101" s="22">
        <v>0</v>
      </c>
      <c r="Q101" s="22">
        <v>0</v>
      </c>
      <c r="R101" s="22">
        <v>0</v>
      </c>
      <c r="S101" s="22">
        <v>0</v>
      </c>
      <c r="T101" s="22">
        <v>1377397</v>
      </c>
      <c r="U101" s="22">
        <v>1232402</v>
      </c>
      <c r="V101" s="22">
        <v>491808</v>
      </c>
      <c r="W101" s="22">
        <v>0</v>
      </c>
      <c r="X101" s="22">
        <v>0</v>
      </c>
      <c r="Y101" s="22">
        <v>0</v>
      </c>
      <c r="Z101" s="22">
        <v>41667</v>
      </c>
      <c r="AA101" s="22">
        <v>0</v>
      </c>
      <c r="AB101" s="22">
        <v>0</v>
      </c>
      <c r="AC101" s="22">
        <v>0</v>
      </c>
      <c r="AD101" s="22">
        <v>76340</v>
      </c>
      <c r="AE101" s="22">
        <v>0</v>
      </c>
      <c r="AF101" s="22">
        <v>13089</v>
      </c>
      <c r="AG101" s="22">
        <v>0</v>
      </c>
      <c r="AH101" s="22">
        <v>0</v>
      </c>
      <c r="AI101" s="22">
        <v>1384901</v>
      </c>
      <c r="AJ101" s="22">
        <v>15701</v>
      </c>
      <c r="AK101" s="22">
        <v>0</v>
      </c>
      <c r="AL101" s="22">
        <v>0</v>
      </c>
      <c r="AM101" s="22">
        <v>0</v>
      </c>
      <c r="AN101" s="22">
        <v>2884402</v>
      </c>
      <c r="AO101" s="22">
        <v>0</v>
      </c>
      <c r="AP101" s="22">
        <v>0</v>
      </c>
      <c r="AQ101" s="22">
        <v>7917261</v>
      </c>
    </row>
    <row r="102" spans="1:43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21213</v>
      </c>
      <c r="G102" s="22">
        <v>0</v>
      </c>
      <c r="H102" s="22">
        <v>0</v>
      </c>
      <c r="I102" s="22">
        <v>197366</v>
      </c>
      <c r="J102" s="22">
        <v>0</v>
      </c>
      <c r="K102" s="22">
        <v>0</v>
      </c>
      <c r="L102" s="22">
        <v>18106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1686274</v>
      </c>
      <c r="U102" s="22">
        <v>868884</v>
      </c>
      <c r="V102" s="22">
        <v>608166</v>
      </c>
      <c r="W102" s="22">
        <v>0</v>
      </c>
      <c r="X102" s="22">
        <v>151965</v>
      </c>
      <c r="Y102" s="22">
        <v>0</v>
      </c>
      <c r="Z102" s="22">
        <v>22325</v>
      </c>
      <c r="AA102" s="22">
        <v>0</v>
      </c>
      <c r="AB102" s="22">
        <v>6419</v>
      </c>
      <c r="AC102" s="22">
        <v>0</v>
      </c>
      <c r="AD102" s="22">
        <v>14100</v>
      </c>
      <c r="AE102" s="22">
        <v>0</v>
      </c>
      <c r="AF102" s="22">
        <v>0</v>
      </c>
      <c r="AG102" s="22">
        <v>0</v>
      </c>
      <c r="AH102" s="22">
        <v>0</v>
      </c>
      <c r="AI102" s="22">
        <v>2690163</v>
      </c>
      <c r="AJ102" s="22">
        <v>33703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6318684</v>
      </c>
    </row>
    <row r="103" spans="1:43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2454</v>
      </c>
      <c r="G103" s="22">
        <v>1093</v>
      </c>
      <c r="H103" s="22">
        <v>17602</v>
      </c>
      <c r="I103" s="22">
        <v>169021</v>
      </c>
      <c r="J103" s="22">
        <v>0</v>
      </c>
      <c r="K103" s="22">
        <v>14571</v>
      </c>
      <c r="L103" s="22">
        <v>0</v>
      </c>
      <c r="M103" s="22">
        <v>0</v>
      </c>
      <c r="N103" s="22">
        <v>0</v>
      </c>
      <c r="O103" s="22">
        <v>27110</v>
      </c>
      <c r="P103" s="22">
        <v>3194</v>
      </c>
      <c r="Q103" s="22">
        <v>0</v>
      </c>
      <c r="R103" s="22">
        <v>0</v>
      </c>
      <c r="S103" s="22">
        <v>0</v>
      </c>
      <c r="T103" s="22">
        <v>675417</v>
      </c>
      <c r="U103" s="22">
        <v>240673</v>
      </c>
      <c r="V103" s="22">
        <v>152429</v>
      </c>
      <c r="W103" s="22">
        <v>0</v>
      </c>
      <c r="X103" s="22">
        <v>0</v>
      </c>
      <c r="Y103" s="22">
        <v>0</v>
      </c>
      <c r="Z103" s="22">
        <v>11834</v>
      </c>
      <c r="AA103" s="22">
        <v>24031</v>
      </c>
      <c r="AB103" s="22">
        <v>200</v>
      </c>
      <c r="AC103" s="22">
        <v>0</v>
      </c>
      <c r="AD103" s="22">
        <v>45462</v>
      </c>
      <c r="AE103" s="22">
        <v>0</v>
      </c>
      <c r="AF103" s="22">
        <v>0</v>
      </c>
      <c r="AG103" s="22">
        <v>0</v>
      </c>
      <c r="AH103" s="22">
        <v>0</v>
      </c>
      <c r="AI103" s="22">
        <v>214647</v>
      </c>
      <c r="AJ103" s="22">
        <v>44579</v>
      </c>
      <c r="AK103" s="22">
        <v>0</v>
      </c>
      <c r="AL103" s="22">
        <v>0</v>
      </c>
      <c r="AM103" s="22">
        <v>635684</v>
      </c>
      <c r="AN103" s="22">
        <v>0</v>
      </c>
      <c r="AO103" s="22">
        <v>0</v>
      </c>
      <c r="AP103" s="22">
        <v>0</v>
      </c>
      <c r="AQ103" s="22">
        <v>2280001</v>
      </c>
    </row>
    <row r="104" spans="1:43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4140</v>
      </c>
      <c r="G104" s="22">
        <v>0</v>
      </c>
      <c r="H104" s="22">
        <v>0</v>
      </c>
      <c r="I104" s="22">
        <v>31097</v>
      </c>
      <c r="J104" s="22">
        <v>0</v>
      </c>
      <c r="K104" s="22">
        <v>0</v>
      </c>
      <c r="L104" s="22">
        <v>8249</v>
      </c>
      <c r="M104" s="22">
        <v>0</v>
      </c>
      <c r="N104" s="22">
        <v>0</v>
      </c>
      <c r="O104" s="22">
        <v>4417</v>
      </c>
      <c r="P104" s="22">
        <v>0</v>
      </c>
      <c r="Q104" s="22">
        <v>0</v>
      </c>
      <c r="R104" s="22">
        <v>0</v>
      </c>
      <c r="S104" s="22">
        <v>0</v>
      </c>
      <c r="T104" s="22">
        <v>1846586</v>
      </c>
      <c r="U104" s="22">
        <v>655585</v>
      </c>
      <c r="V104" s="22">
        <v>500821</v>
      </c>
      <c r="W104" s="22">
        <v>166040</v>
      </c>
      <c r="X104" s="22">
        <v>0</v>
      </c>
      <c r="Y104" s="22">
        <v>0</v>
      </c>
      <c r="Z104" s="22">
        <v>31187</v>
      </c>
      <c r="AA104" s="22">
        <v>0</v>
      </c>
      <c r="AB104" s="22">
        <v>-32006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233778</v>
      </c>
      <c r="AJ104" s="22">
        <v>7787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3457681</v>
      </c>
    </row>
    <row r="105" spans="1:43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675</v>
      </c>
      <c r="F105" s="22">
        <v>10988</v>
      </c>
      <c r="G105" s="22">
        <v>22518</v>
      </c>
      <c r="H105" s="22">
        <v>0</v>
      </c>
      <c r="I105" s="22">
        <v>837244</v>
      </c>
      <c r="J105" s="22">
        <v>0</v>
      </c>
      <c r="K105" s="22">
        <v>0</v>
      </c>
      <c r="L105" s="22">
        <v>0</v>
      </c>
      <c r="M105" s="22">
        <v>0</v>
      </c>
      <c r="N105" s="22">
        <v>272</v>
      </c>
      <c r="O105" s="22">
        <v>80</v>
      </c>
      <c r="P105" s="22">
        <v>0</v>
      </c>
      <c r="Q105" s="22">
        <v>0</v>
      </c>
      <c r="R105" s="22">
        <v>623790</v>
      </c>
      <c r="S105" s="22">
        <v>0</v>
      </c>
      <c r="T105" s="22">
        <v>2605756</v>
      </c>
      <c r="U105" s="22">
        <v>1987088</v>
      </c>
      <c r="V105" s="22">
        <v>1144245</v>
      </c>
      <c r="W105" s="22">
        <v>0</v>
      </c>
      <c r="X105" s="22">
        <v>0</v>
      </c>
      <c r="Y105" s="22">
        <v>0</v>
      </c>
      <c r="Z105" s="22">
        <v>53710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427859</v>
      </c>
      <c r="AJ105" s="22">
        <v>27045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7741270</v>
      </c>
    </row>
    <row r="106" spans="1:43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9734</v>
      </c>
      <c r="G106" s="22">
        <v>900</v>
      </c>
      <c r="H106" s="22">
        <v>0</v>
      </c>
      <c r="I106" s="22">
        <v>228888</v>
      </c>
      <c r="J106" s="22">
        <v>0</v>
      </c>
      <c r="K106" s="22">
        <v>0</v>
      </c>
      <c r="L106" s="22">
        <v>38797</v>
      </c>
      <c r="M106" s="22">
        <v>0</v>
      </c>
      <c r="N106" s="22">
        <v>0</v>
      </c>
      <c r="O106" s="22">
        <v>450</v>
      </c>
      <c r="P106" s="22">
        <v>0</v>
      </c>
      <c r="Q106" s="22">
        <v>0</v>
      </c>
      <c r="R106" s="22">
        <v>72443</v>
      </c>
      <c r="S106" s="22">
        <v>0</v>
      </c>
      <c r="T106" s="22">
        <v>703524</v>
      </c>
      <c r="U106" s="22">
        <v>576423</v>
      </c>
      <c r="V106" s="22">
        <v>432743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39003</v>
      </c>
      <c r="AE106" s="22">
        <v>0</v>
      </c>
      <c r="AF106" s="22">
        <v>0</v>
      </c>
      <c r="AG106" s="22">
        <v>0</v>
      </c>
      <c r="AH106" s="22">
        <v>0</v>
      </c>
      <c r="AI106" s="22">
        <v>56945</v>
      </c>
      <c r="AJ106" s="22">
        <v>17024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2176874</v>
      </c>
    </row>
    <row r="107" spans="1:43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193880</v>
      </c>
      <c r="G107" s="22">
        <v>0</v>
      </c>
      <c r="H107" s="22">
        <v>0</v>
      </c>
      <c r="I107" s="22">
        <v>85555</v>
      </c>
      <c r="J107" s="22">
        <v>0</v>
      </c>
      <c r="K107" s="22">
        <v>0</v>
      </c>
      <c r="L107" s="22">
        <v>0</v>
      </c>
      <c r="M107" s="22">
        <v>0</v>
      </c>
      <c r="N107" s="22">
        <v>153414</v>
      </c>
      <c r="O107" s="22">
        <v>464</v>
      </c>
      <c r="P107" s="22">
        <v>0</v>
      </c>
      <c r="Q107" s="22">
        <v>0</v>
      </c>
      <c r="R107" s="22">
        <v>1198627</v>
      </c>
      <c r="S107" s="22">
        <v>0</v>
      </c>
      <c r="T107" s="22">
        <v>9587577</v>
      </c>
      <c r="U107" s="22">
        <v>10963464</v>
      </c>
      <c r="V107" s="22">
        <v>5892061</v>
      </c>
      <c r="W107" s="22">
        <v>0</v>
      </c>
      <c r="X107" s="22">
        <v>16688</v>
      </c>
      <c r="Y107" s="22">
        <v>0</v>
      </c>
      <c r="Z107" s="22">
        <v>0</v>
      </c>
      <c r="AA107" s="22">
        <v>0</v>
      </c>
      <c r="AB107" s="22">
        <v>623715</v>
      </c>
      <c r="AC107" s="22">
        <v>139700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1625</v>
      </c>
      <c r="AJ107" s="22">
        <v>704401</v>
      </c>
      <c r="AK107" s="22">
        <v>0</v>
      </c>
      <c r="AL107" s="22">
        <v>12400</v>
      </c>
      <c r="AM107" s="22">
        <v>0</v>
      </c>
      <c r="AN107" s="22">
        <v>0</v>
      </c>
      <c r="AO107" s="22">
        <v>0</v>
      </c>
      <c r="AP107" s="22">
        <v>0</v>
      </c>
      <c r="AQ107" s="22">
        <v>29573571</v>
      </c>
    </row>
    <row r="108" spans="1:43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1517</v>
      </c>
      <c r="G108" s="22">
        <v>0</v>
      </c>
      <c r="H108" s="22">
        <v>0</v>
      </c>
      <c r="I108" s="22">
        <v>15055</v>
      </c>
      <c r="J108" s="22">
        <v>0</v>
      </c>
      <c r="K108" s="22">
        <v>0</v>
      </c>
      <c r="L108" s="22">
        <v>0</v>
      </c>
      <c r="M108" s="22">
        <v>0</v>
      </c>
      <c r="N108" s="22">
        <v>15</v>
      </c>
      <c r="O108" s="22">
        <v>0</v>
      </c>
      <c r="P108" s="22">
        <v>9304</v>
      </c>
      <c r="Q108" s="22">
        <v>0</v>
      </c>
      <c r="R108" s="22">
        <v>0</v>
      </c>
      <c r="S108" s="22">
        <v>0</v>
      </c>
      <c r="T108" s="22">
        <v>518271</v>
      </c>
      <c r="U108" s="22">
        <v>144503</v>
      </c>
      <c r="V108" s="22">
        <v>135540</v>
      </c>
      <c r="W108" s="22">
        <v>0</v>
      </c>
      <c r="X108" s="22">
        <v>0</v>
      </c>
      <c r="Y108" s="22">
        <v>0</v>
      </c>
      <c r="Z108" s="22">
        <v>4450</v>
      </c>
      <c r="AA108" s="22">
        <v>0</v>
      </c>
      <c r="AB108" s="22">
        <v>0</v>
      </c>
      <c r="AC108" s="22">
        <v>0</v>
      </c>
      <c r="AD108" s="22">
        <v>2500</v>
      </c>
      <c r="AE108" s="22">
        <v>0</v>
      </c>
      <c r="AF108" s="22">
        <v>0</v>
      </c>
      <c r="AG108" s="22">
        <v>0</v>
      </c>
      <c r="AH108" s="22">
        <v>0</v>
      </c>
      <c r="AI108" s="22">
        <v>114603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945758</v>
      </c>
    </row>
    <row r="109" spans="1:43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18585</v>
      </c>
      <c r="G109" s="22">
        <v>0</v>
      </c>
      <c r="H109" s="22">
        <v>0</v>
      </c>
      <c r="I109" s="22">
        <v>196825</v>
      </c>
      <c r="J109" s="22">
        <v>0</v>
      </c>
      <c r="K109" s="22">
        <v>0</v>
      </c>
      <c r="L109" s="22">
        <v>16240</v>
      </c>
      <c r="M109" s="22">
        <v>0</v>
      </c>
      <c r="N109" s="22">
        <v>0</v>
      </c>
      <c r="O109" s="22">
        <v>14540</v>
      </c>
      <c r="P109" s="22">
        <v>0</v>
      </c>
      <c r="Q109" s="22">
        <v>0</v>
      </c>
      <c r="R109" s="22">
        <v>0</v>
      </c>
      <c r="S109" s="22">
        <v>0</v>
      </c>
      <c r="T109" s="22">
        <v>1741406</v>
      </c>
      <c r="U109" s="22">
        <v>1077769</v>
      </c>
      <c r="V109" s="22">
        <v>396244</v>
      </c>
      <c r="W109" s="22">
        <v>0</v>
      </c>
      <c r="X109" s="22">
        <v>0</v>
      </c>
      <c r="Y109" s="22">
        <v>0</v>
      </c>
      <c r="Z109" s="22">
        <v>35783</v>
      </c>
      <c r="AA109" s="22">
        <v>0</v>
      </c>
      <c r="AB109" s="22">
        <v>11512</v>
      </c>
      <c r="AC109" s="22">
        <v>0</v>
      </c>
      <c r="AD109" s="22">
        <v>24000</v>
      </c>
      <c r="AE109" s="22">
        <v>0</v>
      </c>
      <c r="AF109" s="22">
        <v>0</v>
      </c>
      <c r="AG109" s="22">
        <v>0</v>
      </c>
      <c r="AH109" s="22">
        <v>33863</v>
      </c>
      <c r="AI109" s="22">
        <v>268329</v>
      </c>
      <c r="AJ109" s="22">
        <v>59508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3894604</v>
      </c>
    </row>
    <row r="110" spans="1:43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3284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1581</v>
      </c>
      <c r="O110" s="22">
        <v>10</v>
      </c>
      <c r="P110" s="22">
        <v>0</v>
      </c>
      <c r="Q110" s="22">
        <v>0</v>
      </c>
      <c r="R110" s="22">
        <v>0</v>
      </c>
      <c r="S110" s="22">
        <v>0</v>
      </c>
      <c r="T110" s="22">
        <v>386195</v>
      </c>
      <c r="U110" s="22">
        <v>296107</v>
      </c>
      <c r="V110" s="22">
        <v>190023</v>
      </c>
      <c r="W110" s="22">
        <v>0</v>
      </c>
      <c r="X110" s="22">
        <v>0</v>
      </c>
      <c r="Y110" s="22">
        <v>0</v>
      </c>
      <c r="Z110" s="22">
        <v>998</v>
      </c>
      <c r="AA110" s="22">
        <v>0</v>
      </c>
      <c r="AB110" s="22">
        <v>0</v>
      </c>
      <c r="AC110" s="22">
        <v>0</v>
      </c>
      <c r="AD110" s="22">
        <v>3230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433485</v>
      </c>
      <c r="AN110" s="22">
        <v>0</v>
      </c>
      <c r="AO110" s="22">
        <v>0</v>
      </c>
      <c r="AP110" s="22">
        <v>0</v>
      </c>
      <c r="AQ110" s="22">
        <v>1314913</v>
      </c>
    </row>
    <row r="111" spans="1:43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51513</v>
      </c>
      <c r="G111" s="22">
        <v>0</v>
      </c>
      <c r="H111" s="22">
        <v>19611</v>
      </c>
      <c r="I111" s="22">
        <v>0</v>
      </c>
      <c r="J111" s="22">
        <v>0</v>
      </c>
      <c r="K111" s="22">
        <v>0</v>
      </c>
      <c r="L111" s="22">
        <v>6908</v>
      </c>
      <c r="M111" s="22">
        <v>0</v>
      </c>
      <c r="N111" s="22">
        <v>1884</v>
      </c>
      <c r="O111" s="22">
        <v>71446</v>
      </c>
      <c r="P111" s="22">
        <v>0</v>
      </c>
      <c r="Q111" s="22">
        <v>0</v>
      </c>
      <c r="R111" s="22">
        <v>380778</v>
      </c>
      <c r="S111" s="22">
        <v>0</v>
      </c>
      <c r="T111" s="22">
        <v>2572821</v>
      </c>
      <c r="U111" s="22">
        <v>2657204</v>
      </c>
      <c r="V111" s="22">
        <v>1219745</v>
      </c>
      <c r="W111" s="22">
        <v>0</v>
      </c>
      <c r="X111" s="22">
        <v>409</v>
      </c>
      <c r="Y111" s="22">
        <v>0</v>
      </c>
      <c r="Z111" s="22">
        <v>0</v>
      </c>
      <c r="AA111" s="22">
        <v>0</v>
      </c>
      <c r="AB111" s="22">
        <v>5288</v>
      </c>
      <c r="AC111" s="22">
        <v>4506</v>
      </c>
      <c r="AD111" s="22">
        <v>425000</v>
      </c>
      <c r="AE111" s="22">
        <v>0</v>
      </c>
      <c r="AF111" s="22">
        <v>0</v>
      </c>
      <c r="AG111" s="22">
        <v>0</v>
      </c>
      <c r="AH111" s="22">
        <v>0</v>
      </c>
      <c r="AI111" s="22">
        <v>864777</v>
      </c>
      <c r="AJ111" s="22">
        <v>16949</v>
      </c>
      <c r="AK111" s="22">
        <v>0</v>
      </c>
      <c r="AL111" s="22">
        <v>0</v>
      </c>
      <c r="AM111" s="22">
        <v>3855642</v>
      </c>
      <c r="AN111" s="22">
        <v>0</v>
      </c>
      <c r="AO111" s="22">
        <v>0</v>
      </c>
      <c r="AP111" s="22">
        <v>0</v>
      </c>
      <c r="AQ111" s="22">
        <v>12154481</v>
      </c>
    </row>
    <row r="112" spans="1:43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2671</v>
      </c>
      <c r="F112" s="22">
        <v>25846</v>
      </c>
      <c r="G112" s="22">
        <v>0</v>
      </c>
      <c r="H112" s="22">
        <v>0</v>
      </c>
      <c r="I112" s="22">
        <v>820315</v>
      </c>
      <c r="J112" s="22">
        <v>0</v>
      </c>
      <c r="K112" s="22">
        <v>0</v>
      </c>
      <c r="L112" s="22">
        <v>120163</v>
      </c>
      <c r="M112" s="22">
        <v>0</v>
      </c>
      <c r="N112" s="22">
        <v>0</v>
      </c>
      <c r="O112" s="22">
        <v>10046</v>
      </c>
      <c r="P112" s="22">
        <v>0</v>
      </c>
      <c r="Q112" s="22">
        <v>0</v>
      </c>
      <c r="R112" s="22">
        <v>139469</v>
      </c>
      <c r="S112" s="22">
        <v>0</v>
      </c>
      <c r="T112" s="22">
        <v>1816538</v>
      </c>
      <c r="U112" s="22">
        <v>1930396</v>
      </c>
      <c r="V112" s="22">
        <v>543990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98169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77818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5585421</v>
      </c>
    </row>
    <row r="113" spans="1:43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1500</v>
      </c>
      <c r="F113" s="22">
        <v>31451</v>
      </c>
      <c r="G113" s="22">
        <v>0</v>
      </c>
      <c r="H113" s="22">
        <v>6795</v>
      </c>
      <c r="I113" s="22">
        <v>84920</v>
      </c>
      <c r="J113" s="22">
        <v>0</v>
      </c>
      <c r="K113" s="22">
        <v>0</v>
      </c>
      <c r="L113" s="22">
        <v>1363</v>
      </c>
      <c r="M113" s="22">
        <v>0</v>
      </c>
      <c r="N113" s="22">
        <v>0</v>
      </c>
      <c r="O113" s="22">
        <v>46632</v>
      </c>
      <c r="P113" s="22">
        <v>0</v>
      </c>
      <c r="Q113" s="22">
        <v>0</v>
      </c>
      <c r="R113" s="22">
        <v>0</v>
      </c>
      <c r="S113" s="22">
        <v>0</v>
      </c>
      <c r="T113" s="22">
        <v>2442949</v>
      </c>
      <c r="U113" s="22">
        <v>813492</v>
      </c>
      <c r="V113" s="22">
        <v>527364</v>
      </c>
      <c r="W113" s="22">
        <v>0</v>
      </c>
      <c r="X113" s="22">
        <v>14938</v>
      </c>
      <c r="Y113" s="22">
        <v>41469</v>
      </c>
      <c r="Z113" s="22">
        <v>28050</v>
      </c>
      <c r="AA113" s="22">
        <v>794</v>
      </c>
      <c r="AB113" s="22">
        <v>48920</v>
      </c>
      <c r="AC113" s="22">
        <v>4491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484042</v>
      </c>
      <c r="AJ113" s="22">
        <v>400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4579570</v>
      </c>
    </row>
    <row r="114" spans="1:43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11584</v>
      </c>
      <c r="F114" s="22">
        <v>37700</v>
      </c>
      <c r="G114" s="22">
        <v>0</v>
      </c>
      <c r="H114" s="22">
        <v>0</v>
      </c>
      <c r="I114" s="22">
        <v>264280</v>
      </c>
      <c r="J114" s="22">
        <v>0</v>
      </c>
      <c r="K114" s="22">
        <v>0</v>
      </c>
      <c r="L114" s="22">
        <v>0</v>
      </c>
      <c r="M114" s="22">
        <v>0</v>
      </c>
      <c r="N114" s="22">
        <v>2155</v>
      </c>
      <c r="O114" s="22">
        <v>14028</v>
      </c>
      <c r="P114" s="22">
        <v>0</v>
      </c>
      <c r="Q114" s="22">
        <v>0</v>
      </c>
      <c r="R114" s="22">
        <v>0</v>
      </c>
      <c r="S114" s="22">
        <v>0</v>
      </c>
      <c r="T114" s="22">
        <v>2992320</v>
      </c>
      <c r="U114" s="22">
        <v>2579622</v>
      </c>
      <c r="V114" s="22">
        <v>2179844</v>
      </c>
      <c r="W114" s="22">
        <v>0</v>
      </c>
      <c r="X114" s="22">
        <v>0</v>
      </c>
      <c r="Y114" s="22">
        <v>14172</v>
      </c>
      <c r="Z114" s="22">
        <v>46791</v>
      </c>
      <c r="AA114" s="22">
        <v>432595</v>
      </c>
      <c r="AB114" s="22">
        <v>0</v>
      </c>
      <c r="AC114" s="22">
        <v>43951</v>
      </c>
      <c r="AD114" s="22">
        <v>0</v>
      </c>
      <c r="AE114" s="22">
        <v>0</v>
      </c>
      <c r="AF114" s="22">
        <v>0</v>
      </c>
      <c r="AG114" s="22">
        <v>130</v>
      </c>
      <c r="AH114" s="22">
        <v>0</v>
      </c>
      <c r="AI114" s="22">
        <v>988088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9607260</v>
      </c>
    </row>
    <row r="115" spans="1:43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2168</v>
      </c>
      <c r="G115" s="22">
        <v>0</v>
      </c>
      <c r="H115" s="22">
        <v>0</v>
      </c>
      <c r="I115" s="22">
        <v>23216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173787</v>
      </c>
      <c r="U115" s="22">
        <v>228008</v>
      </c>
      <c r="V115" s="22">
        <v>176714</v>
      </c>
      <c r="W115" s="22">
        <v>0</v>
      </c>
      <c r="X115" s="22">
        <v>0</v>
      </c>
      <c r="Y115" s="22">
        <v>0</v>
      </c>
      <c r="Z115" s="22">
        <v>3725</v>
      </c>
      <c r="AA115" s="22">
        <v>0</v>
      </c>
      <c r="AB115" s="22">
        <v>175000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782618</v>
      </c>
    </row>
    <row r="116" spans="1:43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16452</v>
      </c>
      <c r="G116" s="22">
        <v>0</v>
      </c>
      <c r="H116" s="22">
        <v>0</v>
      </c>
      <c r="I116" s="22">
        <v>188513</v>
      </c>
      <c r="J116" s="22">
        <v>0</v>
      </c>
      <c r="K116" s="22">
        <v>0</v>
      </c>
      <c r="L116" s="22">
        <v>1380</v>
      </c>
      <c r="M116" s="22">
        <v>0</v>
      </c>
      <c r="N116" s="22">
        <v>0</v>
      </c>
      <c r="O116" s="22">
        <v>124306</v>
      </c>
      <c r="P116" s="22">
        <v>28890</v>
      </c>
      <c r="Q116" s="22">
        <v>0</v>
      </c>
      <c r="R116" s="22">
        <v>0</v>
      </c>
      <c r="S116" s="22">
        <v>0</v>
      </c>
      <c r="T116" s="22">
        <v>2239245</v>
      </c>
      <c r="U116" s="22">
        <v>2945005</v>
      </c>
      <c r="V116" s="22">
        <v>2567900</v>
      </c>
      <c r="W116" s="22">
        <v>0</v>
      </c>
      <c r="X116" s="22">
        <v>3334</v>
      </c>
      <c r="Y116" s="22">
        <v>0</v>
      </c>
      <c r="Z116" s="22">
        <v>42601</v>
      </c>
      <c r="AA116" s="22">
        <v>59798</v>
      </c>
      <c r="AB116" s="22">
        <v>11375</v>
      </c>
      <c r="AC116" s="22">
        <v>40950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160147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8429896</v>
      </c>
    </row>
    <row r="117" spans="1:43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8694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2626</v>
      </c>
      <c r="P117" s="22">
        <v>0</v>
      </c>
      <c r="Q117" s="22">
        <v>0</v>
      </c>
      <c r="R117" s="22">
        <v>0</v>
      </c>
      <c r="S117" s="22">
        <v>0</v>
      </c>
      <c r="T117" s="22">
        <v>890580</v>
      </c>
      <c r="U117" s="22">
        <v>201995</v>
      </c>
      <c r="V117" s="22">
        <v>212512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1316407</v>
      </c>
    </row>
    <row r="118" spans="1:43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16035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5026</v>
      </c>
      <c r="P118" s="22">
        <v>0</v>
      </c>
      <c r="Q118" s="22">
        <v>0</v>
      </c>
      <c r="R118" s="22">
        <v>0</v>
      </c>
      <c r="S118" s="22">
        <v>0</v>
      </c>
      <c r="T118" s="22">
        <v>1970107</v>
      </c>
      <c r="U118" s="22">
        <v>702723</v>
      </c>
      <c r="V118" s="22">
        <v>531479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401031</v>
      </c>
      <c r="AJ118" s="22">
        <v>0</v>
      </c>
      <c r="AK118" s="22">
        <v>20860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3647261</v>
      </c>
    </row>
    <row r="119" spans="1:43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36843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75</v>
      </c>
      <c r="M119" s="22">
        <v>0</v>
      </c>
      <c r="N119" s="22">
        <v>1804</v>
      </c>
      <c r="O119" s="22">
        <v>2850</v>
      </c>
      <c r="P119" s="22">
        <v>0</v>
      </c>
      <c r="Q119" s="22">
        <v>0</v>
      </c>
      <c r="R119" s="22">
        <v>0</v>
      </c>
      <c r="S119" s="22">
        <v>0</v>
      </c>
      <c r="T119" s="22">
        <v>681967</v>
      </c>
      <c r="U119" s="22">
        <v>106652</v>
      </c>
      <c r="V119" s="22">
        <v>148520</v>
      </c>
      <c r="W119" s="22">
        <v>0</v>
      </c>
      <c r="X119" s="22">
        <v>14506</v>
      </c>
      <c r="Y119" s="22">
        <v>0</v>
      </c>
      <c r="Z119" s="22">
        <v>22305</v>
      </c>
      <c r="AA119" s="22">
        <v>0</v>
      </c>
      <c r="AB119" s="22">
        <v>0</v>
      </c>
      <c r="AC119" s="22">
        <v>97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25904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1041523</v>
      </c>
    </row>
    <row r="120" spans="1:43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14730</v>
      </c>
      <c r="G120" s="22">
        <v>0</v>
      </c>
      <c r="H120" s="22">
        <v>0</v>
      </c>
      <c r="I120" s="22">
        <v>46903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4301</v>
      </c>
      <c r="P120" s="22">
        <v>0</v>
      </c>
      <c r="Q120" s="22">
        <v>0</v>
      </c>
      <c r="R120" s="22">
        <v>0</v>
      </c>
      <c r="S120" s="22">
        <v>0</v>
      </c>
      <c r="T120" s="22">
        <v>1550200</v>
      </c>
      <c r="U120" s="22">
        <v>1082500</v>
      </c>
      <c r="V120" s="22">
        <v>599222</v>
      </c>
      <c r="W120" s="22">
        <v>0</v>
      </c>
      <c r="X120" s="22">
        <v>11300</v>
      </c>
      <c r="Y120" s="22">
        <v>0</v>
      </c>
      <c r="Z120" s="22">
        <v>21708</v>
      </c>
      <c r="AA120" s="22">
        <v>0</v>
      </c>
      <c r="AB120" s="22">
        <v>0</v>
      </c>
      <c r="AC120" s="22">
        <v>0</v>
      </c>
      <c r="AD120" s="22">
        <v>3232229</v>
      </c>
      <c r="AE120" s="22">
        <v>0</v>
      </c>
      <c r="AF120" s="22">
        <v>0</v>
      </c>
      <c r="AG120" s="22">
        <v>0</v>
      </c>
      <c r="AH120" s="22">
        <v>0</v>
      </c>
      <c r="AI120" s="22">
        <v>3461</v>
      </c>
      <c r="AJ120" s="22">
        <v>21736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6588290</v>
      </c>
    </row>
    <row r="121" spans="1:43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50</v>
      </c>
      <c r="F121" s="22">
        <v>4466</v>
      </c>
      <c r="G121" s="22">
        <v>0</v>
      </c>
      <c r="H121" s="22">
        <v>0</v>
      </c>
      <c r="I121" s="22">
        <v>81763</v>
      </c>
      <c r="J121" s="22">
        <v>157994</v>
      </c>
      <c r="K121" s="22">
        <v>0</v>
      </c>
      <c r="L121" s="22">
        <v>20000</v>
      </c>
      <c r="M121" s="22">
        <v>0</v>
      </c>
      <c r="N121" s="22">
        <v>60410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1255460</v>
      </c>
      <c r="U121" s="22">
        <v>969243</v>
      </c>
      <c r="V121" s="22">
        <v>381372</v>
      </c>
      <c r="W121" s="22">
        <v>0</v>
      </c>
      <c r="X121" s="22">
        <v>77560</v>
      </c>
      <c r="Y121" s="22">
        <v>0</v>
      </c>
      <c r="Z121" s="22">
        <v>3775</v>
      </c>
      <c r="AA121" s="22">
        <v>0</v>
      </c>
      <c r="AB121" s="22">
        <v>2095</v>
      </c>
      <c r="AC121" s="22">
        <v>0</v>
      </c>
      <c r="AD121" s="22">
        <v>48000</v>
      </c>
      <c r="AE121" s="22">
        <v>0</v>
      </c>
      <c r="AF121" s="22">
        <v>0</v>
      </c>
      <c r="AG121" s="22">
        <v>0</v>
      </c>
      <c r="AH121" s="22">
        <v>598925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3661113</v>
      </c>
    </row>
    <row r="122" spans="1:43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24647</v>
      </c>
      <c r="G122" s="22">
        <v>0</v>
      </c>
      <c r="H122" s="22">
        <v>0</v>
      </c>
      <c r="I122" s="22">
        <v>203305</v>
      </c>
      <c r="J122" s="22">
        <v>0</v>
      </c>
      <c r="K122" s="22">
        <v>0</v>
      </c>
      <c r="L122" s="22">
        <v>0</v>
      </c>
      <c r="M122" s="22">
        <v>0</v>
      </c>
      <c r="N122" s="22">
        <v>8807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1334402</v>
      </c>
      <c r="U122" s="22">
        <v>886082</v>
      </c>
      <c r="V122" s="22">
        <v>302656</v>
      </c>
      <c r="W122" s="22">
        <v>0</v>
      </c>
      <c r="X122" s="22">
        <v>55541</v>
      </c>
      <c r="Y122" s="22">
        <v>0</v>
      </c>
      <c r="Z122" s="22">
        <v>0</v>
      </c>
      <c r="AA122" s="22">
        <v>0</v>
      </c>
      <c r="AB122" s="22">
        <v>111241</v>
      </c>
      <c r="AC122" s="22">
        <v>0</v>
      </c>
      <c r="AD122" s="22">
        <v>280000</v>
      </c>
      <c r="AE122" s="22">
        <v>0</v>
      </c>
      <c r="AF122" s="22">
        <v>0</v>
      </c>
      <c r="AG122" s="22">
        <v>0</v>
      </c>
      <c r="AH122" s="22">
        <v>0</v>
      </c>
      <c r="AI122" s="22">
        <v>87770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3294451</v>
      </c>
    </row>
    <row r="123" spans="1:43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535545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26783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1506444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54777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237276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2360825</v>
      </c>
    </row>
    <row r="124" spans="1:43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298467</v>
      </c>
      <c r="G124" s="22">
        <v>0</v>
      </c>
      <c r="H124" s="22">
        <v>0</v>
      </c>
      <c r="I124" s="22">
        <v>86384</v>
      </c>
      <c r="J124" s="22">
        <v>0</v>
      </c>
      <c r="K124" s="22">
        <v>0</v>
      </c>
      <c r="L124" s="22">
        <v>9761</v>
      </c>
      <c r="M124" s="22">
        <v>0</v>
      </c>
      <c r="N124" s="22">
        <v>6803</v>
      </c>
      <c r="O124" s="22">
        <v>78987</v>
      </c>
      <c r="P124" s="22">
        <v>226</v>
      </c>
      <c r="Q124" s="22">
        <v>0</v>
      </c>
      <c r="R124" s="22">
        <v>0</v>
      </c>
      <c r="S124" s="22">
        <v>0</v>
      </c>
      <c r="T124" s="22">
        <v>1181663</v>
      </c>
      <c r="U124" s="22">
        <v>261542</v>
      </c>
      <c r="V124" s="22">
        <v>76889</v>
      </c>
      <c r="W124" s="22">
        <v>354991</v>
      </c>
      <c r="X124" s="22">
        <v>0</v>
      </c>
      <c r="Y124" s="22">
        <v>0</v>
      </c>
      <c r="Z124" s="22">
        <v>16334</v>
      </c>
      <c r="AA124" s="22">
        <v>0</v>
      </c>
      <c r="AB124" s="22">
        <v>0</v>
      </c>
      <c r="AC124" s="22">
        <v>0</v>
      </c>
      <c r="AD124" s="22">
        <v>47799</v>
      </c>
      <c r="AE124" s="22">
        <v>0</v>
      </c>
      <c r="AF124" s="22">
        <v>0</v>
      </c>
      <c r="AG124" s="22">
        <v>0</v>
      </c>
      <c r="AH124" s="22">
        <v>0</v>
      </c>
      <c r="AI124" s="22">
        <v>198527</v>
      </c>
      <c r="AJ124" s="22">
        <v>1515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2619888</v>
      </c>
    </row>
    <row r="125" spans="1:43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15237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349856</v>
      </c>
      <c r="U125" s="22">
        <v>207261</v>
      </c>
      <c r="V125" s="22">
        <v>123344</v>
      </c>
      <c r="W125" s="22">
        <v>0</v>
      </c>
      <c r="X125" s="22">
        <v>0</v>
      </c>
      <c r="Y125" s="22">
        <v>0</v>
      </c>
      <c r="Z125" s="22">
        <v>3535</v>
      </c>
      <c r="AA125" s="22">
        <v>0</v>
      </c>
      <c r="AB125" s="22">
        <v>0</v>
      </c>
      <c r="AC125" s="22">
        <v>0</v>
      </c>
      <c r="AD125" s="22">
        <v>23777</v>
      </c>
      <c r="AE125" s="22">
        <v>0</v>
      </c>
      <c r="AF125" s="22">
        <v>0</v>
      </c>
      <c r="AG125" s="22">
        <v>0</v>
      </c>
      <c r="AH125" s="22">
        <v>0</v>
      </c>
      <c r="AI125" s="22">
        <v>38</v>
      </c>
      <c r="AJ125" s="22">
        <v>51083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774131</v>
      </c>
    </row>
    <row r="126" spans="1:43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1973833</v>
      </c>
      <c r="F126" s="22">
        <v>0</v>
      </c>
      <c r="G126" s="22">
        <v>0</v>
      </c>
      <c r="H126" s="22">
        <v>0</v>
      </c>
      <c r="I126" s="22">
        <v>429303</v>
      </c>
      <c r="J126" s="22">
        <v>0</v>
      </c>
      <c r="K126" s="22">
        <v>0</v>
      </c>
      <c r="L126" s="22">
        <v>2220</v>
      </c>
      <c r="M126" s="22">
        <v>0</v>
      </c>
      <c r="N126" s="22">
        <v>0</v>
      </c>
      <c r="O126" s="22">
        <v>0</v>
      </c>
      <c r="P126" s="22">
        <v>672465</v>
      </c>
      <c r="Q126" s="22">
        <v>0</v>
      </c>
      <c r="R126" s="22">
        <v>0</v>
      </c>
      <c r="S126" s="22">
        <v>0</v>
      </c>
      <c r="T126" s="22">
        <v>2705932</v>
      </c>
      <c r="U126" s="22">
        <v>544833</v>
      </c>
      <c r="V126" s="22">
        <v>360277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2597</v>
      </c>
      <c r="AC126" s="22">
        <v>0</v>
      </c>
      <c r="AD126" s="22">
        <v>0</v>
      </c>
      <c r="AE126" s="22">
        <v>0</v>
      </c>
      <c r="AF126" s="22">
        <v>45318</v>
      </c>
      <c r="AG126" s="22">
        <v>5100</v>
      </c>
      <c r="AH126" s="22">
        <v>49420</v>
      </c>
      <c r="AI126" s="22">
        <v>298941</v>
      </c>
      <c r="AJ126" s="22">
        <v>0</v>
      </c>
      <c r="AK126" s="22">
        <v>0</v>
      </c>
      <c r="AL126" s="22">
        <v>37673</v>
      </c>
      <c r="AM126" s="22">
        <v>0</v>
      </c>
      <c r="AN126" s="22">
        <v>0</v>
      </c>
      <c r="AO126" s="22">
        <v>0</v>
      </c>
      <c r="AP126" s="22">
        <v>0</v>
      </c>
      <c r="AQ126" s="22">
        <v>7127912</v>
      </c>
    </row>
    <row r="127" spans="1:43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73537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1868357</v>
      </c>
      <c r="U127" s="22">
        <v>838178</v>
      </c>
      <c r="V127" s="22">
        <v>201389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280619</v>
      </c>
      <c r="AJ127" s="22">
        <v>0</v>
      </c>
      <c r="AK127" s="22">
        <v>0</v>
      </c>
      <c r="AL127" s="22">
        <v>0</v>
      </c>
      <c r="AM127" s="22">
        <v>1737653</v>
      </c>
      <c r="AN127" s="22">
        <v>0</v>
      </c>
      <c r="AO127" s="22">
        <v>0</v>
      </c>
      <c r="AP127" s="22">
        <v>0</v>
      </c>
      <c r="AQ127" s="22">
        <v>4999733</v>
      </c>
    </row>
    <row r="128" spans="1:43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121837</v>
      </c>
      <c r="G128" s="22">
        <v>0</v>
      </c>
      <c r="H128" s="22">
        <v>20400</v>
      </c>
      <c r="I128" s="22">
        <v>218567</v>
      </c>
      <c r="J128" s="22">
        <v>600</v>
      </c>
      <c r="K128" s="22">
        <v>0</v>
      </c>
      <c r="L128" s="22">
        <v>2206</v>
      </c>
      <c r="M128" s="22">
        <v>0</v>
      </c>
      <c r="N128" s="22">
        <v>22538</v>
      </c>
      <c r="O128" s="22">
        <v>0</v>
      </c>
      <c r="P128" s="22">
        <v>0</v>
      </c>
      <c r="Q128" s="22">
        <v>0</v>
      </c>
      <c r="R128" s="22">
        <v>322312</v>
      </c>
      <c r="S128" s="22">
        <v>0</v>
      </c>
      <c r="T128" s="22">
        <v>5134302</v>
      </c>
      <c r="U128" s="22">
        <v>3062689</v>
      </c>
      <c r="V128" s="22">
        <v>1082408</v>
      </c>
      <c r="W128" s="22">
        <v>0</v>
      </c>
      <c r="X128" s="22">
        <v>90970</v>
      </c>
      <c r="Y128" s="22">
        <v>0</v>
      </c>
      <c r="Z128" s="22">
        <v>122063</v>
      </c>
      <c r="AA128" s="22">
        <v>0</v>
      </c>
      <c r="AB128" s="22">
        <v>100075</v>
      </c>
      <c r="AC128" s="22">
        <v>46487</v>
      </c>
      <c r="AD128" s="22">
        <v>0</v>
      </c>
      <c r="AE128" s="22">
        <v>0</v>
      </c>
      <c r="AF128" s="22">
        <v>0</v>
      </c>
      <c r="AG128" s="22">
        <v>0</v>
      </c>
      <c r="AH128" s="22">
        <v>701051</v>
      </c>
      <c r="AI128" s="22">
        <v>14252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11062757</v>
      </c>
    </row>
    <row r="129" spans="1:43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24054</v>
      </c>
      <c r="G129" s="22">
        <v>0</v>
      </c>
      <c r="H129" s="22">
        <v>12420</v>
      </c>
      <c r="I129" s="22">
        <v>154302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21048</v>
      </c>
      <c r="P129" s="22">
        <v>0</v>
      </c>
      <c r="Q129" s="22">
        <v>0</v>
      </c>
      <c r="R129" s="22">
        <v>0</v>
      </c>
      <c r="S129" s="22">
        <v>0</v>
      </c>
      <c r="T129" s="22">
        <v>6246957</v>
      </c>
      <c r="U129" s="22">
        <v>2093671</v>
      </c>
      <c r="V129" s="22">
        <v>2691959</v>
      </c>
      <c r="W129" s="22">
        <v>0</v>
      </c>
      <c r="X129" s="22">
        <v>283089</v>
      </c>
      <c r="Y129" s="22">
        <v>0</v>
      </c>
      <c r="Z129" s="22">
        <v>11650</v>
      </c>
      <c r="AA129" s="22">
        <v>0</v>
      </c>
      <c r="AB129" s="22">
        <v>4196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628553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12171899</v>
      </c>
    </row>
    <row r="130" spans="1:43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14181</v>
      </c>
      <c r="G130" s="22">
        <v>0</v>
      </c>
      <c r="H130" s="22">
        <v>0</v>
      </c>
      <c r="I130" s="22">
        <v>189667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126218</v>
      </c>
      <c r="S130" s="22">
        <v>0</v>
      </c>
      <c r="T130" s="22">
        <v>3183185</v>
      </c>
      <c r="U130" s="22">
        <v>3463419</v>
      </c>
      <c r="V130" s="22">
        <v>982784</v>
      </c>
      <c r="W130" s="22">
        <v>0</v>
      </c>
      <c r="X130" s="22">
        <v>0</v>
      </c>
      <c r="Y130" s="22">
        <v>0</v>
      </c>
      <c r="Z130" s="22">
        <v>60718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19158</v>
      </c>
      <c r="AG130" s="22">
        <v>875680</v>
      </c>
      <c r="AH130" s="22">
        <v>0</v>
      </c>
      <c r="AI130" s="22">
        <v>105564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9020574</v>
      </c>
    </row>
    <row r="131" spans="1:43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3547</v>
      </c>
      <c r="G131" s="22">
        <v>0</v>
      </c>
      <c r="H131" s="22">
        <v>0</v>
      </c>
      <c r="I131" s="22">
        <v>20400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22353</v>
      </c>
      <c r="P131" s="22">
        <v>0</v>
      </c>
      <c r="Q131" s="22">
        <v>0</v>
      </c>
      <c r="R131" s="22">
        <v>0</v>
      </c>
      <c r="S131" s="22">
        <v>0</v>
      </c>
      <c r="T131" s="22">
        <v>339593</v>
      </c>
      <c r="U131" s="22">
        <v>208749</v>
      </c>
      <c r="V131" s="22">
        <v>177282</v>
      </c>
      <c r="W131" s="22">
        <v>0</v>
      </c>
      <c r="X131" s="22">
        <v>0</v>
      </c>
      <c r="Y131" s="22">
        <v>0</v>
      </c>
      <c r="Z131" s="22">
        <v>8365</v>
      </c>
      <c r="AA131" s="22">
        <v>0</v>
      </c>
      <c r="AB131" s="22">
        <v>0</v>
      </c>
      <c r="AC131" s="22">
        <v>0</v>
      </c>
      <c r="AD131" s="22">
        <v>135907</v>
      </c>
      <c r="AE131" s="22">
        <v>0</v>
      </c>
      <c r="AF131" s="22">
        <v>0</v>
      </c>
      <c r="AG131" s="22">
        <v>0</v>
      </c>
      <c r="AH131" s="22">
        <v>35000</v>
      </c>
      <c r="AI131" s="22">
        <v>14638</v>
      </c>
      <c r="AJ131" s="22">
        <v>1500</v>
      </c>
      <c r="AK131" s="22">
        <v>0</v>
      </c>
      <c r="AL131" s="22">
        <v>0</v>
      </c>
      <c r="AM131" s="22">
        <v>678910</v>
      </c>
      <c r="AN131" s="22">
        <v>0</v>
      </c>
      <c r="AO131" s="22">
        <v>0</v>
      </c>
      <c r="AP131" s="22">
        <v>0</v>
      </c>
      <c r="AQ131" s="22">
        <v>1646244</v>
      </c>
    </row>
    <row r="132" spans="1:43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10895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603156</v>
      </c>
      <c r="U132" s="22">
        <v>208090</v>
      </c>
      <c r="V132" s="22">
        <v>380008</v>
      </c>
      <c r="W132" s="22">
        <v>0</v>
      </c>
      <c r="X132" s="22">
        <v>0</v>
      </c>
      <c r="Y132" s="22">
        <v>0</v>
      </c>
      <c r="Z132" s="22">
        <v>1000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1203149</v>
      </c>
    </row>
    <row r="133" spans="1:43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3468</v>
      </c>
      <c r="G133" s="22">
        <v>0</v>
      </c>
      <c r="H133" s="22">
        <v>0</v>
      </c>
      <c r="I133" s="22">
        <v>5140</v>
      </c>
      <c r="J133" s="22">
        <v>0</v>
      </c>
      <c r="K133" s="22">
        <v>0</v>
      </c>
      <c r="L133" s="22">
        <v>0</v>
      </c>
      <c r="M133" s="22">
        <v>0</v>
      </c>
      <c r="N133" s="22">
        <v>11855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504409</v>
      </c>
      <c r="U133" s="22">
        <v>101521</v>
      </c>
      <c r="V133" s="22">
        <v>108192</v>
      </c>
      <c r="W133" s="22">
        <v>0</v>
      </c>
      <c r="X133" s="22">
        <v>2418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21100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758103</v>
      </c>
    </row>
    <row r="134" spans="1:43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33986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4810</v>
      </c>
      <c r="P134" s="22">
        <v>0</v>
      </c>
      <c r="Q134" s="22">
        <v>0</v>
      </c>
      <c r="R134" s="22">
        <v>0</v>
      </c>
      <c r="S134" s="22">
        <v>0</v>
      </c>
      <c r="T134" s="22">
        <v>790081</v>
      </c>
      <c r="U134" s="22">
        <v>235414</v>
      </c>
      <c r="V134" s="22">
        <v>291594</v>
      </c>
      <c r="W134" s="22">
        <v>0</v>
      </c>
      <c r="X134" s="22">
        <v>3488</v>
      </c>
      <c r="Y134" s="22">
        <v>0</v>
      </c>
      <c r="Z134" s="22">
        <v>27819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155184</v>
      </c>
      <c r="AJ134" s="22">
        <v>26165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1568541</v>
      </c>
    </row>
    <row r="135" spans="1:43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9483</v>
      </c>
      <c r="G135" s="22">
        <v>0</v>
      </c>
      <c r="H135" s="22">
        <v>0</v>
      </c>
      <c r="I135" s="22">
        <v>48670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1218822</v>
      </c>
      <c r="U135" s="22">
        <v>180637</v>
      </c>
      <c r="V135" s="22">
        <v>107154</v>
      </c>
      <c r="W135" s="22">
        <v>0</v>
      </c>
      <c r="X135" s="22">
        <v>0</v>
      </c>
      <c r="Y135" s="22">
        <v>0</v>
      </c>
      <c r="Z135" s="22">
        <v>3750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5327</v>
      </c>
      <c r="AJ135" s="22">
        <v>0</v>
      </c>
      <c r="AK135" s="22">
        <v>0</v>
      </c>
      <c r="AL135" s="22">
        <v>0</v>
      </c>
      <c r="AM135" s="22">
        <v>792413</v>
      </c>
      <c r="AN135" s="22">
        <v>0</v>
      </c>
      <c r="AO135" s="22">
        <v>0</v>
      </c>
      <c r="AP135" s="22">
        <v>0</v>
      </c>
      <c r="AQ135" s="22">
        <v>2366256</v>
      </c>
    </row>
    <row r="136" spans="1:43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5805</v>
      </c>
      <c r="F136" s="22">
        <v>0</v>
      </c>
      <c r="G136" s="22">
        <v>0</v>
      </c>
      <c r="H136" s="22">
        <v>0</v>
      </c>
      <c r="I136" s="22">
        <v>48200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1793</v>
      </c>
      <c r="P136" s="22">
        <v>0</v>
      </c>
      <c r="Q136" s="22">
        <v>32180</v>
      </c>
      <c r="R136" s="22">
        <v>26559</v>
      </c>
      <c r="S136" s="22">
        <v>0</v>
      </c>
      <c r="T136" s="22">
        <v>556844</v>
      </c>
      <c r="U136" s="22">
        <v>246329</v>
      </c>
      <c r="V136" s="22">
        <v>135758</v>
      </c>
      <c r="W136" s="22">
        <v>0</v>
      </c>
      <c r="X136" s="22">
        <v>0</v>
      </c>
      <c r="Y136" s="22">
        <v>0</v>
      </c>
      <c r="Z136" s="22">
        <v>13284</v>
      </c>
      <c r="AA136" s="22">
        <v>0</v>
      </c>
      <c r="AB136" s="22">
        <v>9943</v>
      </c>
      <c r="AC136" s="22">
        <v>12040</v>
      </c>
      <c r="AD136" s="22">
        <v>12498</v>
      </c>
      <c r="AE136" s="22">
        <v>0</v>
      </c>
      <c r="AF136" s="22">
        <v>0</v>
      </c>
      <c r="AG136" s="22">
        <v>100</v>
      </c>
      <c r="AH136" s="22">
        <v>0</v>
      </c>
      <c r="AI136" s="22">
        <v>98503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1199836</v>
      </c>
    </row>
    <row r="137" spans="1:43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4349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1786</v>
      </c>
      <c r="R137" s="22">
        <v>0</v>
      </c>
      <c r="S137" s="22">
        <v>0</v>
      </c>
      <c r="T137" s="22">
        <v>361604</v>
      </c>
      <c r="U137" s="22">
        <v>190679</v>
      </c>
      <c r="V137" s="22">
        <v>81286</v>
      </c>
      <c r="W137" s="22">
        <v>0</v>
      </c>
      <c r="X137" s="22">
        <v>0</v>
      </c>
      <c r="Y137" s="22">
        <v>0</v>
      </c>
      <c r="Z137" s="22">
        <v>3952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5591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649247</v>
      </c>
    </row>
    <row r="138" spans="1:43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2009</v>
      </c>
      <c r="G138" s="22">
        <v>0</v>
      </c>
      <c r="H138" s="22">
        <v>0</v>
      </c>
      <c r="I138" s="22">
        <v>4020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529</v>
      </c>
      <c r="P138" s="22">
        <v>0</v>
      </c>
      <c r="Q138" s="22">
        <v>0</v>
      </c>
      <c r="R138" s="22">
        <v>0</v>
      </c>
      <c r="S138" s="22">
        <v>0</v>
      </c>
      <c r="T138" s="22">
        <v>299266</v>
      </c>
      <c r="U138" s="22">
        <v>99127</v>
      </c>
      <c r="V138" s="22">
        <v>122617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38840</v>
      </c>
      <c r="AE138" s="22">
        <v>0</v>
      </c>
      <c r="AF138" s="22">
        <v>0</v>
      </c>
      <c r="AG138" s="22">
        <v>0</v>
      </c>
      <c r="AH138" s="22">
        <v>0</v>
      </c>
      <c r="AI138" s="22">
        <v>32039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598447</v>
      </c>
    </row>
    <row r="139" spans="1:43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34204</v>
      </c>
      <c r="G139" s="22">
        <v>0</v>
      </c>
      <c r="H139" s="22">
        <v>0</v>
      </c>
      <c r="I139" s="22">
        <v>123082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683625</v>
      </c>
      <c r="U139" s="22">
        <v>465779</v>
      </c>
      <c r="V139" s="22">
        <v>1725933</v>
      </c>
      <c r="W139" s="22">
        <v>0</v>
      </c>
      <c r="X139" s="22">
        <v>7499</v>
      </c>
      <c r="Y139" s="22">
        <v>0</v>
      </c>
      <c r="Z139" s="22">
        <v>16865</v>
      </c>
      <c r="AA139" s="22">
        <v>0</v>
      </c>
      <c r="AB139" s="22">
        <v>0</v>
      </c>
      <c r="AC139" s="22">
        <v>3230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37134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3097351</v>
      </c>
    </row>
    <row r="140" spans="1:43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3496381</v>
      </c>
      <c r="U140" s="22">
        <v>3809061</v>
      </c>
      <c r="V140" s="22">
        <v>885791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227409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8418642</v>
      </c>
    </row>
    <row r="141" spans="1:43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13757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7934</v>
      </c>
      <c r="M141" s="22">
        <v>0</v>
      </c>
      <c r="N141" s="22">
        <v>0</v>
      </c>
      <c r="O141" s="22">
        <v>5608</v>
      </c>
      <c r="P141" s="22">
        <v>0</v>
      </c>
      <c r="Q141" s="22">
        <v>0</v>
      </c>
      <c r="R141" s="22">
        <v>0</v>
      </c>
      <c r="S141" s="22">
        <v>0</v>
      </c>
      <c r="T141" s="22">
        <v>349587</v>
      </c>
      <c r="U141" s="22">
        <v>107319</v>
      </c>
      <c r="V141" s="22">
        <v>140737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12868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637810</v>
      </c>
    </row>
    <row r="142" spans="1:43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5160</v>
      </c>
      <c r="G142" s="22">
        <v>0</v>
      </c>
      <c r="H142" s="22">
        <v>0</v>
      </c>
      <c r="I142" s="22">
        <v>1120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677370</v>
      </c>
      <c r="U142" s="22">
        <v>698540</v>
      </c>
      <c r="V142" s="22">
        <v>214423</v>
      </c>
      <c r="W142" s="22">
        <v>0</v>
      </c>
      <c r="X142" s="22">
        <v>0</v>
      </c>
      <c r="Y142" s="22">
        <v>0</v>
      </c>
      <c r="Z142" s="22">
        <v>16903</v>
      </c>
      <c r="AA142" s="22">
        <v>0</v>
      </c>
      <c r="AB142" s="22">
        <v>0</v>
      </c>
      <c r="AC142" s="22">
        <v>0</v>
      </c>
      <c r="AD142" s="22">
        <v>219835</v>
      </c>
      <c r="AE142" s="22">
        <v>0</v>
      </c>
      <c r="AF142" s="22">
        <v>0</v>
      </c>
      <c r="AG142" s="22">
        <v>0</v>
      </c>
      <c r="AH142" s="22">
        <v>0</v>
      </c>
      <c r="AI142" s="22">
        <v>27588</v>
      </c>
      <c r="AJ142" s="22">
        <v>0</v>
      </c>
      <c r="AK142" s="22">
        <v>0</v>
      </c>
      <c r="AL142" s="22">
        <v>0</v>
      </c>
      <c r="AM142" s="22">
        <v>29216</v>
      </c>
      <c r="AN142" s="22">
        <v>0</v>
      </c>
      <c r="AO142" s="22">
        <v>0</v>
      </c>
      <c r="AP142" s="22">
        <v>0</v>
      </c>
      <c r="AQ142" s="22">
        <v>1890155</v>
      </c>
    </row>
    <row r="143" spans="1:43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13416</v>
      </c>
      <c r="G143" s="22">
        <v>34160</v>
      </c>
      <c r="H143" s="22">
        <v>0</v>
      </c>
      <c r="I143" s="22">
        <v>238847</v>
      </c>
      <c r="J143" s="22">
        <v>0</v>
      </c>
      <c r="K143" s="22">
        <v>0</v>
      </c>
      <c r="L143" s="22">
        <v>0</v>
      </c>
      <c r="M143" s="22">
        <v>0</v>
      </c>
      <c r="N143" s="22">
        <v>44874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557615</v>
      </c>
      <c r="U143" s="22">
        <v>124519</v>
      </c>
      <c r="V143" s="22">
        <v>201245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2000</v>
      </c>
      <c r="AE143" s="22">
        <v>0</v>
      </c>
      <c r="AF143" s="22">
        <v>0</v>
      </c>
      <c r="AG143" s="22">
        <v>0</v>
      </c>
      <c r="AH143" s="22">
        <v>0</v>
      </c>
      <c r="AI143" s="22">
        <v>54090</v>
      </c>
      <c r="AJ143" s="22">
        <v>3316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1274082</v>
      </c>
    </row>
    <row r="144" spans="1:43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965</v>
      </c>
      <c r="F144" s="22">
        <v>3213424</v>
      </c>
      <c r="G144" s="22">
        <v>0</v>
      </c>
      <c r="H144" s="22">
        <v>0</v>
      </c>
      <c r="I144" s="22">
        <v>138819</v>
      </c>
      <c r="J144" s="22">
        <v>0</v>
      </c>
      <c r="K144" s="22">
        <v>0</v>
      </c>
      <c r="L144" s="22">
        <v>593008</v>
      </c>
      <c r="M144" s="22">
        <v>0</v>
      </c>
      <c r="N144" s="22">
        <v>0</v>
      </c>
      <c r="O144" s="22">
        <v>0</v>
      </c>
      <c r="P144" s="22">
        <v>0</v>
      </c>
      <c r="Q144" s="22">
        <v>189027</v>
      </c>
      <c r="R144" s="22">
        <v>1407389</v>
      </c>
      <c r="S144" s="22">
        <v>0</v>
      </c>
      <c r="T144" s="22">
        <v>6814106</v>
      </c>
      <c r="U144" s="22">
        <v>6567337</v>
      </c>
      <c r="V144" s="22">
        <v>3591038</v>
      </c>
      <c r="W144" s="22">
        <v>0</v>
      </c>
      <c r="X144" s="22">
        <v>0</v>
      </c>
      <c r="Y144" s="22">
        <v>0</v>
      </c>
      <c r="Z144" s="22">
        <v>269415</v>
      </c>
      <c r="AA144" s="22">
        <v>0</v>
      </c>
      <c r="AB144" s="22">
        <v>707170</v>
      </c>
      <c r="AC144" s="22">
        <v>0</v>
      </c>
      <c r="AD144" s="22">
        <v>544084</v>
      </c>
      <c r="AE144" s="22">
        <v>0</v>
      </c>
      <c r="AF144" s="22">
        <v>0</v>
      </c>
      <c r="AG144" s="22">
        <v>2098814</v>
      </c>
      <c r="AH144" s="22">
        <v>0</v>
      </c>
      <c r="AI144" s="22">
        <v>1842364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27976960</v>
      </c>
    </row>
    <row r="145" spans="1:43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361740</v>
      </c>
      <c r="G145" s="22">
        <v>0</v>
      </c>
      <c r="H145" s="22">
        <v>11644</v>
      </c>
      <c r="I145" s="22">
        <v>123359</v>
      </c>
      <c r="J145" s="22">
        <v>0</v>
      </c>
      <c r="K145" s="22">
        <v>0</v>
      </c>
      <c r="L145" s="22">
        <v>10955</v>
      </c>
      <c r="M145" s="22">
        <v>0</v>
      </c>
      <c r="N145" s="22">
        <v>0</v>
      </c>
      <c r="O145" s="22">
        <v>4781</v>
      </c>
      <c r="P145" s="22">
        <v>0</v>
      </c>
      <c r="Q145" s="22">
        <v>0</v>
      </c>
      <c r="R145" s="22">
        <v>0</v>
      </c>
      <c r="S145" s="22">
        <v>0</v>
      </c>
      <c r="T145" s="22">
        <v>3556124</v>
      </c>
      <c r="U145" s="22">
        <v>4831750</v>
      </c>
      <c r="V145" s="22">
        <v>911032</v>
      </c>
      <c r="W145" s="22">
        <v>0</v>
      </c>
      <c r="X145" s="22">
        <v>0</v>
      </c>
      <c r="Y145" s="22">
        <v>0</v>
      </c>
      <c r="Z145" s="22">
        <v>57130</v>
      </c>
      <c r="AA145" s="22">
        <v>38550</v>
      </c>
      <c r="AB145" s="22">
        <v>0</v>
      </c>
      <c r="AC145" s="22">
        <v>17869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923862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10848796</v>
      </c>
    </row>
    <row r="146" spans="1:43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2025</v>
      </c>
      <c r="G146" s="22">
        <v>0</v>
      </c>
      <c r="H146" s="22">
        <v>0</v>
      </c>
      <c r="I146" s="22">
        <v>11753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667393</v>
      </c>
      <c r="U146" s="22">
        <v>369522</v>
      </c>
      <c r="V146" s="22">
        <v>88917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3250</v>
      </c>
      <c r="AF146" s="22">
        <v>0</v>
      </c>
      <c r="AG146" s="22">
        <v>0</v>
      </c>
      <c r="AH146" s="22">
        <v>0</v>
      </c>
      <c r="AI146" s="22">
        <v>5327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1148187</v>
      </c>
    </row>
    <row r="147" spans="1:43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1815</v>
      </c>
      <c r="G147" s="22">
        <v>0</v>
      </c>
      <c r="H147" s="22">
        <v>99570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6702</v>
      </c>
      <c r="P147" s="22">
        <v>0</v>
      </c>
      <c r="Q147" s="22">
        <v>0</v>
      </c>
      <c r="R147" s="22">
        <v>0</v>
      </c>
      <c r="S147" s="22">
        <v>0</v>
      </c>
      <c r="T147" s="22">
        <v>683184</v>
      </c>
      <c r="U147" s="22">
        <v>165060</v>
      </c>
      <c r="V147" s="22">
        <v>206748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131246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1294325</v>
      </c>
    </row>
    <row r="148" spans="1:43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29675</v>
      </c>
      <c r="I148" s="22">
        <v>110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57300</v>
      </c>
      <c r="R148" s="22">
        <v>313983</v>
      </c>
      <c r="S148" s="22">
        <v>0</v>
      </c>
      <c r="T148" s="22">
        <v>4659871</v>
      </c>
      <c r="U148" s="22">
        <v>3104747</v>
      </c>
      <c r="V148" s="22">
        <v>4377212</v>
      </c>
      <c r="W148" s="22">
        <v>0</v>
      </c>
      <c r="X148" s="22">
        <v>15616</v>
      </c>
      <c r="Y148" s="22">
        <v>0</v>
      </c>
      <c r="Z148" s="22">
        <v>24400</v>
      </c>
      <c r="AA148" s="22">
        <v>0</v>
      </c>
      <c r="AB148" s="22">
        <v>3509</v>
      </c>
      <c r="AC148" s="22">
        <v>6300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297958</v>
      </c>
      <c r="AJ148" s="22">
        <v>18958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12909639</v>
      </c>
    </row>
    <row r="149" spans="1:43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3081</v>
      </c>
      <c r="F149" s="22">
        <v>38587</v>
      </c>
      <c r="G149" s="22">
        <v>0</v>
      </c>
      <c r="H149" s="22">
        <v>0</v>
      </c>
      <c r="I149" s="22">
        <v>227750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4474</v>
      </c>
      <c r="P149" s="22">
        <v>0</v>
      </c>
      <c r="Q149" s="22">
        <v>0</v>
      </c>
      <c r="R149" s="22">
        <v>89218</v>
      </c>
      <c r="S149" s="22">
        <v>0</v>
      </c>
      <c r="T149" s="22">
        <v>733957</v>
      </c>
      <c r="U149" s="22">
        <v>1575268</v>
      </c>
      <c r="V149" s="22">
        <v>353451</v>
      </c>
      <c r="W149" s="22">
        <v>0</v>
      </c>
      <c r="X149" s="22">
        <v>74551</v>
      </c>
      <c r="Y149" s="22">
        <v>0</v>
      </c>
      <c r="Z149" s="22">
        <v>0</v>
      </c>
      <c r="AA149" s="22">
        <v>0</v>
      </c>
      <c r="AB149" s="22">
        <v>117106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957346</v>
      </c>
      <c r="AJ149" s="22">
        <v>20690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4195479</v>
      </c>
    </row>
    <row r="150" spans="1:43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10990</v>
      </c>
      <c r="G150" s="22">
        <v>0</v>
      </c>
      <c r="H150" s="22">
        <v>0</v>
      </c>
      <c r="I150" s="22">
        <v>25480</v>
      </c>
      <c r="J150" s="22">
        <v>0</v>
      </c>
      <c r="K150" s="22">
        <v>578742</v>
      </c>
      <c r="L150" s="22">
        <v>0</v>
      </c>
      <c r="M150" s="22">
        <v>0</v>
      </c>
      <c r="N150" s="22">
        <v>0</v>
      </c>
      <c r="O150" s="22">
        <v>2953</v>
      </c>
      <c r="P150" s="22">
        <v>0</v>
      </c>
      <c r="Q150" s="22">
        <v>0</v>
      </c>
      <c r="R150" s="22">
        <v>0</v>
      </c>
      <c r="S150" s="22">
        <v>0</v>
      </c>
      <c r="T150" s="22">
        <v>766065</v>
      </c>
      <c r="U150" s="22">
        <v>360433</v>
      </c>
      <c r="V150" s="22">
        <v>246303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4525</v>
      </c>
      <c r="AC150" s="22">
        <v>0</v>
      </c>
      <c r="AD150" s="22">
        <v>233483</v>
      </c>
      <c r="AE150" s="22">
        <v>0</v>
      </c>
      <c r="AF150" s="22">
        <v>0</v>
      </c>
      <c r="AG150" s="22">
        <v>0</v>
      </c>
      <c r="AH150" s="22">
        <v>0</v>
      </c>
      <c r="AI150" s="22">
        <v>256155</v>
      </c>
      <c r="AJ150" s="22">
        <v>145815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2630944</v>
      </c>
    </row>
    <row r="151" spans="1:43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200742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1272969</v>
      </c>
      <c r="U151" s="22">
        <v>484613</v>
      </c>
      <c r="V151" s="22">
        <v>643208</v>
      </c>
      <c r="W151" s="22">
        <v>0</v>
      </c>
      <c r="X151" s="22">
        <v>7625</v>
      </c>
      <c r="Y151" s="22">
        <v>0</v>
      </c>
      <c r="Z151" s="22">
        <v>0</v>
      </c>
      <c r="AA151" s="22">
        <v>0</v>
      </c>
      <c r="AB151" s="22">
        <v>169780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678497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3457434</v>
      </c>
    </row>
    <row r="152" spans="1:43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38590</v>
      </c>
      <c r="G152" s="22">
        <v>0</v>
      </c>
      <c r="H152" s="22">
        <v>15546</v>
      </c>
      <c r="I152" s="22">
        <v>0</v>
      </c>
      <c r="J152" s="22">
        <v>0</v>
      </c>
      <c r="K152" s="22">
        <v>0</v>
      </c>
      <c r="L152" s="22">
        <v>7524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68381</v>
      </c>
      <c r="S152" s="22">
        <v>0</v>
      </c>
      <c r="T152" s="22">
        <v>2776035</v>
      </c>
      <c r="U152" s="22">
        <v>1510020</v>
      </c>
      <c r="V152" s="22">
        <v>1280378</v>
      </c>
      <c r="W152" s="22">
        <v>0</v>
      </c>
      <c r="X152" s="22">
        <v>0</v>
      </c>
      <c r="Y152" s="22">
        <v>0</v>
      </c>
      <c r="Z152" s="22">
        <v>50775</v>
      </c>
      <c r="AA152" s="22">
        <v>0</v>
      </c>
      <c r="AB152" s="22">
        <v>3123</v>
      </c>
      <c r="AC152" s="22">
        <v>0</v>
      </c>
      <c r="AD152" s="22">
        <v>0</v>
      </c>
      <c r="AE152" s="22">
        <v>0</v>
      </c>
      <c r="AF152" s="22">
        <v>164000</v>
      </c>
      <c r="AG152" s="22">
        <v>0</v>
      </c>
      <c r="AH152" s="22">
        <v>0</v>
      </c>
      <c r="AI152" s="22">
        <v>204841</v>
      </c>
      <c r="AJ152" s="22">
        <v>105</v>
      </c>
      <c r="AK152" s="22">
        <v>0</v>
      </c>
      <c r="AL152" s="22">
        <v>0</v>
      </c>
      <c r="AM152" s="22">
        <v>0</v>
      </c>
      <c r="AN152" s="22">
        <v>4738313</v>
      </c>
      <c r="AO152" s="22">
        <v>0</v>
      </c>
      <c r="AP152" s="22">
        <v>0</v>
      </c>
      <c r="AQ152" s="22">
        <v>10857631</v>
      </c>
    </row>
    <row r="153" spans="1:43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3290</v>
      </c>
      <c r="G153" s="22">
        <v>0</v>
      </c>
      <c r="H153" s="22">
        <v>0</v>
      </c>
      <c r="I153" s="22">
        <v>74676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41855</v>
      </c>
      <c r="P153" s="22">
        <v>0</v>
      </c>
      <c r="Q153" s="22">
        <v>0</v>
      </c>
      <c r="R153" s="22">
        <v>0</v>
      </c>
      <c r="S153" s="22">
        <v>0</v>
      </c>
      <c r="T153" s="22">
        <v>525574</v>
      </c>
      <c r="U153" s="22">
        <v>381790</v>
      </c>
      <c r="V153" s="22">
        <v>158300</v>
      </c>
      <c r="W153" s="22">
        <v>0</v>
      </c>
      <c r="X153" s="22">
        <v>0</v>
      </c>
      <c r="Y153" s="22">
        <v>0</v>
      </c>
      <c r="Z153" s="22">
        <v>21390</v>
      </c>
      <c r="AA153" s="22">
        <v>0</v>
      </c>
      <c r="AB153" s="22">
        <v>3352</v>
      </c>
      <c r="AC153" s="22">
        <v>7989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94627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1312843</v>
      </c>
    </row>
    <row r="154" spans="1:43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391</v>
      </c>
      <c r="G154" s="22">
        <v>0</v>
      </c>
      <c r="H154" s="22">
        <v>0</v>
      </c>
      <c r="I154" s="22">
        <v>139373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62532</v>
      </c>
      <c r="Q154" s="22">
        <v>0</v>
      </c>
      <c r="R154" s="22">
        <v>0</v>
      </c>
      <c r="S154" s="22">
        <v>0</v>
      </c>
      <c r="T154" s="22">
        <v>298621</v>
      </c>
      <c r="U154" s="22">
        <v>113256</v>
      </c>
      <c r="V154" s="22">
        <v>96507</v>
      </c>
      <c r="W154" s="22">
        <v>0</v>
      </c>
      <c r="X154" s="22">
        <v>536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507</v>
      </c>
      <c r="AJ154" s="22">
        <v>0</v>
      </c>
      <c r="AK154" s="22">
        <v>0</v>
      </c>
      <c r="AL154" s="22">
        <v>0</v>
      </c>
      <c r="AM154" s="22">
        <v>390319</v>
      </c>
      <c r="AN154" s="22">
        <v>0</v>
      </c>
      <c r="AO154" s="22">
        <v>101168</v>
      </c>
      <c r="AP154" s="22">
        <v>0</v>
      </c>
      <c r="AQ154" s="22">
        <v>1203210</v>
      </c>
    </row>
    <row r="155" spans="1:43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955</v>
      </c>
      <c r="F155" s="22">
        <v>16069</v>
      </c>
      <c r="G155" s="22">
        <v>0</v>
      </c>
      <c r="H155" s="22">
        <v>38556</v>
      </c>
      <c r="I155" s="22">
        <v>133187</v>
      </c>
      <c r="J155" s="22">
        <v>0</v>
      </c>
      <c r="K155" s="22">
        <v>0</v>
      </c>
      <c r="L155" s="22">
        <v>50755</v>
      </c>
      <c r="M155" s="22">
        <v>0</v>
      </c>
      <c r="N155" s="22">
        <v>37131</v>
      </c>
      <c r="O155" s="22">
        <v>3740</v>
      </c>
      <c r="P155" s="22">
        <v>0</v>
      </c>
      <c r="Q155" s="22">
        <v>0</v>
      </c>
      <c r="R155" s="22">
        <v>0</v>
      </c>
      <c r="S155" s="22">
        <v>0</v>
      </c>
      <c r="T155" s="22">
        <v>1812110</v>
      </c>
      <c r="U155" s="22">
        <v>314342</v>
      </c>
      <c r="V155" s="22">
        <v>557800</v>
      </c>
      <c r="W155" s="22">
        <v>0</v>
      </c>
      <c r="X155" s="22">
        <v>0</v>
      </c>
      <c r="Y155" s="22">
        <v>0</v>
      </c>
      <c r="Z155" s="22">
        <v>65371</v>
      </c>
      <c r="AA155" s="22">
        <v>0</v>
      </c>
      <c r="AB155" s="22">
        <v>197719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1081064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4308799</v>
      </c>
    </row>
    <row r="156" spans="1:43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101631</v>
      </c>
      <c r="G156" s="22">
        <v>0</v>
      </c>
      <c r="H156" s="22">
        <v>8362</v>
      </c>
      <c r="I156" s="22">
        <v>8794</v>
      </c>
      <c r="J156" s="22">
        <v>0</v>
      </c>
      <c r="K156" s="22">
        <v>0</v>
      </c>
      <c r="L156" s="22">
        <v>34629</v>
      </c>
      <c r="M156" s="22">
        <v>16937</v>
      </c>
      <c r="N156" s="22">
        <v>0</v>
      </c>
      <c r="O156" s="22">
        <v>29924</v>
      </c>
      <c r="P156" s="22">
        <v>0</v>
      </c>
      <c r="Q156" s="22">
        <v>0</v>
      </c>
      <c r="R156" s="22">
        <v>0</v>
      </c>
      <c r="S156" s="22">
        <v>0</v>
      </c>
      <c r="T156" s="22">
        <v>2684927</v>
      </c>
      <c r="U156" s="22">
        <v>1748615</v>
      </c>
      <c r="V156" s="22">
        <v>879236</v>
      </c>
      <c r="W156" s="22">
        <v>0</v>
      </c>
      <c r="X156" s="22">
        <v>19977</v>
      </c>
      <c r="Y156" s="22">
        <v>0</v>
      </c>
      <c r="Z156" s="22">
        <v>82543</v>
      </c>
      <c r="AA156" s="22">
        <v>0</v>
      </c>
      <c r="AB156" s="22">
        <v>14350</v>
      </c>
      <c r="AC156" s="22">
        <v>0</v>
      </c>
      <c r="AD156" s="22">
        <v>237996</v>
      </c>
      <c r="AE156" s="22">
        <v>0</v>
      </c>
      <c r="AF156" s="22">
        <v>0</v>
      </c>
      <c r="AG156" s="22">
        <v>0</v>
      </c>
      <c r="AH156" s="22">
        <v>0</v>
      </c>
      <c r="AI156" s="22">
        <v>358860</v>
      </c>
      <c r="AJ156" s="22">
        <v>10010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6236791</v>
      </c>
    </row>
    <row r="157" spans="1:43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14952</v>
      </c>
      <c r="G157" s="22">
        <v>0</v>
      </c>
      <c r="H157" s="22">
        <v>0</v>
      </c>
      <c r="I157" s="22">
        <v>148850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4967</v>
      </c>
      <c r="P157" s="22">
        <v>0</v>
      </c>
      <c r="Q157" s="22">
        <v>0</v>
      </c>
      <c r="R157" s="22">
        <v>0</v>
      </c>
      <c r="S157" s="22">
        <v>0</v>
      </c>
      <c r="T157" s="22">
        <v>933250</v>
      </c>
      <c r="U157" s="22">
        <v>639803</v>
      </c>
      <c r="V157" s="22">
        <v>236895</v>
      </c>
      <c r="W157" s="22">
        <v>0</v>
      </c>
      <c r="X157" s="22">
        <v>6555</v>
      </c>
      <c r="Y157" s="22">
        <v>0</v>
      </c>
      <c r="Z157" s="22">
        <v>0</v>
      </c>
      <c r="AA157" s="22">
        <v>0</v>
      </c>
      <c r="AB157" s="22">
        <v>700</v>
      </c>
      <c r="AC157" s="22">
        <v>21653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250185</v>
      </c>
      <c r="AJ157" s="22">
        <v>0</v>
      </c>
      <c r="AK157" s="22">
        <v>0</v>
      </c>
      <c r="AL157" s="22">
        <v>0</v>
      </c>
      <c r="AM157" s="22">
        <v>1132611</v>
      </c>
      <c r="AN157" s="22">
        <v>0</v>
      </c>
      <c r="AO157" s="22">
        <v>0</v>
      </c>
      <c r="AP157" s="22">
        <v>0</v>
      </c>
      <c r="AQ157" s="22">
        <v>3390421</v>
      </c>
    </row>
    <row r="158" spans="1:43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7724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15054</v>
      </c>
      <c r="P158" s="22">
        <v>0</v>
      </c>
      <c r="Q158" s="22">
        <v>0</v>
      </c>
      <c r="R158" s="22">
        <v>0</v>
      </c>
      <c r="S158" s="22">
        <v>0</v>
      </c>
      <c r="T158" s="22">
        <v>496694</v>
      </c>
      <c r="U158" s="22">
        <v>288141</v>
      </c>
      <c r="V158" s="22">
        <v>324798</v>
      </c>
      <c r="W158" s="22">
        <v>0</v>
      </c>
      <c r="X158" s="22">
        <v>0</v>
      </c>
      <c r="Y158" s="22">
        <v>0</v>
      </c>
      <c r="Z158" s="22">
        <v>15115</v>
      </c>
      <c r="AA158" s="22">
        <v>0</v>
      </c>
      <c r="AB158" s="22">
        <v>6600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107247</v>
      </c>
      <c r="AJ158" s="22">
        <v>3050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1264423</v>
      </c>
    </row>
    <row r="159" spans="1:43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32040</v>
      </c>
      <c r="G159" s="22">
        <v>0</v>
      </c>
      <c r="H159" s="22">
        <v>9030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676</v>
      </c>
      <c r="O159" s="22">
        <v>407</v>
      </c>
      <c r="P159" s="22">
        <v>15270</v>
      </c>
      <c r="Q159" s="22">
        <v>0</v>
      </c>
      <c r="R159" s="22">
        <v>0</v>
      </c>
      <c r="S159" s="22">
        <v>0</v>
      </c>
      <c r="T159" s="22">
        <v>2810689</v>
      </c>
      <c r="U159" s="22">
        <v>2370822</v>
      </c>
      <c r="V159" s="22">
        <v>856445</v>
      </c>
      <c r="W159" s="22">
        <v>0</v>
      </c>
      <c r="X159" s="22">
        <v>0</v>
      </c>
      <c r="Y159" s="22">
        <v>0</v>
      </c>
      <c r="Z159" s="22">
        <v>52710</v>
      </c>
      <c r="AA159" s="22">
        <v>0</v>
      </c>
      <c r="AB159" s="22">
        <v>10126</v>
      </c>
      <c r="AC159" s="22">
        <v>25948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623958</v>
      </c>
      <c r="AJ159" s="22">
        <v>0</v>
      </c>
      <c r="AK159" s="22">
        <v>3848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6811969</v>
      </c>
    </row>
    <row r="160" spans="1:43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11501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607</v>
      </c>
      <c r="P160" s="22">
        <v>0</v>
      </c>
      <c r="Q160" s="22">
        <v>0</v>
      </c>
      <c r="R160" s="22">
        <v>0</v>
      </c>
      <c r="S160" s="22">
        <v>0</v>
      </c>
      <c r="T160" s="22">
        <v>260490</v>
      </c>
      <c r="U160" s="22">
        <v>255961</v>
      </c>
      <c r="V160" s="22">
        <v>172734</v>
      </c>
      <c r="W160" s="22">
        <v>0</v>
      </c>
      <c r="X160" s="22">
        <v>0</v>
      </c>
      <c r="Y160" s="22">
        <v>0</v>
      </c>
      <c r="Z160" s="22">
        <v>4844</v>
      </c>
      <c r="AA160" s="22">
        <v>0</v>
      </c>
      <c r="AB160" s="22">
        <v>0</v>
      </c>
      <c r="AC160" s="22">
        <v>200</v>
      </c>
      <c r="AD160" s="22">
        <v>50845</v>
      </c>
      <c r="AE160" s="22">
        <v>0</v>
      </c>
      <c r="AF160" s="22">
        <v>0</v>
      </c>
      <c r="AG160" s="22">
        <v>0</v>
      </c>
      <c r="AH160" s="22">
        <v>0</v>
      </c>
      <c r="AI160" s="22">
        <v>48065</v>
      </c>
      <c r="AJ160" s="22">
        <v>0</v>
      </c>
      <c r="AK160" s="22">
        <v>0</v>
      </c>
      <c r="AL160" s="22">
        <v>0</v>
      </c>
      <c r="AM160" s="22">
        <v>533758</v>
      </c>
      <c r="AN160" s="22">
        <v>0</v>
      </c>
      <c r="AO160" s="22">
        <v>0</v>
      </c>
      <c r="AP160" s="22">
        <v>0</v>
      </c>
      <c r="AQ160" s="22">
        <v>1339005</v>
      </c>
    </row>
    <row r="161" spans="1:43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157450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1668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3396</v>
      </c>
      <c r="W161" s="22">
        <v>0</v>
      </c>
      <c r="X161" s="22">
        <v>93718</v>
      </c>
      <c r="Y161" s="22">
        <v>0</v>
      </c>
      <c r="Z161" s="22">
        <v>0</v>
      </c>
      <c r="AA161" s="22">
        <v>0</v>
      </c>
      <c r="AB161" s="22">
        <v>604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48897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305733</v>
      </c>
    </row>
    <row r="162" spans="1:43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63244</v>
      </c>
      <c r="G162" s="22">
        <v>0</v>
      </c>
      <c r="H162" s="22">
        <v>27050</v>
      </c>
      <c r="I162" s="22">
        <v>1109749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2566898</v>
      </c>
      <c r="U162" s="22">
        <v>1890791</v>
      </c>
      <c r="V162" s="22">
        <v>864888</v>
      </c>
      <c r="W162" s="22">
        <v>0</v>
      </c>
      <c r="X162" s="22">
        <v>6008</v>
      </c>
      <c r="Y162" s="22">
        <v>0</v>
      </c>
      <c r="Z162" s="22">
        <v>24392</v>
      </c>
      <c r="AA162" s="22">
        <v>0</v>
      </c>
      <c r="AB162" s="22">
        <v>4140</v>
      </c>
      <c r="AC162" s="22">
        <v>27068</v>
      </c>
      <c r="AD162" s="22">
        <v>287044</v>
      </c>
      <c r="AE162" s="22">
        <v>0</v>
      </c>
      <c r="AF162" s="22">
        <v>0</v>
      </c>
      <c r="AG162" s="22">
        <v>0</v>
      </c>
      <c r="AH162" s="22">
        <v>0</v>
      </c>
      <c r="AI162" s="22">
        <v>557234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7428506</v>
      </c>
    </row>
    <row r="163" spans="1:43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75614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593</v>
      </c>
      <c r="P163" s="22">
        <v>0</v>
      </c>
      <c r="Q163" s="22">
        <v>0</v>
      </c>
      <c r="R163" s="22">
        <v>0</v>
      </c>
      <c r="S163" s="22">
        <v>0</v>
      </c>
      <c r="T163" s="22">
        <v>659438</v>
      </c>
      <c r="U163" s="22">
        <v>169386</v>
      </c>
      <c r="V163" s="22">
        <v>369056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36000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762246</v>
      </c>
      <c r="AN163" s="22">
        <v>9423</v>
      </c>
      <c r="AO163" s="22">
        <v>0</v>
      </c>
      <c r="AP163" s="22">
        <v>0</v>
      </c>
      <c r="AQ163" s="22">
        <v>2081756</v>
      </c>
    </row>
    <row r="164" spans="1:43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228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960246</v>
      </c>
      <c r="U164" s="22">
        <v>123799</v>
      </c>
      <c r="V164" s="22">
        <v>113310</v>
      </c>
      <c r="W164" s="22">
        <v>0</v>
      </c>
      <c r="X164" s="22">
        <v>0</v>
      </c>
      <c r="Y164" s="22">
        <v>0</v>
      </c>
      <c r="Z164" s="22">
        <v>100</v>
      </c>
      <c r="AA164" s="22">
        <v>0</v>
      </c>
      <c r="AB164" s="22">
        <v>0</v>
      </c>
      <c r="AC164" s="22">
        <v>22253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177145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1397081</v>
      </c>
    </row>
    <row r="165" spans="1:43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45352</v>
      </c>
      <c r="G165" s="22">
        <v>0</v>
      </c>
      <c r="H165" s="22">
        <v>11500</v>
      </c>
      <c r="I165" s="22">
        <v>31004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106200</v>
      </c>
      <c r="P165" s="22">
        <v>0</v>
      </c>
      <c r="Q165" s="22">
        <v>28163</v>
      </c>
      <c r="R165" s="22">
        <v>0</v>
      </c>
      <c r="S165" s="22">
        <v>0</v>
      </c>
      <c r="T165" s="22">
        <v>1730510</v>
      </c>
      <c r="U165" s="22">
        <v>1604265</v>
      </c>
      <c r="V165" s="22">
        <v>419046</v>
      </c>
      <c r="W165" s="22">
        <v>0</v>
      </c>
      <c r="X165" s="22">
        <v>70580</v>
      </c>
      <c r="Y165" s="22">
        <v>0</v>
      </c>
      <c r="Z165" s="22">
        <v>2300</v>
      </c>
      <c r="AA165" s="22">
        <v>0</v>
      </c>
      <c r="AB165" s="22">
        <v>25</v>
      </c>
      <c r="AC165" s="22">
        <v>12004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1084912</v>
      </c>
      <c r="AJ165" s="22">
        <v>49506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5195367</v>
      </c>
    </row>
    <row r="166" spans="1:43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5521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25378</v>
      </c>
      <c r="M166" s="22">
        <v>0</v>
      </c>
      <c r="N166" s="22">
        <v>0</v>
      </c>
      <c r="O166" s="22">
        <v>19595</v>
      </c>
      <c r="P166" s="22">
        <v>0</v>
      </c>
      <c r="Q166" s="22">
        <v>0</v>
      </c>
      <c r="R166" s="22">
        <v>0</v>
      </c>
      <c r="S166" s="22">
        <v>0</v>
      </c>
      <c r="T166" s="22">
        <v>149232</v>
      </c>
      <c r="U166" s="22">
        <v>54876</v>
      </c>
      <c r="V166" s="22">
        <v>91048</v>
      </c>
      <c r="W166" s="22">
        <v>0</v>
      </c>
      <c r="X166" s="22">
        <v>17836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5000</v>
      </c>
      <c r="AI166" s="22">
        <v>16265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384751</v>
      </c>
    </row>
    <row r="167" spans="1:43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50099</v>
      </c>
      <c r="G167" s="22">
        <v>0</v>
      </c>
      <c r="H167" s="22">
        <v>9276</v>
      </c>
      <c r="I167" s="22">
        <v>33681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21435</v>
      </c>
      <c r="P167" s="22">
        <v>0</v>
      </c>
      <c r="Q167" s="22">
        <v>0</v>
      </c>
      <c r="R167" s="22">
        <v>0</v>
      </c>
      <c r="S167" s="22">
        <v>0</v>
      </c>
      <c r="T167" s="22">
        <v>3658418</v>
      </c>
      <c r="U167" s="22">
        <v>993584</v>
      </c>
      <c r="V167" s="22">
        <v>962049</v>
      </c>
      <c r="W167" s="22">
        <v>0</v>
      </c>
      <c r="X167" s="22">
        <v>0</v>
      </c>
      <c r="Y167" s="22">
        <v>0</v>
      </c>
      <c r="Z167" s="22">
        <v>41221</v>
      </c>
      <c r="AA167" s="22">
        <v>0</v>
      </c>
      <c r="AB167" s="22">
        <v>0</v>
      </c>
      <c r="AC167" s="22">
        <v>137975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307484</v>
      </c>
      <c r="AJ167" s="22">
        <v>7922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6223144</v>
      </c>
    </row>
    <row r="168" spans="1:43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526004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218238</v>
      </c>
      <c r="R168" s="22">
        <v>2840322</v>
      </c>
      <c r="S168" s="22">
        <v>0</v>
      </c>
      <c r="T168" s="22">
        <v>5559342</v>
      </c>
      <c r="U168" s="22">
        <v>5573262</v>
      </c>
      <c r="V168" s="22">
        <v>2028360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58537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4494515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21298580</v>
      </c>
    </row>
    <row r="169" spans="1:43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3386175</v>
      </c>
      <c r="G169" s="22">
        <v>0</v>
      </c>
      <c r="H169" s="22">
        <v>90385</v>
      </c>
      <c r="I169" s="22">
        <v>116992</v>
      </c>
      <c r="J169" s="22">
        <v>0</v>
      </c>
      <c r="K169" s="22">
        <v>0</v>
      </c>
      <c r="L169" s="22">
        <v>38958</v>
      </c>
      <c r="M169" s="22">
        <v>0</v>
      </c>
      <c r="N169" s="22">
        <v>37609</v>
      </c>
      <c r="O169" s="22">
        <v>0</v>
      </c>
      <c r="P169" s="22">
        <v>0</v>
      </c>
      <c r="Q169" s="22">
        <v>0</v>
      </c>
      <c r="R169" s="22">
        <v>695590</v>
      </c>
      <c r="S169" s="22">
        <v>0</v>
      </c>
      <c r="T169" s="22">
        <v>5875335</v>
      </c>
      <c r="U169" s="22">
        <v>5742967</v>
      </c>
      <c r="V169" s="22">
        <v>1407445</v>
      </c>
      <c r="W169" s="22">
        <v>0</v>
      </c>
      <c r="X169" s="22">
        <v>40080</v>
      </c>
      <c r="Y169" s="22">
        <v>0</v>
      </c>
      <c r="Z169" s="22">
        <v>58560</v>
      </c>
      <c r="AA169" s="22">
        <v>0</v>
      </c>
      <c r="AB169" s="22">
        <v>64880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87906</v>
      </c>
      <c r="AI169" s="22">
        <v>1550385</v>
      </c>
      <c r="AJ169" s="22">
        <v>130662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19323929</v>
      </c>
    </row>
    <row r="170" spans="1:43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8494</v>
      </c>
      <c r="G170" s="22">
        <v>0</v>
      </c>
      <c r="H170" s="22">
        <v>0</v>
      </c>
      <c r="I170" s="22">
        <v>179350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85674</v>
      </c>
      <c r="P170" s="22">
        <v>0</v>
      </c>
      <c r="Q170" s="22">
        <v>0</v>
      </c>
      <c r="R170" s="22">
        <v>0</v>
      </c>
      <c r="S170" s="22">
        <v>0</v>
      </c>
      <c r="T170" s="22">
        <v>1062856</v>
      </c>
      <c r="U170" s="22">
        <v>818415</v>
      </c>
      <c r="V170" s="22">
        <v>324234</v>
      </c>
      <c r="W170" s="22">
        <v>0</v>
      </c>
      <c r="X170" s="22">
        <v>3264</v>
      </c>
      <c r="Y170" s="22">
        <v>0</v>
      </c>
      <c r="Z170" s="22">
        <v>0</v>
      </c>
      <c r="AA170" s="22">
        <v>0</v>
      </c>
      <c r="AB170" s="22">
        <v>42335</v>
      </c>
      <c r="AC170" s="22">
        <v>1786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212925</v>
      </c>
      <c r="AJ170" s="22">
        <v>0</v>
      </c>
      <c r="AK170" s="22">
        <v>0</v>
      </c>
      <c r="AL170" s="22">
        <v>0</v>
      </c>
      <c r="AM170" s="22">
        <v>1376646</v>
      </c>
      <c r="AN170" s="22">
        <v>0</v>
      </c>
      <c r="AO170" s="22">
        <v>0</v>
      </c>
      <c r="AP170" s="22">
        <v>0</v>
      </c>
      <c r="AQ170" s="22">
        <v>4115979</v>
      </c>
    </row>
    <row r="171" spans="1:43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10183</v>
      </c>
      <c r="G171" s="22">
        <v>0</v>
      </c>
      <c r="H171" s="22">
        <v>0</v>
      </c>
      <c r="I171" s="22">
        <v>49740</v>
      </c>
      <c r="J171" s="22">
        <v>0</v>
      </c>
      <c r="K171" s="22">
        <v>0</v>
      </c>
      <c r="L171" s="22">
        <v>1455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278051</v>
      </c>
      <c r="U171" s="22">
        <v>115400</v>
      </c>
      <c r="V171" s="22">
        <v>176845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4577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68280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4300</v>
      </c>
      <c r="AQ171" s="22">
        <v>708830</v>
      </c>
    </row>
    <row r="172" spans="1:43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48070</v>
      </c>
      <c r="F172" s="22">
        <v>104677</v>
      </c>
      <c r="G172" s="22">
        <v>0</v>
      </c>
      <c r="H172" s="22">
        <v>16403</v>
      </c>
      <c r="I172" s="22">
        <v>165535</v>
      </c>
      <c r="J172" s="22">
        <v>0</v>
      </c>
      <c r="K172" s="22">
        <v>0</v>
      </c>
      <c r="L172" s="22">
        <v>390</v>
      </c>
      <c r="M172" s="22">
        <v>669096</v>
      </c>
      <c r="N172" s="22">
        <v>0</v>
      </c>
      <c r="O172" s="22">
        <v>218672</v>
      </c>
      <c r="P172" s="22">
        <v>0</v>
      </c>
      <c r="Q172" s="22">
        <v>0</v>
      </c>
      <c r="R172" s="22">
        <v>0</v>
      </c>
      <c r="S172" s="22">
        <v>0</v>
      </c>
      <c r="T172" s="22">
        <v>5706695</v>
      </c>
      <c r="U172" s="22">
        <v>6641273</v>
      </c>
      <c r="V172" s="22">
        <v>2452748</v>
      </c>
      <c r="W172" s="22">
        <v>0</v>
      </c>
      <c r="X172" s="22">
        <v>0</v>
      </c>
      <c r="Y172" s="22">
        <v>0</v>
      </c>
      <c r="Z172" s="22">
        <v>39972</v>
      </c>
      <c r="AA172" s="22">
        <v>0</v>
      </c>
      <c r="AB172" s="22">
        <v>258629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1566690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17888850</v>
      </c>
    </row>
    <row r="173" spans="1:43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526834</v>
      </c>
      <c r="U173" s="22">
        <v>157385</v>
      </c>
      <c r="V173" s="22">
        <v>120612</v>
      </c>
      <c r="W173" s="22">
        <v>0</v>
      </c>
      <c r="X173" s="22">
        <v>5022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99220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909073</v>
      </c>
    </row>
    <row r="174" spans="1:43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55802</v>
      </c>
      <c r="G174" s="22">
        <v>0</v>
      </c>
      <c r="H174" s="22">
        <v>0</v>
      </c>
      <c r="I174" s="22">
        <v>12000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5570</v>
      </c>
      <c r="P174" s="22">
        <v>0</v>
      </c>
      <c r="Q174" s="22">
        <v>0</v>
      </c>
      <c r="R174" s="22">
        <v>0</v>
      </c>
      <c r="S174" s="22">
        <v>0</v>
      </c>
      <c r="T174" s="22">
        <v>619059</v>
      </c>
      <c r="U174" s="22">
        <v>155026</v>
      </c>
      <c r="V174" s="22">
        <v>172633</v>
      </c>
      <c r="W174" s="22">
        <v>0</v>
      </c>
      <c r="X174" s="22">
        <v>0</v>
      </c>
      <c r="Y174" s="22">
        <v>0</v>
      </c>
      <c r="Z174" s="22">
        <v>4600</v>
      </c>
      <c r="AA174" s="22">
        <v>0</v>
      </c>
      <c r="AB174" s="22">
        <v>0</v>
      </c>
      <c r="AC174" s="22">
        <v>0</v>
      </c>
      <c r="AD174" s="22">
        <v>113040</v>
      </c>
      <c r="AE174" s="22">
        <v>0</v>
      </c>
      <c r="AF174" s="22">
        <v>0</v>
      </c>
      <c r="AG174" s="22">
        <v>0</v>
      </c>
      <c r="AH174" s="22">
        <v>0</v>
      </c>
      <c r="AI174" s="22">
        <v>124089</v>
      </c>
      <c r="AJ174" s="22">
        <v>12132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1273951</v>
      </c>
    </row>
    <row r="175" spans="1:43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24601</v>
      </c>
      <c r="G175" s="22">
        <v>0</v>
      </c>
      <c r="H175" s="22">
        <v>0</v>
      </c>
      <c r="I175" s="22">
        <v>34956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37860</v>
      </c>
      <c r="P175" s="22">
        <v>0</v>
      </c>
      <c r="Q175" s="22">
        <v>0</v>
      </c>
      <c r="R175" s="22">
        <v>0</v>
      </c>
      <c r="S175" s="22">
        <v>0</v>
      </c>
      <c r="T175" s="22">
        <v>725563</v>
      </c>
      <c r="U175" s="22">
        <v>175183</v>
      </c>
      <c r="V175" s="22">
        <v>227110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15914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2420</v>
      </c>
      <c r="AQ175" s="22">
        <v>1243607</v>
      </c>
    </row>
    <row r="176" spans="1:43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6311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456031</v>
      </c>
      <c r="U176" s="22">
        <v>118876</v>
      </c>
      <c r="V176" s="22">
        <v>205417</v>
      </c>
      <c r="W176" s="22">
        <v>0</v>
      </c>
      <c r="X176" s="22">
        <v>0</v>
      </c>
      <c r="Y176" s="22">
        <v>0</v>
      </c>
      <c r="Z176" s="22">
        <v>6750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25702</v>
      </c>
      <c r="AJ176" s="22">
        <v>2372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821459</v>
      </c>
    </row>
    <row r="177" spans="1:43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11669</v>
      </c>
      <c r="G177" s="22">
        <v>0</v>
      </c>
      <c r="H177" s="22">
        <v>10620</v>
      </c>
      <c r="I177" s="22">
        <v>122147</v>
      </c>
      <c r="J177" s="22">
        <v>0</v>
      </c>
      <c r="K177" s="22">
        <v>0</v>
      </c>
      <c r="L177" s="22">
        <v>140565</v>
      </c>
      <c r="M177" s="22">
        <v>0</v>
      </c>
      <c r="N177" s="22">
        <v>0</v>
      </c>
      <c r="O177" s="22">
        <v>197051</v>
      </c>
      <c r="P177" s="22">
        <v>1058</v>
      </c>
      <c r="Q177" s="22">
        <v>0</v>
      </c>
      <c r="R177" s="22">
        <v>180496</v>
      </c>
      <c r="S177" s="22">
        <v>0</v>
      </c>
      <c r="T177" s="22">
        <v>2369765</v>
      </c>
      <c r="U177" s="22">
        <v>284211</v>
      </c>
      <c r="V177" s="22">
        <v>1066417</v>
      </c>
      <c r="W177" s="22">
        <v>0</v>
      </c>
      <c r="X177" s="22">
        <v>10838</v>
      </c>
      <c r="Y177" s="22">
        <v>0</v>
      </c>
      <c r="Z177" s="22">
        <v>87650</v>
      </c>
      <c r="AA177" s="22">
        <v>0</v>
      </c>
      <c r="AB177" s="22">
        <v>0</v>
      </c>
      <c r="AC177" s="22">
        <v>0</v>
      </c>
      <c r="AD177" s="22">
        <v>457309</v>
      </c>
      <c r="AE177" s="22">
        <v>0</v>
      </c>
      <c r="AF177" s="22">
        <v>0</v>
      </c>
      <c r="AG177" s="22">
        <v>0</v>
      </c>
      <c r="AH177" s="22">
        <v>0</v>
      </c>
      <c r="AI177" s="22">
        <v>423451</v>
      </c>
      <c r="AJ177" s="22">
        <v>14973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5378220</v>
      </c>
    </row>
    <row r="178" spans="1:43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7218</v>
      </c>
      <c r="G178" s="22">
        <v>264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103906</v>
      </c>
      <c r="P178" s="22">
        <v>0</v>
      </c>
      <c r="Q178" s="22">
        <v>0</v>
      </c>
      <c r="R178" s="22">
        <v>0</v>
      </c>
      <c r="S178" s="22">
        <v>0</v>
      </c>
      <c r="T178" s="22">
        <v>2979852</v>
      </c>
      <c r="U178" s="22">
        <v>1553001</v>
      </c>
      <c r="V178" s="22">
        <v>851055</v>
      </c>
      <c r="W178" s="22">
        <v>0</v>
      </c>
      <c r="X178" s="22">
        <v>0</v>
      </c>
      <c r="Y178" s="22">
        <v>0</v>
      </c>
      <c r="Z178" s="22">
        <v>51658</v>
      </c>
      <c r="AA178" s="22">
        <v>0</v>
      </c>
      <c r="AB178" s="22">
        <v>0</v>
      </c>
      <c r="AC178" s="22">
        <v>0</v>
      </c>
      <c r="AD178" s="22">
        <v>345000</v>
      </c>
      <c r="AE178" s="22">
        <v>0</v>
      </c>
      <c r="AF178" s="22">
        <v>0</v>
      </c>
      <c r="AG178" s="22">
        <v>0</v>
      </c>
      <c r="AH178" s="22">
        <v>0</v>
      </c>
      <c r="AI178" s="22">
        <v>448996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6340950</v>
      </c>
    </row>
    <row r="179" spans="1:43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235103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760866</v>
      </c>
      <c r="U179" s="22">
        <v>275886</v>
      </c>
      <c r="V179" s="22">
        <v>83674</v>
      </c>
      <c r="W179" s="22">
        <v>0</v>
      </c>
      <c r="X179" s="22">
        <v>18479</v>
      </c>
      <c r="Y179" s="22">
        <v>0</v>
      </c>
      <c r="Z179" s="22">
        <v>8341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255530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1637879</v>
      </c>
    </row>
    <row r="180" spans="1:43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8960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18856</v>
      </c>
      <c r="P180" s="22">
        <v>0</v>
      </c>
      <c r="Q180" s="22">
        <v>0</v>
      </c>
      <c r="R180" s="22">
        <v>0</v>
      </c>
      <c r="S180" s="22">
        <v>0</v>
      </c>
      <c r="T180" s="22">
        <v>1201418</v>
      </c>
      <c r="U180" s="22">
        <v>237264</v>
      </c>
      <c r="V180" s="22">
        <v>495652</v>
      </c>
      <c r="W180" s="22">
        <v>0</v>
      </c>
      <c r="X180" s="22">
        <v>0</v>
      </c>
      <c r="Y180" s="22">
        <v>0</v>
      </c>
      <c r="Z180" s="22">
        <v>19520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86570</v>
      </c>
      <c r="AH180" s="22">
        <v>0</v>
      </c>
      <c r="AI180" s="22">
        <v>659200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2727440</v>
      </c>
    </row>
    <row r="181" spans="1:43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15105</v>
      </c>
      <c r="G181" s="22">
        <v>0</v>
      </c>
      <c r="H181" s="22">
        <v>300</v>
      </c>
      <c r="I181" s="22">
        <v>84485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694643</v>
      </c>
      <c r="P181" s="22">
        <v>1200</v>
      </c>
      <c r="Q181" s="22">
        <v>0</v>
      </c>
      <c r="R181" s="22">
        <v>209807</v>
      </c>
      <c r="S181" s="22">
        <v>0</v>
      </c>
      <c r="T181" s="22">
        <v>3108227</v>
      </c>
      <c r="U181" s="22">
        <v>947976</v>
      </c>
      <c r="V181" s="22">
        <v>510431</v>
      </c>
      <c r="W181" s="22">
        <v>0</v>
      </c>
      <c r="X181" s="22">
        <v>0</v>
      </c>
      <c r="Y181" s="22">
        <v>0</v>
      </c>
      <c r="Z181" s="22">
        <v>33137</v>
      </c>
      <c r="AA181" s="22">
        <v>0</v>
      </c>
      <c r="AB181" s="22">
        <v>15195</v>
      </c>
      <c r="AC181" s="22">
        <v>0</v>
      </c>
      <c r="AD181" s="22">
        <v>712900</v>
      </c>
      <c r="AE181" s="22">
        <v>0</v>
      </c>
      <c r="AF181" s="22">
        <v>0</v>
      </c>
      <c r="AG181" s="22">
        <v>0</v>
      </c>
      <c r="AH181" s="22">
        <v>0</v>
      </c>
      <c r="AI181" s="22">
        <v>906665</v>
      </c>
      <c r="AJ181" s="22">
        <v>0</v>
      </c>
      <c r="AK181" s="22">
        <v>0</v>
      </c>
      <c r="AL181" s="22">
        <v>0</v>
      </c>
      <c r="AM181" s="22">
        <v>3451159</v>
      </c>
      <c r="AN181" s="22">
        <v>0</v>
      </c>
      <c r="AO181" s="22">
        <v>0</v>
      </c>
      <c r="AP181" s="22">
        <v>0</v>
      </c>
      <c r="AQ181" s="22">
        <v>10691230</v>
      </c>
    </row>
    <row r="182" spans="1:43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10243</v>
      </c>
      <c r="G182" s="22">
        <v>0</v>
      </c>
      <c r="H182" s="22">
        <v>0</v>
      </c>
      <c r="I182" s="22">
        <v>190574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212615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13003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426435</v>
      </c>
    </row>
    <row r="183" spans="1:43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19456</v>
      </c>
      <c r="G183" s="22">
        <v>0</v>
      </c>
      <c r="H183" s="22">
        <v>2990</v>
      </c>
      <c r="I183" s="22">
        <v>12458</v>
      </c>
      <c r="J183" s="22">
        <v>668</v>
      </c>
      <c r="K183" s="22">
        <v>0</v>
      </c>
      <c r="L183" s="22">
        <v>6900</v>
      </c>
      <c r="M183" s="22">
        <v>0</v>
      </c>
      <c r="N183" s="22">
        <v>0</v>
      </c>
      <c r="O183" s="22">
        <v>47690</v>
      </c>
      <c r="P183" s="22">
        <v>0</v>
      </c>
      <c r="Q183" s="22">
        <v>32320</v>
      </c>
      <c r="R183" s="22">
        <v>120195</v>
      </c>
      <c r="S183" s="22">
        <v>3637</v>
      </c>
      <c r="T183" s="22">
        <v>3281830</v>
      </c>
      <c r="U183" s="22">
        <v>847039</v>
      </c>
      <c r="V183" s="22">
        <v>648509</v>
      </c>
      <c r="W183" s="22">
        <v>0</v>
      </c>
      <c r="X183" s="22">
        <v>44093</v>
      </c>
      <c r="Y183" s="22">
        <v>0</v>
      </c>
      <c r="Z183" s="22">
        <v>28042</v>
      </c>
      <c r="AA183" s="22">
        <v>0</v>
      </c>
      <c r="AB183" s="22">
        <v>368</v>
      </c>
      <c r="AC183" s="22">
        <v>11718</v>
      </c>
      <c r="AD183" s="22">
        <v>0</v>
      </c>
      <c r="AE183" s="22">
        <v>0</v>
      </c>
      <c r="AF183" s="22">
        <v>175920</v>
      </c>
      <c r="AG183" s="22">
        <v>0</v>
      </c>
      <c r="AH183" s="22">
        <v>0</v>
      </c>
      <c r="AI183" s="22">
        <v>555066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5838899</v>
      </c>
    </row>
    <row r="184" spans="1:43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102485</v>
      </c>
      <c r="G184" s="22">
        <v>15290</v>
      </c>
      <c r="H184" s="22">
        <v>0</v>
      </c>
      <c r="I184" s="22">
        <v>221909</v>
      </c>
      <c r="J184" s="22">
        <v>415552</v>
      </c>
      <c r="K184" s="22">
        <v>0</v>
      </c>
      <c r="L184" s="22">
        <v>0</v>
      </c>
      <c r="M184" s="22">
        <v>0</v>
      </c>
      <c r="N184" s="22">
        <v>15995</v>
      </c>
      <c r="O184" s="22">
        <v>67359</v>
      </c>
      <c r="P184" s="22">
        <v>0</v>
      </c>
      <c r="Q184" s="22">
        <v>63271</v>
      </c>
      <c r="R184" s="22">
        <v>0</v>
      </c>
      <c r="S184" s="22">
        <v>0</v>
      </c>
      <c r="T184" s="22">
        <v>3114691</v>
      </c>
      <c r="U184" s="22">
        <v>2373884</v>
      </c>
      <c r="V184" s="22">
        <v>2059834</v>
      </c>
      <c r="W184" s="22">
        <v>0</v>
      </c>
      <c r="X184" s="22">
        <v>12884</v>
      </c>
      <c r="Y184" s="22">
        <v>0</v>
      </c>
      <c r="Z184" s="22">
        <v>20368</v>
      </c>
      <c r="AA184" s="22">
        <v>0</v>
      </c>
      <c r="AB184" s="22">
        <v>69625</v>
      </c>
      <c r="AC184" s="22">
        <v>10000</v>
      </c>
      <c r="AD184" s="22">
        <v>0</v>
      </c>
      <c r="AE184" s="22">
        <v>0</v>
      </c>
      <c r="AF184" s="22">
        <v>7500</v>
      </c>
      <c r="AG184" s="22">
        <v>0</v>
      </c>
      <c r="AH184" s="22">
        <v>0</v>
      </c>
      <c r="AI184" s="22">
        <v>1412010</v>
      </c>
      <c r="AJ184" s="22">
        <v>426353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10409010</v>
      </c>
    </row>
    <row r="185" spans="1:43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9952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1900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337228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349080</v>
      </c>
    </row>
    <row r="186" spans="1:43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799</v>
      </c>
      <c r="F186" s="22">
        <v>11637</v>
      </c>
      <c r="G186" s="22">
        <v>0</v>
      </c>
      <c r="H186" s="22">
        <v>0</v>
      </c>
      <c r="I186" s="22">
        <v>0</v>
      </c>
      <c r="J186" s="22">
        <v>2354</v>
      </c>
      <c r="K186" s="22">
        <v>0</v>
      </c>
      <c r="L186" s="22">
        <v>0</v>
      </c>
      <c r="M186" s="22">
        <v>0</v>
      </c>
      <c r="N186" s="22">
        <v>1086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376229</v>
      </c>
      <c r="U186" s="22">
        <v>260062</v>
      </c>
      <c r="V186" s="22">
        <v>134950</v>
      </c>
      <c r="W186" s="22">
        <v>0</v>
      </c>
      <c r="X186" s="22">
        <v>0</v>
      </c>
      <c r="Y186" s="22">
        <v>0</v>
      </c>
      <c r="Z186" s="22">
        <v>3000</v>
      </c>
      <c r="AA186" s="22">
        <v>0</v>
      </c>
      <c r="AB186" s="22">
        <v>100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17355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807572</v>
      </c>
    </row>
    <row r="187" spans="1:43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16438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7200</v>
      </c>
      <c r="P187" s="22">
        <v>0</v>
      </c>
      <c r="Q187" s="22">
        <v>0</v>
      </c>
      <c r="R187" s="22">
        <v>0</v>
      </c>
      <c r="S187" s="22">
        <v>0</v>
      </c>
      <c r="T187" s="22">
        <v>70958</v>
      </c>
      <c r="U187" s="22">
        <v>52161</v>
      </c>
      <c r="V187" s="22">
        <v>37801</v>
      </c>
      <c r="W187" s="22">
        <v>0</v>
      </c>
      <c r="X187" s="22">
        <v>0</v>
      </c>
      <c r="Y187" s="22">
        <v>0</v>
      </c>
      <c r="Z187" s="22">
        <v>900</v>
      </c>
      <c r="AA187" s="22">
        <v>0</v>
      </c>
      <c r="AB187" s="22">
        <v>1040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8477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194975</v>
      </c>
    </row>
    <row r="188" spans="1:43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67340</v>
      </c>
      <c r="U188" s="22">
        <v>26747</v>
      </c>
      <c r="V188" s="22">
        <v>28649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122736</v>
      </c>
    </row>
    <row r="189" spans="1:43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14486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217721</v>
      </c>
      <c r="U189" s="22">
        <v>63243</v>
      </c>
      <c r="V189" s="22">
        <v>95673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5155</v>
      </c>
      <c r="AJ189" s="22">
        <v>30014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426292</v>
      </c>
    </row>
    <row r="190" spans="1:43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3203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2745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158</v>
      </c>
      <c r="T190" s="22">
        <v>465545</v>
      </c>
      <c r="U190" s="22">
        <v>114621</v>
      </c>
      <c r="V190" s="22">
        <v>101383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11333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14281</v>
      </c>
      <c r="AJ190" s="22">
        <v>0</v>
      </c>
      <c r="AK190" s="22">
        <v>0</v>
      </c>
      <c r="AL190" s="22">
        <v>22782</v>
      </c>
      <c r="AM190" s="22">
        <v>0</v>
      </c>
      <c r="AN190" s="22">
        <v>0</v>
      </c>
      <c r="AO190" s="22">
        <v>0</v>
      </c>
      <c r="AP190" s="22">
        <v>0</v>
      </c>
      <c r="AQ190" s="22">
        <v>736051</v>
      </c>
    </row>
    <row r="191" spans="1:43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1400</v>
      </c>
      <c r="G191" s="22">
        <v>0</v>
      </c>
      <c r="H191" s="22">
        <v>0</v>
      </c>
      <c r="I191" s="22">
        <v>2205</v>
      </c>
      <c r="J191" s="22">
        <v>0</v>
      </c>
      <c r="K191" s="22">
        <v>0</v>
      </c>
      <c r="L191" s="22">
        <v>0</v>
      </c>
      <c r="M191" s="22">
        <v>0</v>
      </c>
      <c r="N191" s="22">
        <v>4210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104259</v>
      </c>
      <c r="U191" s="22">
        <v>37644</v>
      </c>
      <c r="V191" s="22">
        <v>50668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200386</v>
      </c>
    </row>
    <row r="192" spans="1:43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6553</v>
      </c>
      <c r="G192" s="22">
        <v>0</v>
      </c>
      <c r="H192" s="22">
        <v>0</v>
      </c>
      <c r="I192" s="22">
        <v>23484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131581</v>
      </c>
      <c r="U192" s="22">
        <v>75436</v>
      </c>
      <c r="V192" s="22">
        <v>32557</v>
      </c>
      <c r="W192" s="22">
        <v>16069</v>
      </c>
      <c r="X192" s="22">
        <v>0</v>
      </c>
      <c r="Y192" s="22">
        <v>0</v>
      </c>
      <c r="Z192" s="22">
        <v>2100</v>
      </c>
      <c r="AA192" s="22">
        <v>0</v>
      </c>
      <c r="AB192" s="22">
        <v>0</v>
      </c>
      <c r="AC192" s="22">
        <v>0</v>
      </c>
      <c r="AD192" s="22">
        <v>43000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100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330880</v>
      </c>
    </row>
    <row r="193" spans="1:43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494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434</v>
      </c>
      <c r="P193" s="22">
        <v>0</v>
      </c>
      <c r="Q193" s="22">
        <v>0</v>
      </c>
      <c r="R193" s="22">
        <v>0</v>
      </c>
      <c r="S193" s="22">
        <v>0</v>
      </c>
      <c r="T193" s="22">
        <v>124981</v>
      </c>
      <c r="U193" s="22">
        <v>13320</v>
      </c>
      <c r="V193" s="22">
        <v>24902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164131</v>
      </c>
    </row>
    <row r="194" spans="1:43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4693</v>
      </c>
      <c r="G194" s="22">
        <v>0</v>
      </c>
      <c r="H194" s="22">
        <v>0</v>
      </c>
      <c r="I194" s="22">
        <v>228186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1800</v>
      </c>
      <c r="P194" s="22">
        <v>0</v>
      </c>
      <c r="Q194" s="22">
        <v>0</v>
      </c>
      <c r="R194" s="22">
        <v>0</v>
      </c>
      <c r="S194" s="22">
        <v>0</v>
      </c>
      <c r="T194" s="22">
        <v>676171</v>
      </c>
      <c r="U194" s="22">
        <v>137891</v>
      </c>
      <c r="V194" s="22">
        <v>143080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10900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1202721</v>
      </c>
    </row>
    <row r="195" spans="1:43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101671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729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143453</v>
      </c>
      <c r="U195" s="22">
        <v>34753</v>
      </c>
      <c r="V195" s="22">
        <v>74971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2500</v>
      </c>
      <c r="AH195" s="22">
        <v>0</v>
      </c>
      <c r="AI195" s="22">
        <v>833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358910</v>
      </c>
    </row>
    <row r="196" spans="1:43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2885</v>
      </c>
      <c r="G196" s="22">
        <v>0</v>
      </c>
      <c r="H196" s="22">
        <v>0</v>
      </c>
      <c r="I196" s="22">
        <v>46800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85630</v>
      </c>
      <c r="U196" s="22">
        <v>61548</v>
      </c>
      <c r="V196" s="22">
        <v>61123</v>
      </c>
      <c r="W196" s="22">
        <v>0</v>
      </c>
      <c r="X196" s="22">
        <v>0</v>
      </c>
      <c r="Y196" s="22">
        <v>0</v>
      </c>
      <c r="Z196" s="22">
        <v>947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11597</v>
      </c>
      <c r="AJ196" s="22">
        <v>0</v>
      </c>
      <c r="AK196" s="22">
        <v>0</v>
      </c>
      <c r="AL196" s="22">
        <v>0</v>
      </c>
      <c r="AM196" s="22">
        <v>167601</v>
      </c>
      <c r="AN196" s="22">
        <v>0</v>
      </c>
      <c r="AO196" s="22">
        <v>0</v>
      </c>
      <c r="AP196" s="22">
        <v>0</v>
      </c>
      <c r="AQ196" s="22">
        <v>438131</v>
      </c>
    </row>
    <row r="197" spans="1:43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29116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164986</v>
      </c>
      <c r="U197" s="22">
        <v>28530</v>
      </c>
      <c r="V197" s="22">
        <v>30069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8500</v>
      </c>
      <c r="AE197" s="22">
        <v>0</v>
      </c>
      <c r="AF197" s="22">
        <v>0</v>
      </c>
      <c r="AG197" s="22">
        <v>0</v>
      </c>
      <c r="AH197" s="22">
        <v>0</v>
      </c>
      <c r="AI197" s="22">
        <v>9470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270671</v>
      </c>
    </row>
    <row r="198" spans="1:43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12993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303680</v>
      </c>
      <c r="U198" s="22">
        <v>0</v>
      </c>
      <c r="V198" s="22">
        <v>146774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463447</v>
      </c>
    </row>
    <row r="199" spans="1:43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11343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155156</v>
      </c>
      <c r="U199" s="22">
        <v>36880</v>
      </c>
      <c r="V199" s="22">
        <v>60083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13228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276690</v>
      </c>
    </row>
    <row r="200" spans="1:43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3469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95987</v>
      </c>
      <c r="U200" s="22">
        <v>13385</v>
      </c>
      <c r="V200" s="22">
        <v>22970</v>
      </c>
      <c r="W200" s="22">
        <v>5000</v>
      </c>
      <c r="X200" s="22">
        <v>0</v>
      </c>
      <c r="Y200" s="22">
        <v>0</v>
      </c>
      <c r="Z200" s="22">
        <v>240</v>
      </c>
      <c r="AA200" s="22">
        <v>0</v>
      </c>
      <c r="AB200" s="22">
        <v>100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141151</v>
      </c>
    </row>
    <row r="201" spans="1:43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44050</v>
      </c>
      <c r="U201" s="22">
        <v>23264</v>
      </c>
      <c r="V201" s="22">
        <v>33610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100924</v>
      </c>
    </row>
    <row r="202" spans="1:43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179016</v>
      </c>
      <c r="U202" s="22">
        <v>99448</v>
      </c>
      <c r="V202" s="22">
        <v>63328</v>
      </c>
      <c r="W202" s="22">
        <v>0</v>
      </c>
      <c r="X202" s="22">
        <v>7831</v>
      </c>
      <c r="Y202" s="22">
        <v>0</v>
      </c>
      <c r="Z202" s="22">
        <v>3350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352973</v>
      </c>
    </row>
    <row r="203" spans="1:43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19755</v>
      </c>
      <c r="V203" s="22">
        <v>15804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340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35899</v>
      </c>
    </row>
    <row r="204" spans="1:43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100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247962</v>
      </c>
      <c r="U204" s="22">
        <v>74627</v>
      </c>
      <c r="V204" s="22">
        <v>79191</v>
      </c>
      <c r="W204" s="22">
        <v>30230</v>
      </c>
      <c r="X204" s="22">
        <v>0</v>
      </c>
      <c r="Y204" s="22">
        <v>0</v>
      </c>
      <c r="Z204" s="22">
        <v>4200</v>
      </c>
      <c r="AA204" s="22">
        <v>0</v>
      </c>
      <c r="AB204" s="22">
        <v>2000</v>
      </c>
      <c r="AC204" s="22">
        <v>0</v>
      </c>
      <c r="AD204" s="22">
        <v>10000</v>
      </c>
      <c r="AE204" s="22">
        <v>0</v>
      </c>
      <c r="AF204" s="22">
        <v>0</v>
      </c>
      <c r="AG204" s="22">
        <v>4734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453044</v>
      </c>
    </row>
    <row r="205" spans="1:43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6329</v>
      </c>
      <c r="G205" s="22">
        <v>0</v>
      </c>
      <c r="H205" s="22">
        <v>0</v>
      </c>
      <c r="I205" s="22">
        <v>5828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1872</v>
      </c>
      <c r="P205" s="22">
        <v>0</v>
      </c>
      <c r="Q205" s="22">
        <v>0</v>
      </c>
      <c r="R205" s="22">
        <v>0</v>
      </c>
      <c r="S205" s="22">
        <v>0</v>
      </c>
      <c r="T205" s="22">
        <v>111616</v>
      </c>
      <c r="U205" s="22">
        <v>32095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20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157760</v>
      </c>
    </row>
    <row r="206" spans="1:43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6423</v>
      </c>
      <c r="G206" s="22">
        <v>0</v>
      </c>
      <c r="H206" s="22">
        <v>0</v>
      </c>
      <c r="I206" s="22">
        <v>14973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32991</v>
      </c>
      <c r="P206" s="22">
        <v>0</v>
      </c>
      <c r="Q206" s="22">
        <v>0</v>
      </c>
      <c r="R206" s="22">
        <v>0</v>
      </c>
      <c r="S206" s="22">
        <v>0</v>
      </c>
      <c r="T206" s="22">
        <v>331958</v>
      </c>
      <c r="U206" s="22">
        <v>93252</v>
      </c>
      <c r="V206" s="22">
        <v>87051</v>
      </c>
      <c r="W206" s="22">
        <v>0</v>
      </c>
      <c r="X206" s="22">
        <v>0</v>
      </c>
      <c r="Y206" s="22">
        <v>0</v>
      </c>
      <c r="Z206" s="22">
        <v>5450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104773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676871</v>
      </c>
    </row>
    <row r="207" spans="1:43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1823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888</v>
      </c>
      <c r="P207" s="22">
        <v>0</v>
      </c>
      <c r="Q207" s="22">
        <v>0</v>
      </c>
      <c r="R207" s="22">
        <v>0</v>
      </c>
      <c r="S207" s="22">
        <v>0</v>
      </c>
      <c r="T207" s="22">
        <v>38831</v>
      </c>
      <c r="U207" s="22">
        <v>20610</v>
      </c>
      <c r="V207" s="22">
        <v>19656</v>
      </c>
      <c r="W207" s="22">
        <v>0</v>
      </c>
      <c r="X207" s="22">
        <v>0</v>
      </c>
      <c r="Y207" s="22">
        <v>0</v>
      </c>
      <c r="Z207" s="22">
        <v>500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82308</v>
      </c>
    </row>
    <row r="208" spans="1:43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894</v>
      </c>
      <c r="G208" s="22">
        <v>0</v>
      </c>
      <c r="H208" s="22">
        <v>0</v>
      </c>
      <c r="I208" s="22">
        <v>23234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103560</v>
      </c>
      <c r="U208" s="22">
        <v>82911</v>
      </c>
      <c r="V208" s="22">
        <v>72671</v>
      </c>
      <c r="W208" s="22">
        <v>0</v>
      </c>
      <c r="X208" s="22">
        <v>0</v>
      </c>
      <c r="Y208" s="22">
        <v>0</v>
      </c>
      <c r="Z208" s="22">
        <v>5900</v>
      </c>
      <c r="AA208" s="22">
        <v>0</v>
      </c>
      <c r="AB208" s="22">
        <v>0</v>
      </c>
      <c r="AC208" s="22">
        <v>0</v>
      </c>
      <c r="AD208" s="22">
        <v>5915</v>
      </c>
      <c r="AE208" s="22">
        <v>0</v>
      </c>
      <c r="AF208" s="22">
        <v>0</v>
      </c>
      <c r="AG208" s="22">
        <v>0</v>
      </c>
      <c r="AH208" s="22">
        <v>0</v>
      </c>
      <c r="AI208" s="22">
        <v>23869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318954</v>
      </c>
    </row>
    <row r="209" spans="1:43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720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529</v>
      </c>
      <c r="P209" s="22">
        <v>0</v>
      </c>
      <c r="Q209" s="22">
        <v>0</v>
      </c>
      <c r="R209" s="22">
        <v>0</v>
      </c>
      <c r="S209" s="22">
        <v>0</v>
      </c>
      <c r="T209" s="22">
        <v>65835</v>
      </c>
      <c r="U209" s="22">
        <v>25994</v>
      </c>
      <c r="V209" s="22">
        <v>48645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4498</v>
      </c>
      <c r="AJ209" s="22">
        <v>3000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149221</v>
      </c>
    </row>
    <row r="210" spans="1:43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487249</v>
      </c>
      <c r="P210" s="22">
        <v>0</v>
      </c>
      <c r="Q210" s="22">
        <v>0</v>
      </c>
      <c r="R210" s="22">
        <v>0</v>
      </c>
      <c r="S210" s="22">
        <v>0</v>
      </c>
      <c r="T210" s="22">
        <v>77723</v>
      </c>
      <c r="U210" s="22">
        <v>22989</v>
      </c>
      <c r="V210" s="22">
        <v>29110</v>
      </c>
      <c r="W210" s="22">
        <v>0</v>
      </c>
      <c r="X210" s="22">
        <v>0</v>
      </c>
      <c r="Y210" s="22">
        <v>0</v>
      </c>
      <c r="Z210" s="22">
        <v>250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617321</v>
      </c>
    </row>
    <row r="211" spans="1:43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685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16041</v>
      </c>
      <c r="Q211" s="22">
        <v>0</v>
      </c>
      <c r="R211" s="22">
        <v>0</v>
      </c>
      <c r="S211" s="22">
        <v>0</v>
      </c>
      <c r="T211" s="22">
        <v>253235</v>
      </c>
      <c r="U211" s="22">
        <v>96124</v>
      </c>
      <c r="V211" s="22">
        <v>63496</v>
      </c>
      <c r="W211" s="22">
        <v>0</v>
      </c>
      <c r="X211" s="22">
        <v>0</v>
      </c>
      <c r="Y211" s="22">
        <v>0</v>
      </c>
      <c r="Z211" s="22">
        <v>5300</v>
      </c>
      <c r="AA211" s="22">
        <v>0</v>
      </c>
      <c r="AB211" s="22">
        <v>0</v>
      </c>
      <c r="AC211" s="22">
        <v>0</v>
      </c>
      <c r="AD211" s="22">
        <v>15000</v>
      </c>
      <c r="AE211" s="22">
        <v>0</v>
      </c>
      <c r="AF211" s="22">
        <v>0</v>
      </c>
      <c r="AG211" s="22">
        <v>0</v>
      </c>
      <c r="AH211" s="22">
        <v>0</v>
      </c>
      <c r="AI211" s="22">
        <v>13608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463489</v>
      </c>
    </row>
    <row r="212" spans="1:43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3800</v>
      </c>
      <c r="G212" s="22">
        <v>0</v>
      </c>
      <c r="H212" s="22">
        <v>0</v>
      </c>
      <c r="I212" s="22">
        <v>67114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295165</v>
      </c>
      <c r="U212" s="22">
        <v>94425</v>
      </c>
      <c r="V212" s="22">
        <v>150796</v>
      </c>
      <c r="W212" s="22">
        <v>0</v>
      </c>
      <c r="X212" s="22">
        <v>0</v>
      </c>
      <c r="Y212" s="22">
        <v>0</v>
      </c>
      <c r="Z212" s="22">
        <v>500</v>
      </c>
      <c r="AA212" s="22">
        <v>0</v>
      </c>
      <c r="AB212" s="22">
        <v>0</v>
      </c>
      <c r="AC212" s="22">
        <v>1111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49966</v>
      </c>
      <c r="AJ212" s="22">
        <v>0</v>
      </c>
      <c r="AK212" s="22">
        <v>0</v>
      </c>
      <c r="AL212" s="22">
        <v>0</v>
      </c>
      <c r="AM212" s="22">
        <v>587991</v>
      </c>
      <c r="AN212" s="22">
        <v>0</v>
      </c>
      <c r="AO212" s="22">
        <v>0</v>
      </c>
      <c r="AP212" s="22">
        <v>0</v>
      </c>
      <c r="AQ212" s="22">
        <v>1250868</v>
      </c>
    </row>
    <row r="213" spans="1:43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223179</v>
      </c>
      <c r="U213" s="22">
        <v>37506</v>
      </c>
      <c r="V213" s="22">
        <v>45042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883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306610</v>
      </c>
    </row>
    <row r="214" spans="1:43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8087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175</v>
      </c>
      <c r="P214" s="22">
        <v>0</v>
      </c>
      <c r="Q214" s="22">
        <v>0</v>
      </c>
      <c r="R214" s="22">
        <v>0</v>
      </c>
      <c r="S214" s="22">
        <v>0</v>
      </c>
      <c r="T214" s="22">
        <v>88272</v>
      </c>
      <c r="U214" s="22">
        <v>41817</v>
      </c>
      <c r="V214" s="22">
        <v>43880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53700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235931</v>
      </c>
    </row>
    <row r="215" spans="1:43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2318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302</v>
      </c>
      <c r="T215" s="22">
        <v>126673</v>
      </c>
      <c r="U215" s="22">
        <v>50642</v>
      </c>
      <c r="V215" s="22">
        <v>16993</v>
      </c>
      <c r="W215" s="22">
        <v>0</v>
      </c>
      <c r="X215" s="22">
        <v>0</v>
      </c>
      <c r="Y215" s="22">
        <v>0</v>
      </c>
      <c r="Z215" s="22">
        <v>300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14708</v>
      </c>
      <c r="AJ215" s="22">
        <v>3045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214981</v>
      </c>
    </row>
    <row r="216" spans="1:43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2561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210338</v>
      </c>
      <c r="U216" s="22">
        <v>38102</v>
      </c>
      <c r="V216" s="22">
        <v>84791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93900</v>
      </c>
      <c r="AE216" s="22">
        <v>0</v>
      </c>
      <c r="AF216" s="22">
        <v>0</v>
      </c>
      <c r="AG216" s="22">
        <v>0</v>
      </c>
      <c r="AH216" s="22">
        <v>0</v>
      </c>
      <c r="AI216" s="22">
        <v>39276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468968</v>
      </c>
    </row>
    <row r="217" spans="1:43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1105</v>
      </c>
      <c r="G217" s="22">
        <v>0</v>
      </c>
      <c r="H217" s="22">
        <v>0</v>
      </c>
      <c r="I217" s="22">
        <v>16482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325</v>
      </c>
      <c r="P217" s="22">
        <v>0</v>
      </c>
      <c r="Q217" s="22">
        <v>0</v>
      </c>
      <c r="R217" s="22">
        <v>0</v>
      </c>
      <c r="S217" s="22">
        <v>0</v>
      </c>
      <c r="T217" s="22">
        <v>60929</v>
      </c>
      <c r="U217" s="22">
        <v>28667</v>
      </c>
      <c r="V217" s="22">
        <v>30126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6188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143822</v>
      </c>
    </row>
    <row r="218" spans="1:43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7922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380</v>
      </c>
      <c r="P218" s="22">
        <v>0</v>
      </c>
      <c r="Q218" s="22">
        <v>0</v>
      </c>
      <c r="R218" s="22">
        <v>0</v>
      </c>
      <c r="S218" s="22">
        <v>0</v>
      </c>
      <c r="T218" s="22">
        <v>176848</v>
      </c>
      <c r="U218" s="22">
        <v>0</v>
      </c>
      <c r="V218" s="22">
        <v>52148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9207</v>
      </c>
      <c r="AJ218" s="22">
        <v>19365</v>
      </c>
      <c r="AK218" s="22">
        <v>0</v>
      </c>
      <c r="AL218" s="22">
        <v>47217</v>
      </c>
      <c r="AM218" s="22">
        <v>0</v>
      </c>
      <c r="AN218" s="22">
        <v>0</v>
      </c>
      <c r="AO218" s="22">
        <v>0</v>
      </c>
      <c r="AP218" s="22">
        <v>0</v>
      </c>
      <c r="AQ218" s="22">
        <v>313087</v>
      </c>
    </row>
    <row r="219" spans="1:43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1526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1130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70952</v>
      </c>
      <c r="V219" s="22">
        <v>32456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18765</v>
      </c>
      <c r="AE219" s="22">
        <v>0</v>
      </c>
      <c r="AF219" s="22">
        <v>0</v>
      </c>
      <c r="AG219" s="22">
        <v>0</v>
      </c>
      <c r="AH219" s="22">
        <v>0</v>
      </c>
      <c r="AI219" s="22">
        <v>3930</v>
      </c>
      <c r="AJ219" s="22">
        <v>7575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136334</v>
      </c>
    </row>
    <row r="220" spans="1:43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6392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122736</v>
      </c>
      <c r="U220" s="22">
        <v>40245</v>
      </c>
      <c r="V220" s="22">
        <v>26418</v>
      </c>
      <c r="W220" s="22">
        <v>0</v>
      </c>
      <c r="X220" s="22">
        <v>0</v>
      </c>
      <c r="Y220" s="22">
        <v>0</v>
      </c>
      <c r="Z220" s="22">
        <v>400</v>
      </c>
      <c r="AA220" s="22">
        <v>0</v>
      </c>
      <c r="AB220" s="22">
        <v>0</v>
      </c>
      <c r="AC220" s="22">
        <v>0</v>
      </c>
      <c r="AD220" s="22">
        <v>150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196341</v>
      </c>
    </row>
    <row r="221" spans="1:43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2547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500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367277</v>
      </c>
      <c r="U221" s="22">
        <v>21408</v>
      </c>
      <c r="V221" s="22">
        <v>32552</v>
      </c>
      <c r="W221" s="22">
        <v>0</v>
      </c>
      <c r="X221" s="22">
        <v>0</v>
      </c>
      <c r="Y221" s="22">
        <v>0</v>
      </c>
      <c r="Z221" s="22">
        <v>4800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10164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439248</v>
      </c>
    </row>
    <row r="222" spans="1:43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1088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422294</v>
      </c>
      <c r="U222" s="22">
        <v>76687</v>
      </c>
      <c r="V222" s="22">
        <v>121684</v>
      </c>
      <c r="W222" s="22">
        <v>0</v>
      </c>
      <c r="X222" s="22">
        <v>0</v>
      </c>
      <c r="Y222" s="22">
        <v>0</v>
      </c>
      <c r="Z222" s="22">
        <v>1755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623508</v>
      </c>
    </row>
    <row r="223" spans="1:43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10926</v>
      </c>
      <c r="G223" s="22">
        <v>0</v>
      </c>
      <c r="H223" s="22">
        <v>0</v>
      </c>
      <c r="I223" s="22">
        <v>46361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16</v>
      </c>
      <c r="P223" s="22">
        <v>0</v>
      </c>
      <c r="Q223" s="22">
        <v>0</v>
      </c>
      <c r="R223" s="22">
        <v>0</v>
      </c>
      <c r="S223" s="22">
        <v>0</v>
      </c>
      <c r="T223" s="22">
        <v>316833</v>
      </c>
      <c r="U223" s="22">
        <v>131986</v>
      </c>
      <c r="V223" s="22">
        <v>67833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19002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592957</v>
      </c>
    </row>
    <row r="224" spans="1:43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9765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20503</v>
      </c>
      <c r="P224" s="22">
        <v>0</v>
      </c>
      <c r="Q224" s="22">
        <v>0</v>
      </c>
      <c r="R224" s="22">
        <v>0</v>
      </c>
      <c r="S224" s="22">
        <v>0</v>
      </c>
      <c r="T224" s="22">
        <v>134026</v>
      </c>
      <c r="U224" s="22">
        <v>32330</v>
      </c>
      <c r="V224" s="22">
        <v>20633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54373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68805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340435</v>
      </c>
    </row>
    <row r="225" spans="1:43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6067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2750</v>
      </c>
      <c r="P225" s="22">
        <v>0</v>
      </c>
      <c r="Q225" s="22">
        <v>0</v>
      </c>
      <c r="R225" s="22">
        <v>0</v>
      </c>
      <c r="S225" s="22">
        <v>0</v>
      </c>
      <c r="T225" s="22">
        <v>116716</v>
      </c>
      <c r="U225" s="22">
        <v>55314</v>
      </c>
      <c r="V225" s="22">
        <v>41348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71890</v>
      </c>
      <c r="AE225" s="22">
        <v>0</v>
      </c>
      <c r="AF225" s="22">
        <v>0</v>
      </c>
      <c r="AG225" s="22">
        <v>0</v>
      </c>
      <c r="AH225" s="22">
        <v>0</v>
      </c>
      <c r="AI225" s="22">
        <v>767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294852</v>
      </c>
    </row>
    <row r="226" spans="1:43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1159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394013</v>
      </c>
      <c r="U226" s="22">
        <v>144169</v>
      </c>
      <c r="V226" s="22">
        <v>174114</v>
      </c>
      <c r="W226" s="22">
        <v>0</v>
      </c>
      <c r="X226" s="22">
        <v>0</v>
      </c>
      <c r="Y226" s="22">
        <v>0</v>
      </c>
      <c r="Z226" s="22">
        <v>12287</v>
      </c>
      <c r="AA226" s="22">
        <v>0</v>
      </c>
      <c r="AB226" s="22">
        <v>36000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750817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1512559</v>
      </c>
    </row>
    <row r="227" spans="1:43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25867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95711</v>
      </c>
      <c r="U227" s="22">
        <v>26168</v>
      </c>
      <c r="V227" s="22">
        <v>24822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172568</v>
      </c>
    </row>
    <row r="228" spans="1:43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10337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134472</v>
      </c>
      <c r="U228" s="22">
        <v>27662</v>
      </c>
      <c r="V228" s="22">
        <v>18840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191311</v>
      </c>
    </row>
    <row r="229" spans="1:43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63143</v>
      </c>
      <c r="G229" s="22">
        <v>0</v>
      </c>
      <c r="H229" s="22">
        <v>0</v>
      </c>
      <c r="I229" s="22">
        <v>19600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32628</v>
      </c>
      <c r="P229" s="22">
        <v>0</v>
      </c>
      <c r="Q229" s="22">
        <v>0</v>
      </c>
      <c r="R229" s="22">
        <v>0</v>
      </c>
      <c r="S229" s="22">
        <v>0</v>
      </c>
      <c r="T229" s="22">
        <v>272586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150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35110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423217</v>
      </c>
    </row>
    <row r="230" spans="1:43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702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6932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670574</v>
      </c>
      <c r="U230" s="22">
        <v>47558</v>
      </c>
      <c r="V230" s="22">
        <v>1310579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2036345</v>
      </c>
    </row>
    <row r="231" spans="1:43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2211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94024</v>
      </c>
      <c r="U231" s="22">
        <v>25467</v>
      </c>
      <c r="V231" s="22">
        <v>25968</v>
      </c>
      <c r="W231" s="22">
        <v>3055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150725</v>
      </c>
    </row>
    <row r="232" spans="1:43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2265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425230</v>
      </c>
      <c r="U232" s="22">
        <v>58727</v>
      </c>
      <c r="V232" s="22">
        <v>42012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86000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85873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700107</v>
      </c>
    </row>
    <row r="233" spans="1:43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567</v>
      </c>
      <c r="G233" s="22">
        <v>0</v>
      </c>
      <c r="H233" s="22">
        <v>0</v>
      </c>
      <c r="I233" s="22">
        <v>2936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413</v>
      </c>
      <c r="P233" s="22">
        <v>0</v>
      </c>
      <c r="Q233" s="22">
        <v>0</v>
      </c>
      <c r="R233" s="22">
        <v>0</v>
      </c>
      <c r="S233" s="22">
        <v>0</v>
      </c>
      <c r="T233" s="22">
        <v>48094</v>
      </c>
      <c r="U233" s="22">
        <v>18644</v>
      </c>
      <c r="V233" s="22">
        <v>28816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99470</v>
      </c>
    </row>
    <row r="234" spans="1:43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1897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1375</v>
      </c>
      <c r="P234" s="22">
        <v>0</v>
      </c>
      <c r="Q234" s="22">
        <v>0</v>
      </c>
      <c r="R234" s="22">
        <v>0</v>
      </c>
      <c r="S234" s="22">
        <v>0</v>
      </c>
      <c r="T234" s="22">
        <v>124335</v>
      </c>
      <c r="U234" s="22">
        <v>31544</v>
      </c>
      <c r="V234" s="22">
        <v>35791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40222</v>
      </c>
      <c r="AE234" s="22">
        <v>0</v>
      </c>
      <c r="AF234" s="22">
        <v>0</v>
      </c>
      <c r="AG234" s="22">
        <v>0</v>
      </c>
      <c r="AH234" s="22">
        <v>0</v>
      </c>
      <c r="AI234" s="22">
        <v>8529</v>
      </c>
      <c r="AJ234" s="22">
        <v>0</v>
      </c>
      <c r="AK234" s="22">
        <v>0</v>
      </c>
      <c r="AL234" s="22">
        <v>34698</v>
      </c>
      <c r="AM234" s="22">
        <v>0</v>
      </c>
      <c r="AN234" s="22">
        <v>0</v>
      </c>
      <c r="AO234" s="22">
        <v>0</v>
      </c>
      <c r="AP234" s="22">
        <v>0</v>
      </c>
      <c r="AQ234" s="22">
        <v>278391</v>
      </c>
    </row>
    <row r="235" spans="1:43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242587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4815</v>
      </c>
      <c r="P235" s="22">
        <v>0</v>
      </c>
      <c r="Q235" s="22">
        <v>0</v>
      </c>
      <c r="R235" s="22">
        <v>0</v>
      </c>
      <c r="S235" s="22">
        <v>0</v>
      </c>
      <c r="T235" s="22">
        <v>379383</v>
      </c>
      <c r="U235" s="22">
        <v>81905</v>
      </c>
      <c r="V235" s="22">
        <v>79032</v>
      </c>
      <c r="W235" s="22">
        <v>0</v>
      </c>
      <c r="X235" s="22">
        <v>0</v>
      </c>
      <c r="Y235" s="22">
        <v>0</v>
      </c>
      <c r="Z235" s="22">
        <v>0</v>
      </c>
      <c r="AA235" s="22">
        <v>3000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1518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792240</v>
      </c>
    </row>
    <row r="236" spans="1:43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484</v>
      </c>
      <c r="H236" s="22">
        <v>0</v>
      </c>
      <c r="I236" s="22">
        <v>21216</v>
      </c>
      <c r="J236" s="22">
        <v>0</v>
      </c>
      <c r="K236" s="22">
        <v>0</v>
      </c>
      <c r="L236" s="22">
        <v>1075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317385</v>
      </c>
      <c r="U236" s="22">
        <v>59703</v>
      </c>
      <c r="V236" s="22">
        <v>46380</v>
      </c>
      <c r="W236" s="22">
        <v>0</v>
      </c>
      <c r="X236" s="22">
        <v>0</v>
      </c>
      <c r="Y236" s="22">
        <v>0</v>
      </c>
      <c r="Z236" s="22">
        <v>1300</v>
      </c>
      <c r="AA236" s="22">
        <v>0</v>
      </c>
      <c r="AB236" s="22">
        <v>0</v>
      </c>
      <c r="AC236" s="22">
        <v>0</v>
      </c>
      <c r="AD236" s="22">
        <v>203333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23447</v>
      </c>
      <c r="AQ236" s="22">
        <v>674323</v>
      </c>
    </row>
    <row r="237" spans="1:43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39680</v>
      </c>
      <c r="G237" s="22">
        <v>0</v>
      </c>
      <c r="H237" s="22">
        <v>0</v>
      </c>
      <c r="I237" s="22">
        <v>83898</v>
      </c>
      <c r="J237" s="22">
        <v>0</v>
      </c>
      <c r="K237" s="22">
        <v>0</v>
      </c>
      <c r="L237" s="22">
        <v>3315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451886</v>
      </c>
      <c r="U237" s="22">
        <v>149953</v>
      </c>
      <c r="V237" s="22">
        <v>107350</v>
      </c>
      <c r="W237" s="22">
        <v>0</v>
      </c>
      <c r="X237" s="22">
        <v>0</v>
      </c>
      <c r="Y237" s="22">
        <v>0</v>
      </c>
      <c r="Z237" s="22">
        <v>13350</v>
      </c>
      <c r="AA237" s="22">
        <v>5500</v>
      </c>
      <c r="AB237" s="22">
        <v>7251</v>
      </c>
      <c r="AC237" s="22">
        <v>0</v>
      </c>
      <c r="AD237" s="22">
        <v>145250</v>
      </c>
      <c r="AE237" s="22">
        <v>0</v>
      </c>
      <c r="AF237" s="22">
        <v>0</v>
      </c>
      <c r="AG237" s="22">
        <v>0</v>
      </c>
      <c r="AH237" s="22">
        <v>0</v>
      </c>
      <c r="AI237" s="22">
        <v>164978</v>
      </c>
      <c r="AJ237" s="22">
        <v>5585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1177996</v>
      </c>
    </row>
    <row r="238" spans="1:43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1199</v>
      </c>
      <c r="G238" s="22">
        <v>0</v>
      </c>
      <c r="H238" s="22">
        <v>0</v>
      </c>
      <c r="I238" s="22">
        <v>3285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156474</v>
      </c>
      <c r="U238" s="22">
        <v>21098</v>
      </c>
      <c r="V238" s="22">
        <v>35736</v>
      </c>
      <c r="W238" s="22">
        <v>0</v>
      </c>
      <c r="X238" s="22">
        <v>0</v>
      </c>
      <c r="Y238" s="22">
        <v>0</v>
      </c>
      <c r="Z238" s="22">
        <v>300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37519</v>
      </c>
      <c r="AJ238" s="22">
        <v>8842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264453</v>
      </c>
    </row>
    <row r="239" spans="1:43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240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127622</v>
      </c>
      <c r="U239" s="22">
        <v>32663</v>
      </c>
      <c r="V239" s="22">
        <v>48945</v>
      </c>
      <c r="W239" s="22">
        <v>0</v>
      </c>
      <c r="X239" s="22">
        <v>200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6018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215688</v>
      </c>
    </row>
    <row r="240" spans="1:43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8460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136988</v>
      </c>
      <c r="U240" s="22">
        <v>125445</v>
      </c>
      <c r="V240" s="22">
        <v>64542</v>
      </c>
      <c r="W240" s="22">
        <v>0</v>
      </c>
      <c r="X240" s="22">
        <v>27335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14048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376818</v>
      </c>
    </row>
    <row r="241" spans="1:43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1679</v>
      </c>
      <c r="G241" s="22">
        <v>0</v>
      </c>
      <c r="H241" s="22">
        <v>0</v>
      </c>
      <c r="I241" s="22">
        <v>42681</v>
      </c>
      <c r="J241" s="22">
        <v>0</v>
      </c>
      <c r="K241" s="22">
        <v>0</v>
      </c>
      <c r="L241" s="22">
        <v>0</v>
      </c>
      <c r="M241" s="22">
        <v>0</v>
      </c>
      <c r="N241" s="22">
        <v>3499</v>
      </c>
      <c r="O241" s="22">
        <v>0</v>
      </c>
      <c r="P241" s="22">
        <v>3300</v>
      </c>
      <c r="Q241" s="22">
        <v>0</v>
      </c>
      <c r="R241" s="22">
        <v>0</v>
      </c>
      <c r="S241" s="22">
        <v>0</v>
      </c>
      <c r="T241" s="22">
        <v>211826</v>
      </c>
      <c r="U241" s="22">
        <v>27870</v>
      </c>
      <c r="V241" s="22">
        <v>61186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55342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407383</v>
      </c>
    </row>
    <row r="242" spans="1:43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1826</v>
      </c>
      <c r="G242" s="22">
        <v>0</v>
      </c>
      <c r="H242" s="22">
        <v>0</v>
      </c>
      <c r="I242" s="22">
        <v>934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718</v>
      </c>
      <c r="P242" s="22">
        <v>0</v>
      </c>
      <c r="Q242" s="22">
        <v>0</v>
      </c>
      <c r="R242" s="22">
        <v>0</v>
      </c>
      <c r="S242" s="22">
        <v>0</v>
      </c>
      <c r="T242" s="22">
        <v>116076</v>
      </c>
      <c r="U242" s="22">
        <v>20440</v>
      </c>
      <c r="V242" s="22">
        <v>21365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6855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168214</v>
      </c>
    </row>
    <row r="243" spans="1:43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615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96866</v>
      </c>
      <c r="U243" s="22">
        <v>28781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126262</v>
      </c>
    </row>
    <row r="244" spans="1:43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200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600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3320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4120</v>
      </c>
    </row>
    <row r="245" spans="1:43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460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52020</v>
      </c>
      <c r="V247" s="22">
        <v>32063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84543</v>
      </c>
    </row>
    <row r="248" spans="1:43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1625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1625</v>
      </c>
    </row>
    <row r="250" spans="1:43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1317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1317</v>
      </c>
    </row>
    <row r="251" spans="1:43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2600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69576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72176</v>
      </c>
    </row>
    <row r="253" spans="1:43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5803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11940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17743</v>
      </c>
    </row>
    <row r="254" spans="1:43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1400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4692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2261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4650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13003</v>
      </c>
    </row>
    <row r="255" spans="1:43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5488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11480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16968</v>
      </c>
    </row>
    <row r="257" spans="1:43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200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250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450</v>
      </c>
    </row>
    <row r="258" spans="1:43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125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3625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3750</v>
      </c>
    </row>
    <row r="259" spans="1:43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700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700</v>
      </c>
    </row>
    <row r="260" spans="1:43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150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150</v>
      </c>
    </row>
    <row r="261" spans="1:43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</row>
    <row r="262" spans="1:43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6970</v>
      </c>
      <c r="P262" s="22">
        <v>0</v>
      </c>
      <c r="Q262" s="22">
        <v>0</v>
      </c>
      <c r="R262" s="22">
        <v>0</v>
      </c>
      <c r="S262" s="22">
        <v>0</v>
      </c>
      <c r="T262" s="22">
        <v>350</v>
      </c>
      <c r="U262" s="22">
        <v>60300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1750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69370</v>
      </c>
    </row>
    <row r="263" spans="1:43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25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25</v>
      </c>
    </row>
    <row r="264" spans="1:43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75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75</v>
      </c>
    </row>
    <row r="265" spans="1:43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8050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41900</v>
      </c>
      <c r="V266" s="22">
        <v>240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18662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68852</v>
      </c>
    </row>
    <row r="267" spans="1:43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450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93150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93600</v>
      </c>
    </row>
    <row r="270" spans="1:43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42995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42995</v>
      </c>
    </row>
    <row r="271" spans="1:43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450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51813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535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52798</v>
      </c>
    </row>
    <row r="275" spans="1:43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2578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171707</v>
      </c>
      <c r="AJ275" s="22">
        <v>2000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176285</v>
      </c>
    </row>
    <row r="276" spans="1:43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1230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743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1973</v>
      </c>
    </row>
    <row r="277" spans="1:43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2775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1594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4369</v>
      </c>
    </row>
    <row r="278" spans="1:43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150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150</v>
      </c>
    </row>
    <row r="279" spans="1:43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14572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8680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23252</v>
      </c>
    </row>
    <row r="280" spans="1:43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1347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3600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4947</v>
      </c>
    </row>
    <row r="281" spans="1:43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1053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7443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8496</v>
      </c>
    </row>
    <row r="282" spans="1:43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525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102578</v>
      </c>
      <c r="V282" s="22">
        <v>34216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137319</v>
      </c>
    </row>
    <row r="283" spans="1:43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1500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1500</v>
      </c>
    </row>
    <row r="285" spans="1:43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300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300</v>
      </c>
    </row>
    <row r="286" spans="1:43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483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483</v>
      </c>
    </row>
    <row r="287" spans="1:43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2644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2644</v>
      </c>
    </row>
    <row r="288" spans="1:43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2219</v>
      </c>
      <c r="F290" s="22">
        <v>5100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7319</v>
      </c>
    </row>
    <row r="291" spans="1:43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5254</v>
      </c>
      <c r="G291" s="22">
        <v>0</v>
      </c>
      <c r="H291" s="22">
        <v>0</v>
      </c>
      <c r="I291" s="22">
        <v>15558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700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21512</v>
      </c>
    </row>
    <row r="292" spans="1:43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1519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100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1619</v>
      </c>
    </row>
    <row r="293" spans="1:43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689118</v>
      </c>
      <c r="G297" s="22">
        <v>10682250</v>
      </c>
      <c r="H297" s="22">
        <v>0</v>
      </c>
      <c r="I297" s="22">
        <v>176181</v>
      </c>
      <c r="J297" s="22">
        <v>0</v>
      </c>
      <c r="K297" s="22">
        <v>0</v>
      </c>
      <c r="L297" s="22">
        <v>32673</v>
      </c>
      <c r="M297" s="22">
        <v>0</v>
      </c>
      <c r="N297" s="22">
        <v>6000</v>
      </c>
      <c r="O297" s="22">
        <v>2170934</v>
      </c>
      <c r="P297" s="22">
        <v>0</v>
      </c>
      <c r="Q297" s="22">
        <v>0</v>
      </c>
      <c r="R297" s="22">
        <v>0</v>
      </c>
      <c r="S297" s="22">
        <v>0</v>
      </c>
      <c r="T297" s="22">
        <v>468703</v>
      </c>
      <c r="U297" s="22">
        <v>0</v>
      </c>
      <c r="V297" s="22">
        <v>38799</v>
      </c>
      <c r="W297" s="22">
        <v>0</v>
      </c>
      <c r="X297" s="22">
        <v>0</v>
      </c>
      <c r="Y297" s="22">
        <v>0</v>
      </c>
      <c r="Z297" s="22">
        <v>0</v>
      </c>
      <c r="AA297" s="22">
        <v>681067</v>
      </c>
      <c r="AB297" s="22">
        <v>0</v>
      </c>
      <c r="AC297" s="22">
        <v>831149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15776874</v>
      </c>
    </row>
    <row r="298" spans="1:43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09DF6-AC20-4C41-AE98-727E04DAD887}">
  <dimension ref="A1:AQ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981</v>
      </c>
      <c r="D1" s="20" t="s">
        <v>1025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770</v>
      </c>
      <c r="F2" s="21" t="s">
        <v>771</v>
      </c>
      <c r="G2" s="21" t="s">
        <v>772</v>
      </c>
      <c r="H2" s="21" t="s">
        <v>773</v>
      </c>
      <c r="I2" s="21" t="s">
        <v>774</v>
      </c>
      <c r="J2" s="21" t="s">
        <v>775</v>
      </c>
      <c r="K2" s="21" t="s">
        <v>776</v>
      </c>
      <c r="L2" s="21" t="s">
        <v>777</v>
      </c>
      <c r="M2" s="21" t="s">
        <v>778</v>
      </c>
      <c r="N2" s="21" t="s">
        <v>983</v>
      </c>
      <c r="O2" s="21" t="s">
        <v>780</v>
      </c>
      <c r="P2" s="21" t="s">
        <v>781</v>
      </c>
      <c r="Q2" s="21" t="s">
        <v>782</v>
      </c>
      <c r="R2" s="21" t="s">
        <v>783</v>
      </c>
      <c r="S2" s="21" t="s">
        <v>784</v>
      </c>
      <c r="T2" s="21" t="s">
        <v>785</v>
      </c>
      <c r="U2" s="21" t="s">
        <v>786</v>
      </c>
      <c r="V2" s="21" t="s">
        <v>787</v>
      </c>
      <c r="W2" s="21" t="s">
        <v>788</v>
      </c>
      <c r="X2" s="21" t="s">
        <v>789</v>
      </c>
      <c r="Y2" s="21" t="s">
        <v>790</v>
      </c>
      <c r="Z2" s="21" t="s">
        <v>984</v>
      </c>
      <c r="AA2" s="21" t="s">
        <v>792</v>
      </c>
      <c r="AB2" s="21" t="s">
        <v>793</v>
      </c>
      <c r="AC2" s="21" t="s">
        <v>794</v>
      </c>
      <c r="AD2" s="21" t="s">
        <v>795</v>
      </c>
      <c r="AE2" s="21" t="s">
        <v>796</v>
      </c>
      <c r="AF2" s="21" t="s">
        <v>797</v>
      </c>
      <c r="AG2" s="21" t="s">
        <v>798</v>
      </c>
      <c r="AH2" s="21" t="s">
        <v>799</v>
      </c>
      <c r="AI2" s="21" t="s">
        <v>800</v>
      </c>
      <c r="AJ2" s="21" t="s">
        <v>801</v>
      </c>
      <c r="AK2" s="21" t="s">
        <v>802</v>
      </c>
      <c r="AL2" s="21" t="s">
        <v>803</v>
      </c>
      <c r="AM2" s="21" t="s">
        <v>804</v>
      </c>
      <c r="AN2" s="21" t="s">
        <v>805</v>
      </c>
      <c r="AO2" s="21" t="s">
        <v>806</v>
      </c>
      <c r="AP2" s="21" t="s">
        <v>64</v>
      </c>
      <c r="AQ2" s="21" t="s">
        <v>985</v>
      </c>
    </row>
    <row r="3" spans="1:43" x14ac:dyDescent="0.25">
      <c r="A3" s="21"/>
      <c r="B3" s="21"/>
      <c r="C3" s="21"/>
      <c r="D3" s="21" t="s">
        <v>89</v>
      </c>
      <c r="E3" s="21" t="s">
        <v>986</v>
      </c>
      <c r="F3" s="21" t="s">
        <v>987</v>
      </c>
      <c r="G3" s="21" t="s">
        <v>988</v>
      </c>
      <c r="H3" s="21" t="s">
        <v>989</v>
      </c>
      <c r="I3" s="21" t="s">
        <v>990</v>
      </c>
      <c r="J3" s="21" t="s">
        <v>991</v>
      </c>
      <c r="K3" s="21" t="s">
        <v>992</v>
      </c>
      <c r="L3" s="21" t="s">
        <v>993</v>
      </c>
      <c r="M3" s="21" t="s">
        <v>994</v>
      </c>
      <c r="N3" s="21" t="s">
        <v>995</v>
      </c>
      <c r="O3" s="21" t="s">
        <v>996</v>
      </c>
      <c r="P3" s="21" t="s">
        <v>997</v>
      </c>
      <c r="Q3" s="21" t="s">
        <v>998</v>
      </c>
      <c r="R3" s="21" t="s">
        <v>999</v>
      </c>
      <c r="S3" s="21" t="s">
        <v>1000</v>
      </c>
      <c r="T3" s="21" t="s">
        <v>1001</v>
      </c>
      <c r="U3" s="21" t="s">
        <v>1002</v>
      </c>
      <c r="V3" s="21" t="s">
        <v>1003</v>
      </c>
      <c r="W3" s="21" t="s">
        <v>1004</v>
      </c>
      <c r="X3" s="21" t="s">
        <v>1005</v>
      </c>
      <c r="Y3" s="21" t="s">
        <v>1006</v>
      </c>
      <c r="Z3" s="21" t="s">
        <v>1007</v>
      </c>
      <c r="AA3" s="21" t="s">
        <v>1008</v>
      </c>
      <c r="AB3" s="21" t="s">
        <v>1009</v>
      </c>
      <c r="AC3" s="21" t="s">
        <v>1010</v>
      </c>
      <c r="AD3" s="21" t="s">
        <v>1011</v>
      </c>
      <c r="AE3" s="21" t="s">
        <v>1012</v>
      </c>
      <c r="AF3" s="21" t="s">
        <v>1013</v>
      </c>
      <c r="AG3" s="21" t="s">
        <v>1014</v>
      </c>
      <c r="AH3" s="21" t="s">
        <v>1015</v>
      </c>
      <c r="AI3" s="21" t="s">
        <v>1016</v>
      </c>
      <c r="AJ3" s="21" t="s">
        <v>1017</v>
      </c>
      <c r="AK3" s="21" t="s">
        <v>1018</v>
      </c>
      <c r="AL3" s="21" t="s">
        <v>1019</v>
      </c>
      <c r="AM3" s="21" t="s">
        <v>1020</v>
      </c>
      <c r="AN3" s="21" t="s">
        <v>1021</v>
      </c>
      <c r="AO3" s="21" t="s">
        <v>1022</v>
      </c>
      <c r="AP3" s="21" t="s">
        <v>1023</v>
      </c>
      <c r="AQ3" s="21" t="s">
        <v>1024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9649519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1819699</v>
      </c>
      <c r="AG4" s="22">
        <v>0</v>
      </c>
      <c r="AH4" s="22">
        <v>0</v>
      </c>
      <c r="AI4" s="22">
        <v>9605765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21074983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33713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515291</v>
      </c>
      <c r="O5" s="22">
        <v>359498</v>
      </c>
      <c r="P5" s="22">
        <v>0</v>
      </c>
      <c r="Q5" s="22">
        <v>0</v>
      </c>
      <c r="R5" s="22">
        <v>52154</v>
      </c>
      <c r="S5" s="22">
        <v>0</v>
      </c>
      <c r="T5" s="22">
        <v>1126511</v>
      </c>
      <c r="U5" s="22">
        <v>59264</v>
      </c>
      <c r="V5" s="22">
        <v>0</v>
      </c>
      <c r="W5" s="22">
        <v>0</v>
      </c>
      <c r="X5" s="22">
        <v>0</v>
      </c>
      <c r="Y5" s="22">
        <v>21325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64510</v>
      </c>
      <c r="AJ5" s="22">
        <v>108296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2340562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47428</v>
      </c>
      <c r="M6" s="22">
        <v>0</v>
      </c>
      <c r="N6" s="22">
        <v>0</v>
      </c>
      <c r="O6" s="22">
        <v>916187</v>
      </c>
      <c r="P6" s="22">
        <v>4219</v>
      </c>
      <c r="Q6" s="22">
        <v>0</v>
      </c>
      <c r="R6" s="22">
        <v>0</v>
      </c>
      <c r="S6" s="22">
        <v>0</v>
      </c>
      <c r="T6" s="22">
        <v>161248</v>
      </c>
      <c r="U6" s="22">
        <v>106615</v>
      </c>
      <c r="V6" s="22">
        <v>0</v>
      </c>
      <c r="W6" s="22">
        <v>0</v>
      </c>
      <c r="X6" s="22">
        <v>0</v>
      </c>
      <c r="Y6" s="22">
        <v>0</v>
      </c>
      <c r="Z6" s="22">
        <v>81580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10345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1327622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694000</v>
      </c>
      <c r="I7" s="22">
        <v>14351000</v>
      </c>
      <c r="J7" s="22">
        <v>9538000</v>
      </c>
      <c r="K7" s="22">
        <v>0</v>
      </c>
      <c r="L7" s="22">
        <v>0</v>
      </c>
      <c r="M7" s="22">
        <v>0</v>
      </c>
      <c r="N7" s="22">
        <v>1720000</v>
      </c>
      <c r="O7" s="22">
        <v>41621000</v>
      </c>
      <c r="P7" s="22">
        <v>0</v>
      </c>
      <c r="Q7" s="22">
        <v>211330000</v>
      </c>
      <c r="R7" s="22">
        <v>0</v>
      </c>
      <c r="S7" s="22">
        <v>52716000</v>
      </c>
      <c r="T7" s="22">
        <v>0</v>
      </c>
      <c r="U7" s="22">
        <v>0</v>
      </c>
      <c r="V7" s="22">
        <v>0</v>
      </c>
      <c r="W7" s="22">
        <v>2867000</v>
      </c>
      <c r="X7" s="22">
        <v>36844000</v>
      </c>
      <c r="Y7" s="22">
        <v>0</v>
      </c>
      <c r="Z7" s="22">
        <v>0</v>
      </c>
      <c r="AA7" s="22">
        <v>0</v>
      </c>
      <c r="AB7" s="22">
        <v>22504000</v>
      </c>
      <c r="AC7" s="22">
        <v>40871000</v>
      </c>
      <c r="AD7" s="22">
        <v>0</v>
      </c>
      <c r="AE7" s="22">
        <v>0</v>
      </c>
      <c r="AF7" s="22">
        <v>35892000</v>
      </c>
      <c r="AG7" s="22">
        <v>0</v>
      </c>
      <c r="AH7" s="22">
        <v>0</v>
      </c>
      <c r="AI7" s="22">
        <v>16813000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487761000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435000</v>
      </c>
      <c r="P8" s="22">
        <v>0</v>
      </c>
      <c r="Q8" s="22">
        <v>0</v>
      </c>
      <c r="R8" s="22">
        <v>0</v>
      </c>
      <c r="S8" s="22">
        <v>0</v>
      </c>
      <c r="T8" s="22">
        <v>3967217</v>
      </c>
      <c r="U8" s="22">
        <v>1250000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5652217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768093</v>
      </c>
      <c r="G9" s="22">
        <v>0</v>
      </c>
      <c r="H9" s="22">
        <v>0</v>
      </c>
      <c r="I9" s="22">
        <v>2275742</v>
      </c>
      <c r="J9" s="22">
        <v>0</v>
      </c>
      <c r="K9" s="22">
        <v>0</v>
      </c>
      <c r="L9" s="22">
        <v>375024</v>
      </c>
      <c r="M9" s="22">
        <v>0</v>
      </c>
      <c r="N9" s="22">
        <v>0</v>
      </c>
      <c r="O9" s="22">
        <v>2704581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402080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524720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7050240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2601196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443645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3044841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49000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1667000</v>
      </c>
      <c r="P11" s="22">
        <v>0</v>
      </c>
      <c r="Q11" s="22">
        <v>0</v>
      </c>
      <c r="R11" s="22">
        <v>0</v>
      </c>
      <c r="S11" s="22">
        <v>0</v>
      </c>
      <c r="T11" s="22">
        <v>34000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269000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2019000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41000</v>
      </c>
      <c r="G12" s="22">
        <v>0</v>
      </c>
      <c r="H12" s="22">
        <v>1026477</v>
      </c>
      <c r="I12" s="22">
        <v>608399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11103096</v>
      </c>
      <c r="P12" s="22">
        <v>0</v>
      </c>
      <c r="Q12" s="22">
        <v>813292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98610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13690874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5060778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19931833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750000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25742611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366000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7571000</v>
      </c>
      <c r="P14" s="22">
        <v>0</v>
      </c>
      <c r="Q14" s="22">
        <v>278000</v>
      </c>
      <c r="R14" s="22">
        <v>0</v>
      </c>
      <c r="S14" s="22">
        <v>0</v>
      </c>
      <c r="T14" s="22">
        <v>1725000</v>
      </c>
      <c r="U14" s="22">
        <v>0</v>
      </c>
      <c r="V14" s="22">
        <v>0</v>
      </c>
      <c r="W14" s="22">
        <v>0</v>
      </c>
      <c r="X14" s="22">
        <v>467000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20000</v>
      </c>
      <c r="AH14" s="22">
        <v>0</v>
      </c>
      <c r="AI14" s="22">
        <v>2273000</v>
      </c>
      <c r="AJ14" s="22">
        <v>289000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12989000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3262532</v>
      </c>
      <c r="P15" s="22">
        <v>0</v>
      </c>
      <c r="Q15" s="22">
        <v>0</v>
      </c>
      <c r="R15" s="22">
        <v>480698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2139055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5882285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550000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8631000</v>
      </c>
      <c r="P16" s="22">
        <v>0</v>
      </c>
      <c r="Q16" s="22">
        <v>0</v>
      </c>
      <c r="R16" s="22">
        <v>0</v>
      </c>
      <c r="S16" s="22">
        <v>0</v>
      </c>
      <c r="T16" s="22">
        <v>2713000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1021000</v>
      </c>
      <c r="AJ16" s="22">
        <v>0</v>
      </c>
      <c r="AK16" s="22">
        <v>0</v>
      </c>
      <c r="AL16" s="22">
        <v>0</v>
      </c>
      <c r="AM16" s="22">
        <v>0</v>
      </c>
      <c r="AN16" s="22">
        <v>36000</v>
      </c>
      <c r="AO16" s="22">
        <v>0</v>
      </c>
      <c r="AP16" s="22">
        <v>0</v>
      </c>
      <c r="AQ16" s="22">
        <v>12951000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752633</v>
      </c>
      <c r="G17" s="22">
        <v>0</v>
      </c>
      <c r="H17" s="22">
        <v>339015</v>
      </c>
      <c r="I17" s="22">
        <v>134667</v>
      </c>
      <c r="J17" s="22">
        <v>0</v>
      </c>
      <c r="K17" s="22">
        <v>0</v>
      </c>
      <c r="L17" s="22">
        <v>0</v>
      </c>
      <c r="M17" s="22">
        <v>0</v>
      </c>
      <c r="N17" s="22">
        <v>577673</v>
      </c>
      <c r="O17" s="22">
        <v>11593625</v>
      </c>
      <c r="P17" s="22">
        <v>0</v>
      </c>
      <c r="Q17" s="22">
        <v>40354</v>
      </c>
      <c r="R17" s="22">
        <v>2951259</v>
      </c>
      <c r="S17" s="22">
        <v>0</v>
      </c>
      <c r="T17" s="22">
        <v>0</v>
      </c>
      <c r="U17" s="22">
        <v>4723376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5726356</v>
      </c>
      <c r="AJ17" s="22">
        <v>201566</v>
      </c>
      <c r="AK17" s="22">
        <v>0</v>
      </c>
      <c r="AL17" s="22">
        <v>0</v>
      </c>
      <c r="AM17" s="22">
        <v>0</v>
      </c>
      <c r="AN17" s="22">
        <v>1787721</v>
      </c>
      <c r="AO17" s="22">
        <v>0</v>
      </c>
      <c r="AP17" s="22">
        <v>0</v>
      </c>
      <c r="AQ17" s="22">
        <v>28828245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85000</v>
      </c>
      <c r="J18" s="22">
        <v>0</v>
      </c>
      <c r="K18" s="22">
        <v>0</v>
      </c>
      <c r="L18" s="22">
        <v>0</v>
      </c>
      <c r="M18" s="22">
        <v>0</v>
      </c>
      <c r="N18" s="22">
        <v>403000</v>
      </c>
      <c r="O18" s="22">
        <v>6959000</v>
      </c>
      <c r="P18" s="22">
        <v>0</v>
      </c>
      <c r="Q18" s="22">
        <v>0</v>
      </c>
      <c r="R18" s="22">
        <v>410000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4217000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12074000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1006733</v>
      </c>
      <c r="G19" s="22">
        <v>0</v>
      </c>
      <c r="H19" s="22">
        <v>0</v>
      </c>
      <c r="I19" s="22">
        <v>0</v>
      </c>
      <c r="J19" s="22">
        <v>0</v>
      </c>
      <c r="K19" s="22">
        <v>116249</v>
      </c>
      <c r="L19" s="22">
        <v>0</v>
      </c>
      <c r="M19" s="22">
        <v>0</v>
      </c>
      <c r="N19" s="22">
        <v>0</v>
      </c>
      <c r="O19" s="22">
        <v>21730267</v>
      </c>
      <c r="P19" s="22">
        <v>0</v>
      </c>
      <c r="Q19" s="22">
        <v>0</v>
      </c>
      <c r="R19" s="22">
        <v>1510303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5745521</v>
      </c>
      <c r="AJ19" s="22">
        <v>3308679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33417752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41869</v>
      </c>
      <c r="G20" s="22">
        <v>0</v>
      </c>
      <c r="H20" s="22">
        <v>27903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77159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125649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2012800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616693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2902073</v>
      </c>
    </row>
    <row r="21" spans="1:43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316000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316000</v>
      </c>
    </row>
    <row r="22" spans="1:43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886055</v>
      </c>
      <c r="P22" s="22">
        <v>0</v>
      </c>
      <c r="Q22" s="22">
        <v>0</v>
      </c>
      <c r="R22" s="22">
        <v>0</v>
      </c>
      <c r="S22" s="22">
        <v>0</v>
      </c>
      <c r="T22" s="22">
        <v>1087991</v>
      </c>
      <c r="U22" s="22">
        <v>1750000</v>
      </c>
      <c r="V22" s="22">
        <v>0</v>
      </c>
      <c r="W22" s="22">
        <v>283157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7880262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11887465</v>
      </c>
    </row>
    <row r="23" spans="1:43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3047056</v>
      </c>
      <c r="P23" s="22">
        <v>0</v>
      </c>
      <c r="Q23" s="22">
        <v>0</v>
      </c>
      <c r="R23" s="22">
        <v>0</v>
      </c>
      <c r="S23" s="22">
        <v>0</v>
      </c>
      <c r="T23" s="22">
        <v>235462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32791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3315309</v>
      </c>
    </row>
    <row r="24" spans="1:43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3299330</v>
      </c>
      <c r="G24" s="22">
        <v>0</v>
      </c>
      <c r="H24" s="22">
        <v>0</v>
      </c>
      <c r="I24" s="22">
        <v>217324</v>
      </c>
      <c r="J24" s="22">
        <v>0</v>
      </c>
      <c r="K24" s="22">
        <v>0</v>
      </c>
      <c r="L24" s="22">
        <v>0</v>
      </c>
      <c r="M24" s="22">
        <v>0</v>
      </c>
      <c r="N24" s="22">
        <v>11127477</v>
      </c>
      <c r="O24" s="22">
        <v>3441935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18086066</v>
      </c>
    </row>
    <row r="25" spans="1:43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20731894</v>
      </c>
      <c r="G25" s="22">
        <v>45893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20777787</v>
      </c>
    </row>
    <row r="26" spans="1:43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15750</v>
      </c>
      <c r="P26" s="22">
        <v>0</v>
      </c>
      <c r="Q26" s="22">
        <v>0</v>
      </c>
      <c r="R26" s="22">
        <v>0</v>
      </c>
      <c r="S26" s="22">
        <v>0</v>
      </c>
      <c r="T26" s="22">
        <v>18750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34500</v>
      </c>
    </row>
    <row r="27" spans="1:43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92860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1712664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1805524</v>
      </c>
    </row>
    <row r="28" spans="1:43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1839305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1839305</v>
      </c>
    </row>
    <row r="29" spans="1:43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1926981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1926981</v>
      </c>
    </row>
    <row r="30" spans="1:43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113642</v>
      </c>
      <c r="K30" s="22">
        <v>0</v>
      </c>
      <c r="L30" s="22">
        <v>165479</v>
      </c>
      <c r="M30" s="22">
        <v>0</v>
      </c>
      <c r="N30" s="22">
        <v>475000</v>
      </c>
      <c r="O30" s="22">
        <v>777970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1532091</v>
      </c>
    </row>
    <row r="31" spans="1:43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936528</v>
      </c>
      <c r="G31" s="22">
        <v>0</v>
      </c>
      <c r="H31" s="22">
        <v>0</v>
      </c>
      <c r="I31" s="22">
        <v>408920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395000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2632092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4372540</v>
      </c>
    </row>
    <row r="32" spans="1:43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5481496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5481496</v>
      </c>
    </row>
    <row r="33" spans="1:43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2451912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149087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2600999</v>
      </c>
    </row>
    <row r="34" spans="1:43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119833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3834978</v>
      </c>
      <c r="P34" s="22">
        <v>0</v>
      </c>
      <c r="Q34" s="22">
        <v>0</v>
      </c>
      <c r="R34" s="22">
        <v>0</v>
      </c>
      <c r="S34" s="22">
        <v>0</v>
      </c>
      <c r="T34" s="22">
        <v>31576</v>
      </c>
      <c r="U34" s="22">
        <v>130192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39700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4156279</v>
      </c>
    </row>
    <row r="35" spans="1:43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6100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2716281</v>
      </c>
      <c r="P35" s="22">
        <v>0</v>
      </c>
      <c r="Q35" s="22">
        <v>0</v>
      </c>
      <c r="R35" s="22">
        <v>0</v>
      </c>
      <c r="S35" s="22">
        <v>0</v>
      </c>
      <c r="T35" s="22">
        <v>112500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2834881</v>
      </c>
    </row>
    <row r="36" spans="1:43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1404493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1404493</v>
      </c>
    </row>
    <row r="37" spans="1:43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3687088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76185</v>
      </c>
      <c r="AC37" s="22">
        <v>0</v>
      </c>
      <c r="AD37" s="22">
        <v>0</v>
      </c>
      <c r="AE37" s="22">
        <v>0</v>
      </c>
      <c r="AF37" s="22">
        <v>0</v>
      </c>
      <c r="AG37" s="22">
        <v>7549804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11313077</v>
      </c>
    </row>
    <row r="38" spans="1:43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51877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663273</v>
      </c>
      <c r="P38" s="22">
        <v>0</v>
      </c>
      <c r="Q38" s="22">
        <v>0</v>
      </c>
      <c r="R38" s="22">
        <v>0</v>
      </c>
      <c r="S38" s="22">
        <v>0</v>
      </c>
      <c r="T38" s="22">
        <v>1763695</v>
      </c>
      <c r="U38" s="22">
        <v>1079452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3558297</v>
      </c>
    </row>
    <row r="39" spans="1:43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24487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24487</v>
      </c>
    </row>
    <row r="40" spans="1:43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4574884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4574884</v>
      </c>
    </row>
    <row r="41" spans="1:43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447979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6497995</v>
      </c>
      <c r="P41" s="22">
        <v>642630</v>
      </c>
      <c r="Q41" s="22">
        <v>0</v>
      </c>
      <c r="R41" s="22">
        <v>0</v>
      </c>
      <c r="S41" s="22">
        <v>0</v>
      </c>
      <c r="T41" s="22">
        <v>428220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78155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8094979</v>
      </c>
    </row>
    <row r="42" spans="1:43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803442</v>
      </c>
      <c r="G42" s="22">
        <v>0</v>
      </c>
      <c r="H42" s="22">
        <v>0</v>
      </c>
      <c r="I42" s="22">
        <v>453893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23675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1281010</v>
      </c>
    </row>
    <row r="43" spans="1:43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3973760</v>
      </c>
      <c r="O43" s="22">
        <v>5109813</v>
      </c>
      <c r="P43" s="22">
        <v>0</v>
      </c>
      <c r="Q43" s="22">
        <v>0</v>
      </c>
      <c r="R43" s="22">
        <v>211087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9294660</v>
      </c>
    </row>
    <row r="44" spans="1:43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4200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804915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9503598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10312713</v>
      </c>
    </row>
    <row r="45" spans="1:43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118006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21140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3289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142435</v>
      </c>
    </row>
    <row r="46" spans="1:43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206952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4464758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4671710</v>
      </c>
    </row>
    <row r="47" spans="1:43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4408959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4408959</v>
      </c>
    </row>
    <row r="48" spans="1:43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1939087</v>
      </c>
      <c r="J48" s="22">
        <v>0</v>
      </c>
      <c r="K48" s="22">
        <v>0</v>
      </c>
      <c r="L48" s="22">
        <v>132171</v>
      </c>
      <c r="M48" s="22">
        <v>0</v>
      </c>
      <c r="N48" s="22">
        <v>0</v>
      </c>
      <c r="O48" s="22">
        <v>720376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437099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3228733</v>
      </c>
    </row>
    <row r="49" spans="1:43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3161061</v>
      </c>
      <c r="P49" s="22">
        <v>0</v>
      </c>
      <c r="Q49" s="22">
        <v>0</v>
      </c>
      <c r="R49" s="22">
        <v>0</v>
      </c>
      <c r="S49" s="22">
        <v>0</v>
      </c>
      <c r="T49" s="22">
        <v>176598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3337659</v>
      </c>
    </row>
    <row r="50" spans="1:43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1569353</v>
      </c>
      <c r="P50" s="22">
        <v>0</v>
      </c>
      <c r="Q50" s="22">
        <v>0</v>
      </c>
      <c r="R50" s="22">
        <v>0</v>
      </c>
      <c r="S50" s="22">
        <v>0</v>
      </c>
      <c r="T50" s="22">
        <v>589534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2158887</v>
      </c>
    </row>
    <row r="51" spans="1:43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1586120</v>
      </c>
      <c r="O51" s="22">
        <v>1511031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3097151</v>
      </c>
    </row>
    <row r="52" spans="1:43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3235130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13240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3248370</v>
      </c>
    </row>
    <row r="53" spans="1:43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286260</v>
      </c>
      <c r="P53" s="22">
        <v>0</v>
      </c>
      <c r="Q53" s="22">
        <v>0</v>
      </c>
      <c r="R53" s="22">
        <v>0</v>
      </c>
      <c r="S53" s="22">
        <v>0</v>
      </c>
      <c r="T53" s="22">
        <v>2317010</v>
      </c>
      <c r="U53" s="22">
        <v>36521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2639791</v>
      </c>
    </row>
    <row r="54" spans="1:43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18573</v>
      </c>
      <c r="F54" s="22">
        <v>646919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2298276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178399</v>
      </c>
      <c r="X54" s="22">
        <v>125461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3267628</v>
      </c>
    </row>
    <row r="55" spans="1:43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2196026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2196026</v>
      </c>
    </row>
    <row r="56" spans="1:43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454671</v>
      </c>
      <c r="P56" s="22">
        <v>0</v>
      </c>
      <c r="Q56" s="22">
        <v>0</v>
      </c>
      <c r="R56" s="22">
        <v>0</v>
      </c>
      <c r="S56" s="22">
        <v>0</v>
      </c>
      <c r="T56" s="22">
        <v>343348</v>
      </c>
      <c r="U56" s="22">
        <v>239639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1311649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2349307</v>
      </c>
    </row>
    <row r="57" spans="1:43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2775246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1381794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4157040</v>
      </c>
    </row>
    <row r="58" spans="1:43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423626</v>
      </c>
      <c r="G58" s="22">
        <v>0</v>
      </c>
      <c r="H58" s="22">
        <v>0</v>
      </c>
      <c r="I58" s="22">
        <v>0</v>
      </c>
      <c r="J58" s="22">
        <v>899550</v>
      </c>
      <c r="K58" s="22">
        <v>0</v>
      </c>
      <c r="L58" s="22">
        <v>0</v>
      </c>
      <c r="M58" s="22">
        <v>0</v>
      </c>
      <c r="N58" s="22">
        <v>0</v>
      </c>
      <c r="O58" s="22">
        <v>8608479</v>
      </c>
      <c r="P58" s="22">
        <v>0</v>
      </c>
      <c r="Q58" s="22">
        <v>0</v>
      </c>
      <c r="R58" s="22">
        <v>15415</v>
      </c>
      <c r="S58" s="22">
        <v>0</v>
      </c>
      <c r="T58" s="22">
        <v>122456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10069526</v>
      </c>
    </row>
    <row r="59" spans="1:43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102222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67377</v>
      </c>
      <c r="P59" s="22">
        <v>0</v>
      </c>
      <c r="Q59" s="22">
        <v>0</v>
      </c>
      <c r="R59" s="22">
        <v>0</v>
      </c>
      <c r="S59" s="22">
        <v>0</v>
      </c>
      <c r="T59" s="22">
        <v>194138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363737</v>
      </c>
    </row>
    <row r="60" spans="1:43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2018915</v>
      </c>
      <c r="P60" s="22">
        <v>0</v>
      </c>
      <c r="Q60" s="22">
        <v>0</v>
      </c>
      <c r="R60" s="22">
        <v>0</v>
      </c>
      <c r="S60" s="22">
        <v>0</v>
      </c>
      <c r="T60" s="22">
        <v>219259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2238174</v>
      </c>
    </row>
    <row r="61" spans="1:43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2505548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2505548</v>
      </c>
    </row>
    <row r="62" spans="1:43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1633614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1633614</v>
      </c>
    </row>
    <row r="63" spans="1:43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8239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376397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384636</v>
      </c>
    </row>
    <row r="64" spans="1:43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7178049</v>
      </c>
      <c r="P64" s="22">
        <v>0</v>
      </c>
      <c r="Q64" s="22">
        <v>0</v>
      </c>
      <c r="R64" s="22">
        <v>0</v>
      </c>
      <c r="S64" s="22">
        <v>275016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7453065</v>
      </c>
    </row>
    <row r="65" spans="1:43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5422794</v>
      </c>
      <c r="P65" s="22">
        <v>0</v>
      </c>
      <c r="Q65" s="22">
        <v>0</v>
      </c>
      <c r="R65" s="22">
        <v>7953803</v>
      </c>
      <c r="S65" s="22">
        <v>0</v>
      </c>
      <c r="T65" s="22">
        <v>53836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2273672</v>
      </c>
      <c r="AM65" s="22">
        <v>0</v>
      </c>
      <c r="AN65" s="22">
        <v>0</v>
      </c>
      <c r="AO65" s="22">
        <v>0</v>
      </c>
      <c r="AP65" s="22">
        <v>0</v>
      </c>
      <c r="AQ65" s="22">
        <v>15704105</v>
      </c>
    </row>
    <row r="66" spans="1:43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24110936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24110936</v>
      </c>
    </row>
    <row r="67" spans="1:43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4271232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4271232</v>
      </c>
    </row>
    <row r="68" spans="1:43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1937531</v>
      </c>
      <c r="P68" s="22">
        <v>0</v>
      </c>
      <c r="Q68" s="22">
        <v>0</v>
      </c>
      <c r="R68" s="22">
        <v>290520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2228051</v>
      </c>
    </row>
    <row r="69" spans="1:43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301854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301854</v>
      </c>
    </row>
    <row r="70" spans="1:43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2000621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2000621</v>
      </c>
    </row>
    <row r="71" spans="1:43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1766295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14275</v>
      </c>
      <c r="AE71" s="22">
        <v>0</v>
      </c>
      <c r="AF71" s="22">
        <v>0</v>
      </c>
      <c r="AG71" s="22">
        <v>0</v>
      </c>
      <c r="AH71" s="22">
        <v>0</v>
      </c>
      <c r="AI71" s="22">
        <v>55260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1835830</v>
      </c>
    </row>
    <row r="72" spans="1:43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2369948</v>
      </c>
      <c r="P72" s="22">
        <v>0</v>
      </c>
      <c r="Q72" s="22">
        <v>0</v>
      </c>
      <c r="R72" s="22">
        <v>676561</v>
      </c>
      <c r="S72" s="22">
        <v>0</v>
      </c>
      <c r="T72" s="22">
        <v>0</v>
      </c>
      <c r="U72" s="22">
        <v>49267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3095776</v>
      </c>
    </row>
    <row r="73" spans="1:43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5256633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57031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82973</v>
      </c>
      <c r="AP73" s="22">
        <v>0</v>
      </c>
      <c r="AQ73" s="22">
        <v>5396637</v>
      </c>
    </row>
    <row r="74" spans="1:43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1945867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1945867</v>
      </c>
    </row>
    <row r="75" spans="1:43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386209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211986</v>
      </c>
      <c r="AN75" s="22">
        <v>0</v>
      </c>
      <c r="AO75" s="22">
        <v>0</v>
      </c>
      <c r="AP75" s="22">
        <v>0</v>
      </c>
      <c r="AQ75" s="22">
        <v>598195</v>
      </c>
    </row>
    <row r="76" spans="1:43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33214</v>
      </c>
      <c r="G76" s="22">
        <v>0</v>
      </c>
      <c r="H76" s="22">
        <v>0</v>
      </c>
      <c r="I76" s="22">
        <v>350457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1026903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1410574</v>
      </c>
    </row>
    <row r="77" spans="1:43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87066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4478811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18056</v>
      </c>
      <c r="AN77" s="22">
        <v>0</v>
      </c>
      <c r="AO77" s="22">
        <v>0</v>
      </c>
      <c r="AP77" s="22">
        <v>0</v>
      </c>
      <c r="AQ77" s="22">
        <v>4583933</v>
      </c>
    </row>
    <row r="78" spans="1:43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767979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2050373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2818352</v>
      </c>
    </row>
    <row r="79" spans="1:43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2201367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374348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2575715</v>
      </c>
    </row>
    <row r="80" spans="1:43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1770208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1770208</v>
      </c>
    </row>
    <row r="81" spans="1:43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1817921</v>
      </c>
      <c r="P81" s="22">
        <v>49958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1867879</v>
      </c>
    </row>
    <row r="82" spans="1:43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4196395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3398689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7595084</v>
      </c>
    </row>
    <row r="83" spans="1:43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2717375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1630365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4347740</v>
      </c>
    </row>
    <row r="84" spans="1:43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3520835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3520835</v>
      </c>
    </row>
    <row r="85" spans="1:43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2227286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2227286</v>
      </c>
    </row>
    <row r="86" spans="1:43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4856960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11183030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1643151</v>
      </c>
      <c r="V86" s="22">
        <v>38637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66185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17787963</v>
      </c>
    </row>
    <row r="87" spans="1:43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</row>
    <row r="88" spans="1:43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1011681</v>
      </c>
      <c r="O88" s="22">
        <v>831778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12600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1856059</v>
      </c>
    </row>
    <row r="89" spans="1:43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200000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23353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223353</v>
      </c>
    </row>
    <row r="90" spans="1:43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50802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50802</v>
      </c>
    </row>
    <row r="91" spans="1:43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26174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26174</v>
      </c>
    </row>
    <row r="92" spans="1:43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512999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19655</v>
      </c>
      <c r="P92" s="22">
        <v>0</v>
      </c>
      <c r="Q92" s="22">
        <v>0</v>
      </c>
      <c r="R92" s="22">
        <v>0</v>
      </c>
      <c r="S92" s="22">
        <v>0</v>
      </c>
      <c r="T92" s="22">
        <v>189156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721810</v>
      </c>
    </row>
    <row r="93" spans="1:43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536243</v>
      </c>
      <c r="P93" s="22">
        <v>0</v>
      </c>
      <c r="Q93" s="22">
        <v>0</v>
      </c>
      <c r="R93" s="22">
        <v>3028660</v>
      </c>
      <c r="S93" s="22">
        <v>0</v>
      </c>
      <c r="T93" s="22">
        <v>1405923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1218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4972044</v>
      </c>
    </row>
    <row r="94" spans="1:43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175289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175289</v>
      </c>
    </row>
    <row r="95" spans="1:43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704454</v>
      </c>
      <c r="P95" s="22">
        <v>0</v>
      </c>
      <c r="Q95" s="22">
        <v>0</v>
      </c>
      <c r="R95" s="22">
        <v>0</v>
      </c>
      <c r="S95" s="22">
        <v>0</v>
      </c>
      <c r="T95" s="22">
        <v>294371</v>
      </c>
      <c r="U95" s="22">
        <v>293324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1292149</v>
      </c>
    </row>
    <row r="96" spans="1:43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38563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561243</v>
      </c>
      <c r="AE96" s="22">
        <v>0</v>
      </c>
      <c r="AF96" s="22">
        <v>0</v>
      </c>
      <c r="AG96" s="22">
        <v>0</v>
      </c>
      <c r="AH96" s="22">
        <v>0</v>
      </c>
      <c r="AI96" s="22">
        <v>32533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632339</v>
      </c>
    </row>
    <row r="97" spans="1:43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776217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776217</v>
      </c>
    </row>
    <row r="98" spans="1:43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39654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23975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63629</v>
      </c>
    </row>
    <row r="99" spans="1:43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455000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2052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457052</v>
      </c>
    </row>
    <row r="100" spans="1:43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15349</v>
      </c>
      <c r="H100" s="22">
        <v>0</v>
      </c>
      <c r="I100" s="22">
        <v>1710264</v>
      </c>
      <c r="J100" s="22">
        <v>7969</v>
      </c>
      <c r="K100" s="22">
        <v>0</v>
      </c>
      <c r="L100" s="22">
        <v>0</v>
      </c>
      <c r="M100" s="22">
        <v>0</v>
      </c>
      <c r="N100" s="22">
        <v>274592</v>
      </c>
      <c r="O100" s="22">
        <v>933573</v>
      </c>
      <c r="P100" s="22">
        <v>0</v>
      </c>
      <c r="Q100" s="22">
        <v>91506</v>
      </c>
      <c r="R100" s="22">
        <v>1455594</v>
      </c>
      <c r="S100" s="22">
        <v>0</v>
      </c>
      <c r="T100" s="22">
        <v>4018596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302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8507745</v>
      </c>
    </row>
    <row r="101" spans="1:43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168354</v>
      </c>
      <c r="P101" s="22">
        <v>0</v>
      </c>
      <c r="Q101" s="22">
        <v>0</v>
      </c>
      <c r="R101" s="22">
        <v>0</v>
      </c>
      <c r="S101" s="22">
        <v>0</v>
      </c>
      <c r="T101" s="22">
        <v>121199</v>
      </c>
      <c r="U101" s="22">
        <v>430289</v>
      </c>
      <c r="V101" s="22">
        <v>0</v>
      </c>
      <c r="W101" s="22">
        <v>0</v>
      </c>
      <c r="X101" s="22">
        <v>0</v>
      </c>
      <c r="Y101" s="22">
        <v>0</v>
      </c>
      <c r="Z101" s="22">
        <v>10900</v>
      </c>
      <c r="AA101" s="22">
        <v>0</v>
      </c>
      <c r="AB101" s="22">
        <v>0</v>
      </c>
      <c r="AC101" s="22">
        <v>0</v>
      </c>
      <c r="AD101" s="22">
        <v>56464</v>
      </c>
      <c r="AE101" s="22">
        <v>0</v>
      </c>
      <c r="AF101" s="22">
        <v>0</v>
      </c>
      <c r="AG101" s="22">
        <v>0</v>
      </c>
      <c r="AH101" s="22">
        <v>0</v>
      </c>
      <c r="AI101" s="22">
        <v>281763</v>
      </c>
      <c r="AJ101" s="22">
        <v>46187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1115156</v>
      </c>
    </row>
    <row r="102" spans="1:43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34645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4837177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4871822</v>
      </c>
    </row>
    <row r="103" spans="1:43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46317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71217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65000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182534</v>
      </c>
    </row>
    <row r="104" spans="1:43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477713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594801</v>
      </c>
      <c r="P104" s="22">
        <v>0</v>
      </c>
      <c r="Q104" s="22">
        <v>0</v>
      </c>
      <c r="R104" s="22">
        <v>55608</v>
      </c>
      <c r="S104" s="22">
        <v>0</v>
      </c>
      <c r="T104" s="22">
        <v>333088</v>
      </c>
      <c r="U104" s="22">
        <v>47278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166912</v>
      </c>
      <c r="AJ104" s="22">
        <v>45000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1720400</v>
      </c>
    </row>
    <row r="105" spans="1:43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4136159</v>
      </c>
      <c r="P105" s="22">
        <v>0</v>
      </c>
      <c r="Q105" s="22">
        <v>0</v>
      </c>
      <c r="R105" s="22">
        <v>3331261</v>
      </c>
      <c r="S105" s="22">
        <v>0</v>
      </c>
      <c r="T105" s="22">
        <v>2791919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562969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10822308</v>
      </c>
    </row>
    <row r="106" spans="1:43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275226</v>
      </c>
      <c r="P106" s="22">
        <v>0</v>
      </c>
      <c r="Q106" s="22">
        <v>0</v>
      </c>
      <c r="R106" s="22">
        <v>1635633</v>
      </c>
      <c r="S106" s="22">
        <v>0</v>
      </c>
      <c r="T106" s="22">
        <v>490437</v>
      </c>
      <c r="U106" s="22">
        <v>601015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3002311</v>
      </c>
    </row>
    <row r="107" spans="1:43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69039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2802463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23958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2895460</v>
      </c>
    </row>
    <row r="108" spans="1:43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401282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401282</v>
      </c>
    </row>
    <row r="109" spans="1:43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342724</v>
      </c>
      <c r="P109" s="22">
        <v>0</v>
      </c>
      <c r="Q109" s="22">
        <v>0</v>
      </c>
      <c r="R109" s="22">
        <v>0</v>
      </c>
      <c r="S109" s="22">
        <v>0</v>
      </c>
      <c r="T109" s="22">
        <v>136876</v>
      </c>
      <c r="U109" s="22">
        <v>156832</v>
      </c>
      <c r="V109" s="22">
        <v>19244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655676</v>
      </c>
    </row>
    <row r="110" spans="1:43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101415</v>
      </c>
      <c r="P110" s="22">
        <v>0</v>
      </c>
      <c r="Q110" s="22">
        <v>0</v>
      </c>
      <c r="R110" s="22">
        <v>0</v>
      </c>
      <c r="S110" s="22">
        <v>0</v>
      </c>
      <c r="T110" s="22">
        <v>214608</v>
      </c>
      <c r="U110" s="22">
        <v>19267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90619</v>
      </c>
      <c r="AJ110" s="22">
        <v>0</v>
      </c>
      <c r="AK110" s="22">
        <v>0</v>
      </c>
      <c r="AL110" s="22">
        <v>0</v>
      </c>
      <c r="AM110" s="22">
        <v>70810</v>
      </c>
      <c r="AN110" s="22">
        <v>0</v>
      </c>
      <c r="AO110" s="22">
        <v>0</v>
      </c>
      <c r="AP110" s="22">
        <v>0</v>
      </c>
      <c r="AQ110" s="22">
        <v>496719</v>
      </c>
    </row>
    <row r="111" spans="1:43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165745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165745</v>
      </c>
    </row>
    <row r="112" spans="1:43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11611</v>
      </c>
      <c r="J112" s="22">
        <v>84176</v>
      </c>
      <c r="K112" s="22">
        <v>0</v>
      </c>
      <c r="L112" s="22">
        <v>242728</v>
      </c>
      <c r="M112" s="22">
        <v>0</v>
      </c>
      <c r="N112" s="22">
        <v>0</v>
      </c>
      <c r="O112" s="22">
        <v>697814</v>
      </c>
      <c r="P112" s="22">
        <v>0</v>
      </c>
      <c r="Q112" s="22">
        <v>0</v>
      </c>
      <c r="R112" s="22">
        <v>0</v>
      </c>
      <c r="S112" s="22">
        <v>0</v>
      </c>
      <c r="T112" s="22">
        <v>51770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645890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1733989</v>
      </c>
    </row>
    <row r="113" spans="1:43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579196</v>
      </c>
      <c r="P113" s="22">
        <v>0</v>
      </c>
      <c r="Q113" s="22">
        <v>0</v>
      </c>
      <c r="R113" s="22">
        <v>0</v>
      </c>
      <c r="S113" s="22">
        <v>0</v>
      </c>
      <c r="T113" s="22">
        <v>898681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19779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1497656</v>
      </c>
    </row>
    <row r="114" spans="1:43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17725</v>
      </c>
      <c r="K114" s="22">
        <v>0</v>
      </c>
      <c r="L114" s="22">
        <v>0</v>
      </c>
      <c r="M114" s="22">
        <v>0</v>
      </c>
      <c r="N114" s="22">
        <v>260908</v>
      </c>
      <c r="O114" s="22">
        <v>630096</v>
      </c>
      <c r="P114" s="22">
        <v>0</v>
      </c>
      <c r="Q114" s="22">
        <v>0</v>
      </c>
      <c r="R114" s="22">
        <v>149137</v>
      </c>
      <c r="S114" s="22">
        <v>0</v>
      </c>
      <c r="T114" s="22">
        <v>204601</v>
      </c>
      <c r="U114" s="22">
        <v>10082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1272549</v>
      </c>
    </row>
    <row r="115" spans="1:43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366127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366127</v>
      </c>
    </row>
    <row r="116" spans="1:43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55000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1410766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947730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4664882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7078378</v>
      </c>
    </row>
    <row r="117" spans="1:43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84784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50922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5531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141237</v>
      </c>
    </row>
    <row r="118" spans="1:43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136496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1050743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612048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1799287</v>
      </c>
    </row>
    <row r="119" spans="1:43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940519</v>
      </c>
      <c r="P119" s="22">
        <v>0</v>
      </c>
      <c r="Q119" s="22">
        <v>0</v>
      </c>
      <c r="R119" s="22">
        <v>49565</v>
      </c>
      <c r="S119" s="22">
        <v>0</v>
      </c>
      <c r="T119" s="22">
        <v>49565</v>
      </c>
      <c r="U119" s="22">
        <v>600004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44721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1684374</v>
      </c>
    </row>
    <row r="120" spans="1:43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361939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361939</v>
      </c>
    </row>
    <row r="121" spans="1:43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4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4</v>
      </c>
    </row>
    <row r="122" spans="1:43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671265</v>
      </c>
      <c r="J122" s="22">
        <v>0</v>
      </c>
      <c r="K122" s="22">
        <v>0</v>
      </c>
      <c r="L122" s="22">
        <v>0</v>
      </c>
      <c r="M122" s="22">
        <v>0</v>
      </c>
      <c r="N122" s="22">
        <v>168121</v>
      </c>
      <c r="O122" s="22">
        <v>618849</v>
      </c>
      <c r="P122" s="22">
        <v>0</v>
      </c>
      <c r="Q122" s="22">
        <v>0</v>
      </c>
      <c r="R122" s="22">
        <v>0</v>
      </c>
      <c r="S122" s="22">
        <v>0</v>
      </c>
      <c r="T122" s="22">
        <v>112824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910751</v>
      </c>
      <c r="AJ122" s="22">
        <v>113259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2595069</v>
      </c>
    </row>
    <row r="123" spans="1:43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782492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782492</v>
      </c>
    </row>
    <row r="124" spans="1:43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9016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1248394</v>
      </c>
      <c r="P124" s="22">
        <v>34672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12688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1304770</v>
      </c>
    </row>
    <row r="125" spans="1:43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342400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286734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629134</v>
      </c>
    </row>
    <row r="126" spans="1:43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129092</v>
      </c>
      <c r="P126" s="22">
        <v>0</v>
      </c>
      <c r="Q126" s="22">
        <v>0</v>
      </c>
      <c r="R126" s="22">
        <v>0</v>
      </c>
      <c r="S126" s="22">
        <v>0</v>
      </c>
      <c r="T126" s="22">
        <v>360518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142236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631846</v>
      </c>
    </row>
    <row r="127" spans="1:43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352983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1960244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2313227</v>
      </c>
    </row>
    <row r="128" spans="1:43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1823932</v>
      </c>
      <c r="K128" s="22">
        <v>0</v>
      </c>
      <c r="L128" s="22">
        <v>0</v>
      </c>
      <c r="M128" s="22">
        <v>0</v>
      </c>
      <c r="N128" s="22">
        <v>0</v>
      </c>
      <c r="O128" s="22">
        <v>939587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48969</v>
      </c>
      <c r="V128" s="22">
        <v>0</v>
      </c>
      <c r="W128" s="22">
        <v>0</v>
      </c>
      <c r="X128" s="22">
        <v>15581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6068543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8896612</v>
      </c>
    </row>
    <row r="129" spans="1:43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2951962</v>
      </c>
      <c r="P129" s="22">
        <v>0</v>
      </c>
      <c r="Q129" s="22">
        <v>0</v>
      </c>
      <c r="R129" s="22">
        <v>0</v>
      </c>
      <c r="S129" s="22">
        <v>0</v>
      </c>
      <c r="T129" s="22">
        <v>1390274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2388657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6730893</v>
      </c>
    </row>
    <row r="130" spans="1:43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855693</v>
      </c>
      <c r="G130" s="22">
        <v>0</v>
      </c>
      <c r="H130" s="22">
        <v>0</v>
      </c>
      <c r="I130" s="22">
        <v>35780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70941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43415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1005829</v>
      </c>
    </row>
    <row r="131" spans="1:43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12199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322510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334709</v>
      </c>
    </row>
    <row r="132" spans="1:43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661674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661674</v>
      </c>
    </row>
    <row r="133" spans="1:43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805455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805455</v>
      </c>
    </row>
    <row r="134" spans="1:43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161860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487669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194530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844059</v>
      </c>
    </row>
    <row r="135" spans="1:43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367912</v>
      </c>
      <c r="U135" s="22">
        <v>407724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775636</v>
      </c>
    </row>
    <row r="136" spans="1:43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116683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20210</v>
      </c>
      <c r="P136" s="22">
        <v>0</v>
      </c>
      <c r="Q136" s="22">
        <v>0</v>
      </c>
      <c r="R136" s="22">
        <v>0</v>
      </c>
      <c r="S136" s="22">
        <v>0</v>
      </c>
      <c r="T136" s="22">
        <v>202414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339307</v>
      </c>
    </row>
    <row r="137" spans="1:43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1222217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1222217</v>
      </c>
    </row>
    <row r="138" spans="1:43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95000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2006297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2101297</v>
      </c>
    </row>
    <row r="139" spans="1:43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969656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969656</v>
      </c>
    </row>
    <row r="140" spans="1:43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1810095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1810095</v>
      </c>
    </row>
    <row r="141" spans="1:43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307456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165959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473415</v>
      </c>
    </row>
    <row r="142" spans="1:43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26763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209951</v>
      </c>
      <c r="U142" s="22">
        <v>1383797</v>
      </c>
      <c r="V142" s="22">
        <v>0</v>
      </c>
      <c r="W142" s="22">
        <v>35729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1656240</v>
      </c>
    </row>
    <row r="143" spans="1:43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43684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43684</v>
      </c>
    </row>
    <row r="144" spans="1:43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172160</v>
      </c>
      <c r="G144" s="22">
        <v>0</v>
      </c>
      <c r="H144" s="22">
        <v>0</v>
      </c>
      <c r="I144" s="22">
        <v>1231854</v>
      </c>
      <c r="J144" s="22">
        <v>0</v>
      </c>
      <c r="K144" s="22">
        <v>0</v>
      </c>
      <c r="L144" s="22">
        <v>68425</v>
      </c>
      <c r="M144" s="22">
        <v>0</v>
      </c>
      <c r="N144" s="22">
        <v>0</v>
      </c>
      <c r="O144" s="22">
        <v>3071948</v>
      </c>
      <c r="P144" s="22">
        <v>0</v>
      </c>
      <c r="Q144" s="22">
        <v>0</v>
      </c>
      <c r="R144" s="22">
        <v>0</v>
      </c>
      <c r="S144" s="22">
        <v>0</v>
      </c>
      <c r="T144" s="22">
        <v>15786520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50920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20381827</v>
      </c>
    </row>
    <row r="145" spans="1:43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127403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341307</v>
      </c>
      <c r="P145" s="22">
        <v>0</v>
      </c>
      <c r="Q145" s="22">
        <v>0</v>
      </c>
      <c r="R145" s="22">
        <v>0</v>
      </c>
      <c r="S145" s="22">
        <v>0</v>
      </c>
      <c r="T145" s="22">
        <v>651307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735729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1855746</v>
      </c>
    </row>
    <row r="146" spans="1:43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6195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36888</v>
      </c>
      <c r="O146" s="22">
        <v>63856</v>
      </c>
      <c r="P146" s="22">
        <v>0</v>
      </c>
      <c r="Q146" s="22">
        <v>0</v>
      </c>
      <c r="R146" s="22">
        <v>28138</v>
      </c>
      <c r="S146" s="22">
        <v>0</v>
      </c>
      <c r="T146" s="22">
        <v>0</v>
      </c>
      <c r="U146" s="22">
        <v>70373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205450</v>
      </c>
    </row>
    <row r="147" spans="1:43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1026039</v>
      </c>
      <c r="V147" s="22">
        <v>203344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1229383</v>
      </c>
    </row>
    <row r="148" spans="1:43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358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48349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308847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30849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329172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717575</v>
      </c>
    </row>
    <row r="149" spans="1:43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681408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681408</v>
      </c>
    </row>
    <row r="150" spans="1:43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50000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315000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228396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593396</v>
      </c>
    </row>
    <row r="151" spans="1:43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13821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15000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28821</v>
      </c>
    </row>
    <row r="152" spans="1:43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303866</v>
      </c>
      <c r="O152" s="22">
        <v>499996</v>
      </c>
      <c r="P152" s="22">
        <v>0</v>
      </c>
      <c r="Q152" s="22">
        <v>0</v>
      </c>
      <c r="R152" s="22">
        <v>0</v>
      </c>
      <c r="S152" s="22">
        <v>0</v>
      </c>
      <c r="T152" s="22">
        <v>385452</v>
      </c>
      <c r="U152" s="22">
        <v>52022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775213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2016549</v>
      </c>
    </row>
    <row r="153" spans="1:43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482907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77196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560103</v>
      </c>
    </row>
    <row r="154" spans="1:43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56202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102087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284938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443227</v>
      </c>
    </row>
    <row r="155" spans="1:43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281274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2979725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3260999</v>
      </c>
    </row>
    <row r="156" spans="1:43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811361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811361</v>
      </c>
    </row>
    <row r="157" spans="1:43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155890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99662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27510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283062</v>
      </c>
    </row>
    <row r="158" spans="1:43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1283378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44490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1327868</v>
      </c>
    </row>
    <row r="159" spans="1:43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733387</v>
      </c>
      <c r="O159" s="22">
        <v>647617</v>
      </c>
      <c r="P159" s="22">
        <v>0</v>
      </c>
      <c r="Q159" s="22">
        <v>0</v>
      </c>
      <c r="R159" s="22">
        <v>0</v>
      </c>
      <c r="S159" s="22">
        <v>0</v>
      </c>
      <c r="T159" s="22">
        <v>320000</v>
      </c>
      <c r="U159" s="22">
        <v>3174639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311737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5187380</v>
      </c>
    </row>
    <row r="160" spans="1:43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77862</v>
      </c>
      <c r="P160" s="22">
        <v>0</v>
      </c>
      <c r="Q160" s="22">
        <v>0</v>
      </c>
      <c r="R160" s="22">
        <v>0</v>
      </c>
      <c r="S160" s="22">
        <v>0</v>
      </c>
      <c r="T160" s="22">
        <v>15000</v>
      </c>
      <c r="U160" s="22">
        <v>15000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107862</v>
      </c>
    </row>
    <row r="161" spans="1:43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15699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23</v>
      </c>
      <c r="S161" s="22">
        <v>0</v>
      </c>
      <c r="T161" s="22">
        <v>0</v>
      </c>
      <c r="U161" s="22">
        <v>132613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50694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199006</v>
      </c>
    </row>
    <row r="162" spans="1:43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1750000</v>
      </c>
      <c r="P162" s="22">
        <v>0</v>
      </c>
      <c r="Q162" s="22">
        <v>0</v>
      </c>
      <c r="R162" s="22">
        <v>0</v>
      </c>
      <c r="S162" s="22">
        <v>0</v>
      </c>
      <c r="T162" s="22">
        <v>241068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1991068</v>
      </c>
    </row>
    <row r="163" spans="1:43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19208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303369</v>
      </c>
      <c r="P163" s="22">
        <v>0</v>
      </c>
      <c r="Q163" s="22">
        <v>0</v>
      </c>
      <c r="R163" s="22">
        <v>0</v>
      </c>
      <c r="S163" s="22">
        <v>0</v>
      </c>
      <c r="T163" s="22">
        <v>720213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80014</v>
      </c>
      <c r="AN163" s="22">
        <v>0</v>
      </c>
      <c r="AO163" s="22">
        <v>0</v>
      </c>
      <c r="AP163" s="22">
        <v>0</v>
      </c>
      <c r="AQ163" s="22">
        <v>1122804</v>
      </c>
    </row>
    <row r="164" spans="1:43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283012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49603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875638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165823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29598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1403674</v>
      </c>
    </row>
    <row r="165" spans="1:43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1218237</v>
      </c>
      <c r="P165" s="22">
        <v>1356045</v>
      </c>
      <c r="Q165" s="22">
        <v>0</v>
      </c>
      <c r="R165" s="22">
        <v>0</v>
      </c>
      <c r="S165" s="22">
        <v>0</v>
      </c>
      <c r="T165" s="22">
        <v>0</v>
      </c>
      <c r="U165" s="22">
        <v>99003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27192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2700477</v>
      </c>
    </row>
    <row r="166" spans="1:43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54517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53375</v>
      </c>
      <c r="P166" s="22">
        <v>0</v>
      </c>
      <c r="Q166" s="22">
        <v>0</v>
      </c>
      <c r="R166" s="22">
        <v>0</v>
      </c>
      <c r="S166" s="22">
        <v>5342</v>
      </c>
      <c r="T166" s="22">
        <v>22972</v>
      </c>
      <c r="U166" s="22">
        <v>109054</v>
      </c>
      <c r="V166" s="22">
        <v>180045</v>
      </c>
      <c r="W166" s="22">
        <v>21757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447062</v>
      </c>
    </row>
    <row r="167" spans="1:43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1032666</v>
      </c>
      <c r="O167" s="22">
        <v>402325</v>
      </c>
      <c r="P167" s="22">
        <v>13835</v>
      </c>
      <c r="Q167" s="22">
        <v>0</v>
      </c>
      <c r="R167" s="22">
        <v>0</v>
      </c>
      <c r="S167" s="22">
        <v>0</v>
      </c>
      <c r="T167" s="22">
        <v>634004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2082830</v>
      </c>
    </row>
    <row r="168" spans="1:43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5645614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48574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5694188</v>
      </c>
    </row>
    <row r="169" spans="1:43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288379</v>
      </c>
      <c r="G169" s="22">
        <v>0</v>
      </c>
      <c r="H169" s="22">
        <v>0</v>
      </c>
      <c r="I169" s="22">
        <v>547488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884385</v>
      </c>
      <c r="P169" s="22">
        <v>0</v>
      </c>
      <c r="Q169" s="22">
        <v>0</v>
      </c>
      <c r="R169" s="22">
        <v>0</v>
      </c>
      <c r="S169" s="22">
        <v>0</v>
      </c>
      <c r="T169" s="22">
        <v>140138</v>
      </c>
      <c r="U169" s="22">
        <v>321039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306741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2488170</v>
      </c>
    </row>
    <row r="170" spans="1:43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132868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132868</v>
      </c>
    </row>
    <row r="171" spans="1:43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314318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200000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49434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8723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572475</v>
      </c>
    </row>
    <row r="172" spans="1:43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168062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168062</v>
      </c>
    </row>
    <row r="173" spans="1:43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103679</v>
      </c>
      <c r="O173" s="22">
        <v>56228</v>
      </c>
      <c r="P173" s="22">
        <v>0</v>
      </c>
      <c r="Q173" s="22">
        <v>0</v>
      </c>
      <c r="R173" s="22">
        <v>0</v>
      </c>
      <c r="S173" s="22">
        <v>0</v>
      </c>
      <c r="T173" s="22">
        <v>499497</v>
      </c>
      <c r="U173" s="22">
        <v>23870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683274</v>
      </c>
    </row>
    <row r="174" spans="1:43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196803</v>
      </c>
      <c r="S174" s="22">
        <v>0</v>
      </c>
      <c r="T174" s="22">
        <v>647320</v>
      </c>
      <c r="U174" s="22">
        <v>410135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21000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1275258</v>
      </c>
    </row>
    <row r="175" spans="1:43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</row>
    <row r="176" spans="1:43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224118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1015503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1514618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2754239</v>
      </c>
    </row>
    <row r="177" spans="1:43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421404</v>
      </c>
      <c r="P177" s="22">
        <v>0</v>
      </c>
      <c r="Q177" s="22">
        <v>0</v>
      </c>
      <c r="R177" s="22">
        <v>0</v>
      </c>
      <c r="S177" s="22">
        <v>0</v>
      </c>
      <c r="T177" s="22">
        <v>178400</v>
      </c>
      <c r="U177" s="22">
        <v>1012278</v>
      </c>
      <c r="V177" s="22">
        <v>474802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2086884</v>
      </c>
    </row>
    <row r="178" spans="1:43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142547</v>
      </c>
      <c r="G178" s="22">
        <v>0</v>
      </c>
      <c r="H178" s="22">
        <v>0</v>
      </c>
      <c r="I178" s="22">
        <v>10875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42134</v>
      </c>
      <c r="P178" s="22">
        <v>0</v>
      </c>
      <c r="Q178" s="22">
        <v>0</v>
      </c>
      <c r="R178" s="22">
        <v>22116</v>
      </c>
      <c r="S178" s="22">
        <v>0</v>
      </c>
      <c r="T178" s="22">
        <v>325063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35509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18046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596290</v>
      </c>
    </row>
    <row r="179" spans="1:43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577600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577600</v>
      </c>
    </row>
    <row r="180" spans="1:43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138286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138286</v>
      </c>
    </row>
    <row r="181" spans="1:43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318359</v>
      </c>
      <c r="P181" s="22">
        <v>0</v>
      </c>
      <c r="Q181" s="22">
        <v>0</v>
      </c>
      <c r="R181" s="22">
        <v>0</v>
      </c>
      <c r="S181" s="22">
        <v>0</v>
      </c>
      <c r="T181" s="22">
        <v>50350</v>
      </c>
      <c r="U181" s="22">
        <v>1351851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1720560</v>
      </c>
    </row>
    <row r="182" spans="1:43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320746</v>
      </c>
      <c r="O182" s="22">
        <v>703713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1024459</v>
      </c>
    </row>
    <row r="183" spans="1:43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50000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404447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17768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472215</v>
      </c>
    </row>
    <row r="184" spans="1:43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848904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753488</v>
      </c>
      <c r="O184" s="22">
        <v>193051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6200041</v>
      </c>
      <c r="AJ184" s="22">
        <v>2376469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10371953</v>
      </c>
    </row>
    <row r="185" spans="1:43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255611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255611</v>
      </c>
    </row>
    <row r="186" spans="1:43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77437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168508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245945</v>
      </c>
    </row>
    <row r="187" spans="1:43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195235</v>
      </c>
      <c r="U187" s="22">
        <v>37224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232459</v>
      </c>
    </row>
    <row r="188" spans="1:43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30743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267314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37661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335718</v>
      </c>
    </row>
    <row r="189" spans="1:43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52733</v>
      </c>
      <c r="P189" s="22">
        <v>0</v>
      </c>
      <c r="Q189" s="22">
        <v>0</v>
      </c>
      <c r="R189" s="22">
        <v>0</v>
      </c>
      <c r="S189" s="22">
        <v>0</v>
      </c>
      <c r="T189" s="22">
        <v>134443</v>
      </c>
      <c r="U189" s="22">
        <v>146604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333780</v>
      </c>
    </row>
    <row r="190" spans="1:43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24950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837594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862544</v>
      </c>
    </row>
    <row r="191" spans="1:43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3193</v>
      </c>
      <c r="P191" s="22">
        <v>0</v>
      </c>
      <c r="Q191" s="22">
        <v>0</v>
      </c>
      <c r="R191" s="22">
        <v>0</v>
      </c>
      <c r="S191" s="22">
        <v>0</v>
      </c>
      <c r="T191" s="22">
        <v>75909</v>
      </c>
      <c r="U191" s="22">
        <v>554904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634006</v>
      </c>
    </row>
    <row r="192" spans="1:43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14283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14283</v>
      </c>
    </row>
    <row r="193" spans="1:43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1402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1402</v>
      </c>
    </row>
    <row r="194" spans="1:43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415802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415802</v>
      </c>
    </row>
    <row r="195" spans="1:43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59306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23</v>
      </c>
      <c r="U195" s="22">
        <v>8495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212180</v>
      </c>
    </row>
    <row r="196" spans="1:43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34691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41403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76094</v>
      </c>
    </row>
    <row r="197" spans="1:43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784069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300157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1084226</v>
      </c>
    </row>
    <row r="198" spans="1:43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521550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521550</v>
      </c>
    </row>
    <row r="199" spans="1:43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20000</v>
      </c>
      <c r="J199" s="22">
        <v>0</v>
      </c>
      <c r="K199" s="22">
        <v>0</v>
      </c>
      <c r="L199" s="22">
        <v>0</v>
      </c>
      <c r="M199" s="22">
        <v>0</v>
      </c>
      <c r="N199" s="22">
        <v>97000</v>
      </c>
      <c r="O199" s="22">
        <v>41942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158942</v>
      </c>
    </row>
    <row r="200" spans="1:43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19400</v>
      </c>
      <c r="J200" s="22">
        <v>0</v>
      </c>
      <c r="K200" s="22">
        <v>0</v>
      </c>
      <c r="L200" s="22">
        <v>0</v>
      </c>
      <c r="M200" s="22">
        <v>0</v>
      </c>
      <c r="N200" s="22">
        <v>88809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108209</v>
      </c>
    </row>
    <row r="201" spans="1:43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95450</v>
      </c>
      <c r="P202" s="22">
        <v>0</v>
      </c>
      <c r="Q202" s="22">
        <v>0</v>
      </c>
      <c r="R202" s="22">
        <v>12200</v>
      </c>
      <c r="S202" s="22">
        <v>0</v>
      </c>
      <c r="T202" s="22">
        <v>53579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161229</v>
      </c>
    </row>
    <row r="203" spans="1:43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36407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23126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59533</v>
      </c>
    </row>
    <row r="204" spans="1:43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10460</v>
      </c>
      <c r="O204" s="22">
        <v>224929</v>
      </c>
      <c r="P204" s="22">
        <v>0</v>
      </c>
      <c r="Q204" s="22">
        <v>0</v>
      </c>
      <c r="R204" s="22">
        <v>0</v>
      </c>
      <c r="S204" s="22">
        <v>0</v>
      </c>
      <c r="T204" s="22">
        <v>24963</v>
      </c>
      <c r="U204" s="22">
        <v>25683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3828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289863</v>
      </c>
    </row>
    <row r="205" spans="1:43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</row>
    <row r="206" spans="1:43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231095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30600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261695</v>
      </c>
    </row>
    <row r="207" spans="1:43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69375</v>
      </c>
      <c r="P208" s="22">
        <v>0</v>
      </c>
      <c r="Q208" s="22">
        <v>0</v>
      </c>
      <c r="R208" s="22">
        <v>0</v>
      </c>
      <c r="S208" s="22">
        <v>0</v>
      </c>
      <c r="T208" s="22">
        <v>15662</v>
      </c>
      <c r="U208" s="22">
        <v>2486319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2571356</v>
      </c>
    </row>
    <row r="209" spans="1:43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487641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487641</v>
      </c>
    </row>
    <row r="210" spans="1:43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2587486</v>
      </c>
      <c r="U210" s="22">
        <v>3771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22331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2613588</v>
      </c>
    </row>
    <row r="211" spans="1:43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95598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95598</v>
      </c>
    </row>
    <row r="212" spans="1:43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321006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203688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524694</v>
      </c>
    </row>
    <row r="213" spans="1:43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379031</v>
      </c>
      <c r="P213" s="22">
        <v>0</v>
      </c>
      <c r="Q213" s="22">
        <v>0</v>
      </c>
      <c r="R213" s="22">
        <v>0</v>
      </c>
      <c r="S213" s="22">
        <v>0</v>
      </c>
      <c r="T213" s="22">
        <v>134906</v>
      </c>
      <c r="U213" s="22">
        <v>31094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545031</v>
      </c>
    </row>
    <row r="214" spans="1:43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182117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182117</v>
      </c>
    </row>
    <row r="216" spans="1:43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53018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53018</v>
      </c>
    </row>
    <row r="217" spans="1:43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31648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31648</v>
      </c>
    </row>
    <row r="218" spans="1:43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279742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279742</v>
      </c>
    </row>
    <row r="219" spans="1:43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240867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240867</v>
      </c>
    </row>
    <row r="220" spans="1:43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12841</v>
      </c>
      <c r="P220" s="22">
        <v>0</v>
      </c>
      <c r="Q220" s="22">
        <v>0</v>
      </c>
      <c r="R220" s="22">
        <v>0</v>
      </c>
      <c r="S220" s="22">
        <v>0</v>
      </c>
      <c r="T220" s="22">
        <v>242770</v>
      </c>
      <c r="U220" s="22">
        <v>81113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336724</v>
      </c>
    </row>
    <row r="221" spans="1:43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</row>
    <row r="222" spans="1:43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662910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662910</v>
      </c>
    </row>
    <row r="223" spans="1:43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1088228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1088228</v>
      </c>
    </row>
    <row r="224" spans="1:43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62674</v>
      </c>
      <c r="P224" s="22">
        <v>0</v>
      </c>
      <c r="Q224" s="22">
        <v>0</v>
      </c>
      <c r="R224" s="22">
        <v>0</v>
      </c>
      <c r="S224" s="22">
        <v>0</v>
      </c>
      <c r="T224" s="22">
        <v>135744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198418</v>
      </c>
    </row>
    <row r="225" spans="1:43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126778</v>
      </c>
      <c r="AJ225" s="22">
        <v>14686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141464</v>
      </c>
    </row>
    <row r="226" spans="1:43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300871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300871</v>
      </c>
    </row>
    <row r="227" spans="1:43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95107</v>
      </c>
      <c r="P227" s="22">
        <v>0</v>
      </c>
      <c r="Q227" s="22">
        <v>0</v>
      </c>
      <c r="R227" s="22">
        <v>0</v>
      </c>
      <c r="S227" s="22">
        <v>0</v>
      </c>
      <c r="T227" s="22">
        <v>626315</v>
      </c>
      <c r="U227" s="22">
        <v>26635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375269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1123326</v>
      </c>
    </row>
    <row r="228" spans="1:43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199999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199999</v>
      </c>
    </row>
    <row r="229" spans="1:43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150897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22638</v>
      </c>
      <c r="P229" s="22">
        <v>0</v>
      </c>
      <c r="Q229" s="22">
        <v>0</v>
      </c>
      <c r="R229" s="22">
        <v>0</v>
      </c>
      <c r="S229" s="22">
        <v>0</v>
      </c>
      <c r="T229" s="22">
        <v>86962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260497</v>
      </c>
    </row>
    <row r="230" spans="1:43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394195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394195</v>
      </c>
    </row>
    <row r="231" spans="1:43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240403</v>
      </c>
      <c r="P231" s="22">
        <v>0</v>
      </c>
      <c r="Q231" s="22">
        <v>0</v>
      </c>
      <c r="R231" s="22">
        <v>0</v>
      </c>
      <c r="S231" s="22">
        <v>0</v>
      </c>
      <c r="T231" s="22">
        <v>14172</v>
      </c>
      <c r="U231" s="22">
        <v>18232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272807</v>
      </c>
    </row>
    <row r="232" spans="1:43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1642</v>
      </c>
      <c r="P232" s="22">
        <v>0</v>
      </c>
      <c r="Q232" s="22">
        <v>0</v>
      </c>
      <c r="R232" s="22">
        <v>0</v>
      </c>
      <c r="S232" s="22">
        <v>0</v>
      </c>
      <c r="T232" s="22">
        <v>43364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45006</v>
      </c>
    </row>
    <row r="233" spans="1:43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30286</v>
      </c>
      <c r="U233" s="22">
        <v>101820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132106</v>
      </c>
    </row>
    <row r="234" spans="1:43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415234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46462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461696</v>
      </c>
    </row>
    <row r="235" spans="1:43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117379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16285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115909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249573</v>
      </c>
    </row>
    <row r="236" spans="1:43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87800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87800</v>
      </c>
    </row>
    <row r="237" spans="1:43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51000</v>
      </c>
      <c r="J237" s="22">
        <v>0</v>
      </c>
      <c r="K237" s="22">
        <v>0</v>
      </c>
      <c r="L237" s="22">
        <v>0</v>
      </c>
      <c r="M237" s="22">
        <v>0</v>
      </c>
      <c r="N237" s="22">
        <v>149935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209465</v>
      </c>
      <c r="U237" s="22">
        <v>504286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914686</v>
      </c>
    </row>
    <row r="238" spans="1:43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9190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207689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98860</v>
      </c>
      <c r="AJ238" s="22">
        <v>78125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393864</v>
      </c>
    </row>
    <row r="239" spans="1:43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1767785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1767785</v>
      </c>
    </row>
    <row r="240" spans="1:43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426975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426975</v>
      </c>
    </row>
    <row r="241" spans="1:43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203591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203591</v>
      </c>
    </row>
    <row r="242" spans="1:43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102666</v>
      </c>
      <c r="P242" s="22">
        <v>0</v>
      </c>
      <c r="Q242" s="22">
        <v>0</v>
      </c>
      <c r="R242" s="22">
        <v>0</v>
      </c>
      <c r="S242" s="22">
        <v>0</v>
      </c>
      <c r="T242" s="22">
        <v>34664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15932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153262</v>
      </c>
    </row>
    <row r="243" spans="1:43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136757</v>
      </c>
      <c r="P243" s="22">
        <v>0</v>
      </c>
      <c r="Q243" s="22">
        <v>0</v>
      </c>
      <c r="R243" s="22">
        <v>0</v>
      </c>
      <c r="S243" s="22">
        <v>0</v>
      </c>
      <c r="T243" s="22">
        <v>37083</v>
      </c>
      <c r="U243" s="22">
        <v>109057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282897</v>
      </c>
    </row>
    <row r="244" spans="1:43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61485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61485</v>
      </c>
    </row>
    <row r="245" spans="1:43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19650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24002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43652</v>
      </c>
    </row>
    <row r="246" spans="1:43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161784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161784</v>
      </c>
    </row>
    <row r="248" spans="1:43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220547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22089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242636</v>
      </c>
    </row>
    <row r="249" spans="1:43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156637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156637</v>
      </c>
    </row>
    <row r="250" spans="1:43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3927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4257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65000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73184</v>
      </c>
    </row>
    <row r="251" spans="1:43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5100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5100</v>
      </c>
    </row>
    <row r="252" spans="1:43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113776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156987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270763</v>
      </c>
    </row>
    <row r="254" spans="1:43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12036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5301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17337</v>
      </c>
    </row>
    <row r="255" spans="1:43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4218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4218</v>
      </c>
    </row>
    <row r="256" spans="1:43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50300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33910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84210</v>
      </c>
    </row>
    <row r="257" spans="1:43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2400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12110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14510</v>
      </c>
    </row>
    <row r="259" spans="1:43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25000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25261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50261</v>
      </c>
    </row>
    <row r="260" spans="1:43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6300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46934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53234</v>
      </c>
    </row>
    <row r="262" spans="1:43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105751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105751</v>
      </c>
    </row>
    <row r="263" spans="1:43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26182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26182</v>
      </c>
    </row>
    <row r="264" spans="1:43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60019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9790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69809</v>
      </c>
    </row>
    <row r="265" spans="1:43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21093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21093</v>
      </c>
    </row>
    <row r="266" spans="1:43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46078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46078</v>
      </c>
    </row>
    <row r="267" spans="1:43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108333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49569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157902</v>
      </c>
    </row>
    <row r="268" spans="1:43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22674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72045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94719</v>
      </c>
    </row>
    <row r="269" spans="1:43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8497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15070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23567</v>
      </c>
    </row>
    <row r="271" spans="1:43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147173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14020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161193</v>
      </c>
    </row>
    <row r="272" spans="1:43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95637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95637</v>
      </c>
    </row>
    <row r="273" spans="1:43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1139</v>
      </c>
      <c r="N273" s="22">
        <v>0</v>
      </c>
      <c r="O273" s="22">
        <v>75909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77048</v>
      </c>
    </row>
    <row r="274" spans="1:43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189942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189942</v>
      </c>
    </row>
    <row r="275" spans="1:43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4027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63472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67499</v>
      </c>
    </row>
    <row r="276" spans="1:43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258815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258815</v>
      </c>
    </row>
    <row r="277" spans="1:43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97460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97460</v>
      </c>
    </row>
    <row r="278" spans="1:43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17878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46793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64671</v>
      </c>
    </row>
    <row r="280" spans="1:43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75560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5663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81223</v>
      </c>
    </row>
    <row r="281" spans="1:43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3055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3055</v>
      </c>
    </row>
    <row r="282" spans="1:43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60000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60000</v>
      </c>
    </row>
    <row r="283" spans="1:43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32211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32211</v>
      </c>
    </row>
    <row r="284" spans="1:43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7597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70438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78035</v>
      </c>
    </row>
    <row r="286" spans="1:43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56797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56797</v>
      </c>
    </row>
    <row r="287" spans="1:43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85303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85303</v>
      </c>
    </row>
    <row r="288" spans="1:43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15275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15275</v>
      </c>
    </row>
    <row r="289" spans="1:43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56767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12500</v>
      </c>
      <c r="O291" s="22">
        <v>16833</v>
      </c>
      <c r="P291" s="22">
        <v>0</v>
      </c>
      <c r="Q291" s="22">
        <v>0</v>
      </c>
      <c r="R291" s="22">
        <v>5058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91158</v>
      </c>
    </row>
    <row r="292" spans="1:43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2916049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230273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3146322</v>
      </c>
    </row>
    <row r="298" spans="1:43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8D0E3-C50A-4B1A-934D-7F66919CBDF1}">
  <dimension ref="A1:AQ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981</v>
      </c>
      <c r="D1" s="20" t="s">
        <v>1026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770</v>
      </c>
      <c r="F2" s="21" t="s">
        <v>771</v>
      </c>
      <c r="G2" s="21" t="s">
        <v>772</v>
      </c>
      <c r="H2" s="21" t="s">
        <v>773</v>
      </c>
      <c r="I2" s="21" t="s">
        <v>774</v>
      </c>
      <c r="J2" s="21" t="s">
        <v>775</v>
      </c>
      <c r="K2" s="21" t="s">
        <v>776</v>
      </c>
      <c r="L2" s="21" t="s">
        <v>777</v>
      </c>
      <c r="M2" s="21" t="s">
        <v>778</v>
      </c>
      <c r="N2" s="21" t="s">
        <v>983</v>
      </c>
      <c r="O2" s="21" t="s">
        <v>780</v>
      </c>
      <c r="P2" s="21" t="s">
        <v>781</v>
      </c>
      <c r="Q2" s="21" t="s">
        <v>782</v>
      </c>
      <c r="R2" s="21" t="s">
        <v>783</v>
      </c>
      <c r="S2" s="21" t="s">
        <v>784</v>
      </c>
      <c r="T2" s="21" t="s">
        <v>785</v>
      </c>
      <c r="U2" s="21" t="s">
        <v>786</v>
      </c>
      <c r="V2" s="21" t="s">
        <v>787</v>
      </c>
      <c r="W2" s="21" t="s">
        <v>788</v>
      </c>
      <c r="X2" s="21" t="s">
        <v>789</v>
      </c>
      <c r="Y2" s="21" t="s">
        <v>790</v>
      </c>
      <c r="Z2" s="21" t="s">
        <v>984</v>
      </c>
      <c r="AA2" s="21" t="s">
        <v>792</v>
      </c>
      <c r="AB2" s="21" t="s">
        <v>793</v>
      </c>
      <c r="AC2" s="21" t="s">
        <v>794</v>
      </c>
      <c r="AD2" s="21" t="s">
        <v>795</v>
      </c>
      <c r="AE2" s="21" t="s">
        <v>796</v>
      </c>
      <c r="AF2" s="21" t="s">
        <v>797</v>
      </c>
      <c r="AG2" s="21" t="s">
        <v>798</v>
      </c>
      <c r="AH2" s="21" t="s">
        <v>799</v>
      </c>
      <c r="AI2" s="21" t="s">
        <v>800</v>
      </c>
      <c r="AJ2" s="21" t="s">
        <v>801</v>
      </c>
      <c r="AK2" s="21" t="s">
        <v>802</v>
      </c>
      <c r="AL2" s="21" t="s">
        <v>803</v>
      </c>
      <c r="AM2" s="21" t="s">
        <v>804</v>
      </c>
      <c r="AN2" s="21" t="s">
        <v>805</v>
      </c>
      <c r="AO2" s="21" t="s">
        <v>806</v>
      </c>
      <c r="AP2" s="21" t="s">
        <v>64</v>
      </c>
      <c r="AQ2" s="21" t="s">
        <v>985</v>
      </c>
    </row>
    <row r="3" spans="1:43" x14ac:dyDescent="0.25">
      <c r="A3" s="21"/>
      <c r="B3" s="21"/>
      <c r="C3" s="21"/>
      <c r="D3" s="21" t="s">
        <v>89</v>
      </c>
      <c r="E3" s="21" t="s">
        <v>986</v>
      </c>
      <c r="F3" s="21" t="s">
        <v>987</v>
      </c>
      <c r="G3" s="21" t="s">
        <v>988</v>
      </c>
      <c r="H3" s="21" t="s">
        <v>989</v>
      </c>
      <c r="I3" s="21" t="s">
        <v>990</v>
      </c>
      <c r="J3" s="21" t="s">
        <v>991</v>
      </c>
      <c r="K3" s="21" t="s">
        <v>992</v>
      </c>
      <c r="L3" s="21" t="s">
        <v>993</v>
      </c>
      <c r="M3" s="21" t="s">
        <v>994</v>
      </c>
      <c r="N3" s="21" t="s">
        <v>995</v>
      </c>
      <c r="O3" s="21" t="s">
        <v>996</v>
      </c>
      <c r="P3" s="21" t="s">
        <v>997</v>
      </c>
      <c r="Q3" s="21" t="s">
        <v>998</v>
      </c>
      <c r="R3" s="21" t="s">
        <v>999</v>
      </c>
      <c r="S3" s="21" t="s">
        <v>1000</v>
      </c>
      <c r="T3" s="21" t="s">
        <v>1001</v>
      </c>
      <c r="U3" s="21" t="s">
        <v>1002</v>
      </c>
      <c r="V3" s="21" t="s">
        <v>1003</v>
      </c>
      <c r="W3" s="21" t="s">
        <v>1004</v>
      </c>
      <c r="X3" s="21" t="s">
        <v>1005</v>
      </c>
      <c r="Y3" s="21" t="s">
        <v>1006</v>
      </c>
      <c r="Z3" s="21" t="s">
        <v>1007</v>
      </c>
      <c r="AA3" s="21" t="s">
        <v>1008</v>
      </c>
      <c r="AB3" s="21" t="s">
        <v>1009</v>
      </c>
      <c r="AC3" s="21" t="s">
        <v>1010</v>
      </c>
      <c r="AD3" s="21" t="s">
        <v>1011</v>
      </c>
      <c r="AE3" s="21" t="s">
        <v>1012</v>
      </c>
      <c r="AF3" s="21" t="s">
        <v>1013</v>
      </c>
      <c r="AG3" s="21" t="s">
        <v>1014</v>
      </c>
      <c r="AH3" s="21" t="s">
        <v>1015</v>
      </c>
      <c r="AI3" s="21" t="s">
        <v>1016</v>
      </c>
      <c r="AJ3" s="21" t="s">
        <v>1017</v>
      </c>
      <c r="AK3" s="21" t="s">
        <v>1018</v>
      </c>
      <c r="AL3" s="21" t="s">
        <v>1019</v>
      </c>
      <c r="AM3" s="21" t="s">
        <v>1020</v>
      </c>
      <c r="AN3" s="21" t="s">
        <v>1021</v>
      </c>
      <c r="AO3" s="21" t="s">
        <v>1022</v>
      </c>
      <c r="AP3" s="21" t="s">
        <v>1023</v>
      </c>
      <c r="AQ3" s="21" t="s">
        <v>1024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2199055</v>
      </c>
      <c r="G4" s="22">
        <v>0</v>
      </c>
      <c r="H4" s="22">
        <v>377061</v>
      </c>
      <c r="I4" s="22">
        <v>1019757</v>
      </c>
      <c r="J4" s="22">
        <v>0</v>
      </c>
      <c r="K4" s="22">
        <v>0</v>
      </c>
      <c r="L4" s="22">
        <v>48020</v>
      </c>
      <c r="M4" s="22">
        <v>0</v>
      </c>
      <c r="N4" s="22">
        <v>1270745</v>
      </c>
      <c r="O4" s="22">
        <v>19385726</v>
      </c>
      <c r="P4" s="22">
        <v>0</v>
      </c>
      <c r="Q4" s="22">
        <v>767256</v>
      </c>
      <c r="R4" s="22">
        <v>2035447</v>
      </c>
      <c r="S4" s="22">
        <v>0</v>
      </c>
      <c r="T4" s="22">
        <v>2557774</v>
      </c>
      <c r="U4" s="22">
        <v>2306577</v>
      </c>
      <c r="V4" s="22">
        <v>78846</v>
      </c>
      <c r="W4" s="22">
        <v>0</v>
      </c>
      <c r="X4" s="22">
        <v>0</v>
      </c>
      <c r="Y4" s="22">
        <v>0</v>
      </c>
      <c r="Z4" s="22">
        <v>4347</v>
      </c>
      <c r="AA4" s="22">
        <v>0</v>
      </c>
      <c r="AB4" s="22">
        <v>0</v>
      </c>
      <c r="AC4" s="22">
        <v>0</v>
      </c>
      <c r="AD4" s="22">
        <v>0</v>
      </c>
      <c r="AE4" s="22">
        <v>375477</v>
      </c>
      <c r="AF4" s="22">
        <v>54906</v>
      </c>
      <c r="AG4" s="22">
        <v>0</v>
      </c>
      <c r="AH4" s="22">
        <v>0</v>
      </c>
      <c r="AI4" s="22">
        <v>7633197</v>
      </c>
      <c r="AJ4" s="22">
        <v>641409</v>
      </c>
      <c r="AK4" s="22">
        <v>0</v>
      </c>
      <c r="AL4" s="22">
        <v>2968</v>
      </c>
      <c r="AM4" s="22">
        <v>0</v>
      </c>
      <c r="AN4" s="22">
        <v>0</v>
      </c>
      <c r="AO4" s="22">
        <v>0</v>
      </c>
      <c r="AP4" s="22">
        <v>0</v>
      </c>
      <c r="AQ4" s="22">
        <v>40758568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277739</v>
      </c>
      <c r="G5" s="22">
        <v>0</v>
      </c>
      <c r="H5" s="22">
        <v>111964</v>
      </c>
      <c r="I5" s="22">
        <v>290460</v>
      </c>
      <c r="J5" s="22">
        <v>0</v>
      </c>
      <c r="K5" s="22">
        <v>0</v>
      </c>
      <c r="L5" s="22">
        <v>31355</v>
      </c>
      <c r="M5" s="22">
        <v>0</v>
      </c>
      <c r="N5" s="22">
        <v>208995</v>
      </c>
      <c r="O5" s="22">
        <v>6332525</v>
      </c>
      <c r="P5" s="22">
        <v>0</v>
      </c>
      <c r="Q5" s="22">
        <v>74852</v>
      </c>
      <c r="R5" s="22">
        <v>613377</v>
      </c>
      <c r="S5" s="22">
        <v>48476</v>
      </c>
      <c r="T5" s="22">
        <v>510832</v>
      </c>
      <c r="U5" s="22">
        <v>245512</v>
      </c>
      <c r="V5" s="22">
        <v>0</v>
      </c>
      <c r="W5" s="22">
        <v>0</v>
      </c>
      <c r="X5" s="22">
        <v>36117</v>
      </c>
      <c r="Y5" s="22">
        <v>59572</v>
      </c>
      <c r="Z5" s="22">
        <v>1795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13824</v>
      </c>
      <c r="AH5" s="22">
        <v>0</v>
      </c>
      <c r="AI5" s="22">
        <v>3054546</v>
      </c>
      <c r="AJ5" s="22">
        <v>40711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11952652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67340</v>
      </c>
      <c r="G6" s="22">
        <v>0</v>
      </c>
      <c r="H6" s="22">
        <v>0</v>
      </c>
      <c r="I6" s="22">
        <v>258967</v>
      </c>
      <c r="J6" s="22">
        <v>0</v>
      </c>
      <c r="K6" s="22">
        <v>0</v>
      </c>
      <c r="L6" s="22">
        <v>19775</v>
      </c>
      <c r="M6" s="22">
        <v>0</v>
      </c>
      <c r="N6" s="22">
        <v>4702</v>
      </c>
      <c r="O6" s="22">
        <v>2521969</v>
      </c>
      <c r="P6" s="22">
        <v>8785</v>
      </c>
      <c r="Q6" s="22">
        <v>0</v>
      </c>
      <c r="R6" s="22">
        <v>0</v>
      </c>
      <c r="S6" s="22">
        <v>0</v>
      </c>
      <c r="T6" s="22">
        <v>409226</v>
      </c>
      <c r="U6" s="22">
        <v>530682</v>
      </c>
      <c r="V6" s="22">
        <v>134490</v>
      </c>
      <c r="W6" s="22">
        <v>0</v>
      </c>
      <c r="X6" s="22">
        <v>0</v>
      </c>
      <c r="Y6" s="22">
        <v>0</v>
      </c>
      <c r="Z6" s="22">
        <v>8648</v>
      </c>
      <c r="AA6" s="22">
        <v>0</v>
      </c>
      <c r="AB6" s="22">
        <v>0</v>
      </c>
      <c r="AC6" s="22">
        <v>9391</v>
      </c>
      <c r="AD6" s="22">
        <v>828</v>
      </c>
      <c r="AE6" s="22">
        <v>0</v>
      </c>
      <c r="AF6" s="22">
        <v>0</v>
      </c>
      <c r="AG6" s="22">
        <v>0</v>
      </c>
      <c r="AH6" s="22">
        <v>0</v>
      </c>
      <c r="AI6" s="22">
        <v>2295992</v>
      </c>
      <c r="AJ6" s="22">
        <v>305578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6576373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1000</v>
      </c>
      <c r="F7" s="22">
        <v>20649000</v>
      </c>
      <c r="G7" s="22">
        <v>0</v>
      </c>
      <c r="H7" s="22">
        <v>15500000</v>
      </c>
      <c r="I7" s="22">
        <v>7311000</v>
      </c>
      <c r="J7" s="22">
        <v>1556000</v>
      </c>
      <c r="K7" s="22">
        <v>0</v>
      </c>
      <c r="L7" s="22">
        <v>0</v>
      </c>
      <c r="M7" s="22">
        <v>0</v>
      </c>
      <c r="N7" s="22">
        <v>35487000</v>
      </c>
      <c r="O7" s="22">
        <v>201365000</v>
      </c>
      <c r="P7" s="22">
        <v>0</v>
      </c>
      <c r="Q7" s="22">
        <v>134143000</v>
      </c>
      <c r="R7" s="22">
        <v>45923000</v>
      </c>
      <c r="S7" s="22">
        <v>29000</v>
      </c>
      <c r="T7" s="22">
        <v>54265000</v>
      </c>
      <c r="U7" s="22">
        <v>74644000</v>
      </c>
      <c r="V7" s="22">
        <v>14927000</v>
      </c>
      <c r="W7" s="22">
        <v>613000</v>
      </c>
      <c r="X7" s="22">
        <v>21915000</v>
      </c>
      <c r="Y7" s="22">
        <v>0</v>
      </c>
      <c r="Z7" s="22">
        <v>0</v>
      </c>
      <c r="AA7" s="22">
        <v>0</v>
      </c>
      <c r="AB7" s="22">
        <v>12812000</v>
      </c>
      <c r="AC7" s="22">
        <v>45000</v>
      </c>
      <c r="AD7" s="22">
        <v>0</v>
      </c>
      <c r="AE7" s="22">
        <v>123000</v>
      </c>
      <c r="AF7" s="22">
        <v>68807000</v>
      </c>
      <c r="AG7" s="22">
        <v>0</v>
      </c>
      <c r="AH7" s="22">
        <v>0</v>
      </c>
      <c r="AI7" s="22">
        <v>42955000</v>
      </c>
      <c r="AJ7" s="22">
        <v>5593000</v>
      </c>
      <c r="AK7" s="22">
        <v>1017000</v>
      </c>
      <c r="AL7" s="22">
        <v>1037000</v>
      </c>
      <c r="AM7" s="22">
        <v>0</v>
      </c>
      <c r="AN7" s="22">
        <v>0</v>
      </c>
      <c r="AO7" s="22">
        <v>0</v>
      </c>
      <c r="AP7" s="22">
        <v>0</v>
      </c>
      <c r="AQ7" s="22">
        <v>760717000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658072</v>
      </c>
      <c r="G8" s="22">
        <v>0</v>
      </c>
      <c r="H8" s="22">
        <v>333675</v>
      </c>
      <c r="I8" s="22">
        <v>285487</v>
      </c>
      <c r="J8" s="22">
        <v>0</v>
      </c>
      <c r="K8" s="22">
        <v>0</v>
      </c>
      <c r="L8" s="22">
        <v>0</v>
      </c>
      <c r="M8" s="22">
        <v>0</v>
      </c>
      <c r="N8" s="22">
        <v>811925</v>
      </c>
      <c r="O8" s="22">
        <v>3419150</v>
      </c>
      <c r="P8" s="22">
        <v>118000</v>
      </c>
      <c r="Q8" s="22">
        <v>0</v>
      </c>
      <c r="R8" s="22">
        <v>474542</v>
      </c>
      <c r="S8" s="22">
        <v>0</v>
      </c>
      <c r="T8" s="22">
        <v>1157062</v>
      </c>
      <c r="U8" s="22">
        <v>2128762</v>
      </c>
      <c r="V8" s="22">
        <v>129031</v>
      </c>
      <c r="W8" s="22">
        <v>0</v>
      </c>
      <c r="X8" s="22">
        <v>0</v>
      </c>
      <c r="Y8" s="22">
        <v>0</v>
      </c>
      <c r="Z8" s="22">
        <v>31985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2237896</v>
      </c>
      <c r="AJ8" s="22">
        <v>973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11786560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701083</v>
      </c>
      <c r="G9" s="22">
        <v>0</v>
      </c>
      <c r="H9" s="22">
        <v>137012</v>
      </c>
      <c r="I9" s="22">
        <v>578691</v>
      </c>
      <c r="J9" s="22">
        <v>12560</v>
      </c>
      <c r="K9" s="22">
        <v>0</v>
      </c>
      <c r="L9" s="22">
        <v>108037</v>
      </c>
      <c r="M9" s="22">
        <v>0</v>
      </c>
      <c r="N9" s="22">
        <v>0</v>
      </c>
      <c r="O9" s="22">
        <v>5395333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203057</v>
      </c>
      <c r="W9" s="22">
        <v>2000</v>
      </c>
      <c r="X9" s="22">
        <v>0</v>
      </c>
      <c r="Y9" s="22">
        <v>0</v>
      </c>
      <c r="Z9" s="22">
        <v>0</v>
      </c>
      <c r="AA9" s="22">
        <v>0</v>
      </c>
      <c r="AB9" s="22">
        <v>2022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1458363</v>
      </c>
      <c r="AJ9" s="22">
        <v>1094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8599252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304737</v>
      </c>
      <c r="G10" s="22">
        <v>0</v>
      </c>
      <c r="H10" s="22">
        <v>9842</v>
      </c>
      <c r="I10" s="22">
        <v>596172</v>
      </c>
      <c r="J10" s="22">
        <v>0</v>
      </c>
      <c r="K10" s="22">
        <v>0</v>
      </c>
      <c r="L10" s="22">
        <v>82477</v>
      </c>
      <c r="M10" s="22">
        <v>0</v>
      </c>
      <c r="N10" s="22">
        <v>0</v>
      </c>
      <c r="O10" s="22">
        <v>4366214</v>
      </c>
      <c r="P10" s="22">
        <v>148795</v>
      </c>
      <c r="Q10" s="22">
        <v>217689</v>
      </c>
      <c r="R10" s="22">
        <v>552245</v>
      </c>
      <c r="S10" s="22">
        <v>0</v>
      </c>
      <c r="T10" s="22">
        <v>623292</v>
      </c>
      <c r="U10" s="22">
        <v>636842</v>
      </c>
      <c r="V10" s="22">
        <v>381340</v>
      </c>
      <c r="W10" s="22">
        <v>0</v>
      </c>
      <c r="X10" s="22">
        <v>156674</v>
      </c>
      <c r="Y10" s="22">
        <v>15088</v>
      </c>
      <c r="Z10" s="22">
        <v>105407</v>
      </c>
      <c r="AA10" s="22">
        <v>39165</v>
      </c>
      <c r="AB10" s="22">
        <v>0</v>
      </c>
      <c r="AC10" s="22">
        <v>8230</v>
      </c>
      <c r="AD10" s="22">
        <v>0</v>
      </c>
      <c r="AE10" s="22">
        <v>0</v>
      </c>
      <c r="AF10" s="22">
        <v>16271</v>
      </c>
      <c r="AG10" s="22">
        <v>0</v>
      </c>
      <c r="AH10" s="22">
        <v>0</v>
      </c>
      <c r="AI10" s="22">
        <v>4148407</v>
      </c>
      <c r="AJ10" s="22">
        <v>10200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12419087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512000</v>
      </c>
      <c r="G11" s="22">
        <v>0</v>
      </c>
      <c r="H11" s="22">
        <v>333000</v>
      </c>
      <c r="I11" s="22">
        <v>248000</v>
      </c>
      <c r="J11" s="22">
        <v>0</v>
      </c>
      <c r="K11" s="22">
        <v>0</v>
      </c>
      <c r="L11" s="22">
        <v>28000</v>
      </c>
      <c r="M11" s="22">
        <v>0</v>
      </c>
      <c r="N11" s="22">
        <v>1012000</v>
      </c>
      <c r="O11" s="22">
        <v>8262000</v>
      </c>
      <c r="P11" s="22">
        <v>0</v>
      </c>
      <c r="Q11" s="22">
        <v>19000</v>
      </c>
      <c r="R11" s="22">
        <v>1185000</v>
      </c>
      <c r="S11" s="22">
        <v>0</v>
      </c>
      <c r="T11" s="22">
        <v>1204000</v>
      </c>
      <c r="U11" s="22">
        <v>1319000</v>
      </c>
      <c r="V11" s="22">
        <v>263000</v>
      </c>
      <c r="W11" s="22">
        <v>0</v>
      </c>
      <c r="X11" s="22">
        <v>120000</v>
      </c>
      <c r="Y11" s="22">
        <v>0</v>
      </c>
      <c r="Z11" s="22">
        <v>53000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-40000</v>
      </c>
      <c r="AG11" s="22">
        <v>0</v>
      </c>
      <c r="AH11" s="22">
        <v>0</v>
      </c>
      <c r="AI11" s="22">
        <v>2543000</v>
      </c>
      <c r="AJ11" s="22">
        <v>351000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17412000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501565</v>
      </c>
      <c r="G12" s="22">
        <v>0</v>
      </c>
      <c r="H12" s="22">
        <v>622764</v>
      </c>
      <c r="I12" s="22">
        <v>874830</v>
      </c>
      <c r="J12" s="22">
        <v>0</v>
      </c>
      <c r="K12" s="22">
        <v>0</v>
      </c>
      <c r="L12" s="22">
        <v>89553</v>
      </c>
      <c r="M12" s="22">
        <v>0</v>
      </c>
      <c r="N12" s="22">
        <v>1983330</v>
      </c>
      <c r="O12" s="22">
        <v>19668368</v>
      </c>
      <c r="P12" s="22">
        <v>3545955</v>
      </c>
      <c r="Q12" s="22">
        <v>804542</v>
      </c>
      <c r="R12" s="22">
        <v>1676826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751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823503</v>
      </c>
      <c r="AF12" s="22">
        <v>0</v>
      </c>
      <c r="AG12" s="22">
        <v>0</v>
      </c>
      <c r="AH12" s="22">
        <v>0</v>
      </c>
      <c r="AI12" s="22">
        <v>5610742</v>
      </c>
      <c r="AJ12" s="22">
        <v>1232932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37435661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4660</v>
      </c>
      <c r="F13" s="22">
        <v>1557295</v>
      </c>
      <c r="G13" s="22">
        <v>0</v>
      </c>
      <c r="H13" s="22">
        <v>530706</v>
      </c>
      <c r="I13" s="22">
        <v>387939</v>
      </c>
      <c r="J13" s="22">
        <v>0</v>
      </c>
      <c r="K13" s="22">
        <v>36496</v>
      </c>
      <c r="L13" s="22">
        <v>0</v>
      </c>
      <c r="M13" s="22">
        <v>0</v>
      </c>
      <c r="N13" s="22">
        <v>1803357</v>
      </c>
      <c r="O13" s="22">
        <v>12785838</v>
      </c>
      <c r="P13" s="22">
        <v>0</v>
      </c>
      <c r="Q13" s="22">
        <v>242761</v>
      </c>
      <c r="R13" s="22">
        <v>3345240</v>
      </c>
      <c r="S13" s="22">
        <v>0</v>
      </c>
      <c r="T13" s="22">
        <v>3118979</v>
      </c>
      <c r="U13" s="22">
        <v>2448033</v>
      </c>
      <c r="V13" s="22">
        <v>1179148</v>
      </c>
      <c r="W13" s="22">
        <v>8466</v>
      </c>
      <c r="X13" s="22">
        <v>0</v>
      </c>
      <c r="Y13" s="22">
        <v>0</v>
      </c>
      <c r="Z13" s="22">
        <v>3390</v>
      </c>
      <c r="AA13" s="22">
        <v>0</v>
      </c>
      <c r="AB13" s="22">
        <v>2847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2683941</v>
      </c>
      <c r="AJ13" s="22">
        <v>215297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30354393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4122000</v>
      </c>
      <c r="G14" s="22">
        <v>0</v>
      </c>
      <c r="H14" s="22">
        <v>1087000</v>
      </c>
      <c r="I14" s="22">
        <v>1035000</v>
      </c>
      <c r="J14" s="22">
        <v>0</v>
      </c>
      <c r="K14" s="22">
        <v>0</v>
      </c>
      <c r="L14" s="22">
        <v>0</v>
      </c>
      <c r="M14" s="22">
        <v>82000</v>
      </c>
      <c r="N14" s="22">
        <v>6638000</v>
      </c>
      <c r="O14" s="22">
        <v>15819000</v>
      </c>
      <c r="P14" s="22">
        <v>2062000</v>
      </c>
      <c r="Q14" s="22">
        <v>2853000</v>
      </c>
      <c r="R14" s="22">
        <v>3166000</v>
      </c>
      <c r="S14" s="22">
        <v>216000</v>
      </c>
      <c r="T14" s="22">
        <v>5967000</v>
      </c>
      <c r="U14" s="22">
        <v>4652000</v>
      </c>
      <c r="V14" s="22">
        <v>3626000</v>
      </c>
      <c r="W14" s="22">
        <v>0</v>
      </c>
      <c r="X14" s="22">
        <v>2000</v>
      </c>
      <c r="Y14" s="22">
        <v>0</v>
      </c>
      <c r="Z14" s="22">
        <v>182000</v>
      </c>
      <c r="AA14" s="22">
        <v>0</v>
      </c>
      <c r="AB14" s="22">
        <v>0</v>
      </c>
      <c r="AC14" s="22">
        <v>2000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9784000</v>
      </c>
      <c r="AJ14" s="22">
        <v>2235000</v>
      </c>
      <c r="AK14" s="22">
        <v>0</v>
      </c>
      <c r="AL14" s="22">
        <v>2991000</v>
      </c>
      <c r="AM14" s="22">
        <v>0</v>
      </c>
      <c r="AN14" s="22">
        <v>17880000</v>
      </c>
      <c r="AO14" s="22">
        <v>0</v>
      </c>
      <c r="AP14" s="22">
        <v>0</v>
      </c>
      <c r="AQ14" s="22">
        <v>84401000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2684</v>
      </c>
      <c r="F15" s="22">
        <v>1678835</v>
      </c>
      <c r="G15" s="22">
        <v>0</v>
      </c>
      <c r="H15" s="22">
        <v>531013</v>
      </c>
      <c r="I15" s="22">
        <v>547470</v>
      </c>
      <c r="J15" s="22">
        <v>19408</v>
      </c>
      <c r="K15" s="22">
        <v>0</v>
      </c>
      <c r="L15" s="22">
        <v>20288</v>
      </c>
      <c r="M15" s="22">
        <v>0</v>
      </c>
      <c r="N15" s="22">
        <v>1156681</v>
      </c>
      <c r="O15" s="22">
        <v>7893921</v>
      </c>
      <c r="P15" s="22">
        <v>615848</v>
      </c>
      <c r="Q15" s="22">
        <v>0</v>
      </c>
      <c r="R15" s="22">
        <v>1828895</v>
      </c>
      <c r="S15" s="22">
        <v>0</v>
      </c>
      <c r="T15" s="22">
        <v>3482235</v>
      </c>
      <c r="U15" s="22">
        <v>4203464</v>
      </c>
      <c r="V15" s="22">
        <v>637768</v>
      </c>
      <c r="W15" s="22">
        <v>0</v>
      </c>
      <c r="X15" s="22">
        <v>2075</v>
      </c>
      <c r="Y15" s="22">
        <v>0</v>
      </c>
      <c r="Z15" s="22">
        <v>34429</v>
      </c>
      <c r="AA15" s="22">
        <v>0</v>
      </c>
      <c r="AB15" s="22">
        <v>36707</v>
      </c>
      <c r="AC15" s="22">
        <v>0</v>
      </c>
      <c r="AD15" s="22">
        <v>36084</v>
      </c>
      <c r="AE15" s="22">
        <v>0</v>
      </c>
      <c r="AF15" s="22">
        <v>0</v>
      </c>
      <c r="AG15" s="22">
        <v>0</v>
      </c>
      <c r="AH15" s="22">
        <v>0</v>
      </c>
      <c r="AI15" s="22">
        <v>2790432</v>
      </c>
      <c r="AJ15" s="22">
        <v>307129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25825366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16000</v>
      </c>
      <c r="F16" s="22">
        <v>8895000</v>
      </c>
      <c r="G16" s="22">
        <v>0</v>
      </c>
      <c r="H16" s="22">
        <v>251000</v>
      </c>
      <c r="I16" s="22">
        <v>249000</v>
      </c>
      <c r="J16" s="22">
        <v>41000</v>
      </c>
      <c r="K16" s="22">
        <v>0</v>
      </c>
      <c r="L16" s="22">
        <v>0</v>
      </c>
      <c r="M16" s="22">
        <v>0</v>
      </c>
      <c r="N16" s="22">
        <v>4923000</v>
      </c>
      <c r="O16" s="22">
        <v>15036000</v>
      </c>
      <c r="P16" s="22">
        <v>1468000</v>
      </c>
      <c r="Q16" s="22">
        <v>0</v>
      </c>
      <c r="R16" s="22">
        <v>0</v>
      </c>
      <c r="S16" s="22">
        <v>0</v>
      </c>
      <c r="T16" s="22">
        <v>6376000</v>
      </c>
      <c r="U16" s="22">
        <v>4690000</v>
      </c>
      <c r="V16" s="22">
        <v>1316000</v>
      </c>
      <c r="W16" s="22">
        <v>0</v>
      </c>
      <c r="X16" s="22">
        <v>2816000</v>
      </c>
      <c r="Y16" s="22">
        <v>0</v>
      </c>
      <c r="Z16" s="22">
        <v>0</v>
      </c>
      <c r="AA16" s="22">
        <v>0</v>
      </c>
      <c r="AB16" s="22">
        <v>44000</v>
      </c>
      <c r="AC16" s="22">
        <v>0</v>
      </c>
      <c r="AD16" s="22">
        <v>321000</v>
      </c>
      <c r="AE16" s="22">
        <v>0</v>
      </c>
      <c r="AF16" s="22">
        <v>0</v>
      </c>
      <c r="AG16" s="22">
        <v>0</v>
      </c>
      <c r="AH16" s="22">
        <v>0</v>
      </c>
      <c r="AI16" s="22">
        <v>6250000</v>
      </c>
      <c r="AJ16" s="22">
        <v>0</v>
      </c>
      <c r="AK16" s="22">
        <v>0</v>
      </c>
      <c r="AL16" s="22">
        <v>0</v>
      </c>
      <c r="AM16" s="22">
        <v>6700000</v>
      </c>
      <c r="AN16" s="22">
        <v>25182000</v>
      </c>
      <c r="AO16" s="22">
        <v>0</v>
      </c>
      <c r="AP16" s="22">
        <v>0</v>
      </c>
      <c r="AQ16" s="22">
        <v>84574000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3093151</v>
      </c>
      <c r="G17" s="22">
        <v>0</v>
      </c>
      <c r="H17" s="22">
        <v>1278775</v>
      </c>
      <c r="I17" s="22">
        <v>1683642</v>
      </c>
      <c r="J17" s="22">
        <v>44</v>
      </c>
      <c r="K17" s="22">
        <v>327389</v>
      </c>
      <c r="L17" s="22">
        <v>279</v>
      </c>
      <c r="M17" s="22">
        <v>420962</v>
      </c>
      <c r="N17" s="22">
        <v>8138053</v>
      </c>
      <c r="O17" s="22">
        <v>27620143</v>
      </c>
      <c r="P17" s="22">
        <v>0</v>
      </c>
      <c r="Q17" s="22">
        <v>1519699</v>
      </c>
      <c r="R17" s="22">
        <v>4470787</v>
      </c>
      <c r="S17" s="22">
        <v>0</v>
      </c>
      <c r="T17" s="22">
        <v>9755738</v>
      </c>
      <c r="U17" s="22">
        <v>9471958</v>
      </c>
      <c r="V17" s="22">
        <v>743840</v>
      </c>
      <c r="W17" s="22">
        <v>0</v>
      </c>
      <c r="X17" s="22">
        <v>27962</v>
      </c>
      <c r="Y17" s="22">
        <v>0</v>
      </c>
      <c r="Z17" s="22">
        <v>0</v>
      </c>
      <c r="AA17" s="22">
        <v>0</v>
      </c>
      <c r="AB17" s="22">
        <v>0</v>
      </c>
      <c r="AC17" s="22">
        <v>37154</v>
      </c>
      <c r="AD17" s="22">
        <v>0</v>
      </c>
      <c r="AE17" s="22">
        <v>0</v>
      </c>
      <c r="AF17" s="22">
        <v>0</v>
      </c>
      <c r="AG17" s="22">
        <v>146677</v>
      </c>
      <c r="AH17" s="22">
        <v>6953384</v>
      </c>
      <c r="AI17" s="22">
        <v>5005126</v>
      </c>
      <c r="AJ17" s="22">
        <v>1359379</v>
      </c>
      <c r="AK17" s="22">
        <v>0</v>
      </c>
      <c r="AL17" s="22">
        <v>0</v>
      </c>
      <c r="AM17" s="22">
        <v>0</v>
      </c>
      <c r="AN17" s="22">
        <v>5359357</v>
      </c>
      <c r="AO17" s="22">
        <v>0</v>
      </c>
      <c r="AP17" s="22">
        <v>0</v>
      </c>
      <c r="AQ17" s="22">
        <v>87413499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642000</v>
      </c>
      <c r="G18" s="22">
        <v>0</v>
      </c>
      <c r="H18" s="22">
        <v>223000</v>
      </c>
      <c r="I18" s="22">
        <v>864000</v>
      </c>
      <c r="J18" s="22">
        <v>0</v>
      </c>
      <c r="K18" s="22">
        <v>0</v>
      </c>
      <c r="L18" s="22">
        <v>61000</v>
      </c>
      <c r="M18" s="22">
        <v>0</v>
      </c>
      <c r="N18" s="22">
        <v>1250000</v>
      </c>
      <c r="O18" s="22">
        <v>9731000</v>
      </c>
      <c r="P18" s="22">
        <v>0</v>
      </c>
      <c r="Q18" s="22">
        <v>427000</v>
      </c>
      <c r="R18" s="22">
        <v>1992000</v>
      </c>
      <c r="S18" s="22">
        <v>0</v>
      </c>
      <c r="T18" s="22">
        <v>3499000</v>
      </c>
      <c r="U18" s="22">
        <v>1030000</v>
      </c>
      <c r="V18" s="22">
        <v>28000</v>
      </c>
      <c r="W18" s="22">
        <v>0</v>
      </c>
      <c r="X18" s="22">
        <v>40000</v>
      </c>
      <c r="Y18" s="22">
        <v>0</v>
      </c>
      <c r="Z18" s="22">
        <v>0</v>
      </c>
      <c r="AA18" s="22">
        <v>0</v>
      </c>
      <c r="AB18" s="22">
        <v>8000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3566000</v>
      </c>
      <c r="AJ18" s="22">
        <v>273000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23634000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87225</v>
      </c>
      <c r="F19" s="22">
        <v>2014061</v>
      </c>
      <c r="G19" s="22">
        <v>0</v>
      </c>
      <c r="H19" s="22">
        <v>245105</v>
      </c>
      <c r="I19" s="22">
        <v>1341080</v>
      </c>
      <c r="J19" s="22">
        <v>0</v>
      </c>
      <c r="K19" s="22">
        <v>8353</v>
      </c>
      <c r="L19" s="22">
        <v>3436</v>
      </c>
      <c r="M19" s="22">
        <v>0</v>
      </c>
      <c r="N19" s="22">
        <v>2519944</v>
      </c>
      <c r="O19" s="22">
        <v>16979029</v>
      </c>
      <c r="P19" s="22">
        <v>0</v>
      </c>
      <c r="Q19" s="22">
        <v>3842241</v>
      </c>
      <c r="R19" s="22">
        <v>2734875</v>
      </c>
      <c r="S19" s="22">
        <v>0</v>
      </c>
      <c r="T19" s="22">
        <v>3325533</v>
      </c>
      <c r="U19" s="22">
        <v>2680877</v>
      </c>
      <c r="V19" s="22">
        <v>105975</v>
      </c>
      <c r="W19" s="22">
        <v>0</v>
      </c>
      <c r="X19" s="22">
        <v>0</v>
      </c>
      <c r="Y19" s="22">
        <v>0</v>
      </c>
      <c r="Z19" s="22">
        <v>127</v>
      </c>
      <c r="AA19" s="22">
        <v>0</v>
      </c>
      <c r="AB19" s="22">
        <v>210014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6202462</v>
      </c>
      <c r="AJ19" s="22">
        <v>763401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43063738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132729</v>
      </c>
      <c r="G20" s="22">
        <v>0</v>
      </c>
      <c r="H20" s="22">
        <v>77355</v>
      </c>
      <c r="I20" s="22">
        <v>180512</v>
      </c>
      <c r="J20" s="22">
        <v>0</v>
      </c>
      <c r="K20" s="22">
        <v>0</v>
      </c>
      <c r="L20" s="22">
        <v>6469</v>
      </c>
      <c r="M20" s="22">
        <v>0</v>
      </c>
      <c r="N20" s="22">
        <v>348401</v>
      </c>
      <c r="O20" s="22">
        <v>2073802</v>
      </c>
      <c r="P20" s="22">
        <v>217268</v>
      </c>
      <c r="Q20" s="22">
        <v>0</v>
      </c>
      <c r="R20" s="22">
        <v>182232</v>
      </c>
      <c r="S20" s="22">
        <v>0</v>
      </c>
      <c r="T20" s="22">
        <v>1179460</v>
      </c>
      <c r="U20" s="22">
        <v>1910299</v>
      </c>
      <c r="V20" s="22">
        <v>57408</v>
      </c>
      <c r="W20" s="22">
        <v>0</v>
      </c>
      <c r="X20" s="22">
        <v>0</v>
      </c>
      <c r="Y20" s="22">
        <v>0</v>
      </c>
      <c r="Z20" s="22">
        <v>14427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870402</v>
      </c>
      <c r="AJ20" s="22">
        <v>8587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7259351</v>
      </c>
    </row>
    <row r="21" spans="1:43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24007</v>
      </c>
      <c r="G21" s="22">
        <v>0</v>
      </c>
      <c r="H21" s="22">
        <v>15789</v>
      </c>
      <c r="I21" s="22">
        <v>207526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1623954</v>
      </c>
      <c r="P21" s="22">
        <v>0</v>
      </c>
      <c r="Q21" s="22">
        <v>0</v>
      </c>
      <c r="R21" s="22">
        <v>90263</v>
      </c>
      <c r="S21" s="22">
        <v>0</v>
      </c>
      <c r="T21" s="22">
        <v>829314</v>
      </c>
      <c r="U21" s="22">
        <v>1078216</v>
      </c>
      <c r="V21" s="22">
        <v>0</v>
      </c>
      <c r="W21" s="22">
        <v>0</v>
      </c>
      <c r="X21" s="22">
        <v>0</v>
      </c>
      <c r="Y21" s="22">
        <v>0</v>
      </c>
      <c r="Z21" s="22">
        <v>2112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686645</v>
      </c>
      <c r="AJ21" s="22">
        <v>62660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4620486</v>
      </c>
    </row>
    <row r="22" spans="1:43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736812</v>
      </c>
      <c r="G22" s="22">
        <v>0</v>
      </c>
      <c r="H22" s="22">
        <v>0</v>
      </c>
      <c r="I22" s="22">
        <v>265238</v>
      </c>
      <c r="J22" s="22">
        <v>0</v>
      </c>
      <c r="K22" s="22">
        <v>0</v>
      </c>
      <c r="L22" s="22">
        <v>173603</v>
      </c>
      <c r="M22" s="22">
        <v>0</v>
      </c>
      <c r="N22" s="22">
        <v>2317543</v>
      </c>
      <c r="O22" s="22">
        <v>10863236</v>
      </c>
      <c r="P22" s="22">
        <v>100832</v>
      </c>
      <c r="Q22" s="22">
        <v>0</v>
      </c>
      <c r="R22" s="22">
        <v>257398</v>
      </c>
      <c r="S22" s="22">
        <v>0</v>
      </c>
      <c r="T22" s="22">
        <v>1236027</v>
      </c>
      <c r="U22" s="22">
        <v>1951897</v>
      </c>
      <c r="V22" s="22">
        <v>378214</v>
      </c>
      <c r="W22" s="22">
        <v>25626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35148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3545026</v>
      </c>
      <c r="AJ22" s="22">
        <v>85769</v>
      </c>
      <c r="AK22" s="22">
        <v>0</v>
      </c>
      <c r="AL22" s="22">
        <v>0</v>
      </c>
      <c r="AM22" s="22">
        <v>69722</v>
      </c>
      <c r="AN22" s="22">
        <v>0</v>
      </c>
      <c r="AO22" s="22">
        <v>0</v>
      </c>
      <c r="AP22" s="22">
        <v>0</v>
      </c>
      <c r="AQ22" s="22">
        <v>22042091</v>
      </c>
    </row>
    <row r="23" spans="1:43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318947</v>
      </c>
      <c r="G23" s="22">
        <v>0</v>
      </c>
      <c r="H23" s="22">
        <v>0</v>
      </c>
      <c r="I23" s="22">
        <v>256806</v>
      </c>
      <c r="J23" s="22">
        <v>0</v>
      </c>
      <c r="K23" s="22">
        <v>12328</v>
      </c>
      <c r="L23" s="22">
        <v>6404</v>
      </c>
      <c r="M23" s="22">
        <v>0</v>
      </c>
      <c r="N23" s="22">
        <v>0</v>
      </c>
      <c r="O23" s="22">
        <v>6742442</v>
      </c>
      <c r="P23" s="22">
        <v>220270</v>
      </c>
      <c r="Q23" s="22">
        <v>0</v>
      </c>
      <c r="R23" s="22">
        <v>0</v>
      </c>
      <c r="S23" s="22">
        <v>0</v>
      </c>
      <c r="T23" s="22">
        <v>1482166</v>
      </c>
      <c r="U23" s="22">
        <v>757586</v>
      </c>
      <c r="V23" s="22">
        <v>23538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23193</v>
      </c>
      <c r="AC23" s="22">
        <v>27582</v>
      </c>
      <c r="AD23" s="22">
        <v>0</v>
      </c>
      <c r="AE23" s="22">
        <v>0</v>
      </c>
      <c r="AF23" s="22">
        <v>0</v>
      </c>
      <c r="AG23" s="22">
        <v>0</v>
      </c>
      <c r="AH23" s="22">
        <v>633866</v>
      </c>
      <c r="AI23" s="22">
        <v>149354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10654482</v>
      </c>
    </row>
    <row r="24" spans="1:43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5250957</v>
      </c>
      <c r="G24" s="22">
        <v>0</v>
      </c>
      <c r="H24" s="22">
        <v>892575</v>
      </c>
      <c r="I24" s="22">
        <v>2025096</v>
      </c>
      <c r="J24" s="22">
        <v>0</v>
      </c>
      <c r="K24" s="22">
        <v>162545</v>
      </c>
      <c r="L24" s="22">
        <v>85538</v>
      </c>
      <c r="M24" s="22">
        <v>0</v>
      </c>
      <c r="N24" s="22">
        <v>2803938</v>
      </c>
      <c r="O24" s="22">
        <v>32558641</v>
      </c>
      <c r="P24" s="22">
        <v>397309</v>
      </c>
      <c r="Q24" s="22">
        <v>3352381</v>
      </c>
      <c r="R24" s="22">
        <v>2519197</v>
      </c>
      <c r="S24" s="22">
        <v>1042358</v>
      </c>
      <c r="T24" s="22">
        <v>4015145</v>
      </c>
      <c r="U24" s="22">
        <v>2155059</v>
      </c>
      <c r="V24" s="22">
        <v>348620</v>
      </c>
      <c r="W24" s="22">
        <v>350341</v>
      </c>
      <c r="X24" s="22">
        <v>19674</v>
      </c>
      <c r="Y24" s="22">
        <v>0</v>
      </c>
      <c r="Z24" s="22">
        <v>0</v>
      </c>
      <c r="AA24" s="22">
        <v>0</v>
      </c>
      <c r="AB24" s="22">
        <v>101</v>
      </c>
      <c r="AC24" s="22">
        <v>0</v>
      </c>
      <c r="AD24" s="22">
        <v>0</v>
      </c>
      <c r="AE24" s="22">
        <v>1332360</v>
      </c>
      <c r="AF24" s="22">
        <v>0</v>
      </c>
      <c r="AG24" s="22">
        <v>0</v>
      </c>
      <c r="AH24" s="22">
        <v>0</v>
      </c>
      <c r="AI24" s="22">
        <v>11967133</v>
      </c>
      <c r="AJ24" s="22">
        <v>1997810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20642</v>
      </c>
      <c r="AQ24" s="22">
        <v>73297420</v>
      </c>
    </row>
    <row r="25" spans="1:43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9411262</v>
      </c>
      <c r="G25" s="22">
        <v>410125</v>
      </c>
      <c r="H25" s="22">
        <v>1525328</v>
      </c>
      <c r="I25" s="22">
        <v>3587846</v>
      </c>
      <c r="J25" s="22">
        <v>9699</v>
      </c>
      <c r="K25" s="22">
        <v>0</v>
      </c>
      <c r="L25" s="22">
        <v>0</v>
      </c>
      <c r="M25" s="22">
        <v>0</v>
      </c>
      <c r="N25" s="22">
        <v>0</v>
      </c>
      <c r="O25" s="22">
        <v>43874599</v>
      </c>
      <c r="P25" s="22">
        <v>316</v>
      </c>
      <c r="Q25" s="22">
        <v>6169241</v>
      </c>
      <c r="R25" s="22">
        <v>6628455</v>
      </c>
      <c r="S25" s="22">
        <v>0</v>
      </c>
      <c r="T25" s="22">
        <v>23758187</v>
      </c>
      <c r="U25" s="22">
        <v>22655091</v>
      </c>
      <c r="V25" s="22">
        <v>1969462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6170964</v>
      </c>
      <c r="AF25" s="22">
        <v>47922</v>
      </c>
      <c r="AG25" s="22">
        <v>0</v>
      </c>
      <c r="AH25" s="22">
        <v>0</v>
      </c>
      <c r="AI25" s="22">
        <v>25467983</v>
      </c>
      <c r="AJ25" s="22">
        <v>17213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151703693</v>
      </c>
    </row>
    <row r="26" spans="1:43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22254</v>
      </c>
      <c r="G26" s="22">
        <v>0</v>
      </c>
      <c r="H26" s="22">
        <v>0</v>
      </c>
      <c r="I26" s="22">
        <v>47182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175857</v>
      </c>
      <c r="P26" s="22">
        <v>0</v>
      </c>
      <c r="Q26" s="22">
        <v>0</v>
      </c>
      <c r="R26" s="22">
        <v>0</v>
      </c>
      <c r="S26" s="22">
        <v>0</v>
      </c>
      <c r="T26" s="22">
        <v>24765</v>
      </c>
      <c r="U26" s="22">
        <v>16068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13940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44817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344883</v>
      </c>
    </row>
    <row r="27" spans="1:43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177754</v>
      </c>
      <c r="G27" s="22">
        <v>0</v>
      </c>
      <c r="H27" s="22">
        <v>0</v>
      </c>
      <c r="I27" s="22">
        <v>252054</v>
      </c>
      <c r="J27" s="22">
        <v>0</v>
      </c>
      <c r="K27" s="22">
        <v>0</v>
      </c>
      <c r="L27" s="22">
        <v>0</v>
      </c>
      <c r="M27" s="22">
        <v>0</v>
      </c>
      <c r="N27" s="22">
        <v>1351931</v>
      </c>
      <c r="O27" s="22">
        <v>2156233</v>
      </c>
      <c r="P27" s="22">
        <v>24668</v>
      </c>
      <c r="Q27" s="22">
        <v>8369</v>
      </c>
      <c r="R27" s="22">
        <v>0</v>
      </c>
      <c r="S27" s="22">
        <v>0</v>
      </c>
      <c r="T27" s="22">
        <v>73451</v>
      </c>
      <c r="U27" s="22">
        <v>71283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33148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389149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4538040</v>
      </c>
    </row>
    <row r="28" spans="1:43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36487</v>
      </c>
      <c r="G28" s="22">
        <v>0</v>
      </c>
      <c r="H28" s="22">
        <v>0</v>
      </c>
      <c r="I28" s="22">
        <v>120953</v>
      </c>
      <c r="J28" s="22">
        <v>1620</v>
      </c>
      <c r="K28" s="22">
        <v>0</v>
      </c>
      <c r="L28" s="22">
        <v>34679</v>
      </c>
      <c r="M28" s="22">
        <v>0</v>
      </c>
      <c r="N28" s="22">
        <v>0</v>
      </c>
      <c r="O28" s="22">
        <v>3546249</v>
      </c>
      <c r="P28" s="22">
        <v>14198</v>
      </c>
      <c r="Q28" s="22">
        <v>0</v>
      </c>
      <c r="R28" s="22">
        <v>0</v>
      </c>
      <c r="S28" s="22">
        <v>0</v>
      </c>
      <c r="T28" s="22">
        <v>53420</v>
      </c>
      <c r="U28" s="22">
        <v>50445</v>
      </c>
      <c r="V28" s="22">
        <v>64148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28363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3701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3954263</v>
      </c>
    </row>
    <row r="29" spans="1:43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342497</v>
      </c>
      <c r="G29" s="22">
        <v>0</v>
      </c>
      <c r="H29" s="22">
        <v>22055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4018796</v>
      </c>
      <c r="P29" s="22">
        <v>0</v>
      </c>
      <c r="Q29" s="22">
        <v>0</v>
      </c>
      <c r="R29" s="22">
        <v>0</v>
      </c>
      <c r="S29" s="22">
        <v>0</v>
      </c>
      <c r="T29" s="22">
        <v>21209</v>
      </c>
      <c r="U29" s="22">
        <v>32467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92659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54616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4584299</v>
      </c>
    </row>
    <row r="30" spans="1:43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156310</v>
      </c>
      <c r="G30" s="22">
        <v>0</v>
      </c>
      <c r="H30" s="22">
        <v>0</v>
      </c>
      <c r="I30" s="22">
        <v>245284</v>
      </c>
      <c r="J30" s="22">
        <v>0</v>
      </c>
      <c r="K30" s="22">
        <v>0</v>
      </c>
      <c r="L30" s="22">
        <v>21232</v>
      </c>
      <c r="M30" s="22">
        <v>0</v>
      </c>
      <c r="N30" s="22">
        <v>1530942</v>
      </c>
      <c r="O30" s="22">
        <v>5355393</v>
      </c>
      <c r="P30" s="22">
        <v>283793</v>
      </c>
      <c r="Q30" s="22">
        <v>0</v>
      </c>
      <c r="R30" s="22">
        <v>48179</v>
      </c>
      <c r="S30" s="22">
        <v>0</v>
      </c>
      <c r="T30" s="22">
        <v>1236379</v>
      </c>
      <c r="U30" s="22">
        <v>530643</v>
      </c>
      <c r="V30" s="22">
        <v>16537</v>
      </c>
      <c r="W30" s="22">
        <v>0</v>
      </c>
      <c r="X30" s="22">
        <v>10366</v>
      </c>
      <c r="Y30" s="22">
        <v>0</v>
      </c>
      <c r="Z30" s="22">
        <v>0</v>
      </c>
      <c r="AA30" s="22">
        <v>0</v>
      </c>
      <c r="AB30" s="22">
        <v>0</v>
      </c>
      <c r="AC30" s="22">
        <v>6604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9441662</v>
      </c>
    </row>
    <row r="31" spans="1:43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121454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1626396</v>
      </c>
      <c r="O31" s="22">
        <v>415534</v>
      </c>
      <c r="P31" s="22">
        <v>0</v>
      </c>
      <c r="Q31" s="22">
        <v>0</v>
      </c>
      <c r="R31" s="22">
        <v>0</v>
      </c>
      <c r="S31" s="22">
        <v>0</v>
      </c>
      <c r="T31" s="22">
        <v>322639</v>
      </c>
      <c r="U31" s="22">
        <v>101322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2587345</v>
      </c>
    </row>
    <row r="32" spans="1:43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266042</v>
      </c>
      <c r="G32" s="22">
        <v>0</v>
      </c>
      <c r="H32" s="22">
        <v>0</v>
      </c>
      <c r="I32" s="22">
        <v>936823</v>
      </c>
      <c r="J32" s="22">
        <v>18406</v>
      </c>
      <c r="K32" s="22">
        <v>234216</v>
      </c>
      <c r="L32" s="22">
        <v>137970</v>
      </c>
      <c r="M32" s="22">
        <v>0</v>
      </c>
      <c r="N32" s="22">
        <v>0</v>
      </c>
      <c r="O32" s="22">
        <v>19071637</v>
      </c>
      <c r="P32" s="22">
        <v>148369</v>
      </c>
      <c r="Q32" s="22">
        <v>0</v>
      </c>
      <c r="R32" s="22">
        <v>0</v>
      </c>
      <c r="S32" s="22">
        <v>0</v>
      </c>
      <c r="T32" s="22">
        <v>366703</v>
      </c>
      <c r="U32" s="22">
        <v>406452</v>
      </c>
      <c r="V32" s="22">
        <v>307168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65468</v>
      </c>
      <c r="AC32" s="22">
        <v>770563</v>
      </c>
      <c r="AD32" s="22">
        <v>0</v>
      </c>
      <c r="AE32" s="22">
        <v>0</v>
      </c>
      <c r="AF32" s="22">
        <v>0</v>
      </c>
      <c r="AG32" s="22">
        <v>0</v>
      </c>
      <c r="AH32" s="22">
        <v>458056</v>
      </c>
      <c r="AI32" s="22">
        <v>1617773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24805646</v>
      </c>
    </row>
    <row r="33" spans="1:43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799177</v>
      </c>
      <c r="G33" s="22">
        <v>0</v>
      </c>
      <c r="H33" s="22">
        <v>16141</v>
      </c>
      <c r="I33" s="22">
        <v>271726</v>
      </c>
      <c r="J33" s="22">
        <v>0</v>
      </c>
      <c r="K33" s="22">
        <v>0</v>
      </c>
      <c r="L33" s="22">
        <v>0</v>
      </c>
      <c r="M33" s="22">
        <v>0</v>
      </c>
      <c r="N33" s="22">
        <v>1010863</v>
      </c>
      <c r="O33" s="22">
        <v>6904761</v>
      </c>
      <c r="P33" s="22">
        <v>0</v>
      </c>
      <c r="Q33" s="22">
        <v>0</v>
      </c>
      <c r="R33" s="22">
        <v>16778</v>
      </c>
      <c r="S33" s="22">
        <v>0</v>
      </c>
      <c r="T33" s="22">
        <v>311473</v>
      </c>
      <c r="U33" s="22">
        <v>380757</v>
      </c>
      <c r="V33" s="22">
        <v>18501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3496</v>
      </c>
      <c r="AC33" s="22">
        <v>85365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218180</v>
      </c>
      <c r="AJ33" s="22">
        <v>16854</v>
      </c>
      <c r="AK33" s="22">
        <v>3897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10057969</v>
      </c>
    </row>
    <row r="34" spans="1:43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148573</v>
      </c>
      <c r="G34" s="22">
        <v>0</v>
      </c>
      <c r="H34" s="22">
        <v>26430</v>
      </c>
      <c r="I34" s="22">
        <v>121696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3878331</v>
      </c>
      <c r="P34" s="22">
        <v>0</v>
      </c>
      <c r="Q34" s="22">
        <v>0</v>
      </c>
      <c r="R34" s="22">
        <v>6578</v>
      </c>
      <c r="S34" s="22">
        <v>0</v>
      </c>
      <c r="T34" s="22">
        <v>329918</v>
      </c>
      <c r="U34" s="22">
        <v>132133</v>
      </c>
      <c r="V34" s="22">
        <v>964108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403321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77535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6088623</v>
      </c>
    </row>
    <row r="35" spans="1:43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27266</v>
      </c>
      <c r="G35" s="22">
        <v>0</v>
      </c>
      <c r="H35" s="22">
        <v>0</v>
      </c>
      <c r="I35" s="22">
        <v>6447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2823049</v>
      </c>
      <c r="P35" s="22">
        <v>0</v>
      </c>
      <c r="Q35" s="22">
        <v>0</v>
      </c>
      <c r="R35" s="22">
        <v>0</v>
      </c>
      <c r="S35" s="22">
        <v>0</v>
      </c>
      <c r="T35" s="22">
        <v>115771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114319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836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3087688</v>
      </c>
    </row>
    <row r="36" spans="1:43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26751</v>
      </c>
      <c r="G36" s="22">
        <v>0</v>
      </c>
      <c r="H36" s="22">
        <v>0</v>
      </c>
      <c r="I36" s="22">
        <v>88629</v>
      </c>
      <c r="J36" s="22">
        <v>0</v>
      </c>
      <c r="K36" s="22">
        <v>0</v>
      </c>
      <c r="L36" s="22">
        <v>0</v>
      </c>
      <c r="M36" s="22">
        <v>0</v>
      </c>
      <c r="N36" s="22">
        <v>149914</v>
      </c>
      <c r="O36" s="22">
        <v>3470952</v>
      </c>
      <c r="P36" s="22">
        <v>0</v>
      </c>
      <c r="Q36" s="22">
        <v>0</v>
      </c>
      <c r="R36" s="22">
        <v>0</v>
      </c>
      <c r="S36" s="22">
        <v>0</v>
      </c>
      <c r="T36" s="22">
        <v>405500</v>
      </c>
      <c r="U36" s="22">
        <v>15196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16924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4173866</v>
      </c>
    </row>
    <row r="37" spans="1:43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92250</v>
      </c>
      <c r="G37" s="22">
        <v>0</v>
      </c>
      <c r="H37" s="22">
        <v>0</v>
      </c>
      <c r="I37" s="22">
        <v>627691</v>
      </c>
      <c r="J37" s="22">
        <v>0</v>
      </c>
      <c r="K37" s="22">
        <v>0</v>
      </c>
      <c r="L37" s="22">
        <v>46716</v>
      </c>
      <c r="M37" s="22">
        <v>0</v>
      </c>
      <c r="N37" s="22">
        <v>605419</v>
      </c>
      <c r="O37" s="22">
        <v>17960599</v>
      </c>
      <c r="P37" s="22">
        <v>19322</v>
      </c>
      <c r="Q37" s="22">
        <v>0</v>
      </c>
      <c r="R37" s="22">
        <v>0</v>
      </c>
      <c r="S37" s="22">
        <v>0</v>
      </c>
      <c r="T37" s="22">
        <v>171029</v>
      </c>
      <c r="U37" s="22">
        <v>461839</v>
      </c>
      <c r="V37" s="22">
        <v>856228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92199</v>
      </c>
      <c r="AC37" s="22">
        <v>277416</v>
      </c>
      <c r="AD37" s="22">
        <v>0</v>
      </c>
      <c r="AE37" s="22">
        <v>0</v>
      </c>
      <c r="AF37" s="22">
        <v>0</v>
      </c>
      <c r="AG37" s="22">
        <v>632236</v>
      </c>
      <c r="AH37" s="22">
        <v>0</v>
      </c>
      <c r="AI37" s="22">
        <v>203114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22046058</v>
      </c>
    </row>
    <row r="38" spans="1:43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266200</v>
      </c>
      <c r="G38" s="22">
        <v>0</v>
      </c>
      <c r="H38" s="22">
        <v>0</v>
      </c>
      <c r="I38" s="22">
        <v>437423</v>
      </c>
      <c r="J38" s="22">
        <v>0</v>
      </c>
      <c r="K38" s="22">
        <v>0</v>
      </c>
      <c r="L38" s="22">
        <v>0</v>
      </c>
      <c r="M38" s="22">
        <v>0</v>
      </c>
      <c r="N38" s="22">
        <v>1445090</v>
      </c>
      <c r="O38" s="22">
        <v>3595212</v>
      </c>
      <c r="P38" s="22">
        <v>0</v>
      </c>
      <c r="Q38" s="22">
        <v>0</v>
      </c>
      <c r="R38" s="22">
        <v>0</v>
      </c>
      <c r="S38" s="22">
        <v>0</v>
      </c>
      <c r="T38" s="22">
        <v>1793450</v>
      </c>
      <c r="U38" s="22">
        <v>469444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204323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8211142</v>
      </c>
    </row>
    <row r="39" spans="1:43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37426</v>
      </c>
      <c r="G39" s="22">
        <v>0</v>
      </c>
      <c r="H39" s="22">
        <v>0</v>
      </c>
      <c r="I39" s="22">
        <v>28530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1018790</v>
      </c>
      <c r="P39" s="22">
        <v>142000</v>
      </c>
      <c r="Q39" s="22">
        <v>0</v>
      </c>
      <c r="R39" s="22">
        <v>0</v>
      </c>
      <c r="S39" s="22">
        <v>0</v>
      </c>
      <c r="T39" s="22">
        <v>126171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5933</v>
      </c>
      <c r="AA39" s="22">
        <v>0</v>
      </c>
      <c r="AB39" s="22">
        <v>0</v>
      </c>
      <c r="AC39" s="22">
        <v>32769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15663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1407282</v>
      </c>
    </row>
    <row r="40" spans="1:43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247929</v>
      </c>
      <c r="G40" s="22">
        <v>0</v>
      </c>
      <c r="H40" s="22">
        <v>34761</v>
      </c>
      <c r="I40" s="22">
        <v>0</v>
      </c>
      <c r="J40" s="22">
        <v>1404</v>
      </c>
      <c r="K40" s="22">
        <v>0</v>
      </c>
      <c r="L40" s="22">
        <v>0</v>
      </c>
      <c r="M40" s="22">
        <v>3579</v>
      </c>
      <c r="N40" s="22">
        <v>0</v>
      </c>
      <c r="O40" s="22">
        <v>3840635</v>
      </c>
      <c r="P40" s="22">
        <v>9434</v>
      </c>
      <c r="Q40" s="22">
        <v>0</v>
      </c>
      <c r="R40" s="22">
        <v>0</v>
      </c>
      <c r="S40" s="22">
        <v>0</v>
      </c>
      <c r="T40" s="22">
        <v>128089</v>
      </c>
      <c r="U40" s="22">
        <v>53788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91903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63943</v>
      </c>
      <c r="AJ40" s="22">
        <v>11706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4487171</v>
      </c>
    </row>
    <row r="41" spans="1:43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285169</v>
      </c>
      <c r="G41" s="22">
        <v>0</v>
      </c>
      <c r="H41" s="22">
        <v>0</v>
      </c>
      <c r="I41" s="22">
        <v>836848</v>
      </c>
      <c r="J41" s="22">
        <v>17555</v>
      </c>
      <c r="K41" s="22">
        <v>17557</v>
      </c>
      <c r="L41" s="22">
        <v>0</v>
      </c>
      <c r="M41" s="22">
        <v>0</v>
      </c>
      <c r="N41" s="22">
        <v>0</v>
      </c>
      <c r="O41" s="22">
        <v>13096287</v>
      </c>
      <c r="P41" s="22">
        <v>37459</v>
      </c>
      <c r="Q41" s="22">
        <v>0</v>
      </c>
      <c r="R41" s="22">
        <v>0</v>
      </c>
      <c r="S41" s="22">
        <v>0</v>
      </c>
      <c r="T41" s="22">
        <v>1161880</v>
      </c>
      <c r="U41" s="22">
        <v>141313</v>
      </c>
      <c r="V41" s="22">
        <v>4802</v>
      </c>
      <c r="W41" s="22">
        <v>0</v>
      </c>
      <c r="X41" s="22">
        <v>0</v>
      </c>
      <c r="Y41" s="22">
        <v>0</v>
      </c>
      <c r="Z41" s="22">
        <v>66586</v>
      </c>
      <c r="AA41" s="22">
        <v>0</v>
      </c>
      <c r="AB41" s="22">
        <v>0</v>
      </c>
      <c r="AC41" s="22">
        <v>24788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905077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16595321</v>
      </c>
    </row>
    <row r="42" spans="1:43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273801</v>
      </c>
      <c r="G42" s="22">
        <v>0</v>
      </c>
      <c r="H42" s="22">
        <v>0</v>
      </c>
      <c r="I42" s="22">
        <v>185871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1727485</v>
      </c>
      <c r="P42" s="22">
        <v>0</v>
      </c>
      <c r="Q42" s="22">
        <v>0</v>
      </c>
      <c r="R42" s="22">
        <v>0</v>
      </c>
      <c r="S42" s="22">
        <v>0</v>
      </c>
      <c r="T42" s="22">
        <v>216006</v>
      </c>
      <c r="U42" s="22">
        <v>40929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1197</v>
      </c>
      <c r="AC42" s="22">
        <v>74004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63470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2582763</v>
      </c>
    </row>
    <row r="43" spans="1:43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86491</v>
      </c>
      <c r="G43" s="22">
        <v>1356100</v>
      </c>
      <c r="H43" s="22">
        <v>0</v>
      </c>
      <c r="I43" s="22">
        <v>1352613</v>
      </c>
      <c r="J43" s="22">
        <v>0</v>
      </c>
      <c r="K43" s="22">
        <v>0</v>
      </c>
      <c r="L43" s="22">
        <v>275760</v>
      </c>
      <c r="M43" s="22">
        <v>0</v>
      </c>
      <c r="N43" s="22">
        <v>71859</v>
      </c>
      <c r="O43" s="22">
        <v>22192720</v>
      </c>
      <c r="P43" s="22">
        <v>0</v>
      </c>
      <c r="Q43" s="22">
        <v>0</v>
      </c>
      <c r="R43" s="22">
        <v>345904</v>
      </c>
      <c r="S43" s="22">
        <v>0</v>
      </c>
      <c r="T43" s="22">
        <v>45870</v>
      </c>
      <c r="U43" s="22">
        <v>0</v>
      </c>
      <c r="V43" s="22">
        <v>1031994</v>
      </c>
      <c r="W43" s="22">
        <v>0</v>
      </c>
      <c r="X43" s="22">
        <v>13862</v>
      </c>
      <c r="Y43" s="22">
        <v>0</v>
      </c>
      <c r="Z43" s="22">
        <v>0</v>
      </c>
      <c r="AA43" s="22">
        <v>0</v>
      </c>
      <c r="AB43" s="22">
        <v>42875</v>
      </c>
      <c r="AC43" s="22">
        <v>295118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2416932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29528098</v>
      </c>
    </row>
    <row r="44" spans="1:43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691537</v>
      </c>
      <c r="G44" s="22">
        <v>0</v>
      </c>
      <c r="H44" s="22">
        <v>1746319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1794038</v>
      </c>
      <c r="O44" s="22">
        <v>13076056</v>
      </c>
      <c r="P44" s="22">
        <v>22077</v>
      </c>
      <c r="Q44" s="22">
        <v>0</v>
      </c>
      <c r="R44" s="22">
        <v>0</v>
      </c>
      <c r="S44" s="22">
        <v>0</v>
      </c>
      <c r="T44" s="22">
        <v>1881574</v>
      </c>
      <c r="U44" s="22">
        <v>1275462</v>
      </c>
      <c r="V44" s="22">
        <v>334367</v>
      </c>
      <c r="W44" s="22">
        <v>0</v>
      </c>
      <c r="X44" s="22">
        <v>16326</v>
      </c>
      <c r="Y44" s="22">
        <v>0</v>
      </c>
      <c r="Z44" s="22">
        <v>0</v>
      </c>
      <c r="AA44" s="22">
        <v>0</v>
      </c>
      <c r="AB44" s="22">
        <v>0</v>
      </c>
      <c r="AC44" s="22">
        <v>187134</v>
      </c>
      <c r="AD44" s="22">
        <v>0</v>
      </c>
      <c r="AE44" s="22">
        <v>0</v>
      </c>
      <c r="AF44" s="22">
        <v>89910</v>
      </c>
      <c r="AG44" s="22">
        <v>0</v>
      </c>
      <c r="AH44" s="22">
        <v>0</v>
      </c>
      <c r="AI44" s="22">
        <v>2289309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23404109</v>
      </c>
    </row>
    <row r="45" spans="1:43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146751</v>
      </c>
      <c r="G45" s="22">
        <v>0</v>
      </c>
      <c r="H45" s="22">
        <v>0</v>
      </c>
      <c r="I45" s="22">
        <v>440738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4202637</v>
      </c>
      <c r="P45" s="22">
        <v>0</v>
      </c>
      <c r="Q45" s="22">
        <v>0</v>
      </c>
      <c r="R45" s="22">
        <v>0</v>
      </c>
      <c r="S45" s="22">
        <v>0</v>
      </c>
      <c r="T45" s="22">
        <v>955128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98153</v>
      </c>
      <c r="AB45" s="22">
        <v>0</v>
      </c>
      <c r="AC45" s="22">
        <v>47748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231288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6122443</v>
      </c>
    </row>
    <row r="46" spans="1:43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384534</v>
      </c>
      <c r="G46" s="22">
        <v>92760</v>
      </c>
      <c r="H46" s="22">
        <v>0</v>
      </c>
      <c r="I46" s="22">
        <v>188365</v>
      </c>
      <c r="J46" s="22">
        <v>2300</v>
      </c>
      <c r="K46" s="22">
        <v>0</v>
      </c>
      <c r="L46" s="22">
        <v>75933</v>
      </c>
      <c r="M46" s="22">
        <v>0</v>
      </c>
      <c r="N46" s="22">
        <v>0</v>
      </c>
      <c r="O46" s="22">
        <v>4306998</v>
      </c>
      <c r="P46" s="22">
        <v>14613</v>
      </c>
      <c r="Q46" s="22">
        <v>9449</v>
      </c>
      <c r="R46" s="22">
        <v>0</v>
      </c>
      <c r="S46" s="22">
        <v>0</v>
      </c>
      <c r="T46" s="22">
        <v>10776</v>
      </c>
      <c r="U46" s="22">
        <v>212607</v>
      </c>
      <c r="V46" s="22">
        <v>122908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73126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93348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5587717</v>
      </c>
    </row>
    <row r="47" spans="1:43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255761</v>
      </c>
      <c r="G47" s="22">
        <v>0</v>
      </c>
      <c r="H47" s="22">
        <v>61424</v>
      </c>
      <c r="I47" s="22">
        <v>396257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20429528</v>
      </c>
      <c r="P47" s="22">
        <v>0</v>
      </c>
      <c r="Q47" s="22">
        <v>0</v>
      </c>
      <c r="R47" s="22">
        <v>0</v>
      </c>
      <c r="S47" s="22">
        <v>0</v>
      </c>
      <c r="T47" s="22">
        <v>236625</v>
      </c>
      <c r="U47" s="22">
        <v>300107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2070</v>
      </c>
      <c r="AC47" s="22">
        <v>210959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253718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22146449</v>
      </c>
    </row>
    <row r="48" spans="1:43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61606</v>
      </c>
      <c r="G48" s="22">
        <v>0</v>
      </c>
      <c r="H48" s="22">
        <v>0</v>
      </c>
      <c r="I48" s="22">
        <v>319059</v>
      </c>
      <c r="J48" s="22">
        <v>0</v>
      </c>
      <c r="K48" s="22">
        <v>0</v>
      </c>
      <c r="L48" s="22">
        <v>600</v>
      </c>
      <c r="M48" s="22">
        <v>0</v>
      </c>
      <c r="N48" s="22">
        <v>0</v>
      </c>
      <c r="O48" s="22">
        <v>2409475</v>
      </c>
      <c r="P48" s="22">
        <v>0</v>
      </c>
      <c r="Q48" s="22">
        <v>0</v>
      </c>
      <c r="R48" s="22">
        <v>0</v>
      </c>
      <c r="S48" s="22">
        <v>0</v>
      </c>
      <c r="T48" s="22">
        <v>181260</v>
      </c>
      <c r="U48" s="22">
        <v>0</v>
      </c>
      <c r="V48" s="22">
        <v>0</v>
      </c>
      <c r="W48" s="22">
        <v>0</v>
      </c>
      <c r="X48" s="22">
        <v>333</v>
      </c>
      <c r="Y48" s="22">
        <v>0</v>
      </c>
      <c r="Z48" s="22">
        <v>0</v>
      </c>
      <c r="AA48" s="22">
        <v>0</v>
      </c>
      <c r="AB48" s="22">
        <v>0</v>
      </c>
      <c r="AC48" s="22">
        <v>177143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3149476</v>
      </c>
    </row>
    <row r="49" spans="1:43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125421</v>
      </c>
      <c r="G49" s="22">
        <v>0</v>
      </c>
      <c r="H49" s="22">
        <v>0</v>
      </c>
      <c r="I49" s="22">
        <v>212409</v>
      </c>
      <c r="J49" s="22">
        <v>0</v>
      </c>
      <c r="K49" s="22">
        <v>0</v>
      </c>
      <c r="L49" s="22">
        <v>2619</v>
      </c>
      <c r="M49" s="22">
        <v>0</v>
      </c>
      <c r="N49" s="22">
        <v>465396</v>
      </c>
      <c r="O49" s="22">
        <v>2174235</v>
      </c>
      <c r="P49" s="22">
        <v>0</v>
      </c>
      <c r="Q49" s="22">
        <v>0</v>
      </c>
      <c r="R49" s="22">
        <v>0</v>
      </c>
      <c r="S49" s="22">
        <v>0</v>
      </c>
      <c r="T49" s="22">
        <v>858542</v>
      </c>
      <c r="U49" s="22">
        <v>629110</v>
      </c>
      <c r="V49" s="22">
        <v>26960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13356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473401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4981449</v>
      </c>
    </row>
    <row r="50" spans="1:43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116775</v>
      </c>
      <c r="H50" s="22">
        <v>0</v>
      </c>
      <c r="I50" s="22">
        <v>10959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6995421</v>
      </c>
      <c r="P50" s="22">
        <v>0</v>
      </c>
      <c r="Q50" s="22">
        <v>0</v>
      </c>
      <c r="R50" s="22">
        <v>0</v>
      </c>
      <c r="S50" s="22">
        <v>0</v>
      </c>
      <c r="T50" s="22">
        <v>1195180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43835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2951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8365121</v>
      </c>
    </row>
    <row r="51" spans="1:43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61628</v>
      </c>
      <c r="G51" s="22">
        <v>0</v>
      </c>
      <c r="H51" s="22">
        <v>0</v>
      </c>
      <c r="I51" s="22">
        <v>209608</v>
      </c>
      <c r="J51" s="22">
        <v>0</v>
      </c>
      <c r="K51" s="22">
        <v>0</v>
      </c>
      <c r="L51" s="22">
        <v>0</v>
      </c>
      <c r="M51" s="22">
        <v>0</v>
      </c>
      <c r="N51" s="22">
        <v>1533502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35863</v>
      </c>
      <c r="U51" s="22">
        <v>23961</v>
      </c>
      <c r="V51" s="22">
        <v>34160</v>
      </c>
      <c r="W51" s="22">
        <v>0</v>
      </c>
      <c r="X51" s="22">
        <v>0</v>
      </c>
      <c r="Y51" s="22">
        <v>0</v>
      </c>
      <c r="Z51" s="22">
        <v>1034</v>
      </c>
      <c r="AA51" s="22">
        <v>0</v>
      </c>
      <c r="AB51" s="22">
        <v>0</v>
      </c>
      <c r="AC51" s="22">
        <v>22181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10448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1932385</v>
      </c>
    </row>
    <row r="52" spans="1:43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341378</v>
      </c>
      <c r="G52" s="22">
        <v>4013</v>
      </c>
      <c r="H52" s="22">
        <v>32298</v>
      </c>
      <c r="I52" s="22">
        <v>127189</v>
      </c>
      <c r="J52" s="22">
        <v>0</v>
      </c>
      <c r="K52" s="22">
        <v>0</v>
      </c>
      <c r="L52" s="22">
        <v>7146</v>
      </c>
      <c r="M52" s="22">
        <v>0</v>
      </c>
      <c r="N52" s="22">
        <v>0</v>
      </c>
      <c r="O52" s="22">
        <v>14296188</v>
      </c>
      <c r="P52" s="22">
        <v>158042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81451</v>
      </c>
      <c r="AD52" s="22">
        <v>0</v>
      </c>
      <c r="AE52" s="22">
        <v>0</v>
      </c>
      <c r="AF52" s="22">
        <v>0</v>
      </c>
      <c r="AG52" s="22">
        <v>3406</v>
      </c>
      <c r="AH52" s="22">
        <v>0</v>
      </c>
      <c r="AI52" s="22">
        <v>22003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23885</v>
      </c>
      <c r="AQ52" s="22">
        <v>15096999</v>
      </c>
    </row>
    <row r="53" spans="1:43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588299</v>
      </c>
      <c r="G53" s="22">
        <v>0</v>
      </c>
      <c r="H53" s="22">
        <v>0</v>
      </c>
      <c r="I53" s="22">
        <v>405688</v>
      </c>
      <c r="J53" s="22">
        <v>16307</v>
      </c>
      <c r="K53" s="22">
        <v>0</v>
      </c>
      <c r="L53" s="22">
        <v>25721</v>
      </c>
      <c r="M53" s="22">
        <v>0</v>
      </c>
      <c r="N53" s="22">
        <v>10370</v>
      </c>
      <c r="O53" s="22">
        <v>5839585</v>
      </c>
      <c r="P53" s="22">
        <v>9575</v>
      </c>
      <c r="Q53" s="22">
        <v>0</v>
      </c>
      <c r="R53" s="22">
        <v>0</v>
      </c>
      <c r="S53" s="22">
        <v>0</v>
      </c>
      <c r="T53" s="22">
        <v>930015</v>
      </c>
      <c r="U53" s="22">
        <v>196650</v>
      </c>
      <c r="V53" s="22">
        <v>122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368197</v>
      </c>
      <c r="AD53" s="22">
        <v>0</v>
      </c>
      <c r="AE53" s="22">
        <v>0</v>
      </c>
      <c r="AF53" s="22">
        <v>0</v>
      </c>
      <c r="AG53" s="22">
        <v>20423</v>
      </c>
      <c r="AH53" s="22">
        <v>0</v>
      </c>
      <c r="AI53" s="22">
        <v>47556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8458508</v>
      </c>
    </row>
    <row r="54" spans="1:43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75225</v>
      </c>
      <c r="G54" s="22">
        <v>0</v>
      </c>
      <c r="H54" s="22">
        <v>0</v>
      </c>
      <c r="I54" s="22">
        <v>92089</v>
      </c>
      <c r="J54" s="22">
        <v>0</v>
      </c>
      <c r="K54" s="22">
        <v>0</v>
      </c>
      <c r="L54" s="22">
        <v>0</v>
      </c>
      <c r="M54" s="22">
        <v>0</v>
      </c>
      <c r="N54" s="22">
        <v>603635</v>
      </c>
      <c r="O54" s="22">
        <v>1718467</v>
      </c>
      <c r="P54" s="22">
        <v>119528</v>
      </c>
      <c r="Q54" s="22">
        <v>0</v>
      </c>
      <c r="R54" s="22">
        <v>0</v>
      </c>
      <c r="S54" s="22">
        <v>0</v>
      </c>
      <c r="T54" s="22">
        <v>862550</v>
      </c>
      <c r="U54" s="22">
        <v>522570</v>
      </c>
      <c r="V54" s="22">
        <v>0</v>
      </c>
      <c r="W54" s="22">
        <v>31758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5024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1242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4032088</v>
      </c>
    </row>
    <row r="55" spans="1:43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486993</v>
      </c>
      <c r="G55" s="22">
        <v>0</v>
      </c>
      <c r="H55" s="22">
        <v>0</v>
      </c>
      <c r="I55" s="22">
        <v>48447</v>
      </c>
      <c r="J55" s="22">
        <v>0</v>
      </c>
      <c r="K55" s="22">
        <v>0</v>
      </c>
      <c r="L55" s="22">
        <v>0</v>
      </c>
      <c r="M55" s="22">
        <v>0</v>
      </c>
      <c r="N55" s="22">
        <v>791370</v>
      </c>
      <c r="O55" s="22">
        <v>7336398</v>
      </c>
      <c r="P55" s="22">
        <v>0</v>
      </c>
      <c r="Q55" s="22">
        <v>0</v>
      </c>
      <c r="R55" s="22">
        <v>694013</v>
      </c>
      <c r="S55" s="22">
        <v>0</v>
      </c>
      <c r="T55" s="22">
        <v>596141</v>
      </c>
      <c r="U55" s="22">
        <v>190613</v>
      </c>
      <c r="V55" s="22">
        <v>540018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299285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141007</v>
      </c>
      <c r="AJ55" s="22">
        <v>202378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11326663</v>
      </c>
    </row>
    <row r="56" spans="1:43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94949</v>
      </c>
      <c r="G56" s="22">
        <v>0</v>
      </c>
      <c r="H56" s="22">
        <v>0</v>
      </c>
      <c r="I56" s="22">
        <v>602859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5710377</v>
      </c>
      <c r="P56" s="22">
        <v>0</v>
      </c>
      <c r="Q56" s="22">
        <v>0</v>
      </c>
      <c r="R56" s="22">
        <v>0</v>
      </c>
      <c r="S56" s="22">
        <v>0</v>
      </c>
      <c r="T56" s="22">
        <v>3129436</v>
      </c>
      <c r="U56" s="22">
        <v>2412</v>
      </c>
      <c r="V56" s="22">
        <v>12321</v>
      </c>
      <c r="W56" s="22">
        <v>0</v>
      </c>
      <c r="X56" s="22">
        <v>0</v>
      </c>
      <c r="Y56" s="22">
        <v>177214</v>
      </c>
      <c r="Z56" s="22">
        <v>0</v>
      </c>
      <c r="AA56" s="22">
        <v>137155</v>
      </c>
      <c r="AB56" s="22">
        <v>0</v>
      </c>
      <c r="AC56" s="22">
        <v>0</v>
      </c>
      <c r="AD56" s="22">
        <v>0</v>
      </c>
      <c r="AE56" s="22">
        <v>683141</v>
      </c>
      <c r="AF56" s="22">
        <v>0</v>
      </c>
      <c r="AG56" s="22">
        <v>0</v>
      </c>
      <c r="AH56" s="22">
        <v>0</v>
      </c>
      <c r="AI56" s="22">
        <v>2866187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13416051</v>
      </c>
    </row>
    <row r="57" spans="1:43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1784</v>
      </c>
      <c r="F57" s="22">
        <v>138284</v>
      </c>
      <c r="G57" s="22">
        <v>0</v>
      </c>
      <c r="H57" s="22">
        <v>0</v>
      </c>
      <c r="I57" s="22">
        <v>119770</v>
      </c>
      <c r="J57" s="22">
        <v>0</v>
      </c>
      <c r="K57" s="22">
        <v>0</v>
      </c>
      <c r="L57" s="22">
        <v>8858</v>
      </c>
      <c r="M57" s="22">
        <v>0</v>
      </c>
      <c r="N57" s="22">
        <v>0</v>
      </c>
      <c r="O57" s="22">
        <v>1599717</v>
      </c>
      <c r="P57" s="22">
        <v>0</v>
      </c>
      <c r="Q57" s="22">
        <v>0</v>
      </c>
      <c r="R57" s="22">
        <v>0</v>
      </c>
      <c r="S57" s="22">
        <v>0</v>
      </c>
      <c r="T57" s="22">
        <v>310441</v>
      </c>
      <c r="U57" s="22">
        <v>23132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9515</v>
      </c>
      <c r="AC57" s="22">
        <v>96381</v>
      </c>
      <c r="AD57" s="22">
        <v>33543</v>
      </c>
      <c r="AE57" s="22">
        <v>0</v>
      </c>
      <c r="AF57" s="22">
        <v>0</v>
      </c>
      <c r="AG57" s="22">
        <v>0</v>
      </c>
      <c r="AH57" s="22">
        <v>0</v>
      </c>
      <c r="AI57" s="22">
        <v>48381</v>
      </c>
      <c r="AJ57" s="22">
        <v>0</v>
      </c>
      <c r="AK57" s="22">
        <v>0</v>
      </c>
      <c r="AL57" s="22">
        <v>0</v>
      </c>
      <c r="AM57" s="22">
        <v>1835</v>
      </c>
      <c r="AN57" s="22">
        <v>0</v>
      </c>
      <c r="AO57" s="22">
        <v>0</v>
      </c>
      <c r="AP57" s="22">
        <v>0</v>
      </c>
      <c r="AQ57" s="22">
        <v>2391641</v>
      </c>
    </row>
    <row r="58" spans="1:43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748287</v>
      </c>
      <c r="G58" s="22">
        <v>226376</v>
      </c>
      <c r="H58" s="22">
        <v>0</v>
      </c>
      <c r="I58" s="22">
        <v>565750</v>
      </c>
      <c r="J58" s="22">
        <v>154390</v>
      </c>
      <c r="K58" s="22">
        <v>182453</v>
      </c>
      <c r="L58" s="22">
        <v>18550</v>
      </c>
      <c r="M58" s="22">
        <v>0</v>
      </c>
      <c r="N58" s="22">
        <v>3429032</v>
      </c>
      <c r="O58" s="22">
        <v>7882</v>
      </c>
      <c r="P58" s="22">
        <v>0</v>
      </c>
      <c r="Q58" s="22">
        <v>0</v>
      </c>
      <c r="R58" s="22">
        <v>953545</v>
      </c>
      <c r="S58" s="22">
        <v>12608</v>
      </c>
      <c r="T58" s="22">
        <v>755743</v>
      </c>
      <c r="U58" s="22">
        <v>1137614</v>
      </c>
      <c r="V58" s="22">
        <v>421467</v>
      </c>
      <c r="W58" s="22">
        <v>38010</v>
      </c>
      <c r="X58" s="22">
        <v>0</v>
      </c>
      <c r="Y58" s="22">
        <v>0</v>
      </c>
      <c r="Z58" s="22">
        <v>921</v>
      </c>
      <c r="AA58" s="22">
        <v>0</v>
      </c>
      <c r="AB58" s="22">
        <v>61219</v>
      </c>
      <c r="AC58" s="22">
        <v>73441</v>
      </c>
      <c r="AD58" s="22">
        <v>9854469</v>
      </c>
      <c r="AE58" s="22">
        <v>0</v>
      </c>
      <c r="AF58" s="22">
        <v>0</v>
      </c>
      <c r="AG58" s="22">
        <v>0</v>
      </c>
      <c r="AH58" s="22">
        <v>0</v>
      </c>
      <c r="AI58" s="22">
        <v>1114263</v>
      </c>
      <c r="AJ58" s="22">
        <v>90399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19846419</v>
      </c>
    </row>
    <row r="59" spans="1:43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937</v>
      </c>
      <c r="F59" s="22">
        <v>67610</v>
      </c>
      <c r="G59" s="22">
        <v>0</v>
      </c>
      <c r="H59" s="22">
        <v>0</v>
      </c>
      <c r="I59" s="22">
        <v>86370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660221</v>
      </c>
      <c r="P59" s="22">
        <v>0</v>
      </c>
      <c r="Q59" s="22">
        <v>0</v>
      </c>
      <c r="R59" s="22">
        <v>0</v>
      </c>
      <c r="S59" s="22">
        <v>0</v>
      </c>
      <c r="T59" s="22">
        <v>14130</v>
      </c>
      <c r="U59" s="22">
        <v>23145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88115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60199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1000727</v>
      </c>
    </row>
    <row r="60" spans="1:43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226991</v>
      </c>
      <c r="F60" s="22">
        <v>0</v>
      </c>
      <c r="G60" s="22">
        <v>0</v>
      </c>
      <c r="H60" s="22">
        <v>3768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1803560</v>
      </c>
      <c r="P60" s="22">
        <v>821932</v>
      </c>
      <c r="Q60" s="22">
        <v>0</v>
      </c>
      <c r="R60" s="22">
        <v>0</v>
      </c>
      <c r="S60" s="22">
        <v>0</v>
      </c>
      <c r="T60" s="22">
        <v>795477</v>
      </c>
      <c r="U60" s="22">
        <v>195707</v>
      </c>
      <c r="V60" s="22">
        <v>8286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31522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9142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3896385</v>
      </c>
    </row>
    <row r="61" spans="1:43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83031</v>
      </c>
      <c r="G61" s="22">
        <v>0</v>
      </c>
      <c r="H61" s="22">
        <v>0</v>
      </c>
      <c r="I61" s="22">
        <v>201520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4272030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345259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17320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4919160</v>
      </c>
    </row>
    <row r="62" spans="1:43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50745</v>
      </c>
      <c r="G62" s="22">
        <v>0</v>
      </c>
      <c r="H62" s="22">
        <v>0</v>
      </c>
      <c r="I62" s="22">
        <v>319316</v>
      </c>
      <c r="J62" s="22">
        <v>0</v>
      </c>
      <c r="K62" s="22">
        <v>0</v>
      </c>
      <c r="L62" s="22">
        <v>20960</v>
      </c>
      <c r="M62" s="22">
        <v>0</v>
      </c>
      <c r="N62" s="22">
        <v>0</v>
      </c>
      <c r="O62" s="22">
        <v>9628761</v>
      </c>
      <c r="P62" s="22">
        <v>10360</v>
      </c>
      <c r="Q62" s="22">
        <v>0</v>
      </c>
      <c r="R62" s="22">
        <v>0</v>
      </c>
      <c r="S62" s="22">
        <v>0</v>
      </c>
      <c r="T62" s="22">
        <v>39470</v>
      </c>
      <c r="U62" s="22">
        <v>14101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59753</v>
      </c>
      <c r="AB62" s="22">
        <v>12473</v>
      </c>
      <c r="AC62" s="22">
        <v>223134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73200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10452273</v>
      </c>
    </row>
    <row r="63" spans="1:43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21801</v>
      </c>
      <c r="F63" s="22">
        <v>0</v>
      </c>
      <c r="G63" s="22">
        <v>0</v>
      </c>
      <c r="H63" s="22">
        <v>0</v>
      </c>
      <c r="I63" s="22">
        <v>2280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307989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2415</v>
      </c>
      <c r="W63" s="22">
        <v>0</v>
      </c>
      <c r="X63" s="22">
        <v>0</v>
      </c>
      <c r="Y63" s="22">
        <v>0</v>
      </c>
      <c r="Z63" s="22">
        <v>0</v>
      </c>
      <c r="AA63" s="22">
        <v>424</v>
      </c>
      <c r="AB63" s="22">
        <v>0</v>
      </c>
      <c r="AC63" s="22">
        <v>33051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618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368578</v>
      </c>
    </row>
    <row r="64" spans="1:43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499007</v>
      </c>
      <c r="G64" s="22">
        <v>0</v>
      </c>
      <c r="H64" s="22">
        <v>0</v>
      </c>
      <c r="I64" s="22">
        <v>738789</v>
      </c>
      <c r="J64" s="22">
        <v>0</v>
      </c>
      <c r="K64" s="22">
        <v>0</v>
      </c>
      <c r="L64" s="22">
        <v>125886</v>
      </c>
      <c r="M64" s="22">
        <v>110798</v>
      </c>
      <c r="N64" s="22">
        <v>0</v>
      </c>
      <c r="O64" s="22">
        <v>31212900</v>
      </c>
      <c r="P64" s="22">
        <v>0</v>
      </c>
      <c r="Q64" s="22">
        <v>0</v>
      </c>
      <c r="R64" s="22">
        <v>251362</v>
      </c>
      <c r="S64" s="22">
        <v>806626</v>
      </c>
      <c r="T64" s="22">
        <v>826051</v>
      </c>
      <c r="U64" s="22">
        <v>414882</v>
      </c>
      <c r="V64" s="22">
        <v>8649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17489</v>
      </c>
      <c r="AC64" s="22">
        <v>97014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296339</v>
      </c>
      <c r="AM64" s="22">
        <v>0</v>
      </c>
      <c r="AN64" s="22">
        <v>0</v>
      </c>
      <c r="AO64" s="22">
        <v>0</v>
      </c>
      <c r="AP64" s="22">
        <v>0</v>
      </c>
      <c r="AQ64" s="22">
        <v>35405792</v>
      </c>
    </row>
    <row r="65" spans="1:43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2063900</v>
      </c>
      <c r="G65" s="22">
        <v>26339</v>
      </c>
      <c r="H65" s="22">
        <v>61580</v>
      </c>
      <c r="I65" s="22">
        <v>1142276</v>
      </c>
      <c r="J65" s="22">
        <v>3700</v>
      </c>
      <c r="K65" s="22">
        <v>0</v>
      </c>
      <c r="L65" s="22">
        <v>0</v>
      </c>
      <c r="M65" s="22">
        <v>0</v>
      </c>
      <c r="N65" s="22">
        <v>932833</v>
      </c>
      <c r="O65" s="22">
        <v>17412839</v>
      </c>
      <c r="P65" s="22">
        <v>0</v>
      </c>
      <c r="Q65" s="22">
        <v>0</v>
      </c>
      <c r="R65" s="22">
        <v>1944351</v>
      </c>
      <c r="S65" s="22">
        <v>0</v>
      </c>
      <c r="T65" s="22">
        <v>2114346</v>
      </c>
      <c r="U65" s="22">
        <v>2600873</v>
      </c>
      <c r="V65" s="22">
        <v>26508</v>
      </c>
      <c r="W65" s="22">
        <v>0</v>
      </c>
      <c r="X65" s="22">
        <v>0</v>
      </c>
      <c r="Y65" s="22">
        <v>0</v>
      </c>
      <c r="Z65" s="22">
        <v>67626</v>
      </c>
      <c r="AA65" s="22">
        <v>0</v>
      </c>
      <c r="AB65" s="22">
        <v>0</v>
      </c>
      <c r="AC65" s="22">
        <v>57024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671569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29125764</v>
      </c>
    </row>
    <row r="66" spans="1:43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628684</v>
      </c>
      <c r="G66" s="22">
        <v>0</v>
      </c>
      <c r="H66" s="22">
        <v>0</v>
      </c>
      <c r="I66" s="22">
        <v>370966</v>
      </c>
      <c r="J66" s="22">
        <v>0</v>
      </c>
      <c r="K66" s="22">
        <v>0</v>
      </c>
      <c r="L66" s="22">
        <v>12995</v>
      </c>
      <c r="M66" s="22">
        <v>0</v>
      </c>
      <c r="N66" s="22">
        <v>0</v>
      </c>
      <c r="O66" s="22">
        <v>4026951</v>
      </c>
      <c r="P66" s="22">
        <v>0</v>
      </c>
      <c r="Q66" s="22">
        <v>0</v>
      </c>
      <c r="R66" s="22">
        <v>0</v>
      </c>
      <c r="S66" s="22">
        <v>0</v>
      </c>
      <c r="T66" s="22">
        <v>1402934</v>
      </c>
      <c r="U66" s="22">
        <v>39117</v>
      </c>
      <c r="V66" s="22">
        <v>104320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85638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127548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6799153</v>
      </c>
    </row>
    <row r="67" spans="1:43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142875</v>
      </c>
      <c r="G67" s="22">
        <v>0</v>
      </c>
      <c r="H67" s="22">
        <v>0</v>
      </c>
      <c r="I67" s="22">
        <v>112903</v>
      </c>
      <c r="J67" s="22">
        <v>4323</v>
      </c>
      <c r="K67" s="22">
        <v>0</v>
      </c>
      <c r="L67" s="22">
        <v>12710</v>
      </c>
      <c r="M67" s="22">
        <v>0</v>
      </c>
      <c r="N67" s="22">
        <v>0</v>
      </c>
      <c r="O67" s="22">
        <v>1535945</v>
      </c>
      <c r="P67" s="22">
        <v>0</v>
      </c>
      <c r="Q67" s="22">
        <v>0</v>
      </c>
      <c r="R67" s="22">
        <v>0</v>
      </c>
      <c r="S67" s="22">
        <v>0</v>
      </c>
      <c r="T67" s="22">
        <v>127039</v>
      </c>
      <c r="U67" s="22">
        <v>21195</v>
      </c>
      <c r="V67" s="22">
        <v>48772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56285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46905</v>
      </c>
      <c r="AJ67" s="22">
        <v>0</v>
      </c>
      <c r="AK67" s="22">
        <v>0</v>
      </c>
      <c r="AL67" s="22">
        <v>0</v>
      </c>
      <c r="AM67" s="22">
        <v>246361</v>
      </c>
      <c r="AN67" s="22">
        <v>0</v>
      </c>
      <c r="AO67" s="22">
        <v>0</v>
      </c>
      <c r="AP67" s="22">
        <v>0</v>
      </c>
      <c r="AQ67" s="22">
        <v>2355313</v>
      </c>
    </row>
    <row r="68" spans="1:43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27610</v>
      </c>
      <c r="G68" s="22">
        <v>0</v>
      </c>
      <c r="H68" s="22">
        <v>0</v>
      </c>
      <c r="I68" s="22">
        <v>240979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2415069</v>
      </c>
      <c r="P68" s="22">
        <v>25234</v>
      </c>
      <c r="Q68" s="22">
        <v>0</v>
      </c>
      <c r="R68" s="22">
        <v>124555</v>
      </c>
      <c r="S68" s="22">
        <v>0</v>
      </c>
      <c r="T68" s="22">
        <v>14496</v>
      </c>
      <c r="U68" s="22">
        <v>37191</v>
      </c>
      <c r="V68" s="22">
        <v>34118</v>
      </c>
      <c r="W68" s="22">
        <v>0</v>
      </c>
      <c r="X68" s="22">
        <v>0</v>
      </c>
      <c r="Y68" s="22">
        <v>0</v>
      </c>
      <c r="Z68" s="22">
        <v>0</v>
      </c>
      <c r="AA68" s="22">
        <v>2295</v>
      </c>
      <c r="AB68" s="22">
        <v>0</v>
      </c>
      <c r="AC68" s="22">
        <v>58417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85049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3065013</v>
      </c>
    </row>
    <row r="69" spans="1:43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49272</v>
      </c>
      <c r="G69" s="22">
        <v>0</v>
      </c>
      <c r="H69" s="22">
        <v>0</v>
      </c>
      <c r="I69" s="22">
        <v>1252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1589345</v>
      </c>
      <c r="P69" s="22">
        <v>0</v>
      </c>
      <c r="Q69" s="22">
        <v>0</v>
      </c>
      <c r="R69" s="22">
        <v>0</v>
      </c>
      <c r="S69" s="22">
        <v>0</v>
      </c>
      <c r="T69" s="22">
        <v>2960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1708</v>
      </c>
      <c r="AA69" s="22">
        <v>21762</v>
      </c>
      <c r="AB69" s="22">
        <v>0</v>
      </c>
      <c r="AC69" s="22">
        <v>40067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1706366</v>
      </c>
    </row>
    <row r="70" spans="1:43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34062</v>
      </c>
      <c r="G70" s="22">
        <v>0</v>
      </c>
      <c r="H70" s="22">
        <v>0</v>
      </c>
      <c r="I70" s="22">
        <v>219540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4980683</v>
      </c>
      <c r="P70" s="22">
        <v>0</v>
      </c>
      <c r="Q70" s="22">
        <v>0</v>
      </c>
      <c r="R70" s="22">
        <v>0</v>
      </c>
      <c r="S70" s="22">
        <v>0</v>
      </c>
      <c r="T70" s="22">
        <v>261758</v>
      </c>
      <c r="U70" s="22">
        <v>155709</v>
      </c>
      <c r="V70" s="22">
        <v>69477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60748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89245</v>
      </c>
      <c r="AJ70" s="22">
        <v>9101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5880323</v>
      </c>
    </row>
    <row r="71" spans="1:43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98981</v>
      </c>
      <c r="G71" s="22">
        <v>0</v>
      </c>
      <c r="H71" s="22">
        <v>0</v>
      </c>
      <c r="I71" s="22">
        <v>140905</v>
      </c>
      <c r="J71" s="22">
        <v>0</v>
      </c>
      <c r="K71" s="22">
        <v>0</v>
      </c>
      <c r="L71" s="22">
        <v>25036</v>
      </c>
      <c r="M71" s="22">
        <v>0</v>
      </c>
      <c r="N71" s="22">
        <v>0</v>
      </c>
      <c r="O71" s="22">
        <v>2063188</v>
      </c>
      <c r="P71" s="22">
        <v>0</v>
      </c>
      <c r="Q71" s="22">
        <v>0</v>
      </c>
      <c r="R71" s="22">
        <v>0</v>
      </c>
      <c r="S71" s="22">
        <v>0</v>
      </c>
      <c r="T71" s="22">
        <v>318696</v>
      </c>
      <c r="U71" s="22">
        <v>36899</v>
      </c>
      <c r="V71" s="22">
        <v>157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37211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67162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2788235</v>
      </c>
    </row>
    <row r="72" spans="1:43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53502</v>
      </c>
      <c r="G72" s="22">
        <v>0</v>
      </c>
      <c r="H72" s="22">
        <v>20546</v>
      </c>
      <c r="I72" s="22">
        <v>236423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2560818</v>
      </c>
      <c r="P72" s="22">
        <v>0</v>
      </c>
      <c r="Q72" s="22">
        <v>0</v>
      </c>
      <c r="R72" s="22">
        <v>0</v>
      </c>
      <c r="S72" s="22">
        <v>0</v>
      </c>
      <c r="T72" s="22">
        <v>252840</v>
      </c>
      <c r="U72" s="22">
        <v>203208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9582</v>
      </c>
      <c r="AC72" s="22">
        <v>10953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3347872</v>
      </c>
    </row>
    <row r="73" spans="1:43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209157</v>
      </c>
      <c r="G73" s="22">
        <v>0</v>
      </c>
      <c r="H73" s="22">
        <v>0</v>
      </c>
      <c r="I73" s="22">
        <v>637026</v>
      </c>
      <c r="J73" s="22">
        <v>0</v>
      </c>
      <c r="K73" s="22">
        <v>0</v>
      </c>
      <c r="L73" s="22">
        <v>87127</v>
      </c>
      <c r="M73" s="22">
        <v>0</v>
      </c>
      <c r="N73" s="22">
        <v>144919</v>
      </c>
      <c r="O73" s="22">
        <v>13278312</v>
      </c>
      <c r="P73" s="22">
        <v>0</v>
      </c>
      <c r="Q73" s="22">
        <v>0</v>
      </c>
      <c r="R73" s="22">
        <v>0</v>
      </c>
      <c r="S73" s="22">
        <v>0</v>
      </c>
      <c r="T73" s="22">
        <v>1079572</v>
      </c>
      <c r="U73" s="22">
        <v>513671</v>
      </c>
      <c r="V73" s="22">
        <v>0</v>
      </c>
      <c r="W73" s="22">
        <v>0</v>
      </c>
      <c r="X73" s="22">
        <v>21170</v>
      </c>
      <c r="Y73" s="22">
        <v>0</v>
      </c>
      <c r="Z73" s="22">
        <v>0</v>
      </c>
      <c r="AA73" s="22">
        <v>0</v>
      </c>
      <c r="AB73" s="22">
        <v>20069</v>
      </c>
      <c r="AC73" s="22">
        <v>250126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500570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150656</v>
      </c>
      <c r="AP73" s="22">
        <v>0</v>
      </c>
      <c r="AQ73" s="22">
        <v>16892375</v>
      </c>
    </row>
    <row r="74" spans="1:43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73591</v>
      </c>
      <c r="G74" s="22">
        <v>0</v>
      </c>
      <c r="H74" s="22">
        <v>0</v>
      </c>
      <c r="I74" s="22">
        <v>169783</v>
      </c>
      <c r="J74" s="22">
        <v>0</v>
      </c>
      <c r="K74" s="22">
        <v>0</v>
      </c>
      <c r="L74" s="22">
        <v>1255</v>
      </c>
      <c r="M74" s="22">
        <v>0</v>
      </c>
      <c r="N74" s="22">
        <v>0</v>
      </c>
      <c r="O74" s="22">
        <v>5423019</v>
      </c>
      <c r="P74" s="22">
        <v>0</v>
      </c>
      <c r="Q74" s="22">
        <v>0</v>
      </c>
      <c r="R74" s="22">
        <v>0</v>
      </c>
      <c r="S74" s="22">
        <v>0</v>
      </c>
      <c r="T74" s="22">
        <v>288806</v>
      </c>
      <c r="U74" s="22">
        <v>0</v>
      </c>
      <c r="V74" s="22">
        <v>70838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8200</v>
      </c>
      <c r="AC74" s="22">
        <v>170554</v>
      </c>
      <c r="AD74" s="22">
        <v>0</v>
      </c>
      <c r="AE74" s="22">
        <v>0</v>
      </c>
      <c r="AF74" s="22">
        <v>3874</v>
      </c>
      <c r="AG74" s="22">
        <v>0</v>
      </c>
      <c r="AH74" s="22">
        <v>0</v>
      </c>
      <c r="AI74" s="22">
        <v>99774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6309694</v>
      </c>
    </row>
    <row r="75" spans="1:43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146320</v>
      </c>
      <c r="G75" s="22">
        <v>0</v>
      </c>
      <c r="H75" s="22">
        <v>0</v>
      </c>
      <c r="I75" s="22">
        <v>152522</v>
      </c>
      <c r="J75" s="22">
        <v>30548</v>
      </c>
      <c r="K75" s="22">
        <v>0</v>
      </c>
      <c r="L75" s="22">
        <v>0</v>
      </c>
      <c r="M75" s="22">
        <v>0</v>
      </c>
      <c r="N75" s="22">
        <v>0</v>
      </c>
      <c r="O75" s="22">
        <v>2168657</v>
      </c>
      <c r="P75" s="22">
        <v>0</v>
      </c>
      <c r="Q75" s="22">
        <v>0</v>
      </c>
      <c r="R75" s="22">
        <v>0</v>
      </c>
      <c r="S75" s="22">
        <v>0</v>
      </c>
      <c r="T75" s="22">
        <v>103064</v>
      </c>
      <c r="U75" s="22">
        <v>185372</v>
      </c>
      <c r="V75" s="22">
        <v>53334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6943</v>
      </c>
      <c r="AC75" s="22">
        <v>8393</v>
      </c>
      <c r="AD75" s="22">
        <v>0</v>
      </c>
      <c r="AE75" s="22">
        <v>0</v>
      </c>
      <c r="AF75" s="22">
        <v>0</v>
      </c>
      <c r="AG75" s="22">
        <v>0</v>
      </c>
      <c r="AH75" s="22">
        <v>54179</v>
      </c>
      <c r="AI75" s="22">
        <v>0</v>
      </c>
      <c r="AJ75" s="22">
        <v>0</v>
      </c>
      <c r="AK75" s="22">
        <v>0</v>
      </c>
      <c r="AL75" s="22">
        <v>0</v>
      </c>
      <c r="AM75" s="22">
        <v>254558</v>
      </c>
      <c r="AN75" s="22">
        <v>0</v>
      </c>
      <c r="AO75" s="22">
        <v>0</v>
      </c>
      <c r="AP75" s="22">
        <v>0</v>
      </c>
      <c r="AQ75" s="22">
        <v>3163890</v>
      </c>
    </row>
    <row r="76" spans="1:43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12118</v>
      </c>
      <c r="G76" s="22">
        <v>0</v>
      </c>
      <c r="H76" s="22">
        <v>0</v>
      </c>
      <c r="I76" s="22">
        <v>66137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2311113</v>
      </c>
      <c r="P76" s="22">
        <v>0</v>
      </c>
      <c r="Q76" s="22">
        <v>0</v>
      </c>
      <c r="R76" s="22">
        <v>0</v>
      </c>
      <c r="S76" s="22">
        <v>0</v>
      </c>
      <c r="T76" s="22">
        <v>171062</v>
      </c>
      <c r="U76" s="22">
        <v>0</v>
      </c>
      <c r="V76" s="22">
        <v>34655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8613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15806</v>
      </c>
      <c r="AJ76" s="22">
        <v>0</v>
      </c>
      <c r="AK76" s="22">
        <v>0</v>
      </c>
      <c r="AL76" s="22">
        <v>0</v>
      </c>
      <c r="AM76" s="22">
        <v>260304</v>
      </c>
      <c r="AN76" s="22">
        <v>0</v>
      </c>
      <c r="AO76" s="22">
        <v>0</v>
      </c>
      <c r="AP76" s="22">
        <v>0</v>
      </c>
      <c r="AQ76" s="22">
        <v>2879808</v>
      </c>
    </row>
    <row r="77" spans="1:43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74020</v>
      </c>
      <c r="G77" s="22">
        <v>0</v>
      </c>
      <c r="H77" s="22">
        <v>10467</v>
      </c>
      <c r="I77" s="22">
        <v>255001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8102454</v>
      </c>
      <c r="P77" s="22">
        <v>0</v>
      </c>
      <c r="Q77" s="22">
        <v>0</v>
      </c>
      <c r="R77" s="22">
        <v>0</v>
      </c>
      <c r="S77" s="22">
        <v>0</v>
      </c>
      <c r="T77" s="22">
        <v>235412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47907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1563212</v>
      </c>
      <c r="AN77" s="22">
        <v>0</v>
      </c>
      <c r="AO77" s="22">
        <v>0</v>
      </c>
      <c r="AP77" s="22">
        <v>0</v>
      </c>
      <c r="AQ77" s="22">
        <v>10288473</v>
      </c>
    </row>
    <row r="78" spans="1:43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130496</v>
      </c>
      <c r="G78" s="22">
        <v>0</v>
      </c>
      <c r="H78" s="22">
        <v>75822</v>
      </c>
      <c r="I78" s="22">
        <v>721203</v>
      </c>
      <c r="J78" s="22">
        <v>3919</v>
      </c>
      <c r="K78" s="22">
        <v>9369</v>
      </c>
      <c r="L78" s="22">
        <v>19264</v>
      </c>
      <c r="M78" s="22">
        <v>0</v>
      </c>
      <c r="N78" s="22">
        <v>52176</v>
      </c>
      <c r="O78" s="22">
        <v>4165157</v>
      </c>
      <c r="P78" s="22">
        <v>0</v>
      </c>
      <c r="Q78" s="22">
        <v>0</v>
      </c>
      <c r="R78" s="22">
        <v>0</v>
      </c>
      <c r="S78" s="22">
        <v>0</v>
      </c>
      <c r="T78" s="22">
        <v>69169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137808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5384383</v>
      </c>
    </row>
    <row r="79" spans="1:43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56762</v>
      </c>
      <c r="G79" s="22">
        <v>0</v>
      </c>
      <c r="H79" s="22">
        <v>0</v>
      </c>
      <c r="I79" s="22">
        <v>219711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9329771</v>
      </c>
      <c r="P79" s="22">
        <v>0</v>
      </c>
      <c r="Q79" s="22">
        <v>0</v>
      </c>
      <c r="R79" s="22">
        <v>0</v>
      </c>
      <c r="S79" s="22">
        <v>0</v>
      </c>
      <c r="T79" s="22">
        <v>32107</v>
      </c>
      <c r="U79" s="22">
        <v>119943</v>
      </c>
      <c r="V79" s="22">
        <v>13772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53510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129613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9955189</v>
      </c>
    </row>
    <row r="80" spans="1:43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9606</v>
      </c>
      <c r="G80" s="22">
        <v>0</v>
      </c>
      <c r="H80" s="22">
        <v>0</v>
      </c>
      <c r="I80" s="22">
        <v>167598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2012801</v>
      </c>
      <c r="P80" s="22">
        <v>0</v>
      </c>
      <c r="Q80" s="22">
        <v>0</v>
      </c>
      <c r="R80" s="22">
        <v>0</v>
      </c>
      <c r="S80" s="22">
        <v>0</v>
      </c>
      <c r="T80" s="22">
        <v>82916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151737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57023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2481681</v>
      </c>
    </row>
    <row r="81" spans="1:43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18989</v>
      </c>
      <c r="G81" s="22">
        <v>0</v>
      </c>
      <c r="H81" s="22">
        <v>0</v>
      </c>
      <c r="I81" s="22">
        <v>121878</v>
      </c>
      <c r="J81" s="22">
        <v>0</v>
      </c>
      <c r="K81" s="22">
        <v>0</v>
      </c>
      <c r="L81" s="22">
        <v>25135</v>
      </c>
      <c r="M81" s="22">
        <v>0</v>
      </c>
      <c r="N81" s="22">
        <v>0</v>
      </c>
      <c r="O81" s="22">
        <v>1289125</v>
      </c>
      <c r="P81" s="22">
        <v>69567</v>
      </c>
      <c r="Q81" s="22">
        <v>0</v>
      </c>
      <c r="R81" s="22">
        <v>0</v>
      </c>
      <c r="S81" s="22">
        <v>0</v>
      </c>
      <c r="T81" s="22">
        <v>384238</v>
      </c>
      <c r="U81" s="22">
        <v>0</v>
      </c>
      <c r="V81" s="22">
        <v>6577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12952</v>
      </c>
      <c r="AC81" s="22">
        <v>32049</v>
      </c>
      <c r="AD81" s="22">
        <v>8375</v>
      </c>
      <c r="AE81" s="22">
        <v>0</v>
      </c>
      <c r="AF81" s="22">
        <v>0</v>
      </c>
      <c r="AG81" s="22">
        <v>0</v>
      </c>
      <c r="AH81" s="22">
        <v>58485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3599</v>
      </c>
      <c r="AQ81" s="22">
        <v>2030969</v>
      </c>
    </row>
    <row r="82" spans="1:43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209102</v>
      </c>
      <c r="G82" s="22">
        <v>0</v>
      </c>
      <c r="H82" s="22">
        <v>0</v>
      </c>
      <c r="I82" s="22">
        <v>259879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5902365</v>
      </c>
      <c r="P82" s="22">
        <v>0</v>
      </c>
      <c r="Q82" s="22">
        <v>0</v>
      </c>
      <c r="R82" s="22">
        <v>0</v>
      </c>
      <c r="S82" s="22">
        <v>0</v>
      </c>
      <c r="T82" s="22">
        <v>150857</v>
      </c>
      <c r="U82" s="22">
        <v>570400</v>
      </c>
      <c r="V82" s="22">
        <v>47964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29717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7170284</v>
      </c>
    </row>
    <row r="83" spans="1:43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416493</v>
      </c>
      <c r="G83" s="22">
        <v>0</v>
      </c>
      <c r="H83" s="22">
        <v>0</v>
      </c>
      <c r="I83" s="22">
        <v>232796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14652555</v>
      </c>
      <c r="P83" s="22">
        <v>0</v>
      </c>
      <c r="Q83" s="22">
        <v>0</v>
      </c>
      <c r="R83" s="22">
        <v>0</v>
      </c>
      <c r="S83" s="22">
        <v>0</v>
      </c>
      <c r="T83" s="22">
        <v>566492</v>
      </c>
      <c r="U83" s="22">
        <v>503529</v>
      </c>
      <c r="V83" s="22">
        <v>24770</v>
      </c>
      <c r="W83" s="22">
        <v>0</v>
      </c>
      <c r="X83" s="22">
        <v>0</v>
      </c>
      <c r="Y83" s="22">
        <v>0</v>
      </c>
      <c r="Z83" s="22">
        <v>1578</v>
      </c>
      <c r="AA83" s="22">
        <v>0</v>
      </c>
      <c r="AB83" s="22">
        <v>0</v>
      </c>
      <c r="AC83" s="22">
        <v>150339</v>
      </c>
      <c r="AD83" s="22">
        <v>43582</v>
      </c>
      <c r="AE83" s="22">
        <v>0</v>
      </c>
      <c r="AF83" s="22">
        <v>0</v>
      </c>
      <c r="AG83" s="22">
        <v>0</v>
      </c>
      <c r="AH83" s="22">
        <v>0</v>
      </c>
      <c r="AI83" s="22">
        <v>44122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16636256</v>
      </c>
    </row>
    <row r="84" spans="1:43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164158</v>
      </c>
      <c r="G84" s="22">
        <v>0</v>
      </c>
      <c r="H84" s="22">
        <v>0</v>
      </c>
      <c r="I84" s="22">
        <v>425307</v>
      </c>
      <c r="J84" s="22">
        <v>0</v>
      </c>
      <c r="K84" s="22">
        <v>0</v>
      </c>
      <c r="L84" s="22">
        <v>78316</v>
      </c>
      <c r="M84" s="22">
        <v>0</v>
      </c>
      <c r="N84" s="22">
        <v>0</v>
      </c>
      <c r="O84" s="22">
        <v>4640060</v>
      </c>
      <c r="P84" s="22">
        <v>0</v>
      </c>
      <c r="Q84" s="22">
        <v>0</v>
      </c>
      <c r="R84" s="22">
        <v>0</v>
      </c>
      <c r="S84" s="22">
        <v>0</v>
      </c>
      <c r="T84" s="22">
        <v>15187</v>
      </c>
      <c r="U84" s="22">
        <v>0</v>
      </c>
      <c r="V84" s="22">
        <v>0</v>
      </c>
      <c r="W84" s="22">
        <v>66329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12151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5401508</v>
      </c>
    </row>
    <row r="85" spans="1:43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67076</v>
      </c>
      <c r="G85" s="22">
        <v>0</v>
      </c>
      <c r="H85" s="22">
        <v>1224</v>
      </c>
      <c r="I85" s="22">
        <v>359648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3019081</v>
      </c>
      <c r="P85" s="22">
        <v>301921</v>
      </c>
      <c r="Q85" s="22">
        <v>0</v>
      </c>
      <c r="R85" s="22">
        <v>0</v>
      </c>
      <c r="S85" s="22">
        <v>0</v>
      </c>
      <c r="T85" s="22">
        <v>288490</v>
      </c>
      <c r="U85" s="22">
        <v>128592</v>
      </c>
      <c r="V85" s="22">
        <v>3752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41335</v>
      </c>
      <c r="AD85" s="22">
        <v>0</v>
      </c>
      <c r="AE85" s="22">
        <v>0</v>
      </c>
      <c r="AF85" s="22">
        <v>0</v>
      </c>
      <c r="AG85" s="22">
        <v>1778</v>
      </c>
      <c r="AH85" s="22">
        <v>0</v>
      </c>
      <c r="AI85" s="22">
        <v>67471</v>
      </c>
      <c r="AJ85" s="22">
        <v>13717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4294085</v>
      </c>
    </row>
    <row r="86" spans="1:43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1020543</v>
      </c>
      <c r="G86" s="22">
        <v>0</v>
      </c>
      <c r="H86" s="22">
        <v>5788</v>
      </c>
      <c r="I86" s="22">
        <v>1153686</v>
      </c>
      <c r="J86" s="22">
        <v>0</v>
      </c>
      <c r="K86" s="22">
        <v>0</v>
      </c>
      <c r="L86" s="22">
        <v>122288</v>
      </c>
      <c r="M86" s="22">
        <v>63199</v>
      </c>
      <c r="N86" s="22">
        <v>0</v>
      </c>
      <c r="O86" s="22">
        <v>19263792</v>
      </c>
      <c r="P86" s="22">
        <v>0</v>
      </c>
      <c r="Q86" s="22">
        <v>0</v>
      </c>
      <c r="R86" s="22">
        <v>0</v>
      </c>
      <c r="S86" s="22">
        <v>0</v>
      </c>
      <c r="T86" s="22">
        <v>512064</v>
      </c>
      <c r="U86" s="22">
        <v>515519</v>
      </c>
      <c r="V86" s="22">
        <v>49912</v>
      </c>
      <c r="W86" s="22">
        <v>0</v>
      </c>
      <c r="X86" s="22">
        <v>0</v>
      </c>
      <c r="Y86" s="22">
        <v>0</v>
      </c>
      <c r="Z86" s="22">
        <v>1679</v>
      </c>
      <c r="AA86" s="22">
        <v>0</v>
      </c>
      <c r="AB86" s="22">
        <v>65751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965545</v>
      </c>
      <c r="AJ86" s="22">
        <v>72189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23811955</v>
      </c>
    </row>
    <row r="87" spans="1:43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39382</v>
      </c>
      <c r="G87" s="22">
        <v>0</v>
      </c>
      <c r="H87" s="22">
        <v>0</v>
      </c>
      <c r="I87" s="22">
        <v>78622</v>
      </c>
      <c r="J87" s="22">
        <v>0</v>
      </c>
      <c r="K87" s="22">
        <v>0</v>
      </c>
      <c r="L87" s="22">
        <v>14938</v>
      </c>
      <c r="M87" s="22">
        <v>0</v>
      </c>
      <c r="N87" s="22">
        <v>0</v>
      </c>
      <c r="O87" s="22">
        <v>561799</v>
      </c>
      <c r="P87" s="22">
        <v>0</v>
      </c>
      <c r="Q87" s="22">
        <v>0</v>
      </c>
      <c r="R87" s="22">
        <v>16838</v>
      </c>
      <c r="S87" s="22">
        <v>0</v>
      </c>
      <c r="T87" s="22">
        <v>165272</v>
      </c>
      <c r="U87" s="22">
        <v>252558</v>
      </c>
      <c r="V87" s="22">
        <v>0</v>
      </c>
      <c r="W87" s="22">
        <v>0</v>
      </c>
      <c r="X87" s="22">
        <v>0</v>
      </c>
      <c r="Y87" s="22">
        <v>0</v>
      </c>
      <c r="Z87" s="22">
        <v>1370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355659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1486438</v>
      </c>
    </row>
    <row r="88" spans="1:43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52551</v>
      </c>
      <c r="G88" s="22">
        <v>0</v>
      </c>
      <c r="H88" s="22">
        <v>0</v>
      </c>
      <c r="I88" s="22">
        <v>256201</v>
      </c>
      <c r="J88" s="22">
        <v>0</v>
      </c>
      <c r="K88" s="22">
        <v>0</v>
      </c>
      <c r="L88" s="22">
        <v>118197</v>
      </c>
      <c r="M88" s="22">
        <v>0</v>
      </c>
      <c r="N88" s="22">
        <v>474554</v>
      </c>
      <c r="O88" s="22">
        <v>1711497</v>
      </c>
      <c r="P88" s="22">
        <v>0</v>
      </c>
      <c r="Q88" s="22">
        <v>310093</v>
      </c>
      <c r="R88" s="22">
        <v>0</v>
      </c>
      <c r="S88" s="22">
        <v>0</v>
      </c>
      <c r="T88" s="22">
        <v>652495</v>
      </c>
      <c r="U88" s="22">
        <v>2122855</v>
      </c>
      <c r="V88" s="22">
        <v>483990</v>
      </c>
      <c r="W88" s="22">
        <v>0</v>
      </c>
      <c r="X88" s="22">
        <v>0</v>
      </c>
      <c r="Y88" s="22">
        <v>25469</v>
      </c>
      <c r="Z88" s="22">
        <v>10210</v>
      </c>
      <c r="AA88" s="22">
        <v>0</v>
      </c>
      <c r="AB88" s="22">
        <v>0</v>
      </c>
      <c r="AC88" s="22">
        <v>0</v>
      </c>
      <c r="AD88" s="22">
        <v>0</v>
      </c>
      <c r="AE88" s="22">
        <v>241949</v>
      </c>
      <c r="AF88" s="22">
        <v>56316</v>
      </c>
      <c r="AG88" s="22">
        <v>0</v>
      </c>
      <c r="AH88" s="22">
        <v>0</v>
      </c>
      <c r="AI88" s="22">
        <v>1457322</v>
      </c>
      <c r="AJ88" s="22">
        <v>50094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8023793</v>
      </c>
    </row>
    <row r="89" spans="1:43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57816</v>
      </c>
      <c r="G89" s="22">
        <v>0</v>
      </c>
      <c r="H89" s="22">
        <v>15788</v>
      </c>
      <c r="I89" s="22">
        <v>160562</v>
      </c>
      <c r="J89" s="22">
        <v>365</v>
      </c>
      <c r="K89" s="22">
        <v>0</v>
      </c>
      <c r="L89" s="22">
        <v>6698</v>
      </c>
      <c r="M89" s="22">
        <v>0</v>
      </c>
      <c r="N89" s="22">
        <v>186540</v>
      </c>
      <c r="O89" s="22">
        <v>342439</v>
      </c>
      <c r="P89" s="22">
        <v>5272</v>
      </c>
      <c r="Q89" s="22">
        <v>0</v>
      </c>
      <c r="R89" s="22">
        <v>27669</v>
      </c>
      <c r="S89" s="22">
        <v>0</v>
      </c>
      <c r="T89" s="22">
        <v>416608</v>
      </c>
      <c r="U89" s="22">
        <v>186026</v>
      </c>
      <c r="V89" s="22">
        <v>192512</v>
      </c>
      <c r="W89" s="22">
        <v>0</v>
      </c>
      <c r="X89" s="22">
        <v>0</v>
      </c>
      <c r="Y89" s="22">
        <v>0</v>
      </c>
      <c r="Z89" s="22">
        <v>1913</v>
      </c>
      <c r="AA89" s="22">
        <v>0</v>
      </c>
      <c r="AB89" s="22">
        <v>0</v>
      </c>
      <c r="AC89" s="22">
        <v>760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702244</v>
      </c>
      <c r="AJ89" s="22">
        <v>1138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2304350</v>
      </c>
    </row>
    <row r="90" spans="1:43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11977</v>
      </c>
      <c r="G90" s="22">
        <v>0</v>
      </c>
      <c r="H90" s="22">
        <v>0</v>
      </c>
      <c r="I90" s="22">
        <v>1807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191011</v>
      </c>
      <c r="P90" s="22">
        <v>680</v>
      </c>
      <c r="Q90" s="22">
        <v>0</v>
      </c>
      <c r="R90" s="22">
        <v>0</v>
      </c>
      <c r="S90" s="22">
        <v>0</v>
      </c>
      <c r="T90" s="22">
        <v>44743</v>
      </c>
      <c r="U90" s="22">
        <v>89803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894</v>
      </c>
      <c r="AD90" s="22">
        <v>0</v>
      </c>
      <c r="AE90" s="22">
        <v>0</v>
      </c>
      <c r="AF90" s="22">
        <v>41</v>
      </c>
      <c r="AG90" s="22">
        <v>0</v>
      </c>
      <c r="AH90" s="22">
        <v>0</v>
      </c>
      <c r="AI90" s="22">
        <v>27086</v>
      </c>
      <c r="AJ90" s="22">
        <v>72037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440079</v>
      </c>
    </row>
    <row r="91" spans="1:43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9747</v>
      </c>
      <c r="G91" s="22">
        <v>6210</v>
      </c>
      <c r="H91" s="22">
        <v>0</v>
      </c>
      <c r="I91" s="22">
        <v>12560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115324</v>
      </c>
      <c r="P91" s="22">
        <v>18774</v>
      </c>
      <c r="Q91" s="22">
        <v>0</v>
      </c>
      <c r="R91" s="22">
        <v>0</v>
      </c>
      <c r="S91" s="22">
        <v>0</v>
      </c>
      <c r="T91" s="22">
        <v>119028</v>
      </c>
      <c r="U91" s="22">
        <v>198181</v>
      </c>
      <c r="V91" s="22">
        <v>3643</v>
      </c>
      <c r="W91" s="22">
        <v>0</v>
      </c>
      <c r="X91" s="22">
        <v>1076</v>
      </c>
      <c r="Y91" s="22">
        <v>0</v>
      </c>
      <c r="Z91" s="22">
        <v>1312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78093</v>
      </c>
      <c r="AJ91" s="22">
        <v>13253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577201</v>
      </c>
    </row>
    <row r="92" spans="1:43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8664</v>
      </c>
      <c r="G92" s="22">
        <v>0</v>
      </c>
      <c r="H92" s="22">
        <v>0</v>
      </c>
      <c r="I92" s="22">
        <v>92710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430866</v>
      </c>
      <c r="P92" s="22">
        <v>0</v>
      </c>
      <c r="Q92" s="22">
        <v>0</v>
      </c>
      <c r="R92" s="22">
        <v>0</v>
      </c>
      <c r="S92" s="22">
        <v>0</v>
      </c>
      <c r="T92" s="22">
        <v>331313</v>
      </c>
      <c r="U92" s="22">
        <v>139379</v>
      </c>
      <c r="V92" s="22">
        <v>9548</v>
      </c>
      <c r="W92" s="22">
        <v>0</v>
      </c>
      <c r="X92" s="22">
        <v>12373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273811</v>
      </c>
      <c r="AJ92" s="22">
        <v>817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1299481</v>
      </c>
    </row>
    <row r="93" spans="1:43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130069</v>
      </c>
      <c r="G93" s="22">
        <v>0</v>
      </c>
      <c r="H93" s="22">
        <v>102938</v>
      </c>
      <c r="I93" s="22">
        <v>170637</v>
      </c>
      <c r="J93" s="22">
        <v>0</v>
      </c>
      <c r="K93" s="22">
        <v>0</v>
      </c>
      <c r="L93" s="22">
        <v>17947</v>
      </c>
      <c r="M93" s="22">
        <v>0</v>
      </c>
      <c r="N93" s="22">
        <v>0</v>
      </c>
      <c r="O93" s="22">
        <v>2619603</v>
      </c>
      <c r="P93" s="22">
        <v>0</v>
      </c>
      <c r="Q93" s="22">
        <v>4542</v>
      </c>
      <c r="R93" s="22">
        <v>406440</v>
      </c>
      <c r="S93" s="22">
        <v>0</v>
      </c>
      <c r="T93" s="22">
        <v>642818</v>
      </c>
      <c r="U93" s="22">
        <v>395833</v>
      </c>
      <c r="V93" s="22">
        <v>11270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39326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1818941</v>
      </c>
      <c r="AJ93" s="22">
        <v>49995</v>
      </c>
      <c r="AK93" s="22">
        <v>2561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6412920</v>
      </c>
    </row>
    <row r="94" spans="1:43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34652</v>
      </c>
      <c r="G94" s="22">
        <v>0</v>
      </c>
      <c r="H94" s="22">
        <v>0</v>
      </c>
      <c r="I94" s="22">
        <v>0</v>
      </c>
      <c r="J94" s="22">
        <v>363</v>
      </c>
      <c r="K94" s="22">
        <v>0</v>
      </c>
      <c r="L94" s="22">
        <v>0</v>
      </c>
      <c r="M94" s="22">
        <v>0</v>
      </c>
      <c r="N94" s="22">
        <v>0</v>
      </c>
      <c r="O94" s="22">
        <v>230316</v>
      </c>
      <c r="P94" s="22">
        <v>0</v>
      </c>
      <c r="Q94" s="22">
        <v>0</v>
      </c>
      <c r="R94" s="22">
        <v>12037</v>
      </c>
      <c r="S94" s="22">
        <v>0</v>
      </c>
      <c r="T94" s="22">
        <v>143970</v>
      </c>
      <c r="U94" s="22">
        <v>85726</v>
      </c>
      <c r="V94" s="22">
        <v>0</v>
      </c>
      <c r="W94" s="22">
        <v>55137</v>
      </c>
      <c r="X94" s="22">
        <v>0</v>
      </c>
      <c r="Y94" s="22">
        <v>0</v>
      </c>
      <c r="Z94" s="22">
        <v>255</v>
      </c>
      <c r="AA94" s="22">
        <v>0</v>
      </c>
      <c r="AB94" s="22">
        <v>44940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154415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761811</v>
      </c>
    </row>
    <row r="95" spans="1:43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250353</v>
      </c>
      <c r="G95" s="22">
        <v>0</v>
      </c>
      <c r="H95" s="22">
        <v>135439</v>
      </c>
      <c r="I95" s="22">
        <v>165763</v>
      </c>
      <c r="J95" s="22">
        <v>0</v>
      </c>
      <c r="K95" s="22">
        <v>12214</v>
      </c>
      <c r="L95" s="22">
        <v>0</v>
      </c>
      <c r="M95" s="22">
        <v>0</v>
      </c>
      <c r="N95" s="22">
        <v>294906</v>
      </c>
      <c r="O95" s="22">
        <v>3421092</v>
      </c>
      <c r="P95" s="22">
        <v>0</v>
      </c>
      <c r="Q95" s="22">
        <v>0</v>
      </c>
      <c r="R95" s="22">
        <v>139355</v>
      </c>
      <c r="S95" s="22">
        <v>0</v>
      </c>
      <c r="T95" s="22">
        <v>355790</v>
      </c>
      <c r="U95" s="22">
        <v>973930</v>
      </c>
      <c r="V95" s="22">
        <v>37632</v>
      </c>
      <c r="W95" s="22">
        <v>0</v>
      </c>
      <c r="X95" s="22">
        <v>39042</v>
      </c>
      <c r="Y95" s="22">
        <v>0</v>
      </c>
      <c r="Z95" s="22">
        <v>0</v>
      </c>
      <c r="AA95" s="22">
        <v>0</v>
      </c>
      <c r="AB95" s="22">
        <v>1485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860944</v>
      </c>
      <c r="AJ95" s="22">
        <v>20648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6708593</v>
      </c>
    </row>
    <row r="96" spans="1:43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347384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505860</v>
      </c>
      <c r="P96" s="22">
        <v>0</v>
      </c>
      <c r="Q96" s="22">
        <v>0</v>
      </c>
      <c r="R96" s="22">
        <v>0</v>
      </c>
      <c r="S96" s="22">
        <v>0</v>
      </c>
      <c r="T96" s="22">
        <v>257586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1110830</v>
      </c>
    </row>
    <row r="97" spans="1:43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56148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89529</v>
      </c>
      <c r="O97" s="22">
        <v>206966</v>
      </c>
      <c r="P97" s="22">
        <v>0</v>
      </c>
      <c r="Q97" s="22">
        <v>0</v>
      </c>
      <c r="R97" s="22">
        <v>0</v>
      </c>
      <c r="S97" s="22">
        <v>0</v>
      </c>
      <c r="T97" s="22">
        <v>108108</v>
      </c>
      <c r="U97" s="22">
        <v>67284</v>
      </c>
      <c r="V97" s="22">
        <v>0</v>
      </c>
      <c r="W97" s="22">
        <v>1151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48052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577238</v>
      </c>
    </row>
    <row r="98" spans="1:43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21309</v>
      </c>
      <c r="G98" s="22">
        <v>0</v>
      </c>
      <c r="H98" s="22">
        <v>0</v>
      </c>
      <c r="I98" s="22">
        <v>53676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295590</v>
      </c>
      <c r="P98" s="22">
        <v>0</v>
      </c>
      <c r="Q98" s="22">
        <v>0</v>
      </c>
      <c r="R98" s="22">
        <v>0</v>
      </c>
      <c r="S98" s="22">
        <v>0</v>
      </c>
      <c r="T98" s="22">
        <v>82948</v>
      </c>
      <c r="U98" s="22">
        <v>29574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1100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120592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604789</v>
      </c>
    </row>
    <row r="99" spans="1:43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43352</v>
      </c>
      <c r="G99" s="22">
        <v>0</v>
      </c>
      <c r="H99" s="22">
        <v>0</v>
      </c>
      <c r="I99" s="22">
        <v>15931</v>
      </c>
      <c r="J99" s="22">
        <v>0</v>
      </c>
      <c r="K99" s="22">
        <v>0</v>
      </c>
      <c r="L99" s="22">
        <v>35878</v>
      </c>
      <c r="M99" s="22">
        <v>0</v>
      </c>
      <c r="N99" s="22">
        <v>0</v>
      </c>
      <c r="O99" s="22">
        <v>515118</v>
      </c>
      <c r="P99" s="22">
        <v>0</v>
      </c>
      <c r="Q99" s="22">
        <v>0</v>
      </c>
      <c r="R99" s="22">
        <v>0</v>
      </c>
      <c r="S99" s="22">
        <v>0</v>
      </c>
      <c r="T99" s="22">
        <v>256588</v>
      </c>
      <c r="U99" s="22">
        <v>261181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125918</v>
      </c>
      <c r="AJ99" s="22">
        <v>13936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1267902</v>
      </c>
    </row>
    <row r="100" spans="1:43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475510</v>
      </c>
      <c r="G100" s="22">
        <v>0</v>
      </c>
      <c r="H100" s="22">
        <v>0</v>
      </c>
      <c r="I100" s="22">
        <v>710400</v>
      </c>
      <c r="J100" s="22">
        <v>5214</v>
      </c>
      <c r="K100" s="22">
        <v>0</v>
      </c>
      <c r="L100" s="22">
        <v>36911</v>
      </c>
      <c r="M100" s="22">
        <v>0</v>
      </c>
      <c r="N100" s="22">
        <v>0</v>
      </c>
      <c r="O100" s="22">
        <v>2643003</v>
      </c>
      <c r="P100" s="22">
        <v>0</v>
      </c>
      <c r="Q100" s="22">
        <v>0</v>
      </c>
      <c r="R100" s="22">
        <v>0</v>
      </c>
      <c r="S100" s="22">
        <v>0</v>
      </c>
      <c r="T100" s="22">
        <v>3432878</v>
      </c>
      <c r="U100" s="22">
        <v>0</v>
      </c>
      <c r="V100" s="22">
        <v>2071136</v>
      </c>
      <c r="W100" s="22">
        <v>0</v>
      </c>
      <c r="X100" s="22">
        <v>12222</v>
      </c>
      <c r="Y100" s="22">
        <v>0</v>
      </c>
      <c r="Z100" s="22">
        <v>11870</v>
      </c>
      <c r="AA100" s="22">
        <v>0</v>
      </c>
      <c r="AB100" s="22">
        <v>0</v>
      </c>
      <c r="AC100" s="22">
        <v>0</v>
      </c>
      <c r="AD100" s="22">
        <v>0</v>
      </c>
      <c r="AE100" s="22">
        <v>387197</v>
      </c>
      <c r="AF100" s="22">
        <v>0</v>
      </c>
      <c r="AG100" s="22">
        <v>0</v>
      </c>
      <c r="AH100" s="22">
        <v>0</v>
      </c>
      <c r="AI100" s="22">
        <v>2993797</v>
      </c>
      <c r="AJ100" s="22">
        <v>24426</v>
      </c>
      <c r="AK100" s="22">
        <v>0</v>
      </c>
      <c r="AL100" s="22">
        <v>182496</v>
      </c>
      <c r="AM100" s="22">
        <v>0</v>
      </c>
      <c r="AN100" s="22">
        <v>0</v>
      </c>
      <c r="AO100" s="22">
        <v>0</v>
      </c>
      <c r="AP100" s="22">
        <v>0</v>
      </c>
      <c r="AQ100" s="22">
        <v>12987060</v>
      </c>
    </row>
    <row r="101" spans="1:43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17044</v>
      </c>
      <c r="G101" s="22">
        <v>0</v>
      </c>
      <c r="H101" s="22">
        <v>0</v>
      </c>
      <c r="I101" s="22">
        <v>2472</v>
      </c>
      <c r="J101" s="22">
        <v>0</v>
      </c>
      <c r="K101" s="22">
        <v>4582</v>
      </c>
      <c r="L101" s="22">
        <v>11728</v>
      </c>
      <c r="M101" s="22">
        <v>0</v>
      </c>
      <c r="N101" s="22">
        <v>0</v>
      </c>
      <c r="O101" s="22">
        <v>745458</v>
      </c>
      <c r="P101" s="22">
        <v>0</v>
      </c>
      <c r="Q101" s="22">
        <v>0</v>
      </c>
      <c r="R101" s="22">
        <v>0</v>
      </c>
      <c r="S101" s="22">
        <v>0</v>
      </c>
      <c r="T101" s="22">
        <v>386090</v>
      </c>
      <c r="U101" s="22">
        <v>465337</v>
      </c>
      <c r="V101" s="22">
        <v>12861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13051</v>
      </c>
      <c r="AE101" s="22">
        <v>0</v>
      </c>
      <c r="AF101" s="22">
        <v>0</v>
      </c>
      <c r="AG101" s="22">
        <v>0</v>
      </c>
      <c r="AH101" s="22">
        <v>0</v>
      </c>
      <c r="AI101" s="22">
        <v>632747</v>
      </c>
      <c r="AJ101" s="22">
        <v>34009</v>
      </c>
      <c r="AK101" s="22">
        <v>0</v>
      </c>
      <c r="AL101" s="22">
        <v>0</v>
      </c>
      <c r="AM101" s="22">
        <v>0</v>
      </c>
      <c r="AN101" s="22">
        <v>519325</v>
      </c>
      <c r="AO101" s="22">
        <v>0</v>
      </c>
      <c r="AP101" s="22">
        <v>0</v>
      </c>
      <c r="AQ101" s="22">
        <v>2844704</v>
      </c>
    </row>
    <row r="102" spans="1:43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178749</v>
      </c>
      <c r="G102" s="22">
        <v>0</v>
      </c>
      <c r="H102" s="22">
        <v>0</v>
      </c>
      <c r="I102" s="22">
        <v>182508</v>
      </c>
      <c r="J102" s="22">
        <v>1125</v>
      </c>
      <c r="K102" s="22">
        <v>0</v>
      </c>
      <c r="L102" s="22">
        <v>8564</v>
      </c>
      <c r="M102" s="22">
        <v>0</v>
      </c>
      <c r="N102" s="22">
        <v>0</v>
      </c>
      <c r="O102" s="22">
        <v>1392429</v>
      </c>
      <c r="P102" s="22">
        <v>0</v>
      </c>
      <c r="Q102" s="22">
        <v>0</v>
      </c>
      <c r="R102" s="22">
        <v>108125</v>
      </c>
      <c r="S102" s="22">
        <v>91548</v>
      </c>
      <c r="T102" s="22">
        <v>138397</v>
      </c>
      <c r="U102" s="22">
        <v>126083</v>
      </c>
      <c r="V102" s="22">
        <v>7111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6815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281913</v>
      </c>
      <c r="AJ102" s="22">
        <v>34142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2557509</v>
      </c>
    </row>
    <row r="103" spans="1:43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21196</v>
      </c>
      <c r="G103" s="22">
        <v>0</v>
      </c>
      <c r="H103" s="22">
        <v>0</v>
      </c>
      <c r="I103" s="22">
        <v>129239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126487</v>
      </c>
      <c r="P103" s="22">
        <v>916</v>
      </c>
      <c r="Q103" s="22">
        <v>0</v>
      </c>
      <c r="R103" s="22">
        <v>0</v>
      </c>
      <c r="S103" s="22">
        <v>0</v>
      </c>
      <c r="T103" s="22">
        <v>110528</v>
      </c>
      <c r="U103" s="22">
        <v>26139</v>
      </c>
      <c r="V103" s="22">
        <v>17990</v>
      </c>
      <c r="W103" s="22">
        <v>0</v>
      </c>
      <c r="X103" s="22">
        <v>0</v>
      </c>
      <c r="Y103" s="22">
        <v>0</v>
      </c>
      <c r="Z103" s="22">
        <v>4117</v>
      </c>
      <c r="AA103" s="22">
        <v>1643</v>
      </c>
      <c r="AB103" s="22">
        <v>0</v>
      </c>
      <c r="AC103" s="22">
        <v>101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128365</v>
      </c>
      <c r="AJ103" s="22">
        <v>2600</v>
      </c>
      <c r="AK103" s="22">
        <v>0</v>
      </c>
      <c r="AL103" s="22">
        <v>0</v>
      </c>
      <c r="AM103" s="22">
        <v>24665</v>
      </c>
      <c r="AN103" s="22">
        <v>0</v>
      </c>
      <c r="AO103" s="22">
        <v>0</v>
      </c>
      <c r="AP103" s="22">
        <v>0</v>
      </c>
      <c r="AQ103" s="22">
        <v>593986</v>
      </c>
    </row>
    <row r="104" spans="1:43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108870</v>
      </c>
      <c r="G104" s="22">
        <v>0</v>
      </c>
      <c r="H104" s="22">
        <v>0</v>
      </c>
      <c r="I104" s="22">
        <v>81297</v>
      </c>
      <c r="J104" s="22">
        <v>0</v>
      </c>
      <c r="K104" s="22">
        <v>0</v>
      </c>
      <c r="L104" s="22">
        <v>5875</v>
      </c>
      <c r="M104" s="22">
        <v>0</v>
      </c>
      <c r="N104" s="22">
        <v>82154</v>
      </c>
      <c r="O104" s="22">
        <v>382838</v>
      </c>
      <c r="P104" s="22">
        <v>0</v>
      </c>
      <c r="Q104" s="22">
        <v>0</v>
      </c>
      <c r="R104" s="22">
        <v>273398</v>
      </c>
      <c r="S104" s="22">
        <v>0</v>
      </c>
      <c r="T104" s="22">
        <v>368833</v>
      </c>
      <c r="U104" s="22">
        <v>310067</v>
      </c>
      <c r="V104" s="22">
        <v>108462</v>
      </c>
      <c r="W104" s="22">
        <v>0</v>
      </c>
      <c r="X104" s="22">
        <v>0</v>
      </c>
      <c r="Y104" s="22">
        <v>0</v>
      </c>
      <c r="Z104" s="22">
        <v>477</v>
      </c>
      <c r="AA104" s="22">
        <v>0</v>
      </c>
      <c r="AB104" s="22">
        <v>0</v>
      </c>
      <c r="AC104" s="22">
        <v>27383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266696</v>
      </c>
      <c r="AJ104" s="22">
        <v>51451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2067801</v>
      </c>
    </row>
    <row r="105" spans="1:43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19562</v>
      </c>
      <c r="G105" s="22">
        <v>0</v>
      </c>
      <c r="H105" s="22">
        <v>0</v>
      </c>
      <c r="I105" s="22">
        <v>216934</v>
      </c>
      <c r="J105" s="22">
        <v>472</v>
      </c>
      <c r="K105" s="22">
        <v>0</v>
      </c>
      <c r="L105" s="22">
        <v>2057</v>
      </c>
      <c r="M105" s="22">
        <v>0</v>
      </c>
      <c r="N105" s="22">
        <v>221719</v>
      </c>
      <c r="O105" s="22">
        <v>1236352</v>
      </c>
      <c r="P105" s="22">
        <v>0</v>
      </c>
      <c r="Q105" s="22">
        <v>0</v>
      </c>
      <c r="R105" s="22">
        <v>415846</v>
      </c>
      <c r="S105" s="22">
        <v>0</v>
      </c>
      <c r="T105" s="22">
        <v>364257</v>
      </c>
      <c r="U105" s="22">
        <v>1009313</v>
      </c>
      <c r="V105" s="22">
        <v>0</v>
      </c>
      <c r="W105" s="22">
        <v>0</v>
      </c>
      <c r="X105" s="22">
        <v>0</v>
      </c>
      <c r="Y105" s="22">
        <v>0</v>
      </c>
      <c r="Z105" s="22">
        <v>3043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1278324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4767879</v>
      </c>
    </row>
    <row r="106" spans="1:43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14736</v>
      </c>
      <c r="G106" s="22">
        <v>0</v>
      </c>
      <c r="H106" s="22">
        <v>0</v>
      </c>
      <c r="I106" s="22">
        <v>169005</v>
      </c>
      <c r="J106" s="22">
        <v>0</v>
      </c>
      <c r="K106" s="22">
        <v>0</v>
      </c>
      <c r="L106" s="22">
        <v>5077</v>
      </c>
      <c r="M106" s="22">
        <v>0</v>
      </c>
      <c r="N106" s="22">
        <v>69085</v>
      </c>
      <c r="O106" s="22">
        <v>428398</v>
      </c>
      <c r="P106" s="22">
        <v>0</v>
      </c>
      <c r="Q106" s="22">
        <v>0</v>
      </c>
      <c r="R106" s="22">
        <v>204502</v>
      </c>
      <c r="S106" s="22">
        <v>0</v>
      </c>
      <c r="T106" s="22">
        <v>70212</v>
      </c>
      <c r="U106" s="22">
        <v>145342</v>
      </c>
      <c r="V106" s="22">
        <v>35229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118959</v>
      </c>
      <c r="AJ106" s="22">
        <v>10648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1271193</v>
      </c>
    </row>
    <row r="107" spans="1:43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757980</v>
      </c>
      <c r="G107" s="22">
        <v>0</v>
      </c>
      <c r="H107" s="22">
        <v>0</v>
      </c>
      <c r="I107" s="22">
        <v>1092417</v>
      </c>
      <c r="J107" s="22">
        <v>0</v>
      </c>
      <c r="K107" s="22">
        <v>0</v>
      </c>
      <c r="L107" s="22">
        <v>107085</v>
      </c>
      <c r="M107" s="22">
        <v>0</v>
      </c>
      <c r="N107" s="22">
        <v>144188</v>
      </c>
      <c r="O107" s="22">
        <v>4531744</v>
      </c>
      <c r="P107" s="22">
        <v>0</v>
      </c>
      <c r="Q107" s="22">
        <v>3354</v>
      </c>
      <c r="R107" s="22">
        <v>0</v>
      </c>
      <c r="S107" s="22">
        <v>0</v>
      </c>
      <c r="T107" s="22">
        <v>2387389</v>
      </c>
      <c r="U107" s="22">
        <v>1745560</v>
      </c>
      <c r="V107" s="22">
        <v>99722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18643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3602520</v>
      </c>
      <c r="AJ107" s="22">
        <v>1344848</v>
      </c>
      <c r="AK107" s="22">
        <v>0</v>
      </c>
      <c r="AL107" s="22">
        <v>90147</v>
      </c>
      <c r="AM107" s="22">
        <v>0</v>
      </c>
      <c r="AN107" s="22">
        <v>0</v>
      </c>
      <c r="AO107" s="22">
        <v>0</v>
      </c>
      <c r="AP107" s="22">
        <v>0</v>
      </c>
      <c r="AQ107" s="22">
        <v>15925597</v>
      </c>
    </row>
    <row r="108" spans="1:43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28001</v>
      </c>
      <c r="G108" s="22">
        <v>0</v>
      </c>
      <c r="H108" s="22">
        <v>0</v>
      </c>
      <c r="I108" s="22">
        <v>25689</v>
      </c>
      <c r="J108" s="22">
        <v>388</v>
      </c>
      <c r="K108" s="22">
        <v>6917</v>
      </c>
      <c r="L108" s="22">
        <v>0</v>
      </c>
      <c r="M108" s="22">
        <v>0</v>
      </c>
      <c r="N108" s="22">
        <v>28208</v>
      </c>
      <c r="O108" s="22">
        <v>185924</v>
      </c>
      <c r="P108" s="22">
        <v>527</v>
      </c>
      <c r="Q108" s="22">
        <v>0</v>
      </c>
      <c r="R108" s="22">
        <v>0</v>
      </c>
      <c r="S108" s="22">
        <v>0</v>
      </c>
      <c r="T108" s="22">
        <v>89031</v>
      </c>
      <c r="U108" s="22">
        <v>63183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1005</v>
      </c>
      <c r="AE108" s="22">
        <v>0</v>
      </c>
      <c r="AF108" s="22">
        <v>0</v>
      </c>
      <c r="AG108" s="22">
        <v>0</v>
      </c>
      <c r="AH108" s="22">
        <v>0</v>
      </c>
      <c r="AI108" s="22">
        <v>80700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509573</v>
      </c>
    </row>
    <row r="109" spans="1:43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318123</v>
      </c>
      <c r="G109" s="22">
        <v>0</v>
      </c>
      <c r="H109" s="22">
        <v>0</v>
      </c>
      <c r="I109" s="22">
        <v>142310</v>
      </c>
      <c r="J109" s="22">
        <v>29833</v>
      </c>
      <c r="K109" s="22">
        <v>0</v>
      </c>
      <c r="L109" s="22">
        <v>0</v>
      </c>
      <c r="M109" s="22">
        <v>0</v>
      </c>
      <c r="N109" s="22">
        <v>0</v>
      </c>
      <c r="O109" s="22">
        <v>517932</v>
      </c>
      <c r="P109" s="22">
        <v>0</v>
      </c>
      <c r="Q109" s="22">
        <v>0</v>
      </c>
      <c r="R109" s="22">
        <v>0</v>
      </c>
      <c r="S109" s="22">
        <v>0</v>
      </c>
      <c r="T109" s="22">
        <v>284990</v>
      </c>
      <c r="U109" s="22">
        <v>371842</v>
      </c>
      <c r="V109" s="22">
        <v>11326</v>
      </c>
      <c r="W109" s="22">
        <v>0</v>
      </c>
      <c r="X109" s="22">
        <v>0</v>
      </c>
      <c r="Y109" s="22">
        <v>0</v>
      </c>
      <c r="Z109" s="22">
        <v>1523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361957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2039836</v>
      </c>
    </row>
    <row r="110" spans="1:43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11480</v>
      </c>
      <c r="G110" s="22">
        <v>0</v>
      </c>
      <c r="H110" s="22">
        <v>0</v>
      </c>
      <c r="I110" s="22">
        <v>2870</v>
      </c>
      <c r="J110" s="22">
        <v>0</v>
      </c>
      <c r="K110" s="22">
        <v>0</v>
      </c>
      <c r="L110" s="22">
        <v>0</v>
      </c>
      <c r="M110" s="22">
        <v>0</v>
      </c>
      <c r="N110" s="22">
        <v>57357</v>
      </c>
      <c r="O110" s="22">
        <v>81907</v>
      </c>
      <c r="P110" s="22">
        <v>0</v>
      </c>
      <c r="Q110" s="22">
        <v>0</v>
      </c>
      <c r="R110" s="22">
        <v>5111</v>
      </c>
      <c r="S110" s="22">
        <v>0</v>
      </c>
      <c r="T110" s="22">
        <v>153249</v>
      </c>
      <c r="U110" s="22">
        <v>125127</v>
      </c>
      <c r="V110" s="22">
        <v>462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77794</v>
      </c>
      <c r="AJ110" s="22">
        <v>3995</v>
      </c>
      <c r="AK110" s="22">
        <v>0</v>
      </c>
      <c r="AL110" s="22">
        <v>0</v>
      </c>
      <c r="AM110" s="22">
        <v>32426</v>
      </c>
      <c r="AN110" s="22">
        <v>0</v>
      </c>
      <c r="AO110" s="22">
        <v>0</v>
      </c>
      <c r="AP110" s="22">
        <v>0</v>
      </c>
      <c r="AQ110" s="22">
        <v>551778</v>
      </c>
    </row>
    <row r="111" spans="1:43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190591</v>
      </c>
      <c r="G111" s="22">
        <v>0</v>
      </c>
      <c r="H111" s="22">
        <v>13217</v>
      </c>
      <c r="I111" s="22">
        <v>147043</v>
      </c>
      <c r="J111" s="22">
        <v>0</v>
      </c>
      <c r="K111" s="22">
        <v>0</v>
      </c>
      <c r="L111" s="22">
        <v>24537</v>
      </c>
      <c r="M111" s="22">
        <v>0</v>
      </c>
      <c r="N111" s="22">
        <v>0</v>
      </c>
      <c r="O111" s="22">
        <v>1093610</v>
      </c>
      <c r="P111" s="22">
        <v>0</v>
      </c>
      <c r="Q111" s="22">
        <v>0</v>
      </c>
      <c r="R111" s="22">
        <v>0</v>
      </c>
      <c r="S111" s="22">
        <v>0</v>
      </c>
      <c r="T111" s="22">
        <v>313376</v>
      </c>
      <c r="U111" s="22">
        <v>802087</v>
      </c>
      <c r="V111" s="22">
        <v>15647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611973</v>
      </c>
      <c r="AJ111" s="22">
        <v>68973</v>
      </c>
      <c r="AK111" s="22">
        <v>0</v>
      </c>
      <c r="AL111" s="22">
        <v>0</v>
      </c>
      <c r="AM111" s="22">
        <v>90535</v>
      </c>
      <c r="AN111" s="22">
        <v>0</v>
      </c>
      <c r="AO111" s="22">
        <v>0</v>
      </c>
      <c r="AP111" s="22">
        <v>0</v>
      </c>
      <c r="AQ111" s="22">
        <v>3371589</v>
      </c>
    </row>
    <row r="112" spans="1:43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40879</v>
      </c>
      <c r="G112" s="22">
        <v>0</v>
      </c>
      <c r="H112" s="22">
        <v>0</v>
      </c>
      <c r="I112" s="22">
        <v>232499</v>
      </c>
      <c r="J112" s="22">
        <v>181285</v>
      </c>
      <c r="K112" s="22">
        <v>0</v>
      </c>
      <c r="L112" s="22">
        <v>14750</v>
      </c>
      <c r="M112" s="22">
        <v>0</v>
      </c>
      <c r="N112" s="22">
        <v>0</v>
      </c>
      <c r="O112" s="22">
        <v>1193216</v>
      </c>
      <c r="P112" s="22">
        <v>0</v>
      </c>
      <c r="Q112" s="22">
        <v>0</v>
      </c>
      <c r="R112" s="22">
        <v>70237</v>
      </c>
      <c r="S112" s="22">
        <v>0</v>
      </c>
      <c r="T112" s="22">
        <v>558624</v>
      </c>
      <c r="U112" s="22">
        <v>241761</v>
      </c>
      <c r="V112" s="22">
        <v>3468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1922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449286</v>
      </c>
      <c r="AJ112" s="22">
        <v>54172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3042099</v>
      </c>
    </row>
    <row r="113" spans="1:43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55418</v>
      </c>
      <c r="G113" s="22">
        <v>0</v>
      </c>
      <c r="H113" s="22">
        <v>40147</v>
      </c>
      <c r="I113" s="22">
        <v>233328</v>
      </c>
      <c r="J113" s="22">
        <v>0</v>
      </c>
      <c r="K113" s="22">
        <v>0</v>
      </c>
      <c r="L113" s="22">
        <v>12099</v>
      </c>
      <c r="M113" s="22">
        <v>0</v>
      </c>
      <c r="N113" s="22">
        <v>0</v>
      </c>
      <c r="O113" s="22">
        <v>1071243</v>
      </c>
      <c r="P113" s="22">
        <v>0</v>
      </c>
      <c r="Q113" s="22">
        <v>0</v>
      </c>
      <c r="R113" s="22">
        <v>0</v>
      </c>
      <c r="S113" s="22">
        <v>0</v>
      </c>
      <c r="T113" s="22">
        <v>118504</v>
      </c>
      <c r="U113" s="22">
        <v>528662</v>
      </c>
      <c r="V113" s="22">
        <v>0</v>
      </c>
      <c r="W113" s="22">
        <v>0</v>
      </c>
      <c r="X113" s="22">
        <v>0</v>
      </c>
      <c r="Y113" s="22">
        <v>0</v>
      </c>
      <c r="Z113" s="22">
        <v>1087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380910</v>
      </c>
      <c r="AJ113" s="22">
        <v>15150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2456548</v>
      </c>
    </row>
    <row r="114" spans="1:43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186169</v>
      </c>
      <c r="G114" s="22">
        <v>0</v>
      </c>
      <c r="H114" s="22">
        <v>0</v>
      </c>
      <c r="I114" s="22">
        <v>197892</v>
      </c>
      <c r="J114" s="22">
        <v>0</v>
      </c>
      <c r="K114" s="22">
        <v>0</v>
      </c>
      <c r="L114" s="22">
        <v>0</v>
      </c>
      <c r="M114" s="22">
        <v>0</v>
      </c>
      <c r="N114" s="22">
        <v>464304</v>
      </c>
      <c r="O114" s="22">
        <v>2748853</v>
      </c>
      <c r="P114" s="22">
        <v>90661</v>
      </c>
      <c r="Q114" s="22">
        <v>0</v>
      </c>
      <c r="R114" s="22">
        <v>78261</v>
      </c>
      <c r="S114" s="22">
        <v>0</v>
      </c>
      <c r="T114" s="22">
        <v>1626187</v>
      </c>
      <c r="U114" s="22">
        <v>724226</v>
      </c>
      <c r="V114" s="22">
        <v>954724</v>
      </c>
      <c r="W114" s="22">
        <v>0</v>
      </c>
      <c r="X114" s="22">
        <v>0</v>
      </c>
      <c r="Y114" s="22">
        <v>0</v>
      </c>
      <c r="Z114" s="22">
        <v>0</v>
      </c>
      <c r="AA114" s="22">
        <v>358604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260713</v>
      </c>
      <c r="AH114" s="22">
        <v>0</v>
      </c>
      <c r="AI114" s="22">
        <v>1218703</v>
      </c>
      <c r="AJ114" s="22">
        <v>30273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8939570</v>
      </c>
    </row>
    <row r="115" spans="1:43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13919</v>
      </c>
      <c r="G115" s="22">
        <v>0</v>
      </c>
      <c r="H115" s="22">
        <v>0</v>
      </c>
      <c r="I115" s="22">
        <v>0</v>
      </c>
      <c r="J115" s="22">
        <v>21361</v>
      </c>
      <c r="K115" s="22">
        <v>1364</v>
      </c>
      <c r="L115" s="22">
        <v>0</v>
      </c>
      <c r="M115" s="22">
        <v>0</v>
      </c>
      <c r="N115" s="22">
        <v>0</v>
      </c>
      <c r="O115" s="22">
        <v>287102</v>
      </c>
      <c r="P115" s="22">
        <v>0</v>
      </c>
      <c r="Q115" s="22">
        <v>0</v>
      </c>
      <c r="R115" s="22">
        <v>0</v>
      </c>
      <c r="S115" s="22">
        <v>0</v>
      </c>
      <c r="T115" s="22">
        <v>87229</v>
      </c>
      <c r="U115" s="22">
        <v>84701</v>
      </c>
      <c r="V115" s="22">
        <v>5122</v>
      </c>
      <c r="W115" s="22">
        <v>0</v>
      </c>
      <c r="X115" s="22">
        <v>0</v>
      </c>
      <c r="Y115" s="22">
        <v>0</v>
      </c>
      <c r="Z115" s="22">
        <v>856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68225</v>
      </c>
      <c r="AJ115" s="22">
        <v>35022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604901</v>
      </c>
    </row>
    <row r="116" spans="1:43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179539</v>
      </c>
      <c r="G116" s="22">
        <v>0</v>
      </c>
      <c r="H116" s="22">
        <v>0</v>
      </c>
      <c r="I116" s="22">
        <v>144105</v>
      </c>
      <c r="J116" s="22">
        <v>0</v>
      </c>
      <c r="K116" s="22">
        <v>0</v>
      </c>
      <c r="L116" s="22">
        <v>0</v>
      </c>
      <c r="M116" s="22">
        <v>0</v>
      </c>
      <c r="N116" s="22">
        <v>554510</v>
      </c>
      <c r="O116" s="22">
        <v>1182791</v>
      </c>
      <c r="P116" s="22">
        <v>251305</v>
      </c>
      <c r="Q116" s="22">
        <v>0</v>
      </c>
      <c r="R116" s="22">
        <v>0</v>
      </c>
      <c r="S116" s="22">
        <v>0</v>
      </c>
      <c r="T116" s="22">
        <v>1335116</v>
      </c>
      <c r="U116" s="22">
        <v>952427</v>
      </c>
      <c r="V116" s="22">
        <v>324310</v>
      </c>
      <c r="W116" s="22">
        <v>0</v>
      </c>
      <c r="X116" s="22">
        <v>0</v>
      </c>
      <c r="Y116" s="22">
        <v>0</v>
      </c>
      <c r="Z116" s="22">
        <v>9098</v>
      </c>
      <c r="AA116" s="22">
        <v>86623</v>
      </c>
      <c r="AB116" s="22">
        <v>621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522119</v>
      </c>
      <c r="AJ116" s="22">
        <v>161162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5703726</v>
      </c>
    </row>
    <row r="117" spans="1:43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11155</v>
      </c>
      <c r="G117" s="22">
        <v>0</v>
      </c>
      <c r="H117" s="22">
        <v>0</v>
      </c>
      <c r="I117" s="22">
        <v>36394</v>
      </c>
      <c r="J117" s="22">
        <v>0</v>
      </c>
      <c r="K117" s="22">
        <v>0</v>
      </c>
      <c r="L117" s="22">
        <v>0</v>
      </c>
      <c r="M117" s="22">
        <v>0</v>
      </c>
      <c r="N117" s="22">
        <v>8121</v>
      </c>
      <c r="O117" s="22">
        <v>363538</v>
      </c>
      <c r="P117" s="22">
        <v>0</v>
      </c>
      <c r="Q117" s="22">
        <v>0</v>
      </c>
      <c r="R117" s="22">
        <v>58517</v>
      </c>
      <c r="S117" s="22">
        <v>0</v>
      </c>
      <c r="T117" s="22">
        <v>185022</v>
      </c>
      <c r="U117" s="22">
        <v>108768</v>
      </c>
      <c r="V117" s="22">
        <v>23338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6449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85861</v>
      </c>
      <c r="AJ117" s="22">
        <v>4030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891193</v>
      </c>
    </row>
    <row r="118" spans="1:43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12357</v>
      </c>
      <c r="G118" s="22">
        <v>0</v>
      </c>
      <c r="H118" s="22">
        <v>0</v>
      </c>
      <c r="I118" s="22">
        <v>115428</v>
      </c>
      <c r="J118" s="22">
        <v>0</v>
      </c>
      <c r="K118" s="22">
        <v>0</v>
      </c>
      <c r="L118" s="22">
        <v>5369</v>
      </c>
      <c r="M118" s="22">
        <v>0</v>
      </c>
      <c r="N118" s="22">
        <v>121950</v>
      </c>
      <c r="O118" s="22">
        <v>495444</v>
      </c>
      <c r="P118" s="22">
        <v>0</v>
      </c>
      <c r="Q118" s="22">
        <v>0</v>
      </c>
      <c r="R118" s="22">
        <v>30156</v>
      </c>
      <c r="S118" s="22">
        <v>0</v>
      </c>
      <c r="T118" s="22">
        <v>597931</v>
      </c>
      <c r="U118" s="22">
        <v>174345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25188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508337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2086505</v>
      </c>
    </row>
    <row r="119" spans="1:43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5928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34928</v>
      </c>
      <c r="O119" s="22">
        <v>238529</v>
      </c>
      <c r="P119" s="22">
        <v>0</v>
      </c>
      <c r="Q119" s="22">
        <v>0</v>
      </c>
      <c r="R119" s="22">
        <v>15883</v>
      </c>
      <c r="S119" s="22">
        <v>0</v>
      </c>
      <c r="T119" s="22">
        <v>40348</v>
      </c>
      <c r="U119" s="22">
        <v>41858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632</v>
      </c>
      <c r="AB119" s="22">
        <v>0</v>
      </c>
      <c r="AC119" s="22">
        <v>680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162650</v>
      </c>
      <c r="AJ119" s="22">
        <v>923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542359</v>
      </c>
    </row>
    <row r="120" spans="1:43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54095</v>
      </c>
      <c r="G120" s="22">
        <v>0</v>
      </c>
      <c r="H120" s="22">
        <v>0</v>
      </c>
      <c r="I120" s="22">
        <v>59351</v>
      </c>
      <c r="J120" s="22">
        <v>0</v>
      </c>
      <c r="K120" s="22">
        <v>0</v>
      </c>
      <c r="L120" s="22">
        <v>3995</v>
      </c>
      <c r="M120" s="22">
        <v>0</v>
      </c>
      <c r="N120" s="22">
        <v>0</v>
      </c>
      <c r="O120" s="22">
        <v>816819</v>
      </c>
      <c r="P120" s="22">
        <v>5800</v>
      </c>
      <c r="Q120" s="22">
        <v>0</v>
      </c>
      <c r="R120" s="22">
        <v>0</v>
      </c>
      <c r="S120" s="22">
        <v>0</v>
      </c>
      <c r="T120" s="22">
        <v>385066</v>
      </c>
      <c r="U120" s="22">
        <v>391102</v>
      </c>
      <c r="V120" s="22">
        <v>31938</v>
      </c>
      <c r="W120" s="22">
        <v>0</v>
      </c>
      <c r="X120" s="22">
        <v>0</v>
      </c>
      <c r="Y120" s="22">
        <v>0</v>
      </c>
      <c r="Z120" s="22">
        <v>16207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298289</v>
      </c>
      <c r="AJ120" s="22">
        <v>101283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2163945</v>
      </c>
    </row>
    <row r="121" spans="1:43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228006</v>
      </c>
      <c r="F121" s="22">
        <v>0</v>
      </c>
      <c r="G121" s="22">
        <v>0</v>
      </c>
      <c r="H121" s="22">
        <v>3263</v>
      </c>
      <c r="I121" s="22">
        <v>275708</v>
      </c>
      <c r="J121" s="22">
        <v>24543</v>
      </c>
      <c r="K121" s="22">
        <v>0</v>
      </c>
      <c r="L121" s="22">
        <v>10759</v>
      </c>
      <c r="M121" s="22">
        <v>0</v>
      </c>
      <c r="N121" s="22">
        <v>67274</v>
      </c>
      <c r="O121" s="22">
        <v>456239</v>
      </c>
      <c r="P121" s="22">
        <v>0</v>
      </c>
      <c r="Q121" s="22">
        <v>0</v>
      </c>
      <c r="R121" s="22">
        <v>0</v>
      </c>
      <c r="S121" s="22">
        <v>0</v>
      </c>
      <c r="T121" s="22">
        <v>406117</v>
      </c>
      <c r="U121" s="22">
        <v>150374</v>
      </c>
      <c r="V121" s="22">
        <v>10298</v>
      </c>
      <c r="W121" s="22">
        <v>0</v>
      </c>
      <c r="X121" s="22">
        <v>36770</v>
      </c>
      <c r="Y121" s="22">
        <v>0</v>
      </c>
      <c r="Z121" s="22">
        <v>0</v>
      </c>
      <c r="AA121" s="22">
        <v>15335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1108464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2793150</v>
      </c>
    </row>
    <row r="122" spans="1:43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78171</v>
      </c>
      <c r="G122" s="22">
        <v>0</v>
      </c>
      <c r="H122" s="22">
        <v>0</v>
      </c>
      <c r="I122" s="22">
        <v>85603</v>
      </c>
      <c r="J122" s="22">
        <v>0</v>
      </c>
      <c r="K122" s="22">
        <v>0</v>
      </c>
      <c r="L122" s="22">
        <v>0</v>
      </c>
      <c r="M122" s="22">
        <v>0</v>
      </c>
      <c r="N122" s="22">
        <v>164093</v>
      </c>
      <c r="O122" s="22">
        <v>392434</v>
      </c>
      <c r="P122" s="22">
        <v>0</v>
      </c>
      <c r="Q122" s="22">
        <v>0</v>
      </c>
      <c r="R122" s="22">
        <v>0</v>
      </c>
      <c r="S122" s="22">
        <v>0</v>
      </c>
      <c r="T122" s="22">
        <v>92471</v>
      </c>
      <c r="U122" s="22">
        <v>266874</v>
      </c>
      <c r="V122" s="22">
        <v>0</v>
      </c>
      <c r="W122" s="22">
        <v>0</v>
      </c>
      <c r="X122" s="22">
        <v>1750</v>
      </c>
      <c r="Y122" s="22">
        <v>0</v>
      </c>
      <c r="Z122" s="22">
        <v>7341</v>
      </c>
      <c r="AA122" s="22">
        <v>0</v>
      </c>
      <c r="AB122" s="22">
        <v>75791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259912</v>
      </c>
      <c r="AJ122" s="22">
        <v>147093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1571533</v>
      </c>
    </row>
    <row r="123" spans="1:43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31156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57770</v>
      </c>
      <c r="N123" s="22">
        <v>0</v>
      </c>
      <c r="O123" s="22">
        <v>785063</v>
      </c>
      <c r="P123" s="22">
        <v>0</v>
      </c>
      <c r="Q123" s="22">
        <v>0</v>
      </c>
      <c r="R123" s="22">
        <v>0</v>
      </c>
      <c r="S123" s="22">
        <v>0</v>
      </c>
      <c r="T123" s="22">
        <v>167587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451923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1493499</v>
      </c>
    </row>
    <row r="124" spans="1:43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45068</v>
      </c>
      <c r="F124" s="22">
        <v>0</v>
      </c>
      <c r="G124" s="22">
        <v>0</v>
      </c>
      <c r="H124" s="22">
        <v>0</v>
      </c>
      <c r="I124" s="22">
        <v>240134</v>
      </c>
      <c r="J124" s="22">
        <v>523</v>
      </c>
      <c r="K124" s="22">
        <v>0</v>
      </c>
      <c r="L124" s="22">
        <v>1500</v>
      </c>
      <c r="M124" s="22">
        <v>0</v>
      </c>
      <c r="N124" s="22">
        <v>125099</v>
      </c>
      <c r="O124" s="22">
        <v>529022</v>
      </c>
      <c r="P124" s="22">
        <v>45714</v>
      </c>
      <c r="Q124" s="22">
        <v>0</v>
      </c>
      <c r="R124" s="22">
        <v>15467</v>
      </c>
      <c r="S124" s="22">
        <v>0</v>
      </c>
      <c r="T124" s="22">
        <v>66200</v>
      </c>
      <c r="U124" s="22">
        <v>75613</v>
      </c>
      <c r="V124" s="22">
        <v>0</v>
      </c>
      <c r="W124" s="22">
        <v>0</v>
      </c>
      <c r="X124" s="22">
        <v>0</v>
      </c>
      <c r="Y124" s="22">
        <v>0</v>
      </c>
      <c r="Z124" s="22">
        <v>2231</v>
      </c>
      <c r="AA124" s="22">
        <v>0</v>
      </c>
      <c r="AB124" s="22">
        <v>0</v>
      </c>
      <c r="AC124" s="22">
        <v>11576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326629</v>
      </c>
      <c r="AJ124" s="22">
        <v>26984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1511760</v>
      </c>
    </row>
    <row r="125" spans="1:43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16654</v>
      </c>
      <c r="G125" s="22">
        <v>0</v>
      </c>
      <c r="H125" s="22">
        <v>0</v>
      </c>
      <c r="I125" s="22">
        <v>1795</v>
      </c>
      <c r="J125" s="22">
        <v>0</v>
      </c>
      <c r="K125" s="22">
        <v>0</v>
      </c>
      <c r="L125" s="22">
        <v>0</v>
      </c>
      <c r="M125" s="22">
        <v>0</v>
      </c>
      <c r="N125" s="22">
        <v>32948</v>
      </c>
      <c r="O125" s="22">
        <v>84728</v>
      </c>
      <c r="P125" s="22">
        <v>18617</v>
      </c>
      <c r="Q125" s="22">
        <v>0</v>
      </c>
      <c r="R125" s="22">
        <v>1709</v>
      </c>
      <c r="S125" s="22">
        <v>0</v>
      </c>
      <c r="T125" s="22">
        <v>83965</v>
      </c>
      <c r="U125" s="22">
        <v>55523</v>
      </c>
      <c r="V125" s="22">
        <v>0</v>
      </c>
      <c r="W125" s="22">
        <v>0</v>
      </c>
      <c r="X125" s="22">
        <v>0</v>
      </c>
      <c r="Y125" s="22">
        <v>0</v>
      </c>
      <c r="Z125" s="22">
        <v>1848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11893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309680</v>
      </c>
    </row>
    <row r="126" spans="1:43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233099</v>
      </c>
      <c r="F126" s="22">
        <v>0</v>
      </c>
      <c r="G126" s="22">
        <v>0</v>
      </c>
      <c r="H126" s="22">
        <v>0</v>
      </c>
      <c r="I126" s="22">
        <v>348731</v>
      </c>
      <c r="J126" s="22">
        <v>0</v>
      </c>
      <c r="K126" s="22">
        <v>0</v>
      </c>
      <c r="L126" s="22">
        <v>16794</v>
      </c>
      <c r="M126" s="22">
        <v>0</v>
      </c>
      <c r="N126" s="22">
        <v>292503</v>
      </c>
      <c r="O126" s="22">
        <v>1625536</v>
      </c>
      <c r="P126" s="22">
        <v>1266851</v>
      </c>
      <c r="Q126" s="22">
        <v>0</v>
      </c>
      <c r="R126" s="22">
        <v>0</v>
      </c>
      <c r="S126" s="22">
        <v>0</v>
      </c>
      <c r="T126" s="22">
        <v>958289</v>
      </c>
      <c r="U126" s="22">
        <v>430527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3345</v>
      </c>
      <c r="AC126" s="22">
        <v>0</v>
      </c>
      <c r="AD126" s="22">
        <v>7474</v>
      </c>
      <c r="AE126" s="22">
        <v>0</v>
      </c>
      <c r="AF126" s="22">
        <v>5178</v>
      </c>
      <c r="AG126" s="22">
        <v>1179</v>
      </c>
      <c r="AH126" s="22">
        <v>329528</v>
      </c>
      <c r="AI126" s="22">
        <v>0</v>
      </c>
      <c r="AJ126" s="22">
        <v>0</v>
      </c>
      <c r="AK126" s="22">
        <v>0</v>
      </c>
      <c r="AL126" s="22">
        <v>22922</v>
      </c>
      <c r="AM126" s="22">
        <v>0</v>
      </c>
      <c r="AN126" s="22">
        <v>0</v>
      </c>
      <c r="AO126" s="22">
        <v>0</v>
      </c>
      <c r="AP126" s="22">
        <v>0</v>
      </c>
      <c r="AQ126" s="22">
        <v>5541956</v>
      </c>
    </row>
    <row r="127" spans="1:43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39371</v>
      </c>
      <c r="G127" s="22">
        <v>0</v>
      </c>
      <c r="H127" s="22">
        <v>0</v>
      </c>
      <c r="I127" s="22">
        <v>124007</v>
      </c>
      <c r="J127" s="22">
        <v>2224</v>
      </c>
      <c r="K127" s="22">
        <v>0</v>
      </c>
      <c r="L127" s="22">
        <v>15537</v>
      </c>
      <c r="M127" s="22">
        <v>0</v>
      </c>
      <c r="N127" s="22">
        <v>90064</v>
      </c>
      <c r="O127" s="22">
        <v>675292</v>
      </c>
      <c r="P127" s="22">
        <v>0</v>
      </c>
      <c r="Q127" s="22">
        <v>0</v>
      </c>
      <c r="R127" s="22">
        <v>0</v>
      </c>
      <c r="S127" s="22">
        <v>0</v>
      </c>
      <c r="T127" s="22">
        <v>443049</v>
      </c>
      <c r="U127" s="22">
        <v>358348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12919</v>
      </c>
      <c r="AG127" s="22">
        <v>0</v>
      </c>
      <c r="AH127" s="22">
        <v>106202</v>
      </c>
      <c r="AI127" s="22">
        <v>306651</v>
      </c>
      <c r="AJ127" s="22">
        <v>3199</v>
      </c>
      <c r="AK127" s="22">
        <v>0</v>
      </c>
      <c r="AL127" s="22">
        <v>0</v>
      </c>
      <c r="AM127" s="22">
        <v>36292</v>
      </c>
      <c r="AN127" s="22">
        <v>0</v>
      </c>
      <c r="AO127" s="22">
        <v>0</v>
      </c>
      <c r="AP127" s="22">
        <v>0</v>
      </c>
      <c r="AQ127" s="22">
        <v>2213155</v>
      </c>
    </row>
    <row r="128" spans="1:43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340888</v>
      </c>
      <c r="G128" s="22">
        <v>0</v>
      </c>
      <c r="H128" s="22">
        <v>52538</v>
      </c>
      <c r="I128" s="22">
        <v>401281</v>
      </c>
      <c r="J128" s="22">
        <v>20475</v>
      </c>
      <c r="K128" s="22">
        <v>0</v>
      </c>
      <c r="L128" s="22">
        <v>26957</v>
      </c>
      <c r="M128" s="22">
        <v>0</v>
      </c>
      <c r="N128" s="22">
        <v>491749</v>
      </c>
      <c r="O128" s="22">
        <v>2663697</v>
      </c>
      <c r="P128" s="22">
        <v>0</v>
      </c>
      <c r="Q128" s="22">
        <v>0</v>
      </c>
      <c r="R128" s="22">
        <v>1360819</v>
      </c>
      <c r="S128" s="22">
        <v>0</v>
      </c>
      <c r="T128" s="22">
        <v>876468</v>
      </c>
      <c r="U128" s="22">
        <v>940458</v>
      </c>
      <c r="V128" s="22">
        <v>173360</v>
      </c>
      <c r="W128" s="22">
        <v>0</v>
      </c>
      <c r="X128" s="22">
        <v>41064</v>
      </c>
      <c r="Y128" s="22">
        <v>0</v>
      </c>
      <c r="Z128" s="22">
        <v>9358</v>
      </c>
      <c r="AA128" s="22">
        <v>0</v>
      </c>
      <c r="AB128" s="22">
        <v>0</v>
      </c>
      <c r="AC128" s="22">
        <v>0</v>
      </c>
      <c r="AD128" s="22">
        <v>0</v>
      </c>
      <c r="AE128" s="22">
        <v>92862</v>
      </c>
      <c r="AF128" s="22">
        <v>0</v>
      </c>
      <c r="AG128" s="22">
        <v>0</v>
      </c>
      <c r="AH128" s="22">
        <v>982587</v>
      </c>
      <c r="AI128" s="22">
        <v>19165</v>
      </c>
      <c r="AJ128" s="22">
        <v>81748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8575474</v>
      </c>
    </row>
    <row r="129" spans="1:43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18959</v>
      </c>
      <c r="G129" s="22">
        <v>0</v>
      </c>
      <c r="H129" s="22">
        <v>0</v>
      </c>
      <c r="I129" s="22">
        <v>218146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2605220</v>
      </c>
      <c r="P129" s="22">
        <v>0</v>
      </c>
      <c r="Q129" s="22">
        <v>0</v>
      </c>
      <c r="R129" s="22">
        <v>0</v>
      </c>
      <c r="S129" s="22">
        <v>0</v>
      </c>
      <c r="T129" s="22">
        <v>908295</v>
      </c>
      <c r="U129" s="22">
        <v>317858</v>
      </c>
      <c r="V129" s="22">
        <v>166678</v>
      </c>
      <c r="W129" s="22">
        <v>0</v>
      </c>
      <c r="X129" s="22">
        <v>5960</v>
      </c>
      <c r="Y129" s="22">
        <v>0</v>
      </c>
      <c r="Z129" s="22">
        <v>0</v>
      </c>
      <c r="AA129" s="22">
        <v>0</v>
      </c>
      <c r="AB129" s="22">
        <v>119163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1087956</v>
      </c>
      <c r="AJ129" s="22">
        <v>11086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5459321</v>
      </c>
    </row>
    <row r="130" spans="1:43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52263</v>
      </c>
      <c r="F130" s="22">
        <v>0</v>
      </c>
      <c r="G130" s="22">
        <v>0</v>
      </c>
      <c r="H130" s="22">
        <v>144805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2195311</v>
      </c>
      <c r="P130" s="22">
        <v>0</v>
      </c>
      <c r="Q130" s="22">
        <v>0</v>
      </c>
      <c r="R130" s="22">
        <v>0</v>
      </c>
      <c r="S130" s="22">
        <v>0</v>
      </c>
      <c r="T130" s="22">
        <v>1035707</v>
      </c>
      <c r="U130" s="22">
        <v>0</v>
      </c>
      <c r="V130" s="22">
        <v>62664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920349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4411099</v>
      </c>
    </row>
    <row r="131" spans="1:43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20516</v>
      </c>
      <c r="G131" s="22">
        <v>0</v>
      </c>
      <c r="H131" s="22">
        <v>0</v>
      </c>
      <c r="I131" s="22">
        <v>8343</v>
      </c>
      <c r="J131" s="22">
        <v>0</v>
      </c>
      <c r="K131" s="22">
        <v>0</v>
      </c>
      <c r="L131" s="22">
        <v>0</v>
      </c>
      <c r="M131" s="22">
        <v>0</v>
      </c>
      <c r="N131" s="22">
        <v>48611</v>
      </c>
      <c r="O131" s="22">
        <v>226040</v>
      </c>
      <c r="P131" s="22">
        <v>0</v>
      </c>
      <c r="Q131" s="22">
        <v>0</v>
      </c>
      <c r="R131" s="22">
        <v>729</v>
      </c>
      <c r="S131" s="22">
        <v>0</v>
      </c>
      <c r="T131" s="22">
        <v>61512</v>
      </c>
      <c r="U131" s="22">
        <v>71671</v>
      </c>
      <c r="V131" s="22">
        <v>0</v>
      </c>
      <c r="W131" s="22">
        <v>0</v>
      </c>
      <c r="X131" s="22">
        <v>0</v>
      </c>
      <c r="Y131" s="22">
        <v>0</v>
      </c>
      <c r="Z131" s="22">
        <v>873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27311</v>
      </c>
      <c r="AJ131" s="22">
        <v>0</v>
      </c>
      <c r="AK131" s="22">
        <v>0</v>
      </c>
      <c r="AL131" s="22">
        <v>0</v>
      </c>
      <c r="AM131" s="22">
        <v>8825</v>
      </c>
      <c r="AN131" s="22">
        <v>0</v>
      </c>
      <c r="AO131" s="22">
        <v>0</v>
      </c>
      <c r="AP131" s="22">
        <v>0</v>
      </c>
      <c r="AQ131" s="22">
        <v>474431</v>
      </c>
    </row>
    <row r="132" spans="1:43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25982</v>
      </c>
      <c r="G132" s="22">
        <v>0</v>
      </c>
      <c r="H132" s="22">
        <v>0</v>
      </c>
      <c r="I132" s="22">
        <v>18600</v>
      </c>
      <c r="J132" s="22">
        <v>0</v>
      </c>
      <c r="K132" s="22">
        <v>0</v>
      </c>
      <c r="L132" s="22">
        <v>0</v>
      </c>
      <c r="M132" s="22">
        <v>0</v>
      </c>
      <c r="N132" s="22">
        <v>66274</v>
      </c>
      <c r="O132" s="22">
        <v>465342</v>
      </c>
      <c r="P132" s="22">
        <v>0</v>
      </c>
      <c r="Q132" s="22">
        <v>0</v>
      </c>
      <c r="R132" s="22">
        <v>1168</v>
      </c>
      <c r="S132" s="22">
        <v>0</v>
      </c>
      <c r="T132" s="22">
        <v>213345</v>
      </c>
      <c r="U132" s="22">
        <v>221181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128796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1140688</v>
      </c>
    </row>
    <row r="133" spans="1:43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10816</v>
      </c>
      <c r="G133" s="22">
        <v>0</v>
      </c>
      <c r="H133" s="22">
        <v>0</v>
      </c>
      <c r="I133" s="22">
        <v>14236</v>
      </c>
      <c r="J133" s="22">
        <v>0</v>
      </c>
      <c r="K133" s="22">
        <v>0</v>
      </c>
      <c r="L133" s="22">
        <v>0</v>
      </c>
      <c r="M133" s="22">
        <v>0</v>
      </c>
      <c r="N133" s="22">
        <v>62954</v>
      </c>
      <c r="O133" s="22">
        <v>142391</v>
      </c>
      <c r="P133" s="22">
        <v>0</v>
      </c>
      <c r="Q133" s="22">
        <v>0</v>
      </c>
      <c r="R133" s="22">
        <v>0</v>
      </c>
      <c r="S133" s="22">
        <v>0</v>
      </c>
      <c r="T133" s="22">
        <v>129065</v>
      </c>
      <c r="U133" s="22">
        <v>41438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311149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712049</v>
      </c>
    </row>
    <row r="134" spans="1:43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26352</v>
      </c>
      <c r="G134" s="22">
        <v>0</v>
      </c>
      <c r="H134" s="22">
        <v>0</v>
      </c>
      <c r="I134" s="22">
        <v>21034</v>
      </c>
      <c r="J134" s="22">
        <v>0</v>
      </c>
      <c r="K134" s="22">
        <v>0</v>
      </c>
      <c r="L134" s="22">
        <v>0</v>
      </c>
      <c r="M134" s="22">
        <v>0</v>
      </c>
      <c r="N134" s="22">
        <v>125703</v>
      </c>
      <c r="O134" s="22">
        <v>225211</v>
      </c>
      <c r="P134" s="22">
        <v>0</v>
      </c>
      <c r="Q134" s="22">
        <v>0</v>
      </c>
      <c r="R134" s="22">
        <v>100225</v>
      </c>
      <c r="S134" s="22">
        <v>0</v>
      </c>
      <c r="T134" s="22">
        <v>146029</v>
      </c>
      <c r="U134" s="22">
        <v>77929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93179</v>
      </c>
      <c r="AJ134" s="22">
        <v>72539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888201</v>
      </c>
    </row>
    <row r="135" spans="1:43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12818</v>
      </c>
      <c r="G135" s="22">
        <v>0</v>
      </c>
      <c r="H135" s="22">
        <v>0</v>
      </c>
      <c r="I135" s="22">
        <v>86232</v>
      </c>
      <c r="J135" s="22">
        <v>0</v>
      </c>
      <c r="K135" s="22">
        <v>0</v>
      </c>
      <c r="L135" s="22">
        <v>0</v>
      </c>
      <c r="M135" s="22">
        <v>0</v>
      </c>
      <c r="N135" s="22">
        <v>21862</v>
      </c>
      <c r="O135" s="22">
        <v>214459</v>
      </c>
      <c r="P135" s="22">
        <v>0</v>
      </c>
      <c r="Q135" s="22">
        <v>0</v>
      </c>
      <c r="R135" s="22">
        <v>6329</v>
      </c>
      <c r="S135" s="22">
        <v>0</v>
      </c>
      <c r="T135" s="22">
        <v>275883</v>
      </c>
      <c r="U135" s="22">
        <v>121468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272195</v>
      </c>
      <c r="AJ135" s="22">
        <v>25413</v>
      </c>
      <c r="AK135" s="22">
        <v>0</v>
      </c>
      <c r="AL135" s="22">
        <v>0</v>
      </c>
      <c r="AM135" s="22">
        <v>34919</v>
      </c>
      <c r="AN135" s="22">
        <v>0</v>
      </c>
      <c r="AO135" s="22">
        <v>0</v>
      </c>
      <c r="AP135" s="22">
        <v>0</v>
      </c>
      <c r="AQ135" s="22">
        <v>1071578</v>
      </c>
    </row>
    <row r="136" spans="1:43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49943</v>
      </c>
      <c r="G136" s="22">
        <v>0</v>
      </c>
      <c r="H136" s="22">
        <v>0</v>
      </c>
      <c r="I136" s="22">
        <v>41182</v>
      </c>
      <c r="J136" s="22">
        <v>2159</v>
      </c>
      <c r="K136" s="22">
        <v>0</v>
      </c>
      <c r="L136" s="22">
        <v>2310</v>
      </c>
      <c r="M136" s="22">
        <v>0</v>
      </c>
      <c r="N136" s="22">
        <v>0</v>
      </c>
      <c r="O136" s="22">
        <v>337041</v>
      </c>
      <c r="P136" s="22">
        <v>0</v>
      </c>
      <c r="Q136" s="22">
        <v>0</v>
      </c>
      <c r="R136" s="22">
        <v>18378</v>
      </c>
      <c r="S136" s="22">
        <v>0</v>
      </c>
      <c r="T136" s="22">
        <v>274388</v>
      </c>
      <c r="U136" s="22">
        <v>74042</v>
      </c>
      <c r="V136" s="22">
        <v>0</v>
      </c>
      <c r="W136" s="22">
        <v>0</v>
      </c>
      <c r="X136" s="22">
        <v>0</v>
      </c>
      <c r="Y136" s="22">
        <v>0</v>
      </c>
      <c r="Z136" s="22">
        <v>592</v>
      </c>
      <c r="AA136" s="22">
        <v>0</v>
      </c>
      <c r="AB136" s="22">
        <v>0</v>
      </c>
      <c r="AC136" s="22">
        <v>5545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216259</v>
      </c>
      <c r="AJ136" s="22">
        <v>38179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1060018</v>
      </c>
    </row>
    <row r="137" spans="1:43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18133</v>
      </c>
      <c r="G137" s="22">
        <v>0</v>
      </c>
      <c r="H137" s="22">
        <v>0</v>
      </c>
      <c r="I137" s="22">
        <v>2872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194767</v>
      </c>
      <c r="P137" s="22">
        <v>0</v>
      </c>
      <c r="Q137" s="22">
        <v>0</v>
      </c>
      <c r="R137" s="22">
        <v>0</v>
      </c>
      <c r="S137" s="22">
        <v>0</v>
      </c>
      <c r="T137" s="22">
        <v>61895</v>
      </c>
      <c r="U137" s="22">
        <v>16994</v>
      </c>
      <c r="V137" s="22">
        <v>0</v>
      </c>
      <c r="W137" s="22">
        <v>0</v>
      </c>
      <c r="X137" s="22">
        <v>0</v>
      </c>
      <c r="Y137" s="22">
        <v>0</v>
      </c>
      <c r="Z137" s="22">
        <v>510</v>
      </c>
      <c r="AA137" s="22">
        <v>455</v>
      </c>
      <c r="AB137" s="22">
        <v>0</v>
      </c>
      <c r="AC137" s="22">
        <v>1005</v>
      </c>
      <c r="AD137" s="22">
        <v>0</v>
      </c>
      <c r="AE137" s="22">
        <v>0</v>
      </c>
      <c r="AF137" s="22">
        <v>6608</v>
      </c>
      <c r="AG137" s="22">
        <v>0</v>
      </c>
      <c r="AH137" s="22">
        <v>0</v>
      </c>
      <c r="AI137" s="22">
        <v>37274</v>
      </c>
      <c r="AJ137" s="22">
        <v>1583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342096</v>
      </c>
    </row>
    <row r="138" spans="1:43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30653</v>
      </c>
      <c r="G138" s="22">
        <v>0</v>
      </c>
      <c r="H138" s="22">
        <v>0</v>
      </c>
      <c r="I138" s="22">
        <v>41580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222005</v>
      </c>
      <c r="P138" s="22">
        <v>0</v>
      </c>
      <c r="Q138" s="22">
        <v>0</v>
      </c>
      <c r="R138" s="22">
        <v>0</v>
      </c>
      <c r="S138" s="22">
        <v>0</v>
      </c>
      <c r="T138" s="22">
        <v>240104</v>
      </c>
      <c r="U138" s="22">
        <v>100533</v>
      </c>
      <c r="V138" s="22">
        <v>21613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78375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734863</v>
      </c>
    </row>
    <row r="139" spans="1:43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124408</v>
      </c>
      <c r="G139" s="22">
        <v>0</v>
      </c>
      <c r="H139" s="22">
        <v>0</v>
      </c>
      <c r="I139" s="22">
        <v>24694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366368</v>
      </c>
      <c r="P139" s="22">
        <v>0</v>
      </c>
      <c r="Q139" s="22">
        <v>0</v>
      </c>
      <c r="R139" s="22">
        <v>0</v>
      </c>
      <c r="S139" s="22">
        <v>0</v>
      </c>
      <c r="T139" s="22">
        <v>107763</v>
      </c>
      <c r="U139" s="22">
        <v>168067</v>
      </c>
      <c r="V139" s="22">
        <v>859330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160976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1811606</v>
      </c>
    </row>
    <row r="140" spans="1:43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258733</v>
      </c>
      <c r="G140" s="22">
        <v>0</v>
      </c>
      <c r="H140" s="22">
        <v>3379</v>
      </c>
      <c r="I140" s="22">
        <v>213716</v>
      </c>
      <c r="J140" s="22">
        <v>0</v>
      </c>
      <c r="K140" s="22">
        <v>0</v>
      </c>
      <c r="L140" s="22">
        <v>29801</v>
      </c>
      <c r="M140" s="22">
        <v>0</v>
      </c>
      <c r="N140" s="22">
        <v>0</v>
      </c>
      <c r="O140" s="22">
        <v>2008928</v>
      </c>
      <c r="P140" s="22">
        <v>0</v>
      </c>
      <c r="Q140" s="22">
        <v>0</v>
      </c>
      <c r="R140" s="22">
        <v>491925</v>
      </c>
      <c r="S140" s="22">
        <v>0</v>
      </c>
      <c r="T140" s="22">
        <v>517281</v>
      </c>
      <c r="U140" s="22">
        <v>531559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1529639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5584961</v>
      </c>
    </row>
    <row r="141" spans="1:43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17301</v>
      </c>
      <c r="G141" s="22">
        <v>0</v>
      </c>
      <c r="H141" s="22">
        <v>0</v>
      </c>
      <c r="I141" s="22">
        <v>3852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458405</v>
      </c>
      <c r="P141" s="22">
        <v>0</v>
      </c>
      <c r="Q141" s="22">
        <v>0</v>
      </c>
      <c r="R141" s="22">
        <v>0</v>
      </c>
      <c r="S141" s="22">
        <v>0</v>
      </c>
      <c r="T141" s="22">
        <v>47773</v>
      </c>
      <c r="U141" s="22">
        <v>68493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51758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647582</v>
      </c>
    </row>
    <row r="142" spans="1:43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7564</v>
      </c>
      <c r="G142" s="22">
        <v>0</v>
      </c>
      <c r="H142" s="22">
        <v>0</v>
      </c>
      <c r="I142" s="22">
        <v>27037</v>
      </c>
      <c r="J142" s="22">
        <v>0</v>
      </c>
      <c r="K142" s="22">
        <v>0</v>
      </c>
      <c r="L142" s="22">
        <v>4381</v>
      </c>
      <c r="M142" s="22">
        <v>0</v>
      </c>
      <c r="N142" s="22">
        <v>63306</v>
      </c>
      <c r="O142" s="22">
        <v>310689</v>
      </c>
      <c r="P142" s="22">
        <v>0</v>
      </c>
      <c r="Q142" s="22">
        <v>0</v>
      </c>
      <c r="R142" s="22">
        <v>0</v>
      </c>
      <c r="S142" s="22">
        <v>0</v>
      </c>
      <c r="T142" s="22">
        <v>337093</v>
      </c>
      <c r="U142" s="22">
        <v>411508</v>
      </c>
      <c r="V142" s="22">
        <v>0</v>
      </c>
      <c r="W142" s="22">
        <v>14639</v>
      </c>
      <c r="X142" s="22">
        <v>200</v>
      </c>
      <c r="Y142" s="22">
        <v>0</v>
      </c>
      <c r="Z142" s="22">
        <v>1606</v>
      </c>
      <c r="AA142" s="22">
        <v>3062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267300</v>
      </c>
      <c r="AJ142" s="22">
        <v>193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1448578</v>
      </c>
    </row>
    <row r="143" spans="1:43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31629</v>
      </c>
      <c r="G143" s="22">
        <v>0</v>
      </c>
      <c r="H143" s="22">
        <v>0</v>
      </c>
      <c r="I143" s="22">
        <v>40774</v>
      </c>
      <c r="J143" s="22">
        <v>0</v>
      </c>
      <c r="K143" s="22">
        <v>0</v>
      </c>
      <c r="L143" s="22">
        <v>0</v>
      </c>
      <c r="M143" s="22">
        <v>0</v>
      </c>
      <c r="N143" s="22">
        <v>16804</v>
      </c>
      <c r="O143" s="22">
        <v>146118</v>
      </c>
      <c r="P143" s="22">
        <v>0</v>
      </c>
      <c r="Q143" s="22">
        <v>0</v>
      </c>
      <c r="R143" s="22">
        <v>1605</v>
      </c>
      <c r="S143" s="22">
        <v>0</v>
      </c>
      <c r="T143" s="22">
        <v>259144</v>
      </c>
      <c r="U143" s="22">
        <v>65452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68092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629618</v>
      </c>
    </row>
    <row r="144" spans="1:43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853569</v>
      </c>
      <c r="G144" s="22">
        <v>0</v>
      </c>
      <c r="H144" s="22">
        <v>141042</v>
      </c>
      <c r="I144" s="22">
        <v>630645</v>
      </c>
      <c r="J144" s="22">
        <v>0</v>
      </c>
      <c r="K144" s="22">
        <v>0</v>
      </c>
      <c r="L144" s="22">
        <v>77663</v>
      </c>
      <c r="M144" s="22">
        <v>0</v>
      </c>
      <c r="N144" s="22">
        <v>26512</v>
      </c>
      <c r="O144" s="22">
        <v>3780158</v>
      </c>
      <c r="P144" s="22">
        <v>0</v>
      </c>
      <c r="Q144" s="22">
        <v>170617</v>
      </c>
      <c r="R144" s="22">
        <v>5811871</v>
      </c>
      <c r="S144" s="22">
        <v>0</v>
      </c>
      <c r="T144" s="22">
        <v>2321735</v>
      </c>
      <c r="U144" s="22">
        <v>2481884</v>
      </c>
      <c r="V144" s="22">
        <v>241003</v>
      </c>
      <c r="W144" s="22">
        <v>0</v>
      </c>
      <c r="X144" s="22">
        <v>0</v>
      </c>
      <c r="Y144" s="22">
        <v>0</v>
      </c>
      <c r="Z144" s="22">
        <v>79996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3055051</v>
      </c>
      <c r="AJ144" s="22">
        <v>77553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19749299</v>
      </c>
    </row>
    <row r="145" spans="1:43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52171</v>
      </c>
      <c r="G145" s="22">
        <v>0</v>
      </c>
      <c r="H145" s="22">
        <v>44569</v>
      </c>
      <c r="I145" s="22">
        <v>267992</v>
      </c>
      <c r="J145" s="22">
        <v>0</v>
      </c>
      <c r="K145" s="22">
        <v>0</v>
      </c>
      <c r="L145" s="22">
        <v>0</v>
      </c>
      <c r="M145" s="22">
        <v>21283</v>
      </c>
      <c r="N145" s="22">
        <v>0</v>
      </c>
      <c r="O145" s="22">
        <v>2110733</v>
      </c>
      <c r="P145" s="22">
        <v>0</v>
      </c>
      <c r="Q145" s="22">
        <v>0</v>
      </c>
      <c r="R145" s="22">
        <v>0</v>
      </c>
      <c r="S145" s="22">
        <v>0</v>
      </c>
      <c r="T145" s="22">
        <v>432704</v>
      </c>
      <c r="U145" s="22">
        <v>450704</v>
      </c>
      <c r="V145" s="22">
        <v>3421</v>
      </c>
      <c r="W145" s="22">
        <v>0</v>
      </c>
      <c r="X145" s="22">
        <v>0</v>
      </c>
      <c r="Y145" s="22">
        <v>0</v>
      </c>
      <c r="Z145" s="22">
        <v>26858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1604</v>
      </c>
      <c r="AH145" s="22">
        <v>0</v>
      </c>
      <c r="AI145" s="22">
        <v>1234603</v>
      </c>
      <c r="AJ145" s="22">
        <v>79591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4726233</v>
      </c>
    </row>
    <row r="146" spans="1:43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23757</v>
      </c>
      <c r="G146" s="22">
        <v>0</v>
      </c>
      <c r="H146" s="22">
        <v>0</v>
      </c>
      <c r="I146" s="22">
        <v>12954</v>
      </c>
      <c r="J146" s="22">
        <v>0</v>
      </c>
      <c r="K146" s="22">
        <v>0</v>
      </c>
      <c r="L146" s="22">
        <v>0</v>
      </c>
      <c r="M146" s="22">
        <v>0</v>
      </c>
      <c r="N146" s="22">
        <v>64056</v>
      </c>
      <c r="O146" s="22">
        <v>120482</v>
      </c>
      <c r="P146" s="22">
        <v>0</v>
      </c>
      <c r="Q146" s="22">
        <v>0</v>
      </c>
      <c r="R146" s="22">
        <v>12111</v>
      </c>
      <c r="S146" s="22">
        <v>0</v>
      </c>
      <c r="T146" s="22">
        <v>117824</v>
      </c>
      <c r="U146" s="22">
        <v>83439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14509</v>
      </c>
      <c r="AJ146" s="22">
        <v>2055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451187</v>
      </c>
    </row>
    <row r="147" spans="1:43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19009</v>
      </c>
      <c r="G147" s="22">
        <v>0</v>
      </c>
      <c r="H147" s="22">
        <v>47834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440650</v>
      </c>
      <c r="P147" s="22">
        <v>0</v>
      </c>
      <c r="Q147" s="22">
        <v>0</v>
      </c>
      <c r="R147" s="22">
        <v>0</v>
      </c>
      <c r="S147" s="22">
        <v>0</v>
      </c>
      <c r="T147" s="22">
        <v>267507</v>
      </c>
      <c r="U147" s="22">
        <v>41732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194412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1011144</v>
      </c>
    </row>
    <row r="148" spans="1:43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99270</v>
      </c>
      <c r="G148" s="22">
        <v>0</v>
      </c>
      <c r="H148" s="22">
        <v>0</v>
      </c>
      <c r="I148" s="22">
        <v>205336</v>
      </c>
      <c r="J148" s="22">
        <v>141846</v>
      </c>
      <c r="K148" s="22">
        <v>0</v>
      </c>
      <c r="L148" s="22">
        <v>3905</v>
      </c>
      <c r="M148" s="22">
        <v>0</v>
      </c>
      <c r="N148" s="22">
        <v>0</v>
      </c>
      <c r="O148" s="22">
        <v>2475219</v>
      </c>
      <c r="P148" s="22">
        <v>0</v>
      </c>
      <c r="Q148" s="22">
        <v>0</v>
      </c>
      <c r="R148" s="22">
        <v>0</v>
      </c>
      <c r="S148" s="22">
        <v>0</v>
      </c>
      <c r="T148" s="22">
        <v>1639730</v>
      </c>
      <c r="U148" s="22">
        <v>964922</v>
      </c>
      <c r="V148" s="22">
        <v>540018</v>
      </c>
      <c r="W148" s="22">
        <v>0</v>
      </c>
      <c r="X148" s="22">
        <v>774</v>
      </c>
      <c r="Y148" s="22">
        <v>0</v>
      </c>
      <c r="Z148" s="22">
        <v>0</v>
      </c>
      <c r="AA148" s="22">
        <v>0</v>
      </c>
      <c r="AB148" s="22">
        <v>7979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1225651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7304650</v>
      </c>
    </row>
    <row r="149" spans="1:43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32399</v>
      </c>
      <c r="G149" s="22">
        <v>0</v>
      </c>
      <c r="H149" s="22">
        <v>0</v>
      </c>
      <c r="I149" s="22">
        <v>230167</v>
      </c>
      <c r="J149" s="22">
        <v>0</v>
      </c>
      <c r="K149" s="22">
        <v>0</v>
      </c>
      <c r="L149" s="22">
        <v>15499</v>
      </c>
      <c r="M149" s="22">
        <v>0</v>
      </c>
      <c r="N149" s="22">
        <v>0</v>
      </c>
      <c r="O149" s="22">
        <v>1036725</v>
      </c>
      <c r="P149" s="22">
        <v>0</v>
      </c>
      <c r="Q149" s="22">
        <v>0</v>
      </c>
      <c r="R149" s="22">
        <v>70351</v>
      </c>
      <c r="S149" s="22">
        <v>0</v>
      </c>
      <c r="T149" s="22">
        <v>164442</v>
      </c>
      <c r="U149" s="22">
        <v>87812</v>
      </c>
      <c r="V149" s="22">
        <v>10340</v>
      </c>
      <c r="W149" s="22">
        <v>0</v>
      </c>
      <c r="X149" s="22">
        <v>2948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829918</v>
      </c>
      <c r="AJ149" s="22">
        <v>92823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2573424</v>
      </c>
    </row>
    <row r="150" spans="1:43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20764</v>
      </c>
      <c r="G150" s="22">
        <v>193607</v>
      </c>
      <c r="H150" s="22">
        <v>0</v>
      </c>
      <c r="I150" s="22">
        <v>125449</v>
      </c>
      <c r="J150" s="22">
        <v>0</v>
      </c>
      <c r="K150" s="22">
        <v>40117</v>
      </c>
      <c r="L150" s="22">
        <v>0</v>
      </c>
      <c r="M150" s="22">
        <v>0</v>
      </c>
      <c r="N150" s="22">
        <v>28146</v>
      </c>
      <c r="O150" s="22">
        <v>308046</v>
      </c>
      <c r="P150" s="22">
        <v>0</v>
      </c>
      <c r="Q150" s="22">
        <v>0</v>
      </c>
      <c r="R150" s="22">
        <v>0</v>
      </c>
      <c r="S150" s="22">
        <v>2322</v>
      </c>
      <c r="T150" s="22">
        <v>294882</v>
      </c>
      <c r="U150" s="22">
        <v>84752</v>
      </c>
      <c r="V150" s="22">
        <v>0</v>
      </c>
      <c r="W150" s="22">
        <v>17503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283442</v>
      </c>
      <c r="AJ150" s="22">
        <v>9038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1408068</v>
      </c>
    </row>
    <row r="151" spans="1:43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48792</v>
      </c>
      <c r="G151" s="22">
        <v>0</v>
      </c>
      <c r="H151" s="22">
        <v>72288</v>
      </c>
      <c r="I151" s="22">
        <v>0</v>
      </c>
      <c r="J151" s="22">
        <v>743</v>
      </c>
      <c r="K151" s="22">
        <v>8085</v>
      </c>
      <c r="L151" s="22">
        <v>0</v>
      </c>
      <c r="M151" s="22">
        <v>0</v>
      </c>
      <c r="N151" s="22">
        <v>0</v>
      </c>
      <c r="O151" s="22">
        <v>381407</v>
      </c>
      <c r="P151" s="22">
        <v>0</v>
      </c>
      <c r="Q151" s="22">
        <v>0</v>
      </c>
      <c r="R151" s="22">
        <v>0</v>
      </c>
      <c r="S151" s="22">
        <v>0</v>
      </c>
      <c r="T151" s="22">
        <v>407393</v>
      </c>
      <c r="U151" s="22">
        <v>295159</v>
      </c>
      <c r="V151" s="22">
        <v>64370</v>
      </c>
      <c r="W151" s="22">
        <v>19151</v>
      </c>
      <c r="X151" s="22">
        <v>5785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579076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1882249</v>
      </c>
    </row>
    <row r="152" spans="1:43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251257</v>
      </c>
      <c r="G152" s="22">
        <v>0</v>
      </c>
      <c r="H152" s="22">
        <v>20025</v>
      </c>
      <c r="I152" s="22">
        <v>2200</v>
      </c>
      <c r="J152" s="22">
        <v>0</v>
      </c>
      <c r="K152" s="22">
        <v>8594</v>
      </c>
      <c r="L152" s="22">
        <v>10778</v>
      </c>
      <c r="M152" s="22">
        <v>0</v>
      </c>
      <c r="N152" s="22">
        <v>61828</v>
      </c>
      <c r="O152" s="22">
        <v>946741</v>
      </c>
      <c r="P152" s="22">
        <v>0</v>
      </c>
      <c r="Q152" s="22">
        <v>0</v>
      </c>
      <c r="R152" s="22">
        <v>68675</v>
      </c>
      <c r="S152" s="22">
        <v>62961</v>
      </c>
      <c r="T152" s="22">
        <v>340734</v>
      </c>
      <c r="U152" s="22">
        <v>2825789</v>
      </c>
      <c r="V152" s="22">
        <v>22014</v>
      </c>
      <c r="W152" s="22">
        <v>0</v>
      </c>
      <c r="X152" s="22">
        <v>0</v>
      </c>
      <c r="Y152" s="22">
        <v>0</v>
      </c>
      <c r="Z152" s="22">
        <v>3643</v>
      </c>
      <c r="AA152" s="22">
        <v>0</v>
      </c>
      <c r="AB152" s="22">
        <v>2280</v>
      </c>
      <c r="AC152" s="22">
        <v>44636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665186</v>
      </c>
      <c r="AJ152" s="22">
        <v>21170</v>
      </c>
      <c r="AK152" s="22">
        <v>0</v>
      </c>
      <c r="AL152" s="22">
        <v>0</v>
      </c>
      <c r="AM152" s="22">
        <v>0</v>
      </c>
      <c r="AN152" s="22">
        <v>97136</v>
      </c>
      <c r="AO152" s="22">
        <v>0</v>
      </c>
      <c r="AP152" s="22">
        <v>0</v>
      </c>
      <c r="AQ152" s="22">
        <v>5455647</v>
      </c>
    </row>
    <row r="153" spans="1:43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28623</v>
      </c>
      <c r="G153" s="22">
        <v>0</v>
      </c>
      <c r="H153" s="22">
        <v>6742</v>
      </c>
      <c r="I153" s="22">
        <v>53114</v>
      </c>
      <c r="J153" s="22">
        <v>0</v>
      </c>
      <c r="K153" s="22">
        <v>0</v>
      </c>
      <c r="L153" s="22">
        <v>628</v>
      </c>
      <c r="M153" s="22">
        <v>0</v>
      </c>
      <c r="N153" s="22">
        <v>0</v>
      </c>
      <c r="O153" s="22">
        <v>604382</v>
      </c>
      <c r="P153" s="22">
        <v>1231</v>
      </c>
      <c r="Q153" s="22">
        <v>0</v>
      </c>
      <c r="R153" s="22">
        <v>31888</v>
      </c>
      <c r="S153" s="22">
        <v>0</v>
      </c>
      <c r="T153" s="22">
        <v>241891</v>
      </c>
      <c r="U153" s="22">
        <v>214248</v>
      </c>
      <c r="V153" s="22">
        <v>0</v>
      </c>
      <c r="W153" s="22">
        <v>0</v>
      </c>
      <c r="X153" s="22">
        <v>0</v>
      </c>
      <c r="Y153" s="22">
        <v>0</v>
      </c>
      <c r="Z153" s="22">
        <v>3727</v>
      </c>
      <c r="AA153" s="22">
        <v>32119</v>
      </c>
      <c r="AB153" s="22">
        <v>6191</v>
      </c>
      <c r="AC153" s="22">
        <v>2600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408225</v>
      </c>
      <c r="AJ153" s="22">
        <v>3533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1639142</v>
      </c>
    </row>
    <row r="154" spans="1:43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51320</v>
      </c>
      <c r="G154" s="22">
        <v>0</v>
      </c>
      <c r="H154" s="22">
        <v>0</v>
      </c>
      <c r="I154" s="22">
        <v>69520</v>
      </c>
      <c r="J154" s="22">
        <v>0</v>
      </c>
      <c r="K154" s="22">
        <v>0</v>
      </c>
      <c r="L154" s="22">
        <v>0</v>
      </c>
      <c r="M154" s="22">
        <v>0</v>
      </c>
      <c r="N154" s="22">
        <v>56664</v>
      </c>
      <c r="O154" s="22">
        <v>14015</v>
      </c>
      <c r="P154" s="22">
        <v>327675</v>
      </c>
      <c r="Q154" s="22">
        <v>0</v>
      </c>
      <c r="R154" s="22">
        <v>0</v>
      </c>
      <c r="S154" s="22">
        <v>0</v>
      </c>
      <c r="T154" s="22">
        <v>520158</v>
      </c>
      <c r="U154" s="22">
        <v>35116</v>
      </c>
      <c r="V154" s="22">
        <v>0</v>
      </c>
      <c r="W154" s="22">
        <v>0</v>
      </c>
      <c r="X154" s="22">
        <v>14163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194177</v>
      </c>
      <c r="AJ154" s="22">
        <v>0</v>
      </c>
      <c r="AK154" s="22">
        <v>0</v>
      </c>
      <c r="AL154" s="22">
        <v>0</v>
      </c>
      <c r="AM154" s="22">
        <v>24520</v>
      </c>
      <c r="AN154" s="22">
        <v>0</v>
      </c>
      <c r="AO154" s="22">
        <v>57083</v>
      </c>
      <c r="AP154" s="22">
        <v>0</v>
      </c>
      <c r="AQ154" s="22">
        <v>1364411</v>
      </c>
    </row>
    <row r="155" spans="1:43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2144</v>
      </c>
      <c r="F155" s="22">
        <v>70799</v>
      </c>
      <c r="G155" s="22">
        <v>0</v>
      </c>
      <c r="H155" s="22">
        <v>26314</v>
      </c>
      <c r="I155" s="22">
        <v>71132</v>
      </c>
      <c r="J155" s="22">
        <v>0</v>
      </c>
      <c r="K155" s="22">
        <v>0</v>
      </c>
      <c r="L155" s="22">
        <v>0</v>
      </c>
      <c r="M155" s="22">
        <v>2475</v>
      </c>
      <c r="N155" s="22">
        <v>100462</v>
      </c>
      <c r="O155" s="22">
        <v>467179</v>
      </c>
      <c r="P155" s="22">
        <v>0</v>
      </c>
      <c r="Q155" s="22">
        <v>0</v>
      </c>
      <c r="R155" s="22">
        <v>54818</v>
      </c>
      <c r="S155" s="22">
        <v>0</v>
      </c>
      <c r="T155" s="22">
        <v>145371</v>
      </c>
      <c r="U155" s="22">
        <v>53554</v>
      </c>
      <c r="V155" s="22">
        <v>64201</v>
      </c>
      <c r="W155" s="22">
        <v>0</v>
      </c>
      <c r="X155" s="22">
        <v>0</v>
      </c>
      <c r="Y155" s="22">
        <v>0</v>
      </c>
      <c r="Z155" s="22">
        <v>3999</v>
      </c>
      <c r="AA155" s="22">
        <v>0</v>
      </c>
      <c r="AB155" s="22">
        <v>6354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565517</v>
      </c>
      <c r="AJ155" s="22">
        <v>5738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1640057</v>
      </c>
    </row>
    <row r="156" spans="1:43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941835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84566</v>
      </c>
      <c r="N156" s="22">
        <v>0</v>
      </c>
      <c r="O156" s="22">
        <v>1655537</v>
      </c>
      <c r="P156" s="22">
        <v>0</v>
      </c>
      <c r="Q156" s="22">
        <v>0</v>
      </c>
      <c r="R156" s="22">
        <v>0</v>
      </c>
      <c r="S156" s="22">
        <v>0</v>
      </c>
      <c r="T156" s="22">
        <v>395992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1208</v>
      </c>
      <c r="AA156" s="22">
        <v>0</v>
      </c>
      <c r="AB156" s="22">
        <v>0</v>
      </c>
      <c r="AC156" s="22">
        <v>0</v>
      </c>
      <c r="AD156" s="22">
        <v>7952</v>
      </c>
      <c r="AE156" s="22">
        <v>0</v>
      </c>
      <c r="AF156" s="22">
        <v>0</v>
      </c>
      <c r="AG156" s="22">
        <v>0</v>
      </c>
      <c r="AH156" s="22">
        <v>0</v>
      </c>
      <c r="AI156" s="22">
        <v>307446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3394536</v>
      </c>
    </row>
    <row r="157" spans="1:43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37321</v>
      </c>
      <c r="G157" s="22">
        <v>0</v>
      </c>
      <c r="H157" s="22">
        <v>0</v>
      </c>
      <c r="I157" s="22">
        <v>25868</v>
      </c>
      <c r="J157" s="22">
        <v>0</v>
      </c>
      <c r="K157" s="22">
        <v>0</v>
      </c>
      <c r="L157" s="22">
        <v>3498</v>
      </c>
      <c r="M157" s="22">
        <v>0</v>
      </c>
      <c r="N157" s="22">
        <v>0</v>
      </c>
      <c r="O157" s="22">
        <v>670387</v>
      </c>
      <c r="P157" s="22">
        <v>0</v>
      </c>
      <c r="Q157" s="22">
        <v>0</v>
      </c>
      <c r="R157" s="22">
        <v>0</v>
      </c>
      <c r="S157" s="22">
        <v>0</v>
      </c>
      <c r="T157" s="22">
        <v>52799</v>
      </c>
      <c r="U157" s="22">
        <v>146578</v>
      </c>
      <c r="V157" s="22">
        <v>3200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281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366124</v>
      </c>
      <c r="AJ157" s="22">
        <v>0</v>
      </c>
      <c r="AK157" s="22">
        <v>0</v>
      </c>
      <c r="AL157" s="22">
        <v>0</v>
      </c>
      <c r="AM157" s="22">
        <v>38239</v>
      </c>
      <c r="AN157" s="22">
        <v>0</v>
      </c>
      <c r="AO157" s="22">
        <v>0</v>
      </c>
      <c r="AP157" s="22">
        <v>0</v>
      </c>
      <c r="AQ157" s="22">
        <v>1344295</v>
      </c>
    </row>
    <row r="158" spans="1:43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45050</v>
      </c>
      <c r="G158" s="22">
        <v>0</v>
      </c>
      <c r="H158" s="22">
        <v>16090</v>
      </c>
      <c r="I158" s="22">
        <v>0</v>
      </c>
      <c r="J158" s="22">
        <v>0</v>
      </c>
      <c r="K158" s="22">
        <v>0</v>
      </c>
      <c r="L158" s="22">
        <v>9821</v>
      </c>
      <c r="M158" s="22">
        <v>0</v>
      </c>
      <c r="N158" s="22">
        <v>0</v>
      </c>
      <c r="O158" s="22">
        <v>648552</v>
      </c>
      <c r="P158" s="22">
        <v>0</v>
      </c>
      <c r="Q158" s="22">
        <v>0</v>
      </c>
      <c r="R158" s="22">
        <v>81408</v>
      </c>
      <c r="S158" s="22">
        <v>0</v>
      </c>
      <c r="T158" s="22">
        <v>212690</v>
      </c>
      <c r="U158" s="22">
        <v>234486</v>
      </c>
      <c r="V158" s="22">
        <v>6864</v>
      </c>
      <c r="W158" s="22">
        <v>0</v>
      </c>
      <c r="X158" s="22">
        <v>0</v>
      </c>
      <c r="Y158" s="22">
        <v>0</v>
      </c>
      <c r="Z158" s="22">
        <v>3012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134369</v>
      </c>
      <c r="AJ158" s="22">
        <v>110189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1502531</v>
      </c>
    </row>
    <row r="159" spans="1:43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43405</v>
      </c>
      <c r="G159" s="22">
        <v>0</v>
      </c>
      <c r="H159" s="22">
        <v>441</v>
      </c>
      <c r="I159" s="22">
        <v>52485</v>
      </c>
      <c r="J159" s="22">
        <v>0</v>
      </c>
      <c r="K159" s="22">
        <v>0</v>
      </c>
      <c r="L159" s="22">
        <v>19828</v>
      </c>
      <c r="M159" s="22">
        <v>0</v>
      </c>
      <c r="N159" s="22">
        <v>148570</v>
      </c>
      <c r="O159" s="22">
        <v>1146797</v>
      </c>
      <c r="P159" s="22">
        <v>43863</v>
      </c>
      <c r="Q159" s="22">
        <v>0</v>
      </c>
      <c r="R159" s="22">
        <v>102334</v>
      </c>
      <c r="S159" s="22">
        <v>0</v>
      </c>
      <c r="T159" s="22">
        <v>729968</v>
      </c>
      <c r="U159" s="22">
        <v>370478</v>
      </c>
      <c r="V159" s="22">
        <v>0</v>
      </c>
      <c r="W159" s="22">
        <v>0</v>
      </c>
      <c r="X159" s="22">
        <v>0</v>
      </c>
      <c r="Y159" s="22">
        <v>0</v>
      </c>
      <c r="Z159" s="22">
        <v>6543</v>
      </c>
      <c r="AA159" s="22">
        <v>0</v>
      </c>
      <c r="AB159" s="22">
        <v>0</v>
      </c>
      <c r="AC159" s="22">
        <v>1275</v>
      </c>
      <c r="AD159" s="22">
        <v>0</v>
      </c>
      <c r="AE159" s="22">
        <v>0</v>
      </c>
      <c r="AF159" s="22">
        <v>30223</v>
      </c>
      <c r="AG159" s="22">
        <v>0</v>
      </c>
      <c r="AH159" s="22">
        <v>0</v>
      </c>
      <c r="AI159" s="22">
        <v>982291</v>
      </c>
      <c r="AJ159" s="22">
        <v>3095</v>
      </c>
      <c r="AK159" s="22">
        <v>51082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3732678</v>
      </c>
    </row>
    <row r="160" spans="1:43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1280</v>
      </c>
      <c r="G160" s="22">
        <v>0</v>
      </c>
      <c r="H160" s="22">
        <v>0</v>
      </c>
      <c r="I160" s="22">
        <v>543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234235</v>
      </c>
      <c r="P160" s="22">
        <v>0</v>
      </c>
      <c r="Q160" s="22">
        <v>0</v>
      </c>
      <c r="R160" s="22">
        <v>5327</v>
      </c>
      <c r="S160" s="22">
        <v>0</v>
      </c>
      <c r="T160" s="22">
        <v>101128</v>
      </c>
      <c r="U160" s="22">
        <v>70691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24261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76842</v>
      </c>
      <c r="AJ160" s="22">
        <v>2476</v>
      </c>
      <c r="AK160" s="22">
        <v>0</v>
      </c>
      <c r="AL160" s="22">
        <v>0</v>
      </c>
      <c r="AM160" s="22">
        <v>5692</v>
      </c>
      <c r="AN160" s="22">
        <v>0</v>
      </c>
      <c r="AO160" s="22">
        <v>0</v>
      </c>
      <c r="AP160" s="22">
        <v>0</v>
      </c>
      <c r="AQ160" s="22">
        <v>522475</v>
      </c>
    </row>
    <row r="161" spans="1:43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30463</v>
      </c>
      <c r="G161" s="22">
        <v>0</v>
      </c>
      <c r="H161" s="22">
        <v>0</v>
      </c>
      <c r="I161" s="22">
        <v>50224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1542334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109510</v>
      </c>
      <c r="W161" s="22">
        <v>0</v>
      </c>
      <c r="X161" s="22">
        <v>0</v>
      </c>
      <c r="Y161" s="22">
        <v>0</v>
      </c>
      <c r="Z161" s="22">
        <v>0</v>
      </c>
      <c r="AA161" s="22">
        <v>39358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113649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1885538</v>
      </c>
    </row>
    <row r="162" spans="1:43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736732</v>
      </c>
      <c r="G162" s="22">
        <v>0</v>
      </c>
      <c r="H162" s="22">
        <v>0</v>
      </c>
      <c r="I162" s="22">
        <v>416096</v>
      </c>
      <c r="J162" s="22">
        <v>0</v>
      </c>
      <c r="K162" s="22">
        <v>0</v>
      </c>
      <c r="L162" s="22">
        <v>20595</v>
      </c>
      <c r="M162" s="22">
        <v>0</v>
      </c>
      <c r="N162" s="22">
        <v>0</v>
      </c>
      <c r="O162" s="22">
        <v>1132715</v>
      </c>
      <c r="P162" s="22">
        <v>0</v>
      </c>
      <c r="Q162" s="22">
        <v>0</v>
      </c>
      <c r="R162" s="22">
        <v>0</v>
      </c>
      <c r="S162" s="22">
        <v>0</v>
      </c>
      <c r="T162" s="22">
        <v>2505408</v>
      </c>
      <c r="U162" s="22">
        <v>833646</v>
      </c>
      <c r="V162" s="22">
        <v>7482</v>
      </c>
      <c r="W162" s="22">
        <v>0</v>
      </c>
      <c r="X162" s="22">
        <v>0</v>
      </c>
      <c r="Y162" s="22">
        <v>0</v>
      </c>
      <c r="Z162" s="22">
        <v>59087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998359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6710120</v>
      </c>
    </row>
    <row r="163" spans="1:43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27930</v>
      </c>
      <c r="G163" s="22">
        <v>0</v>
      </c>
      <c r="H163" s="22">
        <v>0</v>
      </c>
      <c r="I163" s="22">
        <v>11867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186232</v>
      </c>
      <c r="P163" s="22">
        <v>0</v>
      </c>
      <c r="Q163" s="22">
        <v>0</v>
      </c>
      <c r="R163" s="22">
        <v>10633</v>
      </c>
      <c r="S163" s="22">
        <v>0</v>
      </c>
      <c r="T163" s="22">
        <v>106289</v>
      </c>
      <c r="U163" s="22">
        <v>46777</v>
      </c>
      <c r="V163" s="22">
        <v>1168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668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21390</v>
      </c>
      <c r="AJ163" s="22">
        <v>0</v>
      </c>
      <c r="AK163" s="22">
        <v>0</v>
      </c>
      <c r="AL163" s="22">
        <v>0</v>
      </c>
      <c r="AM163" s="22">
        <v>35063</v>
      </c>
      <c r="AN163" s="22">
        <v>17773</v>
      </c>
      <c r="AO163" s="22">
        <v>0</v>
      </c>
      <c r="AP163" s="22">
        <v>0</v>
      </c>
      <c r="AQ163" s="22">
        <v>465790</v>
      </c>
    </row>
    <row r="164" spans="1:43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13856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361899</v>
      </c>
      <c r="P164" s="22">
        <v>0</v>
      </c>
      <c r="Q164" s="22">
        <v>0</v>
      </c>
      <c r="R164" s="22">
        <v>0</v>
      </c>
      <c r="S164" s="22">
        <v>0</v>
      </c>
      <c r="T164" s="22">
        <v>152387</v>
      </c>
      <c r="U164" s="22">
        <v>198966</v>
      </c>
      <c r="V164" s="22">
        <v>0</v>
      </c>
      <c r="W164" s="22">
        <v>0</v>
      </c>
      <c r="X164" s="22">
        <v>634</v>
      </c>
      <c r="Y164" s="22">
        <v>0</v>
      </c>
      <c r="Z164" s="22">
        <v>0</v>
      </c>
      <c r="AA164" s="22">
        <v>20787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98209</v>
      </c>
      <c r="AJ164" s="22">
        <v>41321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888059</v>
      </c>
    </row>
    <row r="165" spans="1:43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26764</v>
      </c>
      <c r="G165" s="22">
        <v>0</v>
      </c>
      <c r="H165" s="22">
        <v>0</v>
      </c>
      <c r="I165" s="22">
        <v>70961</v>
      </c>
      <c r="J165" s="22">
        <v>0</v>
      </c>
      <c r="K165" s="22">
        <v>0</v>
      </c>
      <c r="L165" s="22">
        <v>5997</v>
      </c>
      <c r="M165" s="22">
        <v>3219</v>
      </c>
      <c r="N165" s="22">
        <v>0</v>
      </c>
      <c r="O165" s="22">
        <v>1236862</v>
      </c>
      <c r="P165" s="22">
        <v>18226</v>
      </c>
      <c r="Q165" s="22">
        <v>7821</v>
      </c>
      <c r="R165" s="22">
        <v>22665</v>
      </c>
      <c r="S165" s="22">
        <v>0</v>
      </c>
      <c r="T165" s="22">
        <v>562446</v>
      </c>
      <c r="U165" s="22">
        <v>873096</v>
      </c>
      <c r="V165" s="22">
        <v>38296</v>
      </c>
      <c r="W165" s="22">
        <v>0</v>
      </c>
      <c r="X165" s="22">
        <v>15700</v>
      </c>
      <c r="Y165" s="22">
        <v>0</v>
      </c>
      <c r="Z165" s="22">
        <v>0</v>
      </c>
      <c r="AA165" s="22">
        <v>167821</v>
      </c>
      <c r="AB165" s="22">
        <v>0</v>
      </c>
      <c r="AC165" s="22">
        <v>8090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562742</v>
      </c>
      <c r="AJ165" s="22">
        <v>15370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3636076</v>
      </c>
    </row>
    <row r="166" spans="1:43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15544</v>
      </c>
      <c r="J166" s="22">
        <v>0</v>
      </c>
      <c r="K166" s="22">
        <v>0</v>
      </c>
      <c r="L166" s="22">
        <v>0</v>
      </c>
      <c r="M166" s="22">
        <v>0</v>
      </c>
      <c r="N166" s="22">
        <v>38015</v>
      </c>
      <c r="O166" s="22">
        <v>151175</v>
      </c>
      <c r="P166" s="22">
        <v>0</v>
      </c>
      <c r="Q166" s="22">
        <v>0</v>
      </c>
      <c r="R166" s="22">
        <v>0</v>
      </c>
      <c r="S166" s="22">
        <v>0</v>
      </c>
      <c r="T166" s="22">
        <v>77511</v>
      </c>
      <c r="U166" s="22">
        <v>49515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4416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336176</v>
      </c>
    </row>
    <row r="167" spans="1:43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60757</v>
      </c>
      <c r="F167" s="22">
        <v>0</v>
      </c>
      <c r="G167" s="22">
        <v>0</v>
      </c>
      <c r="H167" s="22">
        <v>0</v>
      </c>
      <c r="I167" s="22">
        <v>195952</v>
      </c>
      <c r="J167" s="22">
        <v>0</v>
      </c>
      <c r="K167" s="22">
        <v>0</v>
      </c>
      <c r="L167" s="22">
        <v>0</v>
      </c>
      <c r="M167" s="22">
        <v>0</v>
      </c>
      <c r="N167" s="22">
        <v>382508</v>
      </c>
      <c r="O167" s="22">
        <v>1965503</v>
      </c>
      <c r="P167" s="22">
        <v>44553</v>
      </c>
      <c r="Q167" s="22">
        <v>0</v>
      </c>
      <c r="R167" s="22">
        <v>66703</v>
      </c>
      <c r="S167" s="22">
        <v>0</v>
      </c>
      <c r="T167" s="22">
        <v>742317</v>
      </c>
      <c r="U167" s="22">
        <v>324383</v>
      </c>
      <c r="V167" s="22">
        <v>989</v>
      </c>
      <c r="W167" s="22">
        <v>0</v>
      </c>
      <c r="X167" s="22">
        <v>0</v>
      </c>
      <c r="Y167" s="22">
        <v>0</v>
      </c>
      <c r="Z167" s="22">
        <v>6404</v>
      </c>
      <c r="AA167" s="22">
        <v>0</v>
      </c>
      <c r="AB167" s="22">
        <v>0</v>
      </c>
      <c r="AC167" s="22">
        <v>0</v>
      </c>
      <c r="AD167" s="22">
        <v>2587</v>
      </c>
      <c r="AE167" s="22">
        <v>85967</v>
      </c>
      <c r="AF167" s="22">
        <v>0</v>
      </c>
      <c r="AG167" s="22">
        <v>0</v>
      </c>
      <c r="AH167" s="22">
        <v>48945</v>
      </c>
      <c r="AI167" s="22">
        <v>714156</v>
      </c>
      <c r="AJ167" s="22">
        <v>52037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4693761</v>
      </c>
    </row>
    <row r="168" spans="1:43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354674</v>
      </c>
      <c r="G168" s="22">
        <v>0</v>
      </c>
      <c r="H168" s="22">
        <v>0</v>
      </c>
      <c r="I168" s="22">
        <v>512461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3633872</v>
      </c>
      <c r="P168" s="22">
        <v>0</v>
      </c>
      <c r="Q168" s="22">
        <v>0</v>
      </c>
      <c r="R168" s="22">
        <v>735244</v>
      </c>
      <c r="S168" s="22">
        <v>0</v>
      </c>
      <c r="T168" s="22">
        <v>458702</v>
      </c>
      <c r="U168" s="22">
        <v>553020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2562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2290479</v>
      </c>
      <c r="AJ168" s="22">
        <v>37371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8578385</v>
      </c>
    </row>
    <row r="169" spans="1:43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357866</v>
      </c>
      <c r="G169" s="22">
        <v>0</v>
      </c>
      <c r="H169" s="22">
        <v>0</v>
      </c>
      <c r="I169" s="22">
        <v>270040</v>
      </c>
      <c r="J169" s="22">
        <v>9435</v>
      </c>
      <c r="K169" s="22">
        <v>0</v>
      </c>
      <c r="L169" s="22">
        <v>18314</v>
      </c>
      <c r="M169" s="22">
        <v>0</v>
      </c>
      <c r="N169" s="22">
        <v>515238</v>
      </c>
      <c r="O169" s="22">
        <v>1668739</v>
      </c>
      <c r="P169" s="22">
        <v>0</v>
      </c>
      <c r="Q169" s="22">
        <v>0</v>
      </c>
      <c r="R169" s="22">
        <v>98126</v>
      </c>
      <c r="S169" s="22">
        <v>0</v>
      </c>
      <c r="T169" s="22">
        <v>1215235</v>
      </c>
      <c r="U169" s="22">
        <v>941371</v>
      </c>
      <c r="V169" s="22">
        <v>42130</v>
      </c>
      <c r="W169" s="22">
        <v>0</v>
      </c>
      <c r="X169" s="22">
        <v>0</v>
      </c>
      <c r="Y169" s="22">
        <v>0</v>
      </c>
      <c r="Z169" s="22">
        <v>2506</v>
      </c>
      <c r="AA169" s="22">
        <v>1782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1374952</v>
      </c>
      <c r="AJ169" s="22">
        <v>120971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6636705</v>
      </c>
    </row>
    <row r="170" spans="1:43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87768</v>
      </c>
      <c r="G170" s="22">
        <v>0</v>
      </c>
      <c r="H170" s="22">
        <v>0</v>
      </c>
      <c r="I170" s="22">
        <v>133044</v>
      </c>
      <c r="J170" s="22">
        <v>11378</v>
      </c>
      <c r="K170" s="22">
        <v>0</v>
      </c>
      <c r="L170" s="22">
        <v>18206</v>
      </c>
      <c r="M170" s="22">
        <v>0</v>
      </c>
      <c r="N170" s="22">
        <v>86943</v>
      </c>
      <c r="O170" s="22">
        <v>481318</v>
      </c>
      <c r="P170" s="22">
        <v>0</v>
      </c>
      <c r="Q170" s="22">
        <v>0</v>
      </c>
      <c r="R170" s="22">
        <v>0</v>
      </c>
      <c r="S170" s="22">
        <v>0</v>
      </c>
      <c r="T170" s="22">
        <v>584974</v>
      </c>
      <c r="U170" s="22">
        <v>446346</v>
      </c>
      <c r="V170" s="22">
        <v>8396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396397</v>
      </c>
      <c r="AJ170" s="22">
        <v>0</v>
      </c>
      <c r="AK170" s="22">
        <v>0</v>
      </c>
      <c r="AL170" s="22">
        <v>0</v>
      </c>
      <c r="AM170" s="22">
        <v>24959</v>
      </c>
      <c r="AN170" s="22">
        <v>0</v>
      </c>
      <c r="AO170" s="22">
        <v>0</v>
      </c>
      <c r="AP170" s="22">
        <v>0</v>
      </c>
      <c r="AQ170" s="22">
        <v>2279729</v>
      </c>
    </row>
    <row r="171" spans="1:43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81213</v>
      </c>
      <c r="G171" s="22">
        <v>0</v>
      </c>
      <c r="H171" s="22">
        <v>0</v>
      </c>
      <c r="I171" s="22">
        <v>140238</v>
      </c>
      <c r="J171" s="22">
        <v>0</v>
      </c>
      <c r="K171" s="22">
        <v>0</v>
      </c>
      <c r="L171" s="22">
        <v>10000</v>
      </c>
      <c r="M171" s="22">
        <v>0</v>
      </c>
      <c r="N171" s="22">
        <v>97929</v>
      </c>
      <c r="O171" s="22">
        <v>103767</v>
      </c>
      <c r="P171" s="22">
        <v>10000</v>
      </c>
      <c r="Q171" s="22">
        <v>0</v>
      </c>
      <c r="R171" s="22">
        <v>39468</v>
      </c>
      <c r="S171" s="22">
        <v>0</v>
      </c>
      <c r="T171" s="22">
        <v>398894</v>
      </c>
      <c r="U171" s="22">
        <v>82296</v>
      </c>
      <c r="V171" s="22">
        <v>57379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153644</v>
      </c>
      <c r="AI171" s="22">
        <v>46093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1220921</v>
      </c>
    </row>
    <row r="172" spans="1:43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157797</v>
      </c>
      <c r="G172" s="22">
        <v>0</v>
      </c>
      <c r="H172" s="22">
        <v>114981</v>
      </c>
      <c r="I172" s="22">
        <v>257009</v>
      </c>
      <c r="J172" s="22">
        <v>0</v>
      </c>
      <c r="K172" s="22">
        <v>0</v>
      </c>
      <c r="L172" s="22">
        <v>76556</v>
      </c>
      <c r="M172" s="22">
        <v>0</v>
      </c>
      <c r="N172" s="22">
        <v>0</v>
      </c>
      <c r="O172" s="22">
        <v>4730061</v>
      </c>
      <c r="P172" s="22">
        <v>0</v>
      </c>
      <c r="Q172" s="22">
        <v>0</v>
      </c>
      <c r="R172" s="22">
        <v>403512</v>
      </c>
      <c r="S172" s="22">
        <v>0</v>
      </c>
      <c r="T172" s="22">
        <v>849711</v>
      </c>
      <c r="U172" s="22">
        <v>523048</v>
      </c>
      <c r="V172" s="22">
        <v>119622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2740317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9972614</v>
      </c>
    </row>
    <row r="173" spans="1:43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20892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1723</v>
      </c>
      <c r="O173" s="22">
        <v>181312</v>
      </c>
      <c r="P173" s="22">
        <v>0</v>
      </c>
      <c r="Q173" s="22">
        <v>0</v>
      </c>
      <c r="R173" s="22">
        <v>0</v>
      </c>
      <c r="S173" s="22">
        <v>0</v>
      </c>
      <c r="T173" s="22">
        <v>290475</v>
      </c>
      <c r="U173" s="22">
        <v>50304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179633</v>
      </c>
      <c r="AJ173" s="22">
        <v>28428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752767</v>
      </c>
    </row>
    <row r="174" spans="1:43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23764</v>
      </c>
      <c r="G174" s="22">
        <v>0</v>
      </c>
      <c r="H174" s="22">
        <v>0</v>
      </c>
      <c r="I174" s="22">
        <v>43272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206051</v>
      </c>
      <c r="P174" s="22">
        <v>0</v>
      </c>
      <c r="Q174" s="22">
        <v>0</v>
      </c>
      <c r="R174" s="22">
        <v>6986</v>
      </c>
      <c r="S174" s="22">
        <v>0</v>
      </c>
      <c r="T174" s="22">
        <v>62527</v>
      </c>
      <c r="U174" s="22">
        <v>64020</v>
      </c>
      <c r="V174" s="22">
        <v>6132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28214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440966</v>
      </c>
    </row>
    <row r="175" spans="1:43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21381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216088</v>
      </c>
      <c r="P175" s="22">
        <v>0</v>
      </c>
      <c r="Q175" s="22">
        <v>0</v>
      </c>
      <c r="R175" s="22">
        <v>0</v>
      </c>
      <c r="S175" s="22">
        <v>0</v>
      </c>
      <c r="T175" s="22">
        <v>105469</v>
      </c>
      <c r="U175" s="22">
        <v>42682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196257</v>
      </c>
      <c r="AJ175" s="22">
        <v>15080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596957</v>
      </c>
    </row>
    <row r="176" spans="1:43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32520</v>
      </c>
      <c r="G176" s="22">
        <v>0</v>
      </c>
      <c r="H176" s="22">
        <v>0</v>
      </c>
      <c r="I176" s="22">
        <v>4325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212030</v>
      </c>
      <c r="P176" s="22">
        <v>0</v>
      </c>
      <c r="Q176" s="22">
        <v>0</v>
      </c>
      <c r="R176" s="22">
        <v>0</v>
      </c>
      <c r="S176" s="22">
        <v>0</v>
      </c>
      <c r="T176" s="22">
        <v>52633</v>
      </c>
      <c r="U176" s="22">
        <v>82307</v>
      </c>
      <c r="V176" s="22">
        <v>31820</v>
      </c>
      <c r="W176" s="22">
        <v>0</v>
      </c>
      <c r="X176" s="22">
        <v>0</v>
      </c>
      <c r="Y176" s="22">
        <v>0</v>
      </c>
      <c r="Z176" s="22">
        <v>404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218940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634979</v>
      </c>
    </row>
    <row r="177" spans="1:43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228032</v>
      </c>
      <c r="G177" s="22">
        <v>0</v>
      </c>
      <c r="H177" s="22">
        <v>120067</v>
      </c>
      <c r="I177" s="22">
        <v>157361</v>
      </c>
      <c r="J177" s="22">
        <v>0</v>
      </c>
      <c r="K177" s="22">
        <v>0</v>
      </c>
      <c r="L177" s="22">
        <v>17059</v>
      </c>
      <c r="M177" s="22">
        <v>958</v>
      </c>
      <c r="N177" s="22">
        <v>0</v>
      </c>
      <c r="O177" s="22">
        <v>1522168</v>
      </c>
      <c r="P177" s="22">
        <v>1777</v>
      </c>
      <c r="Q177" s="22">
        <v>0</v>
      </c>
      <c r="R177" s="22">
        <v>0</v>
      </c>
      <c r="S177" s="22">
        <v>0</v>
      </c>
      <c r="T177" s="22">
        <v>460746</v>
      </c>
      <c r="U177" s="22">
        <v>0</v>
      </c>
      <c r="V177" s="22">
        <v>245412</v>
      </c>
      <c r="W177" s="22">
        <v>0</v>
      </c>
      <c r="X177" s="22">
        <v>0</v>
      </c>
      <c r="Y177" s="22">
        <v>0</v>
      </c>
      <c r="Z177" s="22">
        <v>2111</v>
      </c>
      <c r="AA177" s="22">
        <v>0</v>
      </c>
      <c r="AB177" s="22">
        <v>0</v>
      </c>
      <c r="AC177" s="22">
        <v>0</v>
      </c>
      <c r="AD177" s="22">
        <v>4124</v>
      </c>
      <c r="AE177" s="22">
        <v>0</v>
      </c>
      <c r="AF177" s="22">
        <v>0</v>
      </c>
      <c r="AG177" s="22">
        <v>0</v>
      </c>
      <c r="AH177" s="22">
        <v>0</v>
      </c>
      <c r="AI177" s="22">
        <v>250663</v>
      </c>
      <c r="AJ177" s="22">
        <v>50958</v>
      </c>
      <c r="AK177" s="22">
        <v>36493</v>
      </c>
      <c r="AL177" s="22">
        <v>3612</v>
      </c>
      <c r="AM177" s="22">
        <v>0</v>
      </c>
      <c r="AN177" s="22">
        <v>0</v>
      </c>
      <c r="AO177" s="22">
        <v>0</v>
      </c>
      <c r="AP177" s="22">
        <v>0</v>
      </c>
      <c r="AQ177" s="22">
        <v>3101541</v>
      </c>
    </row>
    <row r="178" spans="1:43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230</v>
      </c>
      <c r="F178" s="22">
        <v>69111</v>
      </c>
      <c r="G178" s="22">
        <v>0</v>
      </c>
      <c r="H178" s="22">
        <v>13306</v>
      </c>
      <c r="I178" s="22">
        <v>116708</v>
      </c>
      <c r="J178" s="22">
        <v>0</v>
      </c>
      <c r="K178" s="22">
        <v>0</v>
      </c>
      <c r="L178" s="22">
        <v>2131</v>
      </c>
      <c r="M178" s="22">
        <v>230</v>
      </c>
      <c r="N178" s="22">
        <v>0</v>
      </c>
      <c r="O178" s="22">
        <v>932817</v>
      </c>
      <c r="P178" s="22">
        <v>22989</v>
      </c>
      <c r="Q178" s="22">
        <v>0</v>
      </c>
      <c r="R178" s="22">
        <v>60354</v>
      </c>
      <c r="S178" s="22">
        <v>238747</v>
      </c>
      <c r="T178" s="22">
        <v>347107</v>
      </c>
      <c r="U178" s="22">
        <v>543508</v>
      </c>
      <c r="V178" s="22">
        <v>32957</v>
      </c>
      <c r="W178" s="22">
        <v>0</v>
      </c>
      <c r="X178" s="22">
        <v>0</v>
      </c>
      <c r="Y178" s="22">
        <v>0</v>
      </c>
      <c r="Z178" s="22">
        <v>3539</v>
      </c>
      <c r="AA178" s="22">
        <v>12479</v>
      </c>
      <c r="AB178" s="22">
        <v>0</v>
      </c>
      <c r="AC178" s="22">
        <v>4426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406871</v>
      </c>
      <c r="AJ178" s="22">
        <v>10188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2817698</v>
      </c>
    </row>
    <row r="179" spans="1:43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6478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172042</v>
      </c>
      <c r="P179" s="22">
        <v>427</v>
      </c>
      <c r="Q179" s="22">
        <v>0</v>
      </c>
      <c r="R179" s="22">
        <v>0</v>
      </c>
      <c r="S179" s="22">
        <v>0</v>
      </c>
      <c r="T179" s="22">
        <v>56899</v>
      </c>
      <c r="U179" s="22">
        <v>156509</v>
      </c>
      <c r="V179" s="22">
        <v>0</v>
      </c>
      <c r="W179" s="22">
        <v>0</v>
      </c>
      <c r="X179" s="22">
        <v>0</v>
      </c>
      <c r="Y179" s="22">
        <v>0</v>
      </c>
      <c r="Z179" s="22">
        <v>545</v>
      </c>
      <c r="AA179" s="22">
        <v>0</v>
      </c>
      <c r="AB179" s="22">
        <v>0</v>
      </c>
      <c r="AC179" s="22">
        <v>0</v>
      </c>
      <c r="AD179" s="22">
        <v>311</v>
      </c>
      <c r="AE179" s="22">
        <v>0</v>
      </c>
      <c r="AF179" s="22">
        <v>0</v>
      </c>
      <c r="AG179" s="22">
        <v>0</v>
      </c>
      <c r="AH179" s="22">
        <v>0</v>
      </c>
      <c r="AI179" s="22">
        <v>310860</v>
      </c>
      <c r="AJ179" s="22">
        <v>0</v>
      </c>
      <c r="AK179" s="22">
        <v>0</v>
      </c>
      <c r="AL179" s="22">
        <v>0</v>
      </c>
      <c r="AM179" s="22">
        <v>0</v>
      </c>
      <c r="AN179" s="22">
        <v>61501</v>
      </c>
      <c r="AO179" s="22">
        <v>0</v>
      </c>
      <c r="AP179" s="22">
        <v>0</v>
      </c>
      <c r="AQ179" s="22">
        <v>765572</v>
      </c>
    </row>
    <row r="180" spans="1:43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9064</v>
      </c>
      <c r="G180" s="22">
        <v>0</v>
      </c>
      <c r="H180" s="22">
        <v>0</v>
      </c>
      <c r="I180" s="22">
        <v>7200</v>
      </c>
      <c r="J180" s="22">
        <v>0</v>
      </c>
      <c r="K180" s="22">
        <v>0</v>
      </c>
      <c r="L180" s="22">
        <v>0</v>
      </c>
      <c r="M180" s="22">
        <v>0</v>
      </c>
      <c r="N180" s="22">
        <v>57229</v>
      </c>
      <c r="O180" s="22">
        <v>222753</v>
      </c>
      <c r="P180" s="22">
        <v>0</v>
      </c>
      <c r="Q180" s="22">
        <v>0</v>
      </c>
      <c r="R180" s="22">
        <v>44514</v>
      </c>
      <c r="S180" s="22">
        <v>0</v>
      </c>
      <c r="T180" s="22">
        <v>90572</v>
      </c>
      <c r="U180" s="22">
        <v>188131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177191</v>
      </c>
      <c r="AJ180" s="22">
        <v>45739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842393</v>
      </c>
    </row>
    <row r="181" spans="1:43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44123</v>
      </c>
      <c r="G181" s="22">
        <v>0</v>
      </c>
      <c r="H181" s="22">
        <v>37774</v>
      </c>
      <c r="I181" s="22">
        <v>51237</v>
      </c>
      <c r="J181" s="22">
        <v>0</v>
      </c>
      <c r="K181" s="22">
        <v>0</v>
      </c>
      <c r="L181" s="22">
        <v>0</v>
      </c>
      <c r="M181" s="22">
        <v>0</v>
      </c>
      <c r="N181" s="22">
        <v>188473</v>
      </c>
      <c r="O181" s="22">
        <v>1008568</v>
      </c>
      <c r="P181" s="22">
        <v>49129</v>
      </c>
      <c r="Q181" s="22">
        <v>0</v>
      </c>
      <c r="R181" s="22">
        <v>342872</v>
      </c>
      <c r="S181" s="22">
        <v>0</v>
      </c>
      <c r="T181" s="22">
        <v>379140</v>
      </c>
      <c r="U181" s="22">
        <v>370914</v>
      </c>
      <c r="V181" s="22">
        <v>0</v>
      </c>
      <c r="W181" s="22">
        <v>0</v>
      </c>
      <c r="X181" s="22">
        <v>0</v>
      </c>
      <c r="Y181" s="22">
        <v>0</v>
      </c>
      <c r="Z181" s="22">
        <v>5096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523246</v>
      </c>
      <c r="AJ181" s="22">
        <v>0</v>
      </c>
      <c r="AK181" s="22">
        <v>0</v>
      </c>
      <c r="AL181" s="22">
        <v>0</v>
      </c>
      <c r="AM181" s="22">
        <v>118455</v>
      </c>
      <c r="AN181" s="22">
        <v>0</v>
      </c>
      <c r="AO181" s="22">
        <v>0</v>
      </c>
      <c r="AP181" s="22">
        <v>0</v>
      </c>
      <c r="AQ181" s="22">
        <v>3119027</v>
      </c>
    </row>
    <row r="182" spans="1:43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108527</v>
      </c>
      <c r="G182" s="22">
        <v>0</v>
      </c>
      <c r="H182" s="22">
        <v>0</v>
      </c>
      <c r="I182" s="22">
        <v>72191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141207</v>
      </c>
      <c r="P182" s="22">
        <v>0</v>
      </c>
      <c r="Q182" s="22">
        <v>0</v>
      </c>
      <c r="R182" s="22">
        <v>6338</v>
      </c>
      <c r="S182" s="22">
        <v>0</v>
      </c>
      <c r="T182" s="22">
        <v>368003</v>
      </c>
      <c r="U182" s="22">
        <v>1435</v>
      </c>
      <c r="V182" s="22">
        <v>9548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52065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759314</v>
      </c>
    </row>
    <row r="183" spans="1:43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75858</v>
      </c>
      <c r="G183" s="22">
        <v>0</v>
      </c>
      <c r="H183" s="22">
        <v>0</v>
      </c>
      <c r="I183" s="22">
        <v>115150</v>
      </c>
      <c r="J183" s="22">
        <v>0</v>
      </c>
      <c r="K183" s="22">
        <v>0</v>
      </c>
      <c r="L183" s="22">
        <v>0</v>
      </c>
      <c r="M183" s="22">
        <v>0</v>
      </c>
      <c r="N183" s="22">
        <v>340402</v>
      </c>
      <c r="O183" s="22">
        <v>1170034</v>
      </c>
      <c r="P183" s="22">
        <v>0</v>
      </c>
      <c r="Q183" s="22">
        <v>0</v>
      </c>
      <c r="R183" s="22">
        <v>101194</v>
      </c>
      <c r="S183" s="22">
        <v>0</v>
      </c>
      <c r="T183" s="22">
        <v>282880</v>
      </c>
      <c r="U183" s="22">
        <v>218207</v>
      </c>
      <c r="V183" s="22">
        <v>0</v>
      </c>
      <c r="W183" s="22">
        <v>0</v>
      </c>
      <c r="X183" s="22">
        <v>0</v>
      </c>
      <c r="Y183" s="22">
        <v>0</v>
      </c>
      <c r="Z183" s="22">
        <v>3741</v>
      </c>
      <c r="AA183" s="22">
        <v>0</v>
      </c>
      <c r="AB183" s="22">
        <v>9849</v>
      </c>
      <c r="AC183" s="22">
        <v>0</v>
      </c>
      <c r="AD183" s="22">
        <v>0</v>
      </c>
      <c r="AE183" s="22">
        <v>0</v>
      </c>
      <c r="AF183" s="22">
        <v>2400</v>
      </c>
      <c r="AG183" s="22">
        <v>0</v>
      </c>
      <c r="AH183" s="22">
        <v>0</v>
      </c>
      <c r="AI183" s="22">
        <v>941562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3261277</v>
      </c>
    </row>
    <row r="184" spans="1:43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51293</v>
      </c>
      <c r="G184" s="22">
        <v>0</v>
      </c>
      <c r="H184" s="22">
        <v>70852</v>
      </c>
      <c r="I184" s="22">
        <v>276492</v>
      </c>
      <c r="J184" s="22">
        <v>11000</v>
      </c>
      <c r="K184" s="22">
        <v>0</v>
      </c>
      <c r="L184" s="22">
        <v>0</v>
      </c>
      <c r="M184" s="22">
        <v>0</v>
      </c>
      <c r="N184" s="22">
        <v>776818</v>
      </c>
      <c r="O184" s="22">
        <v>1994865</v>
      </c>
      <c r="P184" s="22">
        <v>0</v>
      </c>
      <c r="Q184" s="22">
        <v>34366</v>
      </c>
      <c r="R184" s="22">
        <v>99000</v>
      </c>
      <c r="S184" s="22">
        <v>0</v>
      </c>
      <c r="T184" s="22">
        <v>672326</v>
      </c>
      <c r="U184" s="22">
        <v>402417</v>
      </c>
      <c r="V184" s="22">
        <v>228370</v>
      </c>
      <c r="W184" s="22">
        <v>0</v>
      </c>
      <c r="X184" s="22">
        <v>8638</v>
      </c>
      <c r="Y184" s="22">
        <v>0</v>
      </c>
      <c r="Z184" s="22">
        <v>1135</v>
      </c>
      <c r="AA184" s="22">
        <v>0</v>
      </c>
      <c r="AB184" s="22">
        <v>0</v>
      </c>
      <c r="AC184" s="22">
        <v>11020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1510471</v>
      </c>
      <c r="AJ184" s="22">
        <v>10685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6159748</v>
      </c>
    </row>
    <row r="185" spans="1:43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10742</v>
      </c>
      <c r="G185" s="22">
        <v>0</v>
      </c>
      <c r="H185" s="22">
        <v>4905</v>
      </c>
      <c r="I185" s="22">
        <v>4812</v>
      </c>
      <c r="J185" s="22">
        <v>0</v>
      </c>
      <c r="K185" s="22">
        <v>2718</v>
      </c>
      <c r="L185" s="22">
        <v>0</v>
      </c>
      <c r="M185" s="22">
        <v>0</v>
      </c>
      <c r="N185" s="22">
        <v>91484</v>
      </c>
      <c r="O185" s="22">
        <v>264486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11795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17583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408525</v>
      </c>
    </row>
    <row r="186" spans="1:43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4092</v>
      </c>
      <c r="G186" s="22">
        <v>0</v>
      </c>
      <c r="H186" s="22">
        <v>0</v>
      </c>
      <c r="I186" s="22">
        <v>18951</v>
      </c>
      <c r="J186" s="22">
        <v>0</v>
      </c>
      <c r="K186" s="22">
        <v>0</v>
      </c>
      <c r="L186" s="22">
        <v>0</v>
      </c>
      <c r="M186" s="22">
        <v>0</v>
      </c>
      <c r="N186" s="22">
        <v>88302</v>
      </c>
      <c r="O186" s="22">
        <v>150578</v>
      </c>
      <c r="P186" s="22">
        <v>0</v>
      </c>
      <c r="Q186" s="22">
        <v>0</v>
      </c>
      <c r="R186" s="22">
        <v>0</v>
      </c>
      <c r="S186" s="22">
        <v>0</v>
      </c>
      <c r="T186" s="22">
        <v>49331</v>
      </c>
      <c r="U186" s="22">
        <v>157551</v>
      </c>
      <c r="V186" s="22">
        <v>0</v>
      </c>
      <c r="W186" s="22">
        <v>0</v>
      </c>
      <c r="X186" s="22">
        <v>0</v>
      </c>
      <c r="Y186" s="22">
        <v>0</v>
      </c>
      <c r="Z186" s="22">
        <v>220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14558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483583</v>
      </c>
    </row>
    <row r="187" spans="1:43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1936</v>
      </c>
      <c r="G187" s="22">
        <v>0</v>
      </c>
      <c r="H187" s="22">
        <v>0</v>
      </c>
      <c r="I187" s="22">
        <v>1613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99189</v>
      </c>
      <c r="P187" s="22">
        <v>0</v>
      </c>
      <c r="Q187" s="22">
        <v>0</v>
      </c>
      <c r="R187" s="22">
        <v>0</v>
      </c>
      <c r="S187" s="22">
        <v>0</v>
      </c>
      <c r="T187" s="22">
        <v>79282</v>
      </c>
      <c r="U187" s="22">
        <v>52139</v>
      </c>
      <c r="V187" s="22">
        <v>0</v>
      </c>
      <c r="W187" s="22">
        <v>0</v>
      </c>
      <c r="X187" s="22">
        <v>0</v>
      </c>
      <c r="Y187" s="22">
        <v>0</v>
      </c>
      <c r="Z187" s="22">
        <v>810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14941</v>
      </c>
      <c r="AJ187" s="22">
        <v>2264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252174</v>
      </c>
    </row>
    <row r="188" spans="1:43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2328</v>
      </c>
      <c r="G188" s="22">
        <v>0</v>
      </c>
      <c r="H188" s="22">
        <v>0</v>
      </c>
      <c r="I188" s="22">
        <v>3892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47363</v>
      </c>
      <c r="P188" s="22">
        <v>0</v>
      </c>
      <c r="Q188" s="22">
        <v>0</v>
      </c>
      <c r="R188" s="22">
        <v>0</v>
      </c>
      <c r="S188" s="22">
        <v>0</v>
      </c>
      <c r="T188" s="22">
        <v>37592</v>
      </c>
      <c r="U188" s="22">
        <v>21435</v>
      </c>
      <c r="V188" s="22">
        <v>1951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3208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117769</v>
      </c>
    </row>
    <row r="189" spans="1:43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6405</v>
      </c>
      <c r="G189" s="22">
        <v>0</v>
      </c>
      <c r="H189" s="22">
        <v>0</v>
      </c>
      <c r="I189" s="22">
        <v>3773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99178</v>
      </c>
      <c r="P189" s="22">
        <v>0</v>
      </c>
      <c r="Q189" s="22">
        <v>0</v>
      </c>
      <c r="R189" s="22">
        <v>0</v>
      </c>
      <c r="S189" s="22">
        <v>0</v>
      </c>
      <c r="T189" s="22">
        <v>42087</v>
      </c>
      <c r="U189" s="22">
        <v>46097</v>
      </c>
      <c r="V189" s="22">
        <v>5906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31011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234457</v>
      </c>
    </row>
    <row r="190" spans="1:43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7996</v>
      </c>
      <c r="G190" s="22">
        <v>0</v>
      </c>
      <c r="H190" s="22">
        <v>0</v>
      </c>
      <c r="I190" s="22">
        <v>5715</v>
      </c>
      <c r="J190" s="22">
        <v>0</v>
      </c>
      <c r="K190" s="22">
        <v>0</v>
      </c>
      <c r="L190" s="22">
        <v>0</v>
      </c>
      <c r="M190" s="22">
        <v>0</v>
      </c>
      <c r="N190" s="22">
        <v>39005</v>
      </c>
      <c r="O190" s="22">
        <v>128062</v>
      </c>
      <c r="P190" s="22">
        <v>0</v>
      </c>
      <c r="Q190" s="22">
        <v>0</v>
      </c>
      <c r="R190" s="22">
        <v>0</v>
      </c>
      <c r="S190" s="22">
        <v>0</v>
      </c>
      <c r="T190" s="22">
        <v>130755</v>
      </c>
      <c r="U190" s="22">
        <v>38267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9497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359297</v>
      </c>
    </row>
    <row r="191" spans="1:43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1234</v>
      </c>
      <c r="G191" s="22">
        <v>0</v>
      </c>
      <c r="H191" s="22">
        <v>0</v>
      </c>
      <c r="I191" s="22">
        <v>8050</v>
      </c>
      <c r="J191" s="22">
        <v>0</v>
      </c>
      <c r="K191" s="22">
        <v>0</v>
      </c>
      <c r="L191" s="22">
        <v>0</v>
      </c>
      <c r="M191" s="22">
        <v>0</v>
      </c>
      <c r="N191" s="22">
        <v>58315</v>
      </c>
      <c r="O191" s="22">
        <v>44654</v>
      </c>
      <c r="P191" s="22">
        <v>0</v>
      </c>
      <c r="Q191" s="22">
        <v>0</v>
      </c>
      <c r="R191" s="22">
        <v>0</v>
      </c>
      <c r="S191" s="22">
        <v>0</v>
      </c>
      <c r="T191" s="22">
        <v>26362</v>
      </c>
      <c r="U191" s="22">
        <v>49625</v>
      </c>
      <c r="V191" s="22">
        <v>1648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5445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195333</v>
      </c>
    </row>
    <row r="192" spans="1:43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6894</v>
      </c>
      <c r="G192" s="22">
        <v>0</v>
      </c>
      <c r="H192" s="22">
        <v>0</v>
      </c>
      <c r="I192" s="22">
        <v>23609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79712</v>
      </c>
      <c r="P192" s="22">
        <v>0</v>
      </c>
      <c r="Q192" s="22">
        <v>0</v>
      </c>
      <c r="R192" s="22">
        <v>0</v>
      </c>
      <c r="S192" s="22">
        <v>0</v>
      </c>
      <c r="T192" s="22">
        <v>56384</v>
      </c>
      <c r="U192" s="22">
        <v>25843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1314</v>
      </c>
      <c r="AJ192" s="22">
        <v>14500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208256</v>
      </c>
    </row>
    <row r="193" spans="1:43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2645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33557</v>
      </c>
      <c r="P193" s="22">
        <v>0</v>
      </c>
      <c r="Q193" s="22">
        <v>0</v>
      </c>
      <c r="R193" s="22">
        <v>3909</v>
      </c>
      <c r="S193" s="22">
        <v>0</v>
      </c>
      <c r="T193" s="22">
        <v>101706</v>
      </c>
      <c r="U193" s="22">
        <v>9247</v>
      </c>
      <c r="V193" s="22">
        <v>2610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20943</v>
      </c>
      <c r="AJ193" s="22">
        <v>568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175185</v>
      </c>
    </row>
    <row r="194" spans="1:43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173588</v>
      </c>
      <c r="G194" s="22">
        <v>0</v>
      </c>
      <c r="H194" s="22">
        <v>0</v>
      </c>
      <c r="I194" s="22">
        <v>37444</v>
      </c>
      <c r="J194" s="22">
        <v>0</v>
      </c>
      <c r="K194" s="22">
        <v>0</v>
      </c>
      <c r="L194" s="22">
        <v>0</v>
      </c>
      <c r="M194" s="22">
        <v>0</v>
      </c>
      <c r="N194" s="22">
        <v>46872</v>
      </c>
      <c r="O194" s="22">
        <v>156146</v>
      </c>
      <c r="P194" s="22">
        <v>0</v>
      </c>
      <c r="Q194" s="22">
        <v>0</v>
      </c>
      <c r="R194" s="22">
        <v>0</v>
      </c>
      <c r="S194" s="22">
        <v>0</v>
      </c>
      <c r="T194" s="22">
        <v>63303</v>
      </c>
      <c r="U194" s="22">
        <v>25243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194649</v>
      </c>
      <c r="AJ194" s="22">
        <v>0</v>
      </c>
      <c r="AK194" s="22">
        <v>68216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765461</v>
      </c>
    </row>
    <row r="195" spans="1:43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6958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60053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82220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5380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154611</v>
      </c>
    </row>
    <row r="196" spans="1:43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8337</v>
      </c>
      <c r="G196" s="22">
        <v>0</v>
      </c>
      <c r="H196" s="22">
        <v>0</v>
      </c>
      <c r="I196" s="22">
        <v>41358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139304</v>
      </c>
      <c r="P196" s="22">
        <v>0</v>
      </c>
      <c r="Q196" s="22">
        <v>0</v>
      </c>
      <c r="R196" s="22">
        <v>783</v>
      </c>
      <c r="S196" s="22">
        <v>0</v>
      </c>
      <c r="T196" s="22">
        <v>39529</v>
      </c>
      <c r="U196" s="22">
        <v>27159</v>
      </c>
      <c r="V196" s="22">
        <v>979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19327</v>
      </c>
      <c r="AJ196" s="22">
        <v>0</v>
      </c>
      <c r="AK196" s="22">
        <v>0</v>
      </c>
      <c r="AL196" s="22">
        <v>0</v>
      </c>
      <c r="AM196" s="22">
        <v>2576</v>
      </c>
      <c r="AN196" s="22">
        <v>0</v>
      </c>
      <c r="AO196" s="22">
        <v>0</v>
      </c>
      <c r="AP196" s="22">
        <v>0</v>
      </c>
      <c r="AQ196" s="22">
        <v>279352</v>
      </c>
    </row>
    <row r="197" spans="1:43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9329</v>
      </c>
      <c r="G197" s="22">
        <v>0</v>
      </c>
      <c r="H197" s="22">
        <v>0</v>
      </c>
      <c r="I197" s="22">
        <v>2883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127797</v>
      </c>
      <c r="P197" s="22">
        <v>0</v>
      </c>
      <c r="Q197" s="22">
        <v>0</v>
      </c>
      <c r="R197" s="22">
        <v>0</v>
      </c>
      <c r="S197" s="22">
        <v>0</v>
      </c>
      <c r="T197" s="22">
        <v>26359</v>
      </c>
      <c r="U197" s="22">
        <v>12168</v>
      </c>
      <c r="V197" s="22">
        <v>0</v>
      </c>
      <c r="W197" s="22">
        <v>0</v>
      </c>
      <c r="X197" s="22">
        <v>2194</v>
      </c>
      <c r="Y197" s="22">
        <v>0</v>
      </c>
      <c r="Z197" s="22">
        <v>0</v>
      </c>
      <c r="AA197" s="22">
        <v>14304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195034</v>
      </c>
    </row>
    <row r="198" spans="1:43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11049</v>
      </c>
      <c r="G198" s="22">
        <v>0</v>
      </c>
      <c r="H198" s="22">
        <v>0</v>
      </c>
      <c r="I198" s="22">
        <v>20033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201076</v>
      </c>
      <c r="P198" s="22">
        <v>0</v>
      </c>
      <c r="Q198" s="22">
        <v>0</v>
      </c>
      <c r="R198" s="22">
        <v>0</v>
      </c>
      <c r="S198" s="22">
        <v>0</v>
      </c>
      <c r="T198" s="22">
        <v>74152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56584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362894</v>
      </c>
    </row>
    <row r="199" spans="1:43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265661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265661</v>
      </c>
    </row>
    <row r="200" spans="1:43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1930</v>
      </c>
      <c r="H200" s="22">
        <v>0</v>
      </c>
      <c r="I200" s="22">
        <v>11966</v>
      </c>
      <c r="J200" s="22">
        <v>0</v>
      </c>
      <c r="K200" s="22">
        <v>0</v>
      </c>
      <c r="L200" s="22">
        <v>0</v>
      </c>
      <c r="M200" s="22">
        <v>0</v>
      </c>
      <c r="N200" s="22">
        <v>22345</v>
      </c>
      <c r="O200" s="22">
        <v>26462</v>
      </c>
      <c r="P200" s="22">
        <v>0</v>
      </c>
      <c r="Q200" s="22">
        <v>0</v>
      </c>
      <c r="R200" s="22">
        <v>0</v>
      </c>
      <c r="S200" s="22">
        <v>0</v>
      </c>
      <c r="T200" s="22">
        <v>155312</v>
      </c>
      <c r="U200" s="22">
        <v>2230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7227</v>
      </c>
      <c r="AJ200" s="22">
        <v>3897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231369</v>
      </c>
    </row>
    <row r="201" spans="1:43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13367</v>
      </c>
      <c r="J201" s="22">
        <v>0</v>
      </c>
      <c r="K201" s="22">
        <v>0</v>
      </c>
      <c r="L201" s="22">
        <v>0</v>
      </c>
      <c r="M201" s="22">
        <v>0</v>
      </c>
      <c r="N201" s="22">
        <v>23797</v>
      </c>
      <c r="O201" s="22">
        <v>49061</v>
      </c>
      <c r="P201" s="22">
        <v>0</v>
      </c>
      <c r="Q201" s="22">
        <v>0</v>
      </c>
      <c r="R201" s="22">
        <v>0</v>
      </c>
      <c r="S201" s="22">
        <v>0</v>
      </c>
      <c r="T201" s="22">
        <v>1597</v>
      </c>
      <c r="U201" s="22">
        <v>31443</v>
      </c>
      <c r="V201" s="22">
        <v>26587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20851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166703</v>
      </c>
    </row>
    <row r="202" spans="1:43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12113</v>
      </c>
      <c r="G202" s="22">
        <v>0</v>
      </c>
      <c r="H202" s="22">
        <v>0</v>
      </c>
      <c r="I202" s="22">
        <v>5111</v>
      </c>
      <c r="J202" s="22">
        <v>0</v>
      </c>
      <c r="K202" s="22">
        <v>0</v>
      </c>
      <c r="L202" s="22">
        <v>0</v>
      </c>
      <c r="M202" s="22">
        <v>0</v>
      </c>
      <c r="N202" s="22">
        <v>17314</v>
      </c>
      <c r="O202" s="22">
        <v>66611</v>
      </c>
      <c r="P202" s="22">
        <v>0</v>
      </c>
      <c r="Q202" s="22">
        <v>0</v>
      </c>
      <c r="R202" s="22">
        <v>0</v>
      </c>
      <c r="S202" s="22">
        <v>0</v>
      </c>
      <c r="T202" s="22">
        <v>77650</v>
      </c>
      <c r="U202" s="22">
        <v>39181</v>
      </c>
      <c r="V202" s="22">
        <v>945</v>
      </c>
      <c r="W202" s="22">
        <v>0</v>
      </c>
      <c r="X202" s="22">
        <v>1363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9113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229401</v>
      </c>
    </row>
    <row r="203" spans="1:43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485</v>
      </c>
      <c r="G203" s="22">
        <v>0</v>
      </c>
      <c r="H203" s="22">
        <v>0</v>
      </c>
      <c r="I203" s="22">
        <v>1900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125461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41616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3404</v>
      </c>
      <c r="AJ203" s="22">
        <v>849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173715</v>
      </c>
    </row>
    <row r="204" spans="1:43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10690</v>
      </c>
      <c r="G204" s="22">
        <v>0</v>
      </c>
      <c r="H204" s="22">
        <v>0</v>
      </c>
      <c r="I204" s="22">
        <v>4453</v>
      </c>
      <c r="J204" s="22">
        <v>0</v>
      </c>
      <c r="K204" s="22">
        <v>0</v>
      </c>
      <c r="L204" s="22">
        <v>0</v>
      </c>
      <c r="M204" s="22">
        <v>0</v>
      </c>
      <c r="N204" s="22">
        <v>42460</v>
      </c>
      <c r="O204" s="22">
        <v>108074</v>
      </c>
      <c r="P204" s="22">
        <v>0</v>
      </c>
      <c r="Q204" s="22">
        <v>0</v>
      </c>
      <c r="R204" s="22">
        <v>4805</v>
      </c>
      <c r="S204" s="22">
        <v>0</v>
      </c>
      <c r="T204" s="22">
        <v>58528</v>
      </c>
      <c r="U204" s="22">
        <v>34361</v>
      </c>
      <c r="V204" s="22">
        <v>0</v>
      </c>
      <c r="W204" s="22">
        <v>3989</v>
      </c>
      <c r="X204" s="22">
        <v>0</v>
      </c>
      <c r="Y204" s="22">
        <v>0</v>
      </c>
      <c r="Z204" s="22">
        <v>0</v>
      </c>
      <c r="AA204" s="22">
        <v>700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79410</v>
      </c>
      <c r="AJ204" s="22">
        <v>1674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349144</v>
      </c>
    </row>
    <row r="205" spans="1:43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1721</v>
      </c>
      <c r="G205" s="22">
        <v>0</v>
      </c>
      <c r="H205" s="22">
        <v>0</v>
      </c>
      <c r="I205" s="22">
        <v>15775</v>
      </c>
      <c r="J205" s="22">
        <v>0</v>
      </c>
      <c r="K205" s="22">
        <v>0</v>
      </c>
      <c r="L205" s="22">
        <v>0</v>
      </c>
      <c r="M205" s="22">
        <v>0</v>
      </c>
      <c r="N205" s="22">
        <v>2097</v>
      </c>
      <c r="O205" s="22">
        <v>39779</v>
      </c>
      <c r="P205" s="22">
        <v>0</v>
      </c>
      <c r="Q205" s="22">
        <v>0</v>
      </c>
      <c r="R205" s="22">
        <v>0</v>
      </c>
      <c r="S205" s="22">
        <v>0</v>
      </c>
      <c r="T205" s="22">
        <v>70433</v>
      </c>
      <c r="U205" s="22">
        <v>18019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401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148225</v>
      </c>
    </row>
    <row r="206" spans="1:43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23173</v>
      </c>
      <c r="G206" s="22">
        <v>0</v>
      </c>
      <c r="H206" s="22">
        <v>0</v>
      </c>
      <c r="I206" s="22">
        <v>56330</v>
      </c>
      <c r="J206" s="22">
        <v>0</v>
      </c>
      <c r="K206" s="22">
        <v>0</v>
      </c>
      <c r="L206" s="22">
        <v>0</v>
      </c>
      <c r="M206" s="22">
        <v>0</v>
      </c>
      <c r="N206" s="22">
        <v>31336</v>
      </c>
      <c r="O206" s="22">
        <v>230544</v>
      </c>
      <c r="P206" s="22">
        <v>0</v>
      </c>
      <c r="Q206" s="22">
        <v>0</v>
      </c>
      <c r="R206" s="22">
        <v>13540</v>
      </c>
      <c r="S206" s="22">
        <v>0</v>
      </c>
      <c r="T206" s="22">
        <v>49107</v>
      </c>
      <c r="U206" s="22">
        <v>102202</v>
      </c>
      <c r="V206" s="22">
        <v>28103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144254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678589</v>
      </c>
    </row>
    <row r="207" spans="1:43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19259</v>
      </c>
      <c r="P207" s="22">
        <v>0</v>
      </c>
      <c r="Q207" s="22">
        <v>0</v>
      </c>
      <c r="R207" s="22">
        <v>0</v>
      </c>
      <c r="S207" s="22">
        <v>0</v>
      </c>
      <c r="T207" s="22">
        <v>35265</v>
      </c>
      <c r="U207" s="22">
        <v>43387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4255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102166</v>
      </c>
    </row>
    <row r="208" spans="1:43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10894</v>
      </c>
      <c r="G208" s="22">
        <v>0</v>
      </c>
      <c r="H208" s="22">
        <v>0</v>
      </c>
      <c r="I208" s="22">
        <v>38966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111350</v>
      </c>
      <c r="P208" s="22">
        <v>0</v>
      </c>
      <c r="Q208" s="22">
        <v>0</v>
      </c>
      <c r="R208" s="22">
        <v>2574</v>
      </c>
      <c r="S208" s="22">
        <v>0</v>
      </c>
      <c r="T208" s="22">
        <v>49536</v>
      </c>
      <c r="U208" s="22">
        <v>42856</v>
      </c>
      <c r="V208" s="22">
        <v>0</v>
      </c>
      <c r="W208" s="22">
        <v>0</v>
      </c>
      <c r="X208" s="22">
        <v>0</v>
      </c>
      <c r="Y208" s="22">
        <v>0</v>
      </c>
      <c r="Z208" s="22">
        <v>740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45310</v>
      </c>
      <c r="AJ208" s="22">
        <v>6733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308959</v>
      </c>
    </row>
    <row r="209" spans="1:43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7133</v>
      </c>
      <c r="G209" s="22">
        <v>0</v>
      </c>
      <c r="H209" s="22">
        <v>0</v>
      </c>
      <c r="I209" s="22">
        <v>1264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61007</v>
      </c>
      <c r="P209" s="22">
        <v>0</v>
      </c>
      <c r="Q209" s="22">
        <v>0</v>
      </c>
      <c r="R209" s="22">
        <v>0</v>
      </c>
      <c r="S209" s="22">
        <v>0</v>
      </c>
      <c r="T209" s="22">
        <v>58675</v>
      </c>
      <c r="U209" s="22">
        <v>21043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4406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153528</v>
      </c>
    </row>
    <row r="210" spans="1:43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18533</v>
      </c>
      <c r="G210" s="22">
        <v>0</v>
      </c>
      <c r="H210" s="22">
        <v>0</v>
      </c>
      <c r="I210" s="22">
        <v>18109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32916</v>
      </c>
      <c r="P210" s="22">
        <v>0</v>
      </c>
      <c r="Q210" s="22">
        <v>0</v>
      </c>
      <c r="R210" s="22">
        <v>0</v>
      </c>
      <c r="S210" s="22">
        <v>0</v>
      </c>
      <c r="T210" s="22">
        <v>119504</v>
      </c>
      <c r="U210" s="22">
        <v>6219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15045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210326</v>
      </c>
    </row>
    <row r="211" spans="1:43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45795</v>
      </c>
      <c r="G211" s="22">
        <v>0</v>
      </c>
      <c r="H211" s="22">
        <v>0</v>
      </c>
      <c r="I211" s="22">
        <v>3918</v>
      </c>
      <c r="J211" s="22">
        <v>0</v>
      </c>
      <c r="K211" s="22">
        <v>452</v>
      </c>
      <c r="L211" s="22">
        <v>0</v>
      </c>
      <c r="M211" s="22">
        <v>0</v>
      </c>
      <c r="N211" s="22">
        <v>0</v>
      </c>
      <c r="O211" s="22">
        <v>97579</v>
      </c>
      <c r="P211" s="22">
        <v>34292</v>
      </c>
      <c r="Q211" s="22">
        <v>0</v>
      </c>
      <c r="R211" s="22">
        <v>0</v>
      </c>
      <c r="S211" s="22">
        <v>0</v>
      </c>
      <c r="T211" s="22">
        <v>185953</v>
      </c>
      <c r="U211" s="22">
        <v>17412</v>
      </c>
      <c r="V211" s="22">
        <v>2573</v>
      </c>
      <c r="W211" s="22">
        <v>0</v>
      </c>
      <c r="X211" s="22">
        <v>0</v>
      </c>
      <c r="Y211" s="22">
        <v>0</v>
      </c>
      <c r="Z211" s="22">
        <v>0</v>
      </c>
      <c r="AA211" s="22">
        <v>507</v>
      </c>
      <c r="AB211" s="22">
        <v>489</v>
      </c>
      <c r="AC211" s="22">
        <v>0</v>
      </c>
      <c r="AD211" s="22">
        <v>0</v>
      </c>
      <c r="AE211" s="22">
        <v>0</v>
      </c>
      <c r="AF211" s="22">
        <v>0</v>
      </c>
      <c r="AG211" s="22">
        <v>1190</v>
      </c>
      <c r="AH211" s="22">
        <v>0</v>
      </c>
      <c r="AI211" s="22">
        <v>42981</v>
      </c>
      <c r="AJ211" s="22">
        <v>25602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458743</v>
      </c>
    </row>
    <row r="212" spans="1:43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3438</v>
      </c>
      <c r="G212" s="22">
        <v>0</v>
      </c>
      <c r="H212" s="22">
        <v>0</v>
      </c>
      <c r="I212" s="22">
        <v>1112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253428</v>
      </c>
      <c r="P212" s="22">
        <v>0</v>
      </c>
      <c r="Q212" s="22">
        <v>0</v>
      </c>
      <c r="R212" s="22">
        <v>0</v>
      </c>
      <c r="S212" s="22">
        <v>0</v>
      </c>
      <c r="T212" s="22">
        <v>136970</v>
      </c>
      <c r="U212" s="22">
        <v>62686</v>
      </c>
      <c r="V212" s="22">
        <v>0</v>
      </c>
      <c r="W212" s="22">
        <v>0</v>
      </c>
      <c r="X212" s="22">
        <v>0</v>
      </c>
      <c r="Y212" s="22">
        <v>0</v>
      </c>
      <c r="Z212" s="22">
        <v>2958</v>
      </c>
      <c r="AA212" s="22">
        <v>0</v>
      </c>
      <c r="AB212" s="22">
        <v>0</v>
      </c>
      <c r="AC212" s="22">
        <v>3211</v>
      </c>
      <c r="AD212" s="22">
        <v>14400</v>
      </c>
      <c r="AE212" s="22">
        <v>0</v>
      </c>
      <c r="AF212" s="22">
        <v>0</v>
      </c>
      <c r="AG212" s="22">
        <v>0</v>
      </c>
      <c r="AH212" s="22">
        <v>0</v>
      </c>
      <c r="AI212" s="22">
        <v>192581</v>
      </c>
      <c r="AJ212" s="22">
        <v>7344</v>
      </c>
      <c r="AK212" s="22">
        <v>0</v>
      </c>
      <c r="AL212" s="22">
        <v>0</v>
      </c>
      <c r="AM212" s="22">
        <v>15454</v>
      </c>
      <c r="AN212" s="22">
        <v>0</v>
      </c>
      <c r="AO212" s="22">
        <v>0</v>
      </c>
      <c r="AP212" s="22">
        <v>0</v>
      </c>
      <c r="AQ212" s="22">
        <v>693582</v>
      </c>
    </row>
    <row r="213" spans="1:43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1415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160453</v>
      </c>
      <c r="P213" s="22">
        <v>0</v>
      </c>
      <c r="Q213" s="22">
        <v>0</v>
      </c>
      <c r="R213" s="22">
        <v>11631</v>
      </c>
      <c r="S213" s="22">
        <v>0</v>
      </c>
      <c r="T213" s="22">
        <v>11503</v>
      </c>
      <c r="U213" s="22">
        <v>23273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156</v>
      </c>
      <c r="AB213" s="22">
        <v>0</v>
      </c>
      <c r="AC213" s="22">
        <v>45253</v>
      </c>
      <c r="AD213" s="22">
        <v>15383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269067</v>
      </c>
    </row>
    <row r="214" spans="1:43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16518</v>
      </c>
      <c r="G214" s="22">
        <v>0</v>
      </c>
      <c r="H214" s="22">
        <v>0</v>
      </c>
      <c r="I214" s="22">
        <v>7403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400476</v>
      </c>
      <c r="P214" s="22">
        <v>0</v>
      </c>
      <c r="Q214" s="22">
        <v>0</v>
      </c>
      <c r="R214" s="22">
        <v>0</v>
      </c>
      <c r="S214" s="22">
        <v>0</v>
      </c>
      <c r="T214" s="22">
        <v>100560</v>
      </c>
      <c r="U214" s="22">
        <v>55000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117643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697600</v>
      </c>
    </row>
    <row r="215" spans="1:43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9280</v>
      </c>
      <c r="G215" s="22">
        <v>0</v>
      </c>
      <c r="H215" s="22">
        <v>0</v>
      </c>
      <c r="I215" s="22">
        <v>3255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158151</v>
      </c>
      <c r="P215" s="22">
        <v>0</v>
      </c>
      <c r="Q215" s="22">
        <v>0</v>
      </c>
      <c r="R215" s="22">
        <v>0</v>
      </c>
      <c r="S215" s="22">
        <v>0</v>
      </c>
      <c r="T215" s="22">
        <v>22817</v>
      </c>
      <c r="U215" s="22">
        <v>11218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27397</v>
      </c>
      <c r="AJ215" s="22">
        <v>0</v>
      </c>
      <c r="AK215" s="22">
        <v>0</v>
      </c>
      <c r="AL215" s="22">
        <v>470</v>
      </c>
      <c r="AM215" s="22">
        <v>0</v>
      </c>
      <c r="AN215" s="22">
        <v>0</v>
      </c>
      <c r="AO215" s="22">
        <v>0</v>
      </c>
      <c r="AP215" s="22">
        <v>0</v>
      </c>
      <c r="AQ215" s="22">
        <v>232588</v>
      </c>
    </row>
    <row r="216" spans="1:43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6458</v>
      </c>
      <c r="G216" s="22">
        <v>0</v>
      </c>
      <c r="H216" s="22">
        <v>0</v>
      </c>
      <c r="I216" s="22">
        <v>1042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158012</v>
      </c>
      <c r="P216" s="22">
        <v>0</v>
      </c>
      <c r="Q216" s="22">
        <v>0</v>
      </c>
      <c r="R216" s="22">
        <v>0</v>
      </c>
      <c r="S216" s="22">
        <v>0</v>
      </c>
      <c r="T216" s="22">
        <v>45684</v>
      </c>
      <c r="U216" s="22">
        <v>38366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8696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258258</v>
      </c>
    </row>
    <row r="217" spans="1:43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617</v>
      </c>
      <c r="G217" s="22">
        <v>0</v>
      </c>
      <c r="H217" s="22">
        <v>0</v>
      </c>
      <c r="I217" s="22">
        <v>1303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43496</v>
      </c>
      <c r="P217" s="22">
        <v>0</v>
      </c>
      <c r="Q217" s="22">
        <v>0</v>
      </c>
      <c r="R217" s="22">
        <v>0</v>
      </c>
      <c r="S217" s="22">
        <v>0</v>
      </c>
      <c r="T217" s="22">
        <v>29171</v>
      </c>
      <c r="U217" s="22">
        <v>27235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7654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109476</v>
      </c>
    </row>
    <row r="218" spans="1:43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28967</v>
      </c>
      <c r="G218" s="22">
        <v>0</v>
      </c>
      <c r="H218" s="22">
        <v>0</v>
      </c>
      <c r="I218" s="22">
        <v>1700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86628</v>
      </c>
      <c r="P218" s="22">
        <v>0</v>
      </c>
      <c r="Q218" s="22">
        <v>0</v>
      </c>
      <c r="R218" s="22">
        <v>0</v>
      </c>
      <c r="S218" s="22">
        <v>0</v>
      </c>
      <c r="T218" s="22">
        <v>212948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57916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388159</v>
      </c>
    </row>
    <row r="219" spans="1:43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5820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82875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68881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11954</v>
      </c>
      <c r="AJ219" s="22">
        <v>8946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178476</v>
      </c>
    </row>
    <row r="220" spans="1:43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2190</v>
      </c>
      <c r="G220" s="22">
        <v>0</v>
      </c>
      <c r="H220" s="22">
        <v>0</v>
      </c>
      <c r="I220" s="22">
        <v>16487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80165</v>
      </c>
      <c r="P220" s="22">
        <v>0</v>
      </c>
      <c r="Q220" s="22">
        <v>0</v>
      </c>
      <c r="R220" s="22">
        <v>0</v>
      </c>
      <c r="S220" s="22">
        <v>0</v>
      </c>
      <c r="T220" s="22">
        <v>61805</v>
      </c>
      <c r="U220" s="22">
        <v>19124</v>
      </c>
      <c r="V220" s="22">
        <v>5173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1055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185999</v>
      </c>
    </row>
    <row r="221" spans="1:43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4032</v>
      </c>
      <c r="O221" s="22">
        <v>68521</v>
      </c>
      <c r="P221" s="22">
        <v>0</v>
      </c>
      <c r="Q221" s="22">
        <v>0</v>
      </c>
      <c r="R221" s="22">
        <v>424</v>
      </c>
      <c r="S221" s="22">
        <v>0</v>
      </c>
      <c r="T221" s="22">
        <v>205961</v>
      </c>
      <c r="U221" s="22">
        <v>19749</v>
      </c>
      <c r="V221" s="22">
        <v>0</v>
      </c>
      <c r="W221" s="22">
        <v>0</v>
      </c>
      <c r="X221" s="22">
        <v>0</v>
      </c>
      <c r="Y221" s="22">
        <v>0</v>
      </c>
      <c r="Z221" s="22">
        <v>200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40429</v>
      </c>
      <c r="AJ221" s="22">
        <v>1522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340838</v>
      </c>
    </row>
    <row r="222" spans="1:43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16549</v>
      </c>
      <c r="G222" s="22">
        <v>0</v>
      </c>
      <c r="H222" s="22">
        <v>0</v>
      </c>
      <c r="I222" s="22">
        <v>77413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287654</v>
      </c>
      <c r="P222" s="22">
        <v>0</v>
      </c>
      <c r="Q222" s="22">
        <v>0</v>
      </c>
      <c r="R222" s="22">
        <v>0</v>
      </c>
      <c r="S222" s="22">
        <v>0</v>
      </c>
      <c r="T222" s="22">
        <v>42118</v>
      </c>
      <c r="U222" s="22">
        <v>33874</v>
      </c>
      <c r="V222" s="22">
        <v>0</v>
      </c>
      <c r="W222" s="22">
        <v>0</v>
      </c>
      <c r="X222" s="22">
        <v>0</v>
      </c>
      <c r="Y222" s="22">
        <v>0</v>
      </c>
      <c r="Z222" s="22">
        <v>1090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44040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502738</v>
      </c>
    </row>
    <row r="223" spans="1:43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3637</v>
      </c>
      <c r="G223" s="22">
        <v>0</v>
      </c>
      <c r="H223" s="22">
        <v>0</v>
      </c>
      <c r="I223" s="22">
        <v>0</v>
      </c>
      <c r="J223" s="22">
        <v>0</v>
      </c>
      <c r="K223" s="22">
        <v>18509</v>
      </c>
      <c r="L223" s="22">
        <v>0</v>
      </c>
      <c r="M223" s="22">
        <v>0</v>
      </c>
      <c r="N223" s="22">
        <v>2233</v>
      </c>
      <c r="O223" s="22">
        <v>193607</v>
      </c>
      <c r="P223" s="22">
        <v>0</v>
      </c>
      <c r="Q223" s="22">
        <v>0</v>
      </c>
      <c r="R223" s="22">
        <v>0</v>
      </c>
      <c r="S223" s="22">
        <v>0</v>
      </c>
      <c r="T223" s="22">
        <v>16373</v>
      </c>
      <c r="U223" s="22">
        <v>77427</v>
      </c>
      <c r="V223" s="22">
        <v>9421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1911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15113</v>
      </c>
      <c r="AJ223" s="22">
        <v>9786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348017</v>
      </c>
    </row>
    <row r="224" spans="1:43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10772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71859</v>
      </c>
      <c r="P224" s="22">
        <v>0</v>
      </c>
      <c r="Q224" s="22">
        <v>0</v>
      </c>
      <c r="R224" s="22">
        <v>0</v>
      </c>
      <c r="S224" s="22">
        <v>0</v>
      </c>
      <c r="T224" s="22">
        <v>108809</v>
      </c>
      <c r="U224" s="22">
        <v>125569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44068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361077</v>
      </c>
    </row>
    <row r="225" spans="1:43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4008</v>
      </c>
      <c r="G225" s="22">
        <v>0</v>
      </c>
      <c r="H225" s="22">
        <v>0</v>
      </c>
      <c r="I225" s="22">
        <v>1732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38070</v>
      </c>
      <c r="P225" s="22">
        <v>0</v>
      </c>
      <c r="Q225" s="22">
        <v>0</v>
      </c>
      <c r="R225" s="22">
        <v>0</v>
      </c>
      <c r="S225" s="22">
        <v>0</v>
      </c>
      <c r="T225" s="22">
        <v>65741</v>
      </c>
      <c r="U225" s="22">
        <v>22189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10040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141780</v>
      </c>
    </row>
    <row r="226" spans="1:43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7428</v>
      </c>
      <c r="G226" s="22">
        <v>0</v>
      </c>
      <c r="H226" s="22">
        <v>0</v>
      </c>
      <c r="I226" s="22">
        <v>3585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183310</v>
      </c>
      <c r="P226" s="22">
        <v>0</v>
      </c>
      <c r="Q226" s="22">
        <v>0</v>
      </c>
      <c r="R226" s="22">
        <v>0</v>
      </c>
      <c r="S226" s="22">
        <v>0</v>
      </c>
      <c r="T226" s="22">
        <v>42346</v>
      </c>
      <c r="U226" s="22">
        <v>40718</v>
      </c>
      <c r="V226" s="22">
        <v>2706</v>
      </c>
      <c r="W226" s="22">
        <v>0</v>
      </c>
      <c r="X226" s="22">
        <v>0</v>
      </c>
      <c r="Y226" s="22">
        <v>0</v>
      </c>
      <c r="Z226" s="22">
        <v>815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112034</v>
      </c>
      <c r="AJ226" s="22">
        <v>96807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489749</v>
      </c>
    </row>
    <row r="227" spans="1:43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19778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14304</v>
      </c>
      <c r="O227" s="22">
        <v>61565</v>
      </c>
      <c r="P227" s="22">
        <v>0</v>
      </c>
      <c r="Q227" s="22">
        <v>0</v>
      </c>
      <c r="R227" s="22">
        <v>0</v>
      </c>
      <c r="S227" s="22">
        <v>0</v>
      </c>
      <c r="T227" s="22">
        <v>48386</v>
      </c>
      <c r="U227" s="22">
        <v>19770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12240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176043</v>
      </c>
    </row>
    <row r="228" spans="1:43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17602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30545</v>
      </c>
      <c r="P228" s="22">
        <v>0</v>
      </c>
      <c r="Q228" s="22">
        <v>0</v>
      </c>
      <c r="R228" s="22">
        <v>0</v>
      </c>
      <c r="S228" s="22">
        <v>0</v>
      </c>
      <c r="T228" s="22">
        <v>50104</v>
      </c>
      <c r="U228" s="22">
        <v>22693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1523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122467</v>
      </c>
    </row>
    <row r="229" spans="1:43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19752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58104</v>
      </c>
      <c r="P229" s="22">
        <v>0</v>
      </c>
      <c r="Q229" s="22">
        <v>0</v>
      </c>
      <c r="R229" s="22">
        <v>0</v>
      </c>
      <c r="S229" s="22">
        <v>0</v>
      </c>
      <c r="T229" s="22">
        <v>103440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36815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218111</v>
      </c>
    </row>
    <row r="230" spans="1:43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25918</v>
      </c>
      <c r="G230" s="22">
        <v>0</v>
      </c>
      <c r="H230" s="22">
        <v>0</v>
      </c>
      <c r="I230" s="22">
        <v>1775</v>
      </c>
      <c r="J230" s="22">
        <v>0</v>
      </c>
      <c r="K230" s="22">
        <v>0</v>
      </c>
      <c r="L230" s="22">
        <v>0</v>
      </c>
      <c r="M230" s="22">
        <v>0</v>
      </c>
      <c r="N230" s="22">
        <v>2792</v>
      </c>
      <c r="O230" s="22">
        <v>177772</v>
      </c>
      <c r="P230" s="22">
        <v>0</v>
      </c>
      <c r="Q230" s="22">
        <v>0</v>
      </c>
      <c r="R230" s="22">
        <v>0</v>
      </c>
      <c r="S230" s="22">
        <v>0</v>
      </c>
      <c r="T230" s="22">
        <v>261364</v>
      </c>
      <c r="U230" s="22">
        <v>13015</v>
      </c>
      <c r="V230" s="22">
        <v>180942</v>
      </c>
      <c r="W230" s="22">
        <v>0</v>
      </c>
      <c r="X230" s="22">
        <v>600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14778</v>
      </c>
      <c r="AJ230" s="22">
        <v>2514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681470</v>
      </c>
    </row>
    <row r="231" spans="1:43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2684</v>
      </c>
      <c r="G231" s="22">
        <v>0</v>
      </c>
      <c r="H231" s="22">
        <v>0</v>
      </c>
      <c r="I231" s="22">
        <v>15462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75434</v>
      </c>
      <c r="P231" s="22">
        <v>0</v>
      </c>
      <c r="Q231" s="22">
        <v>0</v>
      </c>
      <c r="R231" s="22">
        <v>0</v>
      </c>
      <c r="S231" s="22">
        <v>0</v>
      </c>
      <c r="T231" s="22">
        <v>96384</v>
      </c>
      <c r="U231" s="22">
        <v>25454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215418</v>
      </c>
    </row>
    <row r="232" spans="1:43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7203</v>
      </c>
      <c r="G232" s="22">
        <v>0</v>
      </c>
      <c r="H232" s="22">
        <v>0</v>
      </c>
      <c r="I232" s="22">
        <v>58048</v>
      </c>
      <c r="J232" s="22">
        <v>0</v>
      </c>
      <c r="K232" s="22">
        <v>0</v>
      </c>
      <c r="L232" s="22">
        <v>0</v>
      </c>
      <c r="M232" s="22">
        <v>0</v>
      </c>
      <c r="N232" s="22">
        <v>4713</v>
      </c>
      <c r="O232" s="22">
        <v>102824</v>
      </c>
      <c r="P232" s="22">
        <v>0</v>
      </c>
      <c r="Q232" s="22">
        <v>0</v>
      </c>
      <c r="R232" s="22">
        <v>0</v>
      </c>
      <c r="S232" s="22">
        <v>0</v>
      </c>
      <c r="T232" s="22">
        <v>356458</v>
      </c>
      <c r="U232" s="22">
        <v>13746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10868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553860</v>
      </c>
    </row>
    <row r="233" spans="1:43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7734</v>
      </c>
      <c r="G233" s="22">
        <v>0</v>
      </c>
      <c r="H233" s="22">
        <v>0</v>
      </c>
      <c r="I233" s="22">
        <v>5968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50173</v>
      </c>
      <c r="P233" s="22">
        <v>0</v>
      </c>
      <c r="Q233" s="22">
        <v>0</v>
      </c>
      <c r="R233" s="22">
        <v>0</v>
      </c>
      <c r="S233" s="22">
        <v>0</v>
      </c>
      <c r="T233" s="22">
        <v>38457</v>
      </c>
      <c r="U233" s="22">
        <v>23010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6583</v>
      </c>
      <c r="AJ233" s="22">
        <v>3000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134925</v>
      </c>
    </row>
    <row r="234" spans="1:43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2081</v>
      </c>
      <c r="G234" s="22">
        <v>0</v>
      </c>
      <c r="H234" s="22">
        <v>0</v>
      </c>
      <c r="I234" s="22">
        <v>21887</v>
      </c>
      <c r="J234" s="22">
        <v>0</v>
      </c>
      <c r="K234" s="22">
        <v>0</v>
      </c>
      <c r="L234" s="22">
        <v>0</v>
      </c>
      <c r="M234" s="22">
        <v>0</v>
      </c>
      <c r="N234" s="22">
        <v>14693</v>
      </c>
      <c r="O234" s="22">
        <v>86910</v>
      </c>
      <c r="P234" s="22">
        <v>0</v>
      </c>
      <c r="Q234" s="22">
        <v>0</v>
      </c>
      <c r="R234" s="22">
        <v>15598</v>
      </c>
      <c r="S234" s="22">
        <v>0</v>
      </c>
      <c r="T234" s="22">
        <v>45450</v>
      </c>
      <c r="U234" s="22">
        <v>27266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25447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239332</v>
      </c>
    </row>
    <row r="235" spans="1:43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12646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242900</v>
      </c>
      <c r="P235" s="22">
        <v>0</v>
      </c>
      <c r="Q235" s="22">
        <v>0</v>
      </c>
      <c r="R235" s="22">
        <v>0</v>
      </c>
      <c r="S235" s="22">
        <v>0</v>
      </c>
      <c r="T235" s="22">
        <v>175968</v>
      </c>
      <c r="U235" s="22">
        <v>71092</v>
      </c>
      <c r="V235" s="22">
        <v>719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32967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536292</v>
      </c>
    </row>
    <row r="236" spans="1:43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8329</v>
      </c>
      <c r="G236" s="22">
        <v>2090</v>
      </c>
      <c r="H236" s="22">
        <v>0</v>
      </c>
      <c r="I236" s="22">
        <v>42207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106658</v>
      </c>
      <c r="P236" s="22">
        <v>0</v>
      </c>
      <c r="Q236" s="22">
        <v>0</v>
      </c>
      <c r="R236" s="22">
        <v>0</v>
      </c>
      <c r="S236" s="22">
        <v>0</v>
      </c>
      <c r="T236" s="22">
        <v>202548</v>
      </c>
      <c r="U236" s="22">
        <v>34255</v>
      </c>
      <c r="V236" s="22">
        <v>2850</v>
      </c>
      <c r="W236" s="22">
        <v>0</v>
      </c>
      <c r="X236" s="22">
        <v>0</v>
      </c>
      <c r="Y236" s="22">
        <v>0</v>
      </c>
      <c r="Z236" s="22">
        <v>472</v>
      </c>
      <c r="AA236" s="22">
        <v>0</v>
      </c>
      <c r="AB236" s="22">
        <v>0</v>
      </c>
      <c r="AC236" s="22">
        <v>0</v>
      </c>
      <c r="AD236" s="22">
        <v>1564</v>
      </c>
      <c r="AE236" s="22">
        <v>0</v>
      </c>
      <c r="AF236" s="22">
        <v>0</v>
      </c>
      <c r="AG236" s="22">
        <v>0</v>
      </c>
      <c r="AH236" s="22">
        <v>0</v>
      </c>
      <c r="AI236" s="22">
        <v>7325</v>
      </c>
      <c r="AJ236" s="22">
        <v>3464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411762</v>
      </c>
    </row>
    <row r="237" spans="1:43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12592</v>
      </c>
      <c r="G237" s="22">
        <v>0</v>
      </c>
      <c r="H237" s="22">
        <v>0</v>
      </c>
      <c r="I237" s="22">
        <v>62844</v>
      </c>
      <c r="J237" s="22">
        <v>0</v>
      </c>
      <c r="K237" s="22">
        <v>0</v>
      </c>
      <c r="L237" s="22">
        <v>0</v>
      </c>
      <c r="M237" s="22">
        <v>0</v>
      </c>
      <c r="N237" s="22">
        <v>73306</v>
      </c>
      <c r="O237" s="22">
        <v>404179</v>
      </c>
      <c r="P237" s="22">
        <v>0</v>
      </c>
      <c r="Q237" s="22">
        <v>0</v>
      </c>
      <c r="R237" s="22">
        <v>0</v>
      </c>
      <c r="S237" s="22">
        <v>0</v>
      </c>
      <c r="T237" s="22">
        <v>90647</v>
      </c>
      <c r="U237" s="22">
        <v>25851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81172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750591</v>
      </c>
    </row>
    <row r="238" spans="1:43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5700</v>
      </c>
      <c r="G238" s="22">
        <v>0</v>
      </c>
      <c r="H238" s="22">
        <v>0</v>
      </c>
      <c r="I238" s="22">
        <v>45140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71227</v>
      </c>
      <c r="P238" s="22">
        <v>0</v>
      </c>
      <c r="Q238" s="22">
        <v>0</v>
      </c>
      <c r="R238" s="22">
        <v>0</v>
      </c>
      <c r="S238" s="22">
        <v>0</v>
      </c>
      <c r="T238" s="22">
        <v>16413</v>
      </c>
      <c r="U238" s="22">
        <v>15376</v>
      </c>
      <c r="V238" s="22">
        <v>0</v>
      </c>
      <c r="W238" s="22">
        <v>0</v>
      </c>
      <c r="X238" s="22">
        <v>0</v>
      </c>
      <c r="Y238" s="22">
        <v>0</v>
      </c>
      <c r="Z238" s="22">
        <v>532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4777</v>
      </c>
      <c r="AJ238" s="22">
        <v>10652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169817</v>
      </c>
    </row>
    <row r="239" spans="1:43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1907</v>
      </c>
      <c r="G239" s="22">
        <v>0</v>
      </c>
      <c r="H239" s="22">
        <v>0</v>
      </c>
      <c r="I239" s="22">
        <v>4772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108095</v>
      </c>
      <c r="P239" s="22">
        <v>0</v>
      </c>
      <c r="Q239" s="22">
        <v>0</v>
      </c>
      <c r="R239" s="22">
        <v>0</v>
      </c>
      <c r="S239" s="22">
        <v>0</v>
      </c>
      <c r="T239" s="22">
        <v>39944</v>
      </c>
      <c r="U239" s="22">
        <v>20420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3032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178170</v>
      </c>
    </row>
    <row r="240" spans="1:43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12644</v>
      </c>
      <c r="G240" s="22">
        <v>0</v>
      </c>
      <c r="H240" s="22">
        <v>0</v>
      </c>
      <c r="I240" s="22">
        <v>11330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398895</v>
      </c>
      <c r="P240" s="22">
        <v>0</v>
      </c>
      <c r="Q240" s="22">
        <v>0</v>
      </c>
      <c r="R240" s="22">
        <v>0</v>
      </c>
      <c r="S240" s="22">
        <v>0</v>
      </c>
      <c r="T240" s="22">
        <v>49747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166238</v>
      </c>
      <c r="AJ240" s="22">
        <v>4819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643673</v>
      </c>
    </row>
    <row r="241" spans="1:43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25103</v>
      </c>
      <c r="G241" s="22">
        <v>0</v>
      </c>
      <c r="H241" s="22">
        <v>0</v>
      </c>
      <c r="I241" s="22">
        <v>18977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91034</v>
      </c>
      <c r="P241" s="22">
        <v>0</v>
      </c>
      <c r="Q241" s="22">
        <v>0</v>
      </c>
      <c r="R241" s="22">
        <v>0</v>
      </c>
      <c r="S241" s="22">
        <v>0</v>
      </c>
      <c r="T241" s="22">
        <v>49286</v>
      </c>
      <c r="U241" s="22">
        <v>6712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3215</v>
      </c>
      <c r="AJ241" s="22">
        <v>34463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228790</v>
      </c>
    </row>
    <row r="242" spans="1:43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4583</v>
      </c>
      <c r="G242" s="22">
        <v>0</v>
      </c>
      <c r="H242" s="22">
        <v>0</v>
      </c>
      <c r="I242" s="22">
        <v>1025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112956</v>
      </c>
      <c r="P242" s="22">
        <v>0</v>
      </c>
      <c r="Q242" s="22">
        <v>0</v>
      </c>
      <c r="R242" s="22">
        <v>0</v>
      </c>
      <c r="S242" s="22">
        <v>0</v>
      </c>
      <c r="T242" s="22">
        <v>13583</v>
      </c>
      <c r="U242" s="22">
        <v>0</v>
      </c>
      <c r="V242" s="22">
        <v>2687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46898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181732</v>
      </c>
    </row>
    <row r="243" spans="1:43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5822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66617</v>
      </c>
      <c r="P243" s="22">
        <v>0</v>
      </c>
      <c r="Q243" s="22">
        <v>0</v>
      </c>
      <c r="R243" s="22">
        <v>0</v>
      </c>
      <c r="S243" s="22">
        <v>0</v>
      </c>
      <c r="T243" s="22">
        <v>30591</v>
      </c>
      <c r="U243" s="22">
        <v>24199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31683</v>
      </c>
      <c r="AJ243" s="22">
        <v>24585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183497</v>
      </c>
    </row>
    <row r="244" spans="1:43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71749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6764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78513</v>
      </c>
    </row>
    <row r="245" spans="1:43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137</v>
      </c>
      <c r="K245" s="22">
        <v>0</v>
      </c>
      <c r="L245" s="22">
        <v>0</v>
      </c>
      <c r="M245" s="22">
        <v>0</v>
      </c>
      <c r="N245" s="22">
        <v>0</v>
      </c>
      <c r="O245" s="22">
        <v>34376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774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12159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47446</v>
      </c>
    </row>
    <row r="246" spans="1:43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8886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52913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61799</v>
      </c>
    </row>
    <row r="247" spans="1:43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13245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1072</v>
      </c>
      <c r="M247" s="22">
        <v>0</v>
      </c>
      <c r="N247" s="22">
        <v>0</v>
      </c>
      <c r="O247" s="22">
        <v>13582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41423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70296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139618</v>
      </c>
    </row>
    <row r="248" spans="1:43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102296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9878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112174</v>
      </c>
    </row>
    <row r="249" spans="1:43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2187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7426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2069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22354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34036</v>
      </c>
    </row>
    <row r="250" spans="1:43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8580</v>
      </c>
      <c r="H250" s="22">
        <v>0</v>
      </c>
      <c r="I250" s="22">
        <v>13417</v>
      </c>
      <c r="J250" s="22">
        <v>0</v>
      </c>
      <c r="K250" s="22">
        <v>0</v>
      </c>
      <c r="L250" s="22">
        <v>0</v>
      </c>
      <c r="M250" s="22">
        <v>0</v>
      </c>
      <c r="N250" s="22">
        <v>5520</v>
      </c>
      <c r="O250" s="22">
        <v>9211</v>
      </c>
      <c r="P250" s="22">
        <v>0</v>
      </c>
      <c r="Q250" s="22">
        <v>0</v>
      </c>
      <c r="R250" s="22">
        <v>0</v>
      </c>
      <c r="S250" s="22">
        <v>0</v>
      </c>
      <c r="T250" s="22">
        <v>116</v>
      </c>
      <c r="U250" s="22">
        <v>117</v>
      </c>
      <c r="V250" s="22">
        <v>972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15540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53473</v>
      </c>
    </row>
    <row r="251" spans="1:43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13685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18093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31778</v>
      </c>
    </row>
    <row r="252" spans="1:43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59635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99596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6651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165882</v>
      </c>
    </row>
    <row r="253" spans="1:43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17104</v>
      </c>
      <c r="J253" s="22">
        <v>0</v>
      </c>
      <c r="K253" s="22">
        <v>0</v>
      </c>
      <c r="L253" s="22">
        <v>0</v>
      </c>
      <c r="M253" s="22">
        <v>0</v>
      </c>
      <c r="N253" s="22">
        <v>344</v>
      </c>
      <c r="O253" s="22">
        <v>27183</v>
      </c>
      <c r="P253" s="22">
        <v>0</v>
      </c>
      <c r="Q253" s="22">
        <v>0</v>
      </c>
      <c r="R253" s="22">
        <v>0</v>
      </c>
      <c r="S253" s="22">
        <v>0</v>
      </c>
      <c r="T253" s="22">
        <v>950</v>
      </c>
      <c r="U253" s="22">
        <v>97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15747</v>
      </c>
      <c r="AJ253" s="22">
        <v>62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61487</v>
      </c>
    </row>
    <row r="254" spans="1:43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132392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51146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183538</v>
      </c>
    </row>
    <row r="255" spans="1:43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126465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34460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8588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169513</v>
      </c>
    </row>
    <row r="256" spans="1:43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89152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4973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54191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148316</v>
      </c>
    </row>
    <row r="257" spans="1:43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10480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243</v>
      </c>
      <c r="M257" s="22">
        <v>0</v>
      </c>
      <c r="N257" s="22">
        <v>0</v>
      </c>
      <c r="O257" s="22">
        <v>7675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53257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71655</v>
      </c>
    </row>
    <row r="258" spans="1:43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162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70666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719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8149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79696</v>
      </c>
    </row>
    <row r="259" spans="1:43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4058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170682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8854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14495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198089</v>
      </c>
    </row>
    <row r="260" spans="1:43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41113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18788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59901</v>
      </c>
    </row>
    <row r="261" spans="1:43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1401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7368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39869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48638</v>
      </c>
    </row>
    <row r="262" spans="1:43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20272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1030</v>
      </c>
      <c r="M262" s="22">
        <v>0</v>
      </c>
      <c r="N262" s="22">
        <v>0</v>
      </c>
      <c r="O262" s="22">
        <v>40997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11836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28390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102525</v>
      </c>
    </row>
    <row r="263" spans="1:43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6109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15994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13334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35437</v>
      </c>
    </row>
    <row r="264" spans="1:43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22297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9667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31964</v>
      </c>
    </row>
    <row r="265" spans="1:43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22843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15490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38333</v>
      </c>
    </row>
    <row r="266" spans="1:43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49010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1045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34262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84317</v>
      </c>
    </row>
    <row r="267" spans="1:43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192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62851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13392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76435</v>
      </c>
    </row>
    <row r="268" spans="1:43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3069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16332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16047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35448</v>
      </c>
    </row>
    <row r="269" spans="1:43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13256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2695</v>
      </c>
      <c r="M269" s="22">
        <v>0</v>
      </c>
      <c r="N269" s="22">
        <v>0</v>
      </c>
      <c r="O269" s="22">
        <v>33411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30194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31499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111055</v>
      </c>
    </row>
    <row r="270" spans="1:43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740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40554</v>
      </c>
      <c r="P270" s="22">
        <v>0</v>
      </c>
      <c r="Q270" s="22">
        <v>0</v>
      </c>
      <c r="R270" s="22">
        <v>0</v>
      </c>
      <c r="S270" s="22">
        <v>0</v>
      </c>
      <c r="T270" s="22">
        <v>68447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109741</v>
      </c>
    </row>
    <row r="271" spans="1:43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9728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69286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16625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95639</v>
      </c>
    </row>
    <row r="272" spans="1:43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188780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19467</v>
      </c>
      <c r="AJ272" s="22">
        <v>2224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70</v>
      </c>
      <c r="AQ272" s="22">
        <v>210541</v>
      </c>
    </row>
    <row r="273" spans="1:43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29713</v>
      </c>
      <c r="N273" s="22">
        <v>0</v>
      </c>
      <c r="O273" s="22">
        <v>104642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134355</v>
      </c>
    </row>
    <row r="274" spans="1:43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1198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90238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47054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3722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142212</v>
      </c>
    </row>
    <row r="275" spans="1:43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5996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10040</v>
      </c>
      <c r="O275" s="22">
        <v>29462</v>
      </c>
      <c r="P275" s="22">
        <v>0</v>
      </c>
      <c r="Q275" s="22">
        <v>0</v>
      </c>
      <c r="R275" s="22">
        <v>0</v>
      </c>
      <c r="S275" s="22">
        <v>0</v>
      </c>
      <c r="T275" s="22">
        <v>538</v>
      </c>
      <c r="U275" s="22">
        <v>0</v>
      </c>
      <c r="V275" s="22">
        <v>290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40715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87041</v>
      </c>
    </row>
    <row r="276" spans="1:43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130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45754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20798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2826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69508</v>
      </c>
    </row>
    <row r="277" spans="1:43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6589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20162</v>
      </c>
      <c r="O277" s="22">
        <v>39578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5343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6132</v>
      </c>
      <c r="AJ277" s="22">
        <v>3276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81080</v>
      </c>
    </row>
    <row r="278" spans="1:43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1991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1590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19756</v>
      </c>
      <c r="AJ278" s="22">
        <v>0</v>
      </c>
      <c r="AK278" s="22">
        <v>0</v>
      </c>
      <c r="AL278" s="22">
        <v>0</v>
      </c>
      <c r="AM278" s="22">
        <v>39318</v>
      </c>
      <c r="AN278" s="22">
        <v>0</v>
      </c>
      <c r="AO278" s="22">
        <v>0</v>
      </c>
      <c r="AP278" s="22">
        <v>0</v>
      </c>
      <c r="AQ278" s="22">
        <v>62655</v>
      </c>
    </row>
    <row r="279" spans="1:43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1228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76506</v>
      </c>
      <c r="P279" s="22">
        <v>0</v>
      </c>
      <c r="Q279" s="22">
        <v>0</v>
      </c>
      <c r="R279" s="22">
        <v>8638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20984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107356</v>
      </c>
    </row>
    <row r="280" spans="1:43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21772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3370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25142</v>
      </c>
    </row>
    <row r="281" spans="1:43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173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44483</v>
      </c>
      <c r="P281" s="22">
        <v>0</v>
      </c>
      <c r="Q281" s="22">
        <v>0</v>
      </c>
      <c r="R281" s="22">
        <v>1051</v>
      </c>
      <c r="S281" s="22">
        <v>0</v>
      </c>
      <c r="T281" s="22">
        <v>0</v>
      </c>
      <c r="U281" s="22">
        <v>0</v>
      </c>
      <c r="V281" s="22">
        <v>3832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9079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58618</v>
      </c>
    </row>
    <row r="282" spans="1:43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9980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813</v>
      </c>
      <c r="M282" s="22">
        <v>0</v>
      </c>
      <c r="N282" s="22">
        <v>0</v>
      </c>
      <c r="O282" s="22">
        <v>48533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43950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30994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134270</v>
      </c>
    </row>
    <row r="283" spans="1:43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15358</v>
      </c>
      <c r="G283" s="22">
        <v>0</v>
      </c>
      <c r="H283" s="22">
        <v>0</v>
      </c>
      <c r="I283" s="22">
        <v>236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9186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2415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62356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89551</v>
      </c>
    </row>
    <row r="284" spans="1:43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43727</v>
      </c>
      <c r="P284" s="22">
        <v>0</v>
      </c>
      <c r="Q284" s="22">
        <v>0</v>
      </c>
      <c r="R284" s="22">
        <v>0</v>
      </c>
      <c r="S284" s="22">
        <v>0</v>
      </c>
      <c r="T284" s="22">
        <v>1448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422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45597</v>
      </c>
    </row>
    <row r="285" spans="1:43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61</v>
      </c>
      <c r="G285" s="22">
        <v>0</v>
      </c>
      <c r="H285" s="22">
        <v>0</v>
      </c>
      <c r="I285" s="22">
        <v>1211</v>
      </c>
      <c r="J285" s="22">
        <v>0</v>
      </c>
      <c r="K285" s="22">
        <v>1203</v>
      </c>
      <c r="L285" s="22">
        <v>0</v>
      </c>
      <c r="M285" s="22">
        <v>0</v>
      </c>
      <c r="N285" s="22">
        <v>0</v>
      </c>
      <c r="O285" s="22">
        <v>36593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3440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42508</v>
      </c>
    </row>
    <row r="286" spans="1:43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810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85982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11255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98047</v>
      </c>
    </row>
    <row r="287" spans="1:43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19346</v>
      </c>
      <c r="J287" s="22">
        <v>0</v>
      </c>
      <c r="K287" s="22">
        <v>0</v>
      </c>
      <c r="L287" s="22">
        <v>0</v>
      </c>
      <c r="M287" s="22">
        <v>0</v>
      </c>
      <c r="N287" s="22">
        <v>1527</v>
      </c>
      <c r="O287" s="22">
        <v>27963</v>
      </c>
      <c r="P287" s="22">
        <v>0</v>
      </c>
      <c r="Q287" s="22">
        <v>0</v>
      </c>
      <c r="R287" s="22">
        <v>0</v>
      </c>
      <c r="S287" s="22">
        <v>0</v>
      </c>
      <c r="T287" s="22">
        <v>1226</v>
      </c>
      <c r="U287" s="22">
        <v>6576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80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56718</v>
      </c>
    </row>
    <row r="288" spans="1:43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964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57124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460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58548</v>
      </c>
    </row>
    <row r="289" spans="1:43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8886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52913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61799</v>
      </c>
    </row>
    <row r="290" spans="1:43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72394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14401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86795</v>
      </c>
    </row>
    <row r="291" spans="1:43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20038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20846</v>
      </c>
      <c r="O291" s="22">
        <v>18825</v>
      </c>
      <c r="P291" s="22">
        <v>0</v>
      </c>
      <c r="Q291" s="22">
        <v>0</v>
      </c>
      <c r="R291" s="22">
        <v>10349</v>
      </c>
      <c r="S291" s="22">
        <v>0</v>
      </c>
      <c r="T291" s="22">
        <v>2166</v>
      </c>
      <c r="U291" s="22">
        <v>0</v>
      </c>
      <c r="V291" s="22">
        <v>1287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418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6731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80660</v>
      </c>
    </row>
    <row r="292" spans="1:43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12038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28788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3931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44757</v>
      </c>
    </row>
    <row r="293" spans="1:43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8224</v>
      </c>
      <c r="H293" s="22">
        <v>0</v>
      </c>
      <c r="I293" s="22">
        <v>111130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181375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300729</v>
      </c>
    </row>
    <row r="294" spans="1:43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481439</v>
      </c>
      <c r="G297" s="22">
        <v>0</v>
      </c>
      <c r="H297" s="22">
        <v>0</v>
      </c>
      <c r="I297" s="22">
        <v>550712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7687031</v>
      </c>
      <c r="P297" s="22">
        <v>0</v>
      </c>
      <c r="Q297" s="22">
        <v>0</v>
      </c>
      <c r="R297" s="22">
        <v>0</v>
      </c>
      <c r="S297" s="22">
        <v>0</v>
      </c>
      <c r="T297" s="22">
        <v>488110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230401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138548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9576241</v>
      </c>
    </row>
    <row r="298" spans="1:43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641C-D1BC-45FE-9C49-5A6485C6340B}">
  <dimension ref="A1:AQ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981</v>
      </c>
      <c r="D1" s="20" t="s">
        <v>1027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770</v>
      </c>
      <c r="F2" s="21" t="s">
        <v>771</v>
      </c>
      <c r="G2" s="21" t="s">
        <v>772</v>
      </c>
      <c r="H2" s="21" t="s">
        <v>773</v>
      </c>
      <c r="I2" s="21" t="s">
        <v>774</v>
      </c>
      <c r="J2" s="21" t="s">
        <v>775</v>
      </c>
      <c r="K2" s="21" t="s">
        <v>776</v>
      </c>
      <c r="L2" s="21" t="s">
        <v>777</v>
      </c>
      <c r="M2" s="21" t="s">
        <v>778</v>
      </c>
      <c r="N2" s="21" t="s">
        <v>983</v>
      </c>
      <c r="O2" s="21" t="s">
        <v>780</v>
      </c>
      <c r="P2" s="21" t="s">
        <v>781</v>
      </c>
      <c r="Q2" s="21" t="s">
        <v>782</v>
      </c>
      <c r="R2" s="21" t="s">
        <v>783</v>
      </c>
      <c r="S2" s="21" t="s">
        <v>784</v>
      </c>
      <c r="T2" s="21" t="s">
        <v>785</v>
      </c>
      <c r="U2" s="21" t="s">
        <v>786</v>
      </c>
      <c r="V2" s="21" t="s">
        <v>787</v>
      </c>
      <c r="W2" s="21" t="s">
        <v>788</v>
      </c>
      <c r="X2" s="21" t="s">
        <v>789</v>
      </c>
      <c r="Y2" s="21" t="s">
        <v>790</v>
      </c>
      <c r="Z2" s="21" t="s">
        <v>984</v>
      </c>
      <c r="AA2" s="21" t="s">
        <v>792</v>
      </c>
      <c r="AB2" s="21" t="s">
        <v>793</v>
      </c>
      <c r="AC2" s="21" t="s">
        <v>794</v>
      </c>
      <c r="AD2" s="21" t="s">
        <v>795</v>
      </c>
      <c r="AE2" s="21" t="s">
        <v>796</v>
      </c>
      <c r="AF2" s="21" t="s">
        <v>797</v>
      </c>
      <c r="AG2" s="21" t="s">
        <v>798</v>
      </c>
      <c r="AH2" s="21" t="s">
        <v>799</v>
      </c>
      <c r="AI2" s="21" t="s">
        <v>800</v>
      </c>
      <c r="AJ2" s="21" t="s">
        <v>801</v>
      </c>
      <c r="AK2" s="21" t="s">
        <v>802</v>
      </c>
      <c r="AL2" s="21" t="s">
        <v>803</v>
      </c>
      <c r="AM2" s="21" t="s">
        <v>804</v>
      </c>
      <c r="AN2" s="21" t="s">
        <v>805</v>
      </c>
      <c r="AO2" s="21" t="s">
        <v>806</v>
      </c>
      <c r="AP2" s="21" t="s">
        <v>64</v>
      </c>
      <c r="AQ2" s="21" t="s">
        <v>985</v>
      </c>
    </row>
    <row r="3" spans="1:43" x14ac:dyDescent="0.25">
      <c r="A3" s="21"/>
      <c r="B3" s="21"/>
      <c r="C3" s="21"/>
      <c r="D3" s="21" t="s">
        <v>89</v>
      </c>
      <c r="E3" s="21" t="s">
        <v>986</v>
      </c>
      <c r="F3" s="21" t="s">
        <v>987</v>
      </c>
      <c r="G3" s="21" t="s">
        <v>988</v>
      </c>
      <c r="H3" s="21" t="s">
        <v>989</v>
      </c>
      <c r="I3" s="21" t="s">
        <v>990</v>
      </c>
      <c r="J3" s="21" t="s">
        <v>991</v>
      </c>
      <c r="K3" s="21" t="s">
        <v>992</v>
      </c>
      <c r="L3" s="21" t="s">
        <v>993</v>
      </c>
      <c r="M3" s="21" t="s">
        <v>994</v>
      </c>
      <c r="N3" s="21" t="s">
        <v>995</v>
      </c>
      <c r="O3" s="21" t="s">
        <v>996</v>
      </c>
      <c r="P3" s="21" t="s">
        <v>997</v>
      </c>
      <c r="Q3" s="21" t="s">
        <v>998</v>
      </c>
      <c r="R3" s="21" t="s">
        <v>999</v>
      </c>
      <c r="S3" s="21" t="s">
        <v>1000</v>
      </c>
      <c r="T3" s="21" t="s">
        <v>1001</v>
      </c>
      <c r="U3" s="21" t="s">
        <v>1002</v>
      </c>
      <c r="V3" s="21" t="s">
        <v>1003</v>
      </c>
      <c r="W3" s="21" t="s">
        <v>1004</v>
      </c>
      <c r="X3" s="21" t="s">
        <v>1005</v>
      </c>
      <c r="Y3" s="21" t="s">
        <v>1006</v>
      </c>
      <c r="Z3" s="21" t="s">
        <v>1007</v>
      </c>
      <c r="AA3" s="21" t="s">
        <v>1008</v>
      </c>
      <c r="AB3" s="21" t="s">
        <v>1009</v>
      </c>
      <c r="AC3" s="21" t="s">
        <v>1010</v>
      </c>
      <c r="AD3" s="21" t="s">
        <v>1011</v>
      </c>
      <c r="AE3" s="21" t="s">
        <v>1012</v>
      </c>
      <c r="AF3" s="21" t="s">
        <v>1013</v>
      </c>
      <c r="AG3" s="21" t="s">
        <v>1014</v>
      </c>
      <c r="AH3" s="21" t="s">
        <v>1015</v>
      </c>
      <c r="AI3" s="21" t="s">
        <v>1016</v>
      </c>
      <c r="AJ3" s="21" t="s">
        <v>1017</v>
      </c>
      <c r="AK3" s="21" t="s">
        <v>1018</v>
      </c>
      <c r="AL3" s="21" t="s">
        <v>1019</v>
      </c>
      <c r="AM3" s="21" t="s">
        <v>1020</v>
      </c>
      <c r="AN3" s="21" t="s">
        <v>1021</v>
      </c>
      <c r="AO3" s="21" t="s">
        <v>1022</v>
      </c>
      <c r="AP3" s="21" t="s">
        <v>1023</v>
      </c>
      <c r="AQ3" s="21" t="s">
        <v>1024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52622</v>
      </c>
      <c r="I4" s="22">
        <v>84459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845644</v>
      </c>
      <c r="P4" s="22">
        <v>0</v>
      </c>
      <c r="Q4" s="22">
        <v>0</v>
      </c>
      <c r="R4" s="22">
        <v>0</v>
      </c>
      <c r="S4" s="22">
        <v>0</v>
      </c>
      <c r="T4" s="22">
        <v>167817</v>
      </c>
      <c r="U4" s="22">
        <v>73460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111176</v>
      </c>
      <c r="AF4" s="22">
        <v>222251</v>
      </c>
      <c r="AG4" s="22">
        <v>0</v>
      </c>
      <c r="AH4" s="22">
        <v>0</v>
      </c>
      <c r="AI4" s="22">
        <v>388422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1945851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989765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34929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1024694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704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72469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15192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88365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418000</v>
      </c>
      <c r="G7" s="22">
        <v>0</v>
      </c>
      <c r="H7" s="22">
        <v>0</v>
      </c>
      <c r="I7" s="22">
        <v>11000</v>
      </c>
      <c r="J7" s="22">
        <v>0</v>
      </c>
      <c r="K7" s="22">
        <v>0</v>
      </c>
      <c r="L7" s="22">
        <v>0</v>
      </c>
      <c r="M7" s="22">
        <v>0</v>
      </c>
      <c r="N7" s="22">
        <v>7586000</v>
      </c>
      <c r="O7" s="22">
        <v>1876000</v>
      </c>
      <c r="P7" s="22">
        <v>0</v>
      </c>
      <c r="Q7" s="22">
        <v>1376000</v>
      </c>
      <c r="R7" s="22">
        <v>8757000</v>
      </c>
      <c r="S7" s="22">
        <v>256000</v>
      </c>
      <c r="T7" s="22">
        <v>22067000</v>
      </c>
      <c r="U7" s="22">
        <v>32190000</v>
      </c>
      <c r="V7" s="22">
        <v>3333000</v>
      </c>
      <c r="W7" s="22">
        <v>0</v>
      </c>
      <c r="X7" s="22">
        <v>241000</v>
      </c>
      <c r="Y7" s="22">
        <v>0</v>
      </c>
      <c r="Z7" s="22">
        <v>0</v>
      </c>
      <c r="AA7" s="22">
        <v>0</v>
      </c>
      <c r="AB7" s="22">
        <v>11753000</v>
      </c>
      <c r="AC7" s="22">
        <v>0</v>
      </c>
      <c r="AD7" s="22">
        <v>0</v>
      </c>
      <c r="AE7" s="22">
        <v>0</v>
      </c>
      <c r="AF7" s="22">
        <v>291000</v>
      </c>
      <c r="AG7" s="22">
        <v>0</v>
      </c>
      <c r="AH7" s="22">
        <v>0</v>
      </c>
      <c r="AI7" s="22">
        <v>4436000</v>
      </c>
      <c r="AJ7" s="22">
        <v>0</v>
      </c>
      <c r="AK7" s="22">
        <v>0</v>
      </c>
      <c r="AL7" s="22">
        <v>0</v>
      </c>
      <c r="AM7" s="22">
        <v>0</v>
      </c>
      <c r="AN7" s="22">
        <v>15911000</v>
      </c>
      <c r="AO7" s="22">
        <v>0</v>
      </c>
      <c r="AP7" s="22">
        <v>0</v>
      </c>
      <c r="AQ7" s="22">
        <v>110502000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11512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5537</v>
      </c>
      <c r="Q8" s="22">
        <v>0</v>
      </c>
      <c r="R8" s="22">
        <v>7496</v>
      </c>
      <c r="S8" s="22">
        <v>0</v>
      </c>
      <c r="T8" s="22">
        <v>23137</v>
      </c>
      <c r="U8" s="22">
        <v>703713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67187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818582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14666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302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1280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16248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11970</v>
      </c>
      <c r="I10" s="22">
        <v>146435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555046</v>
      </c>
      <c r="P10" s="22">
        <v>0</v>
      </c>
      <c r="Q10" s="22">
        <v>0</v>
      </c>
      <c r="R10" s="22">
        <v>88913</v>
      </c>
      <c r="S10" s="22">
        <v>0</v>
      </c>
      <c r="T10" s="22">
        <v>21710</v>
      </c>
      <c r="U10" s="22">
        <v>4000</v>
      </c>
      <c r="V10" s="22">
        <v>0</v>
      </c>
      <c r="W10" s="22">
        <v>0</v>
      </c>
      <c r="X10" s="22">
        <v>74901</v>
      </c>
      <c r="Y10" s="22">
        <v>0</v>
      </c>
      <c r="Z10" s="22">
        <v>0</v>
      </c>
      <c r="AA10" s="22">
        <v>0</v>
      </c>
      <c r="AB10" s="22">
        <v>14507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856335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1773817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567000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16000</v>
      </c>
      <c r="U11" s="22">
        <v>34000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617000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91630</v>
      </c>
      <c r="G12" s="22">
        <v>0</v>
      </c>
      <c r="H12" s="22">
        <v>39749</v>
      </c>
      <c r="I12" s="22">
        <v>130532</v>
      </c>
      <c r="J12" s="22">
        <v>0</v>
      </c>
      <c r="K12" s="22">
        <v>0</v>
      </c>
      <c r="L12" s="22">
        <v>0</v>
      </c>
      <c r="M12" s="22">
        <v>0</v>
      </c>
      <c r="N12" s="22">
        <v>356835</v>
      </c>
      <c r="O12" s="22">
        <v>888715</v>
      </c>
      <c r="P12" s="22">
        <v>307934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598584</v>
      </c>
      <c r="AF12" s="22">
        <v>0</v>
      </c>
      <c r="AG12" s="22">
        <v>0</v>
      </c>
      <c r="AH12" s="22">
        <v>0</v>
      </c>
      <c r="AI12" s="22">
        <v>1517396</v>
      </c>
      <c r="AJ12" s="22">
        <v>257963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4189338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190081</v>
      </c>
      <c r="G13" s="22">
        <v>0</v>
      </c>
      <c r="H13" s="22">
        <v>330790</v>
      </c>
      <c r="I13" s="22">
        <v>145044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965700</v>
      </c>
      <c r="P13" s="22">
        <v>0</v>
      </c>
      <c r="Q13" s="22">
        <v>0</v>
      </c>
      <c r="R13" s="22">
        <v>0</v>
      </c>
      <c r="S13" s="22">
        <v>0</v>
      </c>
      <c r="T13" s="22">
        <v>72150</v>
      </c>
      <c r="U13" s="22">
        <v>76189</v>
      </c>
      <c r="V13" s="22">
        <v>0</v>
      </c>
      <c r="W13" s="22">
        <v>221878</v>
      </c>
      <c r="X13" s="22">
        <v>0</v>
      </c>
      <c r="Y13" s="22">
        <v>0</v>
      </c>
      <c r="Z13" s="22">
        <v>219698</v>
      </c>
      <c r="AA13" s="22">
        <v>0</v>
      </c>
      <c r="AB13" s="22">
        <v>0</v>
      </c>
      <c r="AC13" s="22">
        <v>0</v>
      </c>
      <c r="AD13" s="22">
        <v>76720</v>
      </c>
      <c r="AE13" s="22">
        <v>0</v>
      </c>
      <c r="AF13" s="22">
        <v>0</v>
      </c>
      <c r="AG13" s="22">
        <v>0</v>
      </c>
      <c r="AH13" s="22">
        <v>0</v>
      </c>
      <c r="AI13" s="22">
        <v>851352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3149602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1055000</v>
      </c>
      <c r="O14" s="22">
        <v>0</v>
      </c>
      <c r="P14" s="22">
        <v>13000</v>
      </c>
      <c r="Q14" s="22">
        <v>0</v>
      </c>
      <c r="R14" s="22">
        <v>0</v>
      </c>
      <c r="S14" s="22">
        <v>0</v>
      </c>
      <c r="T14" s="22">
        <v>230000</v>
      </c>
      <c r="U14" s="22">
        <v>392000</v>
      </c>
      <c r="V14" s="22">
        <v>540000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369000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1101000</v>
      </c>
      <c r="AJ14" s="22">
        <v>0</v>
      </c>
      <c r="AK14" s="22">
        <v>0</v>
      </c>
      <c r="AL14" s="22">
        <v>0</v>
      </c>
      <c r="AM14" s="22">
        <v>0</v>
      </c>
      <c r="AN14" s="22">
        <v>600000</v>
      </c>
      <c r="AO14" s="22">
        <v>0</v>
      </c>
      <c r="AP14" s="22">
        <v>0</v>
      </c>
      <c r="AQ14" s="22">
        <v>4300000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294058</v>
      </c>
      <c r="G15" s="22">
        <v>0</v>
      </c>
      <c r="H15" s="22">
        <v>87158</v>
      </c>
      <c r="I15" s="22">
        <v>106514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90792</v>
      </c>
      <c r="P15" s="22">
        <v>0</v>
      </c>
      <c r="Q15" s="22">
        <v>0</v>
      </c>
      <c r="R15" s="22">
        <v>25969</v>
      </c>
      <c r="S15" s="22">
        <v>0</v>
      </c>
      <c r="T15" s="22">
        <v>7957</v>
      </c>
      <c r="U15" s="22">
        <v>1106988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492155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2211591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497000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15000</v>
      </c>
      <c r="O16" s="22">
        <v>212000</v>
      </c>
      <c r="P16" s="22">
        <v>60000</v>
      </c>
      <c r="Q16" s="22">
        <v>0</v>
      </c>
      <c r="R16" s="22">
        <v>0</v>
      </c>
      <c r="S16" s="22">
        <v>0</v>
      </c>
      <c r="T16" s="22">
        <v>2852000</v>
      </c>
      <c r="U16" s="22">
        <v>3059000</v>
      </c>
      <c r="V16" s="22">
        <v>24000</v>
      </c>
      <c r="W16" s="22">
        <v>0</v>
      </c>
      <c r="X16" s="22">
        <v>240000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377000</v>
      </c>
      <c r="AJ16" s="22">
        <v>9000</v>
      </c>
      <c r="AK16" s="22">
        <v>0</v>
      </c>
      <c r="AL16" s="22">
        <v>0</v>
      </c>
      <c r="AM16" s="22">
        <v>1146000</v>
      </c>
      <c r="AN16" s="22">
        <v>4210000</v>
      </c>
      <c r="AO16" s="22">
        <v>0</v>
      </c>
      <c r="AP16" s="22">
        <v>0</v>
      </c>
      <c r="AQ16" s="22">
        <v>12701000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7133210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556577</v>
      </c>
      <c r="P17" s="22">
        <v>0</v>
      </c>
      <c r="Q17" s="22">
        <v>0</v>
      </c>
      <c r="R17" s="22">
        <v>0</v>
      </c>
      <c r="S17" s="22">
        <v>0</v>
      </c>
      <c r="T17" s="22">
        <v>1442189</v>
      </c>
      <c r="U17" s="22">
        <v>428936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397428</v>
      </c>
      <c r="AO17" s="22">
        <v>0</v>
      </c>
      <c r="AP17" s="22">
        <v>0</v>
      </c>
      <c r="AQ17" s="22">
        <v>9958340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1934000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258000</v>
      </c>
      <c r="P18" s="22">
        <v>0</v>
      </c>
      <c r="Q18" s="22">
        <v>0</v>
      </c>
      <c r="R18" s="22">
        <v>91000</v>
      </c>
      <c r="S18" s="22">
        <v>0</v>
      </c>
      <c r="T18" s="22">
        <v>387000</v>
      </c>
      <c r="U18" s="22">
        <v>25000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813000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3508000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520</v>
      </c>
      <c r="K19" s="22">
        <v>0</v>
      </c>
      <c r="L19" s="22">
        <v>0</v>
      </c>
      <c r="M19" s="22">
        <v>0</v>
      </c>
      <c r="N19" s="22">
        <v>0</v>
      </c>
      <c r="O19" s="22">
        <v>1346762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230784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2110131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7349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3695546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25049</v>
      </c>
      <c r="G20" s="22">
        <v>0</v>
      </c>
      <c r="H20" s="22">
        <v>26410</v>
      </c>
      <c r="I20" s="22">
        <v>16565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54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288007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356085</v>
      </c>
    </row>
    <row r="21" spans="1:43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30741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137855</v>
      </c>
      <c r="P21" s="22">
        <v>0</v>
      </c>
      <c r="Q21" s="22">
        <v>0</v>
      </c>
      <c r="R21" s="22">
        <v>0</v>
      </c>
      <c r="S21" s="22">
        <v>0</v>
      </c>
      <c r="T21" s="22">
        <v>99826</v>
      </c>
      <c r="U21" s="22">
        <v>222412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72997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563831</v>
      </c>
    </row>
    <row r="22" spans="1:43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67515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122698</v>
      </c>
      <c r="P22" s="22">
        <v>0</v>
      </c>
      <c r="Q22" s="22">
        <v>0</v>
      </c>
      <c r="R22" s="22">
        <v>0</v>
      </c>
      <c r="S22" s="22">
        <v>0</v>
      </c>
      <c r="T22" s="22">
        <v>245395</v>
      </c>
      <c r="U22" s="22">
        <v>245395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1186652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1867655</v>
      </c>
    </row>
    <row r="23" spans="1:43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59550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257503</v>
      </c>
      <c r="P23" s="22">
        <v>0</v>
      </c>
      <c r="Q23" s="22">
        <v>0</v>
      </c>
      <c r="R23" s="22">
        <v>0</v>
      </c>
      <c r="S23" s="22">
        <v>0</v>
      </c>
      <c r="T23" s="22">
        <v>3659</v>
      </c>
      <c r="U23" s="22">
        <v>275977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596689</v>
      </c>
    </row>
    <row r="24" spans="1:43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714405</v>
      </c>
      <c r="G24" s="22">
        <v>0</v>
      </c>
      <c r="H24" s="22">
        <v>68004</v>
      </c>
      <c r="I24" s="22">
        <v>15458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11489</v>
      </c>
      <c r="P24" s="22">
        <v>0</v>
      </c>
      <c r="Q24" s="22">
        <v>0</v>
      </c>
      <c r="R24" s="22">
        <v>15705</v>
      </c>
      <c r="S24" s="22">
        <v>0</v>
      </c>
      <c r="T24" s="22">
        <v>1683824</v>
      </c>
      <c r="U24" s="22">
        <v>279004</v>
      </c>
      <c r="V24" s="22">
        <v>0</v>
      </c>
      <c r="W24" s="22">
        <v>32675</v>
      </c>
      <c r="X24" s="22">
        <v>0</v>
      </c>
      <c r="Y24" s="22">
        <v>0</v>
      </c>
      <c r="Z24" s="22">
        <v>0</v>
      </c>
      <c r="AA24" s="22">
        <v>0</v>
      </c>
      <c r="AB24" s="22">
        <v>295892</v>
      </c>
      <c r="AC24" s="22">
        <v>0</v>
      </c>
      <c r="AD24" s="22">
        <v>0</v>
      </c>
      <c r="AE24" s="22">
        <v>713645</v>
      </c>
      <c r="AF24" s="22">
        <v>0</v>
      </c>
      <c r="AG24" s="22">
        <v>0</v>
      </c>
      <c r="AH24" s="22">
        <v>0</v>
      </c>
      <c r="AI24" s="22">
        <v>1517332</v>
      </c>
      <c r="AJ24" s="22">
        <v>597192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5944625</v>
      </c>
    </row>
    <row r="25" spans="1:43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654845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654845</v>
      </c>
    </row>
    <row r="26" spans="1:43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</row>
    <row r="27" spans="1:43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</row>
    <row r="28" spans="1:43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</row>
    <row r="29" spans="1:43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10992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892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11884</v>
      </c>
    </row>
    <row r="31" spans="1:43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236391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22002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258393</v>
      </c>
    </row>
    <row r="32" spans="1:43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245554</v>
      </c>
      <c r="P32" s="22">
        <v>0</v>
      </c>
      <c r="Q32" s="22">
        <v>0</v>
      </c>
      <c r="R32" s="22">
        <v>0</v>
      </c>
      <c r="S32" s="22">
        <v>0</v>
      </c>
      <c r="T32" s="22">
        <v>9030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254584</v>
      </c>
    </row>
    <row r="33" spans="1:43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1292</v>
      </c>
      <c r="G33" s="22">
        <v>0</v>
      </c>
      <c r="H33" s="22">
        <v>102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727</v>
      </c>
      <c r="O33" s="22">
        <v>98169</v>
      </c>
      <c r="P33" s="22">
        <v>0</v>
      </c>
      <c r="Q33" s="22">
        <v>0</v>
      </c>
      <c r="R33" s="22">
        <v>0</v>
      </c>
      <c r="S33" s="22">
        <v>0</v>
      </c>
      <c r="T33" s="22">
        <v>255</v>
      </c>
      <c r="U33" s="22">
        <v>39760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140305</v>
      </c>
    </row>
    <row r="34" spans="1:43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17433</v>
      </c>
      <c r="P34" s="22">
        <v>0</v>
      </c>
      <c r="Q34" s="22">
        <v>0</v>
      </c>
      <c r="R34" s="22">
        <v>0</v>
      </c>
      <c r="S34" s="22">
        <v>0</v>
      </c>
      <c r="T34" s="22">
        <v>2871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90049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110353</v>
      </c>
    </row>
    <row r="35" spans="1:43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73821</v>
      </c>
      <c r="P35" s="22">
        <v>0</v>
      </c>
      <c r="Q35" s="22">
        <v>0</v>
      </c>
      <c r="R35" s="22">
        <v>0</v>
      </c>
      <c r="S35" s="22">
        <v>0</v>
      </c>
      <c r="T35" s="22">
        <v>19175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92996</v>
      </c>
    </row>
    <row r="36" spans="1:43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</row>
    <row r="37" spans="1:43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1007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1007</v>
      </c>
    </row>
    <row r="38" spans="1:43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115443</v>
      </c>
      <c r="AP38" s="22">
        <v>0</v>
      </c>
      <c r="AQ38" s="22">
        <v>115443</v>
      </c>
    </row>
    <row r="39" spans="1:43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77218</v>
      </c>
      <c r="J41" s="22">
        <v>0</v>
      </c>
      <c r="K41" s="22">
        <v>0</v>
      </c>
      <c r="L41" s="22">
        <v>0</v>
      </c>
      <c r="M41" s="22">
        <v>0</v>
      </c>
      <c r="N41" s="22">
        <v>1862</v>
      </c>
      <c r="O41" s="22">
        <v>118724</v>
      </c>
      <c r="P41" s="22">
        <v>0</v>
      </c>
      <c r="Q41" s="22">
        <v>0</v>
      </c>
      <c r="R41" s="22">
        <v>0</v>
      </c>
      <c r="S41" s="22">
        <v>0</v>
      </c>
      <c r="T41" s="22">
        <v>50424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248228</v>
      </c>
    </row>
    <row r="42" spans="1:43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119475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7800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127275</v>
      </c>
    </row>
    <row r="43" spans="1:43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9744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444426</v>
      </c>
      <c r="P43" s="22">
        <v>0</v>
      </c>
      <c r="Q43" s="22">
        <v>0</v>
      </c>
      <c r="R43" s="22">
        <v>0</v>
      </c>
      <c r="S43" s="22">
        <v>0</v>
      </c>
      <c r="T43" s="22">
        <v>142599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11762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95366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703897</v>
      </c>
    </row>
    <row r="44" spans="1:43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41933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4061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45994</v>
      </c>
    </row>
    <row r="45" spans="1:43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</row>
    <row r="46" spans="1:43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8816</v>
      </c>
      <c r="J46" s="22">
        <v>0</v>
      </c>
      <c r="K46" s="22">
        <v>0</v>
      </c>
      <c r="L46" s="22">
        <v>1098</v>
      </c>
      <c r="M46" s="22">
        <v>0</v>
      </c>
      <c r="N46" s="22">
        <v>0</v>
      </c>
      <c r="O46" s="22">
        <v>121169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2256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1451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134790</v>
      </c>
    </row>
    <row r="47" spans="1:43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</row>
    <row r="48" spans="1:43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109240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109240</v>
      </c>
    </row>
    <row r="49" spans="1:43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396979</v>
      </c>
      <c r="P50" s="22">
        <v>0</v>
      </c>
      <c r="Q50" s="22">
        <v>0</v>
      </c>
      <c r="R50" s="22">
        <v>0</v>
      </c>
      <c r="S50" s="22">
        <v>0</v>
      </c>
      <c r="T50" s="22">
        <v>266422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663401</v>
      </c>
    </row>
    <row r="51" spans="1:43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140246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140246</v>
      </c>
    </row>
    <row r="53" spans="1:43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95497</v>
      </c>
      <c r="P53" s="22">
        <v>0</v>
      </c>
      <c r="Q53" s="22">
        <v>0</v>
      </c>
      <c r="R53" s="22">
        <v>0</v>
      </c>
      <c r="S53" s="22">
        <v>0</v>
      </c>
      <c r="T53" s="22">
        <v>28845</v>
      </c>
      <c r="U53" s="22">
        <v>2593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126935</v>
      </c>
    </row>
    <row r="54" spans="1:43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22287</v>
      </c>
      <c r="P54" s="22">
        <v>0</v>
      </c>
      <c r="Q54" s="22">
        <v>0</v>
      </c>
      <c r="R54" s="22">
        <v>0</v>
      </c>
      <c r="S54" s="22">
        <v>0</v>
      </c>
      <c r="T54" s="22">
        <v>650794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673081</v>
      </c>
    </row>
    <row r="55" spans="1:43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7809</v>
      </c>
      <c r="P55" s="22">
        <v>0</v>
      </c>
      <c r="Q55" s="22">
        <v>0</v>
      </c>
      <c r="R55" s="22">
        <v>0</v>
      </c>
      <c r="S55" s="22">
        <v>0</v>
      </c>
      <c r="T55" s="22">
        <v>19109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26918</v>
      </c>
    </row>
    <row r="56" spans="1:43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29226</v>
      </c>
      <c r="G56" s="22">
        <v>0</v>
      </c>
      <c r="H56" s="22">
        <v>0</v>
      </c>
      <c r="I56" s="22">
        <v>15461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1027507</v>
      </c>
      <c r="P56" s="22">
        <v>0</v>
      </c>
      <c r="Q56" s="22">
        <v>0</v>
      </c>
      <c r="R56" s="22">
        <v>0</v>
      </c>
      <c r="S56" s="22">
        <v>0</v>
      </c>
      <c r="T56" s="22">
        <v>17522</v>
      </c>
      <c r="U56" s="22">
        <v>8117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585023</v>
      </c>
      <c r="AF56" s="22">
        <v>0</v>
      </c>
      <c r="AG56" s="22">
        <v>0</v>
      </c>
      <c r="AH56" s="22">
        <v>0</v>
      </c>
      <c r="AI56" s="22">
        <v>6957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1689813</v>
      </c>
    </row>
    <row r="57" spans="1:43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</row>
    <row r="58" spans="1:43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243906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186108</v>
      </c>
      <c r="S58" s="22">
        <v>620361</v>
      </c>
      <c r="T58" s="22">
        <v>108257</v>
      </c>
      <c r="U58" s="22">
        <v>372169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1530801</v>
      </c>
    </row>
    <row r="59" spans="1:43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</row>
    <row r="60" spans="1:43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11243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48612</v>
      </c>
      <c r="P60" s="22">
        <v>0</v>
      </c>
      <c r="Q60" s="22">
        <v>0</v>
      </c>
      <c r="R60" s="22">
        <v>0</v>
      </c>
      <c r="S60" s="22">
        <v>0</v>
      </c>
      <c r="T60" s="22">
        <v>20689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80544</v>
      </c>
    </row>
    <row r="61" spans="1:43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</row>
    <row r="62" spans="1:43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</row>
    <row r="64" spans="1:43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467541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441000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908541</v>
      </c>
    </row>
    <row r="65" spans="1:43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9125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40821</v>
      </c>
      <c r="P65" s="22">
        <v>0</v>
      </c>
      <c r="Q65" s="22">
        <v>0</v>
      </c>
      <c r="R65" s="22">
        <v>0</v>
      </c>
      <c r="S65" s="22">
        <v>0</v>
      </c>
      <c r="T65" s="22">
        <v>966795</v>
      </c>
      <c r="U65" s="22">
        <v>974246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1990987</v>
      </c>
    </row>
    <row r="66" spans="1:43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9734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5374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2664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17772</v>
      </c>
    </row>
    <row r="69" spans="1:43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</row>
    <row r="70" spans="1:43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21318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61057</v>
      </c>
      <c r="P70" s="22">
        <v>0</v>
      </c>
      <c r="Q70" s="22">
        <v>0</v>
      </c>
      <c r="R70" s="22">
        <v>0</v>
      </c>
      <c r="S70" s="22">
        <v>0</v>
      </c>
      <c r="T70" s="22">
        <v>36791</v>
      </c>
      <c r="U70" s="22">
        <v>23685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142851</v>
      </c>
    </row>
    <row r="71" spans="1:43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25846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25846</v>
      </c>
    </row>
    <row r="72" spans="1:43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275374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275374</v>
      </c>
    </row>
    <row r="73" spans="1:43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1988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111529</v>
      </c>
      <c r="O73" s="22">
        <v>605120</v>
      </c>
      <c r="P73" s="22">
        <v>0</v>
      </c>
      <c r="Q73" s="22">
        <v>0</v>
      </c>
      <c r="R73" s="22">
        <v>0</v>
      </c>
      <c r="S73" s="22">
        <v>0</v>
      </c>
      <c r="T73" s="22">
        <v>38997</v>
      </c>
      <c r="U73" s="22">
        <v>35773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320442</v>
      </c>
      <c r="AP73" s="22">
        <v>0</v>
      </c>
      <c r="AQ73" s="22">
        <v>1113849</v>
      </c>
    </row>
    <row r="74" spans="1:43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15346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15346</v>
      </c>
    </row>
    <row r="75" spans="1:43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</row>
    <row r="76" spans="1:43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</row>
    <row r="77" spans="1:43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39842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39842</v>
      </c>
    </row>
    <row r="78" spans="1:43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</row>
    <row r="79" spans="1:43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</row>
    <row r="80" spans="1:43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</row>
    <row r="81" spans="1:43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7858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61307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69165</v>
      </c>
    </row>
    <row r="82" spans="1:43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172483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172483</v>
      </c>
    </row>
    <row r="83" spans="1:43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112035</v>
      </c>
      <c r="U83" s="22">
        <v>3316</v>
      </c>
      <c r="V83" s="22">
        <v>6031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38420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159802</v>
      </c>
    </row>
    <row r="84" spans="1:43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</row>
    <row r="85" spans="1:43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324494</v>
      </c>
      <c r="P85" s="22">
        <v>0</v>
      </c>
      <c r="Q85" s="22">
        <v>0</v>
      </c>
      <c r="R85" s="22">
        <v>0</v>
      </c>
      <c r="S85" s="22">
        <v>0</v>
      </c>
      <c r="T85" s="22">
        <v>37088</v>
      </c>
      <c r="U85" s="22">
        <v>12748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374330</v>
      </c>
    </row>
    <row r="86" spans="1:43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11930</v>
      </c>
      <c r="P86" s="22">
        <v>0</v>
      </c>
      <c r="Q86" s="22">
        <v>0</v>
      </c>
      <c r="R86" s="22">
        <v>0</v>
      </c>
      <c r="S86" s="22">
        <v>0</v>
      </c>
      <c r="T86" s="22">
        <v>24870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15381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52181</v>
      </c>
    </row>
    <row r="87" spans="1:43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54133</v>
      </c>
      <c r="P87" s="22">
        <v>0</v>
      </c>
      <c r="Q87" s="22">
        <v>0</v>
      </c>
      <c r="R87" s="22">
        <v>0</v>
      </c>
      <c r="S87" s="22">
        <v>0</v>
      </c>
      <c r="T87" s="22">
        <v>30501</v>
      </c>
      <c r="U87" s="22">
        <v>11134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117515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213283</v>
      </c>
    </row>
    <row r="88" spans="1:43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46849</v>
      </c>
      <c r="R88" s="22">
        <v>0</v>
      </c>
      <c r="S88" s="22">
        <v>0</v>
      </c>
      <c r="T88" s="22">
        <v>0</v>
      </c>
      <c r="U88" s="22">
        <v>37110</v>
      </c>
      <c r="V88" s="22">
        <v>-5024</v>
      </c>
      <c r="W88" s="22">
        <v>10274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309307</v>
      </c>
      <c r="AF88" s="22">
        <v>14429</v>
      </c>
      <c r="AG88" s="22">
        <v>0</v>
      </c>
      <c r="AH88" s="22">
        <v>0</v>
      </c>
      <c r="AI88" s="22">
        <v>13444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426389</v>
      </c>
    </row>
    <row r="89" spans="1:43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115793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115793</v>
      </c>
    </row>
    <row r="90" spans="1:43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</row>
    <row r="91" spans="1:43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</row>
    <row r="92" spans="1:43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16135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40644</v>
      </c>
      <c r="U92" s="22">
        <v>59073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111374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227226</v>
      </c>
    </row>
    <row r="93" spans="1:43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17371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327944</v>
      </c>
      <c r="AJ93" s="22">
        <v>155310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500625</v>
      </c>
    </row>
    <row r="94" spans="1:43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499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1496</v>
      </c>
      <c r="P94" s="22">
        <v>0</v>
      </c>
      <c r="Q94" s="22">
        <v>0</v>
      </c>
      <c r="R94" s="22">
        <v>0</v>
      </c>
      <c r="S94" s="22">
        <v>0</v>
      </c>
      <c r="T94" s="22">
        <v>20561</v>
      </c>
      <c r="U94" s="22">
        <v>1496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997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32304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57353</v>
      </c>
    </row>
    <row r="95" spans="1:43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94071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235662</v>
      </c>
      <c r="P95" s="22">
        <v>0</v>
      </c>
      <c r="Q95" s="22">
        <v>0</v>
      </c>
      <c r="R95" s="22">
        <v>0</v>
      </c>
      <c r="S95" s="22">
        <v>0</v>
      </c>
      <c r="T95" s="22">
        <v>14665</v>
      </c>
      <c r="U95" s="22">
        <v>2042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346440</v>
      </c>
    </row>
    <row r="96" spans="1:43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32294</v>
      </c>
      <c r="P96" s="22">
        <v>0</v>
      </c>
      <c r="Q96" s="22">
        <v>0</v>
      </c>
      <c r="R96" s="22">
        <v>0</v>
      </c>
      <c r="S96" s="22">
        <v>0</v>
      </c>
      <c r="T96" s="22">
        <v>27565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26059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85918</v>
      </c>
    </row>
    <row r="97" spans="1:43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7161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5672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12833</v>
      </c>
    </row>
    <row r="98" spans="1:43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16338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20186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36524</v>
      </c>
    </row>
    <row r="99" spans="1:43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67270</v>
      </c>
      <c r="P99" s="22">
        <v>0</v>
      </c>
      <c r="Q99" s="22">
        <v>0</v>
      </c>
      <c r="R99" s="22">
        <v>0</v>
      </c>
      <c r="S99" s="22">
        <v>0</v>
      </c>
      <c r="T99" s="22">
        <v>12251</v>
      </c>
      <c r="U99" s="22">
        <v>4059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5612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89192</v>
      </c>
    </row>
    <row r="100" spans="1:43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306727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76582</v>
      </c>
      <c r="S100" s="22">
        <v>0</v>
      </c>
      <c r="T100" s="22">
        <v>895950</v>
      </c>
      <c r="U100" s="22">
        <v>295167</v>
      </c>
      <c r="V100" s="22">
        <v>126751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229565</v>
      </c>
      <c r="AF100" s="22">
        <v>0</v>
      </c>
      <c r="AG100" s="22">
        <v>0</v>
      </c>
      <c r="AH100" s="22">
        <v>0</v>
      </c>
      <c r="AI100" s="22">
        <v>183075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2113817</v>
      </c>
    </row>
    <row r="101" spans="1:43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69396</v>
      </c>
      <c r="AO101" s="22">
        <v>0</v>
      </c>
      <c r="AP101" s="22">
        <v>0</v>
      </c>
      <c r="AQ101" s="22">
        <v>69396</v>
      </c>
    </row>
    <row r="102" spans="1:43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46019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45277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5760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97056</v>
      </c>
    </row>
    <row r="103" spans="1:43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11837</v>
      </c>
      <c r="U103" s="22">
        <v>9061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41075</v>
      </c>
      <c r="AJ103" s="22">
        <v>7990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69963</v>
      </c>
    </row>
    <row r="104" spans="1:43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65588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104718</v>
      </c>
      <c r="U104" s="22">
        <v>4886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175192</v>
      </c>
    </row>
    <row r="105" spans="1:43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49956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44101</v>
      </c>
      <c r="P105" s="22">
        <v>0</v>
      </c>
      <c r="Q105" s="22">
        <v>0</v>
      </c>
      <c r="R105" s="22">
        <v>23866</v>
      </c>
      <c r="S105" s="22">
        <v>0</v>
      </c>
      <c r="T105" s="22">
        <v>69372</v>
      </c>
      <c r="U105" s="22">
        <v>102801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107661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226454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624211</v>
      </c>
    </row>
    <row r="106" spans="1:43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39087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16983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56070</v>
      </c>
    </row>
    <row r="107" spans="1:43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482030</v>
      </c>
      <c r="J107" s="22">
        <v>0</v>
      </c>
      <c r="K107" s="22">
        <v>0</v>
      </c>
      <c r="L107" s="22">
        <v>797240</v>
      </c>
      <c r="M107" s="22">
        <v>0</v>
      </c>
      <c r="N107" s="22">
        <v>0</v>
      </c>
      <c r="O107" s="22">
        <v>407272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342614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17229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2046385</v>
      </c>
    </row>
    <row r="108" spans="1:43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15930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15930</v>
      </c>
    </row>
    <row r="109" spans="1:43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109147</v>
      </c>
      <c r="P109" s="22">
        <v>0</v>
      </c>
      <c r="Q109" s="22">
        <v>0</v>
      </c>
      <c r="R109" s="22">
        <v>0</v>
      </c>
      <c r="S109" s="22">
        <v>0</v>
      </c>
      <c r="T109" s="22">
        <v>72886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182033</v>
      </c>
    </row>
    <row r="110" spans="1:43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27267</v>
      </c>
      <c r="U110" s="22">
        <v>18836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4747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50850</v>
      </c>
    </row>
    <row r="111" spans="1:43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156487</v>
      </c>
      <c r="P111" s="22">
        <v>0</v>
      </c>
      <c r="Q111" s="22">
        <v>0</v>
      </c>
      <c r="R111" s="22">
        <v>0</v>
      </c>
      <c r="S111" s="22">
        <v>0</v>
      </c>
      <c r="T111" s="22">
        <v>27845</v>
      </c>
      <c r="U111" s="22">
        <v>352088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253532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789952</v>
      </c>
    </row>
    <row r="112" spans="1:43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4923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16242</v>
      </c>
      <c r="P112" s="22">
        <v>0</v>
      </c>
      <c r="Q112" s="22">
        <v>0</v>
      </c>
      <c r="R112" s="22">
        <v>0</v>
      </c>
      <c r="S112" s="22">
        <v>0</v>
      </c>
      <c r="T112" s="22">
        <v>8785</v>
      </c>
      <c r="U112" s="22">
        <v>1745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15634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47329</v>
      </c>
    </row>
    <row r="113" spans="1:43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2360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10975</v>
      </c>
      <c r="P113" s="22">
        <v>0</v>
      </c>
      <c r="Q113" s="22">
        <v>0</v>
      </c>
      <c r="R113" s="22">
        <v>0</v>
      </c>
      <c r="S113" s="22">
        <v>0</v>
      </c>
      <c r="T113" s="22">
        <v>68222</v>
      </c>
      <c r="U113" s="22">
        <v>16265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6394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104216</v>
      </c>
    </row>
    <row r="114" spans="1:43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33635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1645</v>
      </c>
      <c r="O114" s="22">
        <v>45238</v>
      </c>
      <c r="P114" s="22">
        <v>0</v>
      </c>
      <c r="Q114" s="22">
        <v>0</v>
      </c>
      <c r="R114" s="22">
        <v>0</v>
      </c>
      <c r="S114" s="22">
        <v>0</v>
      </c>
      <c r="T114" s="22">
        <v>181089</v>
      </c>
      <c r="U114" s="22">
        <v>8945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24949</v>
      </c>
      <c r="AB114" s="22">
        <v>0</v>
      </c>
      <c r="AC114" s="22">
        <v>9724</v>
      </c>
      <c r="AD114" s="22">
        <v>0</v>
      </c>
      <c r="AE114" s="22">
        <v>0</v>
      </c>
      <c r="AF114" s="22">
        <v>9623</v>
      </c>
      <c r="AG114" s="22">
        <v>6025</v>
      </c>
      <c r="AH114" s="22">
        <v>0</v>
      </c>
      <c r="AI114" s="22">
        <v>131575</v>
      </c>
      <c r="AJ114" s="22">
        <v>15234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467682</v>
      </c>
    </row>
    <row r="115" spans="1:43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216</v>
      </c>
      <c r="P115" s="22">
        <v>0</v>
      </c>
      <c r="Q115" s="22">
        <v>0</v>
      </c>
      <c r="R115" s="22">
        <v>73</v>
      </c>
      <c r="S115" s="22">
        <v>0</v>
      </c>
      <c r="T115" s="22">
        <v>16845</v>
      </c>
      <c r="U115" s="22">
        <v>337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18628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4081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40180</v>
      </c>
    </row>
    <row r="116" spans="1:43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49136</v>
      </c>
      <c r="O116" s="22">
        <v>11480</v>
      </c>
      <c r="P116" s="22">
        <v>0</v>
      </c>
      <c r="Q116" s="22">
        <v>0</v>
      </c>
      <c r="R116" s="22">
        <v>0</v>
      </c>
      <c r="S116" s="22">
        <v>0</v>
      </c>
      <c r="T116" s="22">
        <v>51980</v>
      </c>
      <c r="U116" s="22">
        <v>207475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320071</v>
      </c>
    </row>
    <row r="117" spans="1:43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3685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8463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12148</v>
      </c>
    </row>
    <row r="118" spans="1:43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</row>
    <row r="119" spans="1:43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1203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1203</v>
      </c>
    </row>
    <row r="120" spans="1:43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19452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36287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52046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107785</v>
      </c>
    </row>
    <row r="121" spans="1:43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51167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1794</v>
      </c>
      <c r="P121" s="22">
        <v>0</v>
      </c>
      <c r="Q121" s="22">
        <v>0</v>
      </c>
      <c r="R121" s="22">
        <v>0</v>
      </c>
      <c r="S121" s="22">
        <v>0</v>
      </c>
      <c r="T121" s="22">
        <v>7391</v>
      </c>
      <c r="U121" s="22">
        <v>8521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469470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538343</v>
      </c>
    </row>
    <row r="122" spans="1:43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30780</v>
      </c>
      <c r="J122" s="22">
        <v>0</v>
      </c>
      <c r="K122" s="22">
        <v>0</v>
      </c>
      <c r="L122" s="22">
        <v>0</v>
      </c>
      <c r="M122" s="22">
        <v>0</v>
      </c>
      <c r="N122" s="22">
        <v>8556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6363</v>
      </c>
      <c r="U122" s="22">
        <v>89659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207747</v>
      </c>
      <c r="AE122" s="22">
        <v>0</v>
      </c>
      <c r="AF122" s="22">
        <v>0</v>
      </c>
      <c r="AG122" s="22">
        <v>0</v>
      </c>
      <c r="AH122" s="22">
        <v>0</v>
      </c>
      <c r="AI122" s="22">
        <v>13934</v>
      </c>
      <c r="AJ122" s="22">
        <v>5418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362457</v>
      </c>
    </row>
    <row r="123" spans="1:43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7696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7696</v>
      </c>
    </row>
    <row r="124" spans="1:43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</row>
    <row r="125" spans="1:43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</row>
    <row r="126" spans="1:43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</row>
    <row r="127" spans="1:43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43688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43688</v>
      </c>
    </row>
    <row r="128" spans="1:43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1630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2402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49658</v>
      </c>
      <c r="AF128" s="22">
        <v>0</v>
      </c>
      <c r="AG128" s="22">
        <v>0</v>
      </c>
      <c r="AH128" s="22">
        <v>46659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100349</v>
      </c>
    </row>
    <row r="129" spans="1:43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81678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53711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3038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138427</v>
      </c>
    </row>
    <row r="130" spans="1:43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235475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235475</v>
      </c>
    </row>
    <row r="131" spans="1:43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3103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225</v>
      </c>
      <c r="AA131" s="22">
        <v>0</v>
      </c>
      <c r="AB131" s="22">
        <v>0</v>
      </c>
      <c r="AC131" s="22">
        <v>0</v>
      </c>
      <c r="AD131" s="22">
        <v>147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3475</v>
      </c>
    </row>
    <row r="132" spans="1:43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17747</v>
      </c>
      <c r="O132" s="22">
        <v>50109</v>
      </c>
      <c r="P132" s="22">
        <v>0</v>
      </c>
      <c r="Q132" s="22">
        <v>0</v>
      </c>
      <c r="R132" s="22">
        <v>0</v>
      </c>
      <c r="S132" s="22">
        <v>0</v>
      </c>
      <c r="T132" s="22">
        <v>11207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79063</v>
      </c>
    </row>
    <row r="133" spans="1:43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14486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14486</v>
      </c>
    </row>
    <row r="134" spans="1:43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3780</v>
      </c>
      <c r="S134" s="22">
        <v>0</v>
      </c>
      <c r="T134" s="22">
        <v>0</v>
      </c>
      <c r="U134" s="22">
        <v>7878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11658</v>
      </c>
    </row>
    <row r="135" spans="1:43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3</v>
      </c>
      <c r="P135" s="22">
        <v>0</v>
      </c>
      <c r="Q135" s="22">
        <v>0</v>
      </c>
      <c r="R135" s="22">
        <v>0</v>
      </c>
      <c r="S135" s="22">
        <v>0</v>
      </c>
      <c r="T135" s="22">
        <v>42963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1681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44647</v>
      </c>
    </row>
    <row r="136" spans="1:43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17727</v>
      </c>
      <c r="P136" s="22">
        <v>0</v>
      </c>
      <c r="Q136" s="22">
        <v>0</v>
      </c>
      <c r="R136" s="22">
        <v>0</v>
      </c>
      <c r="S136" s="22">
        <v>0</v>
      </c>
      <c r="T136" s="22">
        <v>49018</v>
      </c>
      <c r="U136" s="22">
        <v>66660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1531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134936</v>
      </c>
    </row>
    <row r="137" spans="1:43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3391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3391</v>
      </c>
    </row>
    <row r="138" spans="1:43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</row>
    <row r="139" spans="1:43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23112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2245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7893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33250</v>
      </c>
    </row>
    <row r="140" spans="1:43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458486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458486</v>
      </c>
    </row>
    <row r="141" spans="1:43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37406</v>
      </c>
      <c r="P141" s="22">
        <v>0</v>
      </c>
      <c r="Q141" s="22">
        <v>0</v>
      </c>
      <c r="R141" s="22">
        <v>0</v>
      </c>
      <c r="S141" s="22">
        <v>0</v>
      </c>
      <c r="T141" s="22">
        <v>3520</v>
      </c>
      <c r="U141" s="22">
        <v>9024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49950</v>
      </c>
    </row>
    <row r="142" spans="1:43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8185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8185</v>
      </c>
    </row>
    <row r="143" spans="1:43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5575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5575</v>
      </c>
    </row>
    <row r="144" spans="1:43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953821</v>
      </c>
      <c r="G144" s="22">
        <v>0</v>
      </c>
      <c r="H144" s="22">
        <v>82860</v>
      </c>
      <c r="I144" s="22">
        <v>52729</v>
      </c>
      <c r="J144" s="22">
        <v>0</v>
      </c>
      <c r="K144" s="22">
        <v>0</v>
      </c>
      <c r="L144" s="22">
        <v>15066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1104476</v>
      </c>
    </row>
    <row r="145" spans="1:43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72708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191217</v>
      </c>
      <c r="P145" s="22">
        <v>0</v>
      </c>
      <c r="Q145" s="22">
        <v>0</v>
      </c>
      <c r="R145" s="22">
        <v>0</v>
      </c>
      <c r="S145" s="22">
        <v>0</v>
      </c>
      <c r="T145" s="22">
        <v>76463</v>
      </c>
      <c r="U145" s="22">
        <v>84811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75159</v>
      </c>
      <c r="AJ145" s="22">
        <v>8048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508406</v>
      </c>
    </row>
    <row r="146" spans="1:43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26224</v>
      </c>
      <c r="U146" s="22">
        <v>25424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51648</v>
      </c>
    </row>
    <row r="147" spans="1:43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16833</v>
      </c>
      <c r="P147" s="22">
        <v>0</v>
      </c>
      <c r="Q147" s="22">
        <v>0</v>
      </c>
      <c r="R147" s="22">
        <v>0</v>
      </c>
      <c r="S147" s="22">
        <v>0</v>
      </c>
      <c r="T147" s="22">
        <v>19941</v>
      </c>
      <c r="U147" s="22">
        <v>22444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26706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85925</v>
      </c>
    </row>
    <row r="148" spans="1:43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22464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58351</v>
      </c>
      <c r="P148" s="22">
        <v>0</v>
      </c>
      <c r="Q148" s="22">
        <v>0</v>
      </c>
      <c r="R148" s="22">
        <v>0</v>
      </c>
      <c r="S148" s="22">
        <v>0</v>
      </c>
      <c r="T148" s="22">
        <v>144682</v>
      </c>
      <c r="U148" s="22">
        <v>134955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236622</v>
      </c>
      <c r="AJ148" s="22">
        <v>6520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603594</v>
      </c>
    </row>
    <row r="149" spans="1:43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4222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14211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49228</v>
      </c>
      <c r="AJ149" s="22">
        <v>4222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71883</v>
      </c>
    </row>
    <row r="150" spans="1:43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57542</v>
      </c>
      <c r="J150" s="22">
        <v>0</v>
      </c>
      <c r="K150" s="22">
        <v>10965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3673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72180</v>
      </c>
    </row>
    <row r="151" spans="1:43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64077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41052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105129</v>
      </c>
    </row>
    <row r="152" spans="1:43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1042983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238600</v>
      </c>
      <c r="P152" s="22">
        <v>0</v>
      </c>
      <c r="Q152" s="22">
        <v>0</v>
      </c>
      <c r="R152" s="22">
        <v>0</v>
      </c>
      <c r="S152" s="22">
        <v>0</v>
      </c>
      <c r="T152" s="22">
        <v>1711</v>
      </c>
      <c r="U152" s="22">
        <v>4871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1288165</v>
      </c>
    </row>
    <row r="153" spans="1:43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10756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10756</v>
      </c>
    </row>
    <row r="154" spans="1:43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12247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12247</v>
      </c>
    </row>
    <row r="155" spans="1:43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36294</v>
      </c>
      <c r="G155" s="22">
        <v>0</v>
      </c>
      <c r="H155" s="22">
        <v>0</v>
      </c>
      <c r="I155" s="22">
        <v>481</v>
      </c>
      <c r="J155" s="22">
        <v>0</v>
      </c>
      <c r="K155" s="22">
        <v>0</v>
      </c>
      <c r="L155" s="22">
        <v>0</v>
      </c>
      <c r="M155" s="22">
        <v>0</v>
      </c>
      <c r="N155" s="22">
        <v>19524</v>
      </c>
      <c r="O155" s="22">
        <v>18705</v>
      </c>
      <c r="P155" s="22">
        <v>0</v>
      </c>
      <c r="Q155" s="22">
        <v>0</v>
      </c>
      <c r="R155" s="22">
        <v>0</v>
      </c>
      <c r="S155" s="22">
        <v>0</v>
      </c>
      <c r="T155" s="22">
        <v>18704</v>
      </c>
      <c r="U155" s="22">
        <v>18705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187814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300227</v>
      </c>
    </row>
    <row r="156" spans="1:43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15</v>
      </c>
      <c r="G156" s="22">
        <v>0</v>
      </c>
      <c r="H156" s="22">
        <v>0</v>
      </c>
      <c r="I156" s="22">
        <v>19877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31430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67609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118931</v>
      </c>
    </row>
    <row r="157" spans="1:43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7875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31879</v>
      </c>
      <c r="U157" s="22">
        <v>6784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57149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103687</v>
      </c>
    </row>
    <row r="158" spans="1:43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13025</v>
      </c>
      <c r="P158" s="22">
        <v>0</v>
      </c>
      <c r="Q158" s="22">
        <v>0</v>
      </c>
      <c r="R158" s="22">
        <v>0</v>
      </c>
      <c r="S158" s="22">
        <v>0</v>
      </c>
      <c r="T158" s="22">
        <v>1829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1347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16201</v>
      </c>
    </row>
    <row r="159" spans="1:43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12746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26661</v>
      </c>
      <c r="P159" s="22">
        <v>0</v>
      </c>
      <c r="Q159" s="22">
        <v>0</v>
      </c>
      <c r="R159" s="22">
        <v>0</v>
      </c>
      <c r="S159" s="22">
        <v>0</v>
      </c>
      <c r="T159" s="22">
        <v>49096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496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88999</v>
      </c>
    </row>
    <row r="160" spans="1:43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24043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24043</v>
      </c>
    </row>
    <row r="161" spans="1:43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147536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28945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176481</v>
      </c>
    </row>
    <row r="162" spans="1:43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454161</v>
      </c>
      <c r="G162" s="22">
        <v>0</v>
      </c>
      <c r="H162" s="22">
        <v>0</v>
      </c>
      <c r="I162" s="22">
        <v>10270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4976</v>
      </c>
      <c r="U162" s="22">
        <v>237455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67004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773866</v>
      </c>
    </row>
    <row r="163" spans="1:43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11661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4206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1521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4549</v>
      </c>
      <c r="AO163" s="22">
        <v>0</v>
      </c>
      <c r="AP163" s="22">
        <v>0</v>
      </c>
      <c r="AQ163" s="22">
        <v>21937</v>
      </c>
    </row>
    <row r="164" spans="1:43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3862</v>
      </c>
      <c r="U164" s="22">
        <v>3124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13176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20162</v>
      </c>
    </row>
    <row r="165" spans="1:43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18307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166600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3504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188411</v>
      </c>
    </row>
    <row r="166" spans="1:43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14544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17053</v>
      </c>
      <c r="P167" s="22">
        <v>0</v>
      </c>
      <c r="Q167" s="22">
        <v>0</v>
      </c>
      <c r="R167" s="22">
        <v>0</v>
      </c>
      <c r="S167" s="22">
        <v>0</v>
      </c>
      <c r="T167" s="22">
        <v>45534</v>
      </c>
      <c r="U167" s="22">
        <v>25827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6692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109650</v>
      </c>
    </row>
    <row r="168" spans="1:43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21362</v>
      </c>
      <c r="G168" s="22">
        <v>0</v>
      </c>
      <c r="H168" s="22">
        <v>227455</v>
      </c>
      <c r="I168" s="22">
        <v>4597</v>
      </c>
      <c r="J168" s="22">
        <v>0</v>
      </c>
      <c r="K168" s="22">
        <v>0</v>
      </c>
      <c r="L168" s="22">
        <v>78342</v>
      </c>
      <c r="M168" s="22">
        <v>0</v>
      </c>
      <c r="N168" s="22">
        <v>0</v>
      </c>
      <c r="O168" s="22">
        <v>115671</v>
      </c>
      <c r="P168" s="22">
        <v>0</v>
      </c>
      <c r="Q168" s="22">
        <v>0</v>
      </c>
      <c r="R168" s="22">
        <v>237027</v>
      </c>
      <c r="S168" s="22">
        <v>0</v>
      </c>
      <c r="T168" s="22">
        <v>0</v>
      </c>
      <c r="U168" s="22">
        <v>82375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273647</v>
      </c>
      <c r="AJ168" s="22">
        <v>24960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1065436</v>
      </c>
    </row>
    <row r="169" spans="1:43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65147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27022</v>
      </c>
      <c r="P169" s="22">
        <v>0</v>
      </c>
      <c r="Q169" s="22">
        <v>0</v>
      </c>
      <c r="R169" s="22">
        <v>12230</v>
      </c>
      <c r="S169" s="22">
        <v>0</v>
      </c>
      <c r="T169" s="22">
        <v>109413</v>
      </c>
      <c r="U169" s="22">
        <v>61083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130826</v>
      </c>
      <c r="AJ169" s="22">
        <v>6380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412101</v>
      </c>
    </row>
    <row r="170" spans="1:43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10507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101095</v>
      </c>
      <c r="P170" s="22">
        <v>0</v>
      </c>
      <c r="Q170" s="22">
        <v>0</v>
      </c>
      <c r="R170" s="22">
        <v>0</v>
      </c>
      <c r="S170" s="22">
        <v>0</v>
      </c>
      <c r="T170" s="22">
        <v>32995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144597</v>
      </c>
    </row>
    <row r="171" spans="1:43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935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935</v>
      </c>
    </row>
    <row r="172" spans="1:43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132914</v>
      </c>
      <c r="I172" s="22">
        <v>105137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157859</v>
      </c>
      <c r="U172" s="22">
        <v>2657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693384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1091951</v>
      </c>
    </row>
    <row r="173" spans="1:43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23421</v>
      </c>
      <c r="P173" s="22">
        <v>0</v>
      </c>
      <c r="Q173" s="22">
        <v>0</v>
      </c>
      <c r="R173" s="22">
        <v>0</v>
      </c>
      <c r="S173" s="22">
        <v>0</v>
      </c>
      <c r="T173" s="22">
        <v>26711</v>
      </c>
      <c r="U173" s="22">
        <v>10109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60241</v>
      </c>
    </row>
    <row r="174" spans="1:43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5632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5632</v>
      </c>
    </row>
    <row r="175" spans="1:43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3508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96</v>
      </c>
      <c r="P175" s="22">
        <v>0</v>
      </c>
      <c r="Q175" s="22">
        <v>0</v>
      </c>
      <c r="R175" s="22">
        <v>0</v>
      </c>
      <c r="S175" s="22">
        <v>0</v>
      </c>
      <c r="T175" s="22">
        <v>28738</v>
      </c>
      <c r="U175" s="22">
        <v>42452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21919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96713</v>
      </c>
    </row>
    <row r="176" spans="1:43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6615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6615</v>
      </c>
    </row>
    <row r="177" spans="1:43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160425</v>
      </c>
      <c r="I177" s="22">
        <v>1090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11135</v>
      </c>
      <c r="P177" s="22">
        <v>0</v>
      </c>
      <c r="Q177" s="22">
        <v>0</v>
      </c>
      <c r="R177" s="22">
        <v>6747</v>
      </c>
      <c r="S177" s="22">
        <v>0</v>
      </c>
      <c r="T177" s="22">
        <v>4844</v>
      </c>
      <c r="U177" s="22">
        <v>13114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75490</v>
      </c>
      <c r="AE177" s="22">
        <v>0</v>
      </c>
      <c r="AF177" s="22">
        <v>0</v>
      </c>
      <c r="AG177" s="22">
        <v>0</v>
      </c>
      <c r="AH177" s="22">
        <v>0</v>
      </c>
      <c r="AI177" s="22">
        <v>27499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300344</v>
      </c>
    </row>
    <row r="178" spans="1:43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22408</v>
      </c>
      <c r="G178" s="22">
        <v>0</v>
      </c>
      <c r="H178" s="22">
        <v>0</v>
      </c>
      <c r="I178" s="22">
        <v>6450</v>
      </c>
      <c r="J178" s="22">
        <v>0</v>
      </c>
      <c r="K178" s="22">
        <v>0</v>
      </c>
      <c r="L178" s="22">
        <v>0</v>
      </c>
      <c r="M178" s="22">
        <v>13564</v>
      </c>
      <c r="N178" s="22">
        <v>0</v>
      </c>
      <c r="O178" s="22">
        <v>4633</v>
      </c>
      <c r="P178" s="22">
        <v>0</v>
      </c>
      <c r="Q178" s="22">
        <v>0</v>
      </c>
      <c r="R178" s="22">
        <v>0</v>
      </c>
      <c r="S178" s="22">
        <v>0</v>
      </c>
      <c r="T178" s="22">
        <v>15270</v>
      </c>
      <c r="U178" s="22">
        <v>192111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35912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290348</v>
      </c>
    </row>
    <row r="179" spans="1:43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13217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14536</v>
      </c>
      <c r="AJ179" s="22">
        <v>0</v>
      </c>
      <c r="AK179" s="22">
        <v>0</v>
      </c>
      <c r="AL179" s="22">
        <v>0</v>
      </c>
      <c r="AM179" s="22">
        <v>0</v>
      </c>
      <c r="AN179" s="22">
        <v>18353</v>
      </c>
      <c r="AO179" s="22">
        <v>0</v>
      </c>
      <c r="AP179" s="22">
        <v>0</v>
      </c>
      <c r="AQ179" s="22">
        <v>46106</v>
      </c>
    </row>
    <row r="180" spans="1:43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11554</v>
      </c>
      <c r="P180" s="22">
        <v>0</v>
      </c>
      <c r="Q180" s="22">
        <v>0</v>
      </c>
      <c r="R180" s="22">
        <v>3678</v>
      </c>
      <c r="S180" s="22">
        <v>0</v>
      </c>
      <c r="T180" s="22">
        <v>10784</v>
      </c>
      <c r="U180" s="22">
        <v>63711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27261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116988</v>
      </c>
    </row>
    <row r="181" spans="1:43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59101</v>
      </c>
      <c r="S181" s="22">
        <v>0</v>
      </c>
      <c r="T181" s="22">
        <v>0</v>
      </c>
      <c r="U181" s="22">
        <v>139823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198924</v>
      </c>
    </row>
    <row r="182" spans="1:43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12543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12543</v>
      </c>
    </row>
    <row r="183" spans="1:43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6504</v>
      </c>
      <c r="J183" s="22">
        <v>0</v>
      </c>
      <c r="K183" s="22">
        <v>0</v>
      </c>
      <c r="L183" s="22">
        <v>0</v>
      </c>
      <c r="M183" s="22">
        <v>0</v>
      </c>
      <c r="N183" s="22">
        <v>26649</v>
      </c>
      <c r="O183" s="22">
        <v>55975</v>
      </c>
      <c r="P183" s="22">
        <v>0</v>
      </c>
      <c r="Q183" s="22">
        <v>0</v>
      </c>
      <c r="R183" s="22">
        <v>0</v>
      </c>
      <c r="S183" s="22">
        <v>0</v>
      </c>
      <c r="T183" s="22">
        <v>53981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107316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250425</v>
      </c>
    </row>
    <row r="184" spans="1:43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26674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167381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194055</v>
      </c>
    </row>
    <row r="185" spans="1:43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</row>
    <row r="186" spans="1:43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13300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11637</v>
      </c>
      <c r="U186" s="22">
        <v>14430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36275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75642</v>
      </c>
    </row>
    <row r="187" spans="1:43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</row>
    <row r="188" spans="1:43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</row>
    <row r="189" spans="1:43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</row>
    <row r="190" spans="1:43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9944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9944</v>
      </c>
    </row>
    <row r="191" spans="1:43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2501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2501</v>
      </c>
    </row>
    <row r="192" spans="1:43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</row>
    <row r="193" spans="1:43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</row>
    <row r="194" spans="1:43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81765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12465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94230</v>
      </c>
    </row>
    <row r="195" spans="1:43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19731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19731</v>
      </c>
    </row>
    <row r="196" spans="1:43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10858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10858</v>
      </c>
    </row>
    <row r="198" spans="1:43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</row>
    <row r="201" spans="1:43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1415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1415</v>
      </c>
    </row>
    <row r="203" spans="1:43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635</v>
      </c>
      <c r="AP204" s="22">
        <v>0</v>
      </c>
      <c r="AQ204" s="22">
        <v>635</v>
      </c>
    </row>
    <row r="205" spans="1:43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</row>
    <row r="206" spans="1:43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</row>
    <row r="209" spans="1:43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</row>
    <row r="210" spans="1:43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</row>
    <row r="211" spans="1:43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23972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1690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25662</v>
      </c>
    </row>
    <row r="212" spans="1:43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19230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19230</v>
      </c>
    </row>
    <row r="213" spans="1:43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3088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7481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10569</v>
      </c>
    </row>
    <row r="214" spans="1:43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8010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8010</v>
      </c>
    </row>
    <row r="217" spans="1:43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5044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5044</v>
      </c>
    </row>
    <row r="219" spans="1:43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2694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20898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23592</v>
      </c>
    </row>
    <row r="220" spans="1:43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1789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1789</v>
      </c>
    </row>
    <row r="222" spans="1:43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3982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3982</v>
      </c>
    </row>
    <row r="224" spans="1:43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17384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17384</v>
      </c>
    </row>
    <row r="225" spans="1:43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6173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12639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18812</v>
      </c>
    </row>
    <row r="227" spans="1:43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5428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5428</v>
      </c>
    </row>
    <row r="228" spans="1:43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33569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10842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44411</v>
      </c>
    </row>
    <row r="230" spans="1:43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4195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2978</v>
      </c>
      <c r="P230" s="22">
        <v>0</v>
      </c>
      <c r="Q230" s="22">
        <v>0</v>
      </c>
      <c r="R230" s="22">
        <v>0</v>
      </c>
      <c r="S230" s="22">
        <v>0</v>
      </c>
      <c r="T230" s="22">
        <v>13827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21000</v>
      </c>
    </row>
    <row r="231" spans="1:43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1777</v>
      </c>
      <c r="P232" s="22">
        <v>0</v>
      </c>
      <c r="Q232" s="22">
        <v>0</v>
      </c>
      <c r="R232" s="22">
        <v>0</v>
      </c>
      <c r="S232" s="22">
        <v>0</v>
      </c>
      <c r="T232" s="22">
        <v>77</v>
      </c>
      <c r="U232" s="22">
        <v>9914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13768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25536</v>
      </c>
    </row>
    <row r="233" spans="1:43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1255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1255</v>
      </c>
    </row>
    <row r="235" spans="1:43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29246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29246</v>
      </c>
    </row>
    <row r="236" spans="1:43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23662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23662</v>
      </c>
    </row>
    <row r="237" spans="1:43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7156</v>
      </c>
      <c r="G237" s="22">
        <v>0</v>
      </c>
      <c r="H237" s="22">
        <v>0</v>
      </c>
      <c r="I237" s="22">
        <v>402</v>
      </c>
      <c r="J237" s="22">
        <v>0</v>
      </c>
      <c r="K237" s="22">
        <v>0</v>
      </c>
      <c r="L237" s="22">
        <v>0</v>
      </c>
      <c r="M237" s="22">
        <v>0</v>
      </c>
      <c r="N237" s="22">
        <v>455</v>
      </c>
      <c r="O237" s="22">
        <v>2081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25421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2760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38275</v>
      </c>
    </row>
    <row r="238" spans="1:43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817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817</v>
      </c>
    </row>
    <row r="240" spans="1:43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</row>
    <row r="241" spans="1:43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368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167</v>
      </c>
      <c r="P241" s="22">
        <v>0</v>
      </c>
      <c r="Q241" s="22">
        <v>0</v>
      </c>
      <c r="R241" s="22">
        <v>0</v>
      </c>
      <c r="S241" s="22">
        <v>0</v>
      </c>
      <c r="T241" s="22">
        <v>20842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3249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24626</v>
      </c>
    </row>
    <row r="242" spans="1:43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</row>
    <row r="243" spans="1:43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</row>
    <row r="245" spans="1:43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</row>
    <row r="251" spans="1:43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</row>
    <row r="257" spans="1:43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</row>
    <row r="259" spans="1:43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</row>
    <row r="260" spans="1:43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</row>
    <row r="262" spans="1:43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</row>
    <row r="265" spans="1:43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226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226</v>
      </c>
    </row>
    <row r="267" spans="1:43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5333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5333</v>
      </c>
    </row>
    <row r="269" spans="1:43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12347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12347</v>
      </c>
    </row>
    <row r="277" spans="1:43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13833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13833</v>
      </c>
    </row>
    <row r="283" spans="1:43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44BA-D33C-4913-ADE4-29C4D3D6D072}">
  <dimension ref="A1:L33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1028</v>
      </c>
      <c r="D1" s="20" t="s">
        <v>1029</v>
      </c>
    </row>
    <row r="2" spans="1:1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1030</v>
      </c>
      <c r="F2" s="21" t="s">
        <v>1031</v>
      </c>
      <c r="G2" s="21" t="s">
        <v>1032</v>
      </c>
      <c r="H2" s="21" t="s">
        <v>1033</v>
      </c>
      <c r="I2" s="21" t="s">
        <v>1034</v>
      </c>
      <c r="J2" s="21" t="s">
        <v>1035</v>
      </c>
      <c r="K2" s="21" t="s">
        <v>1036</v>
      </c>
      <c r="L2" s="21" t="s">
        <v>1037</v>
      </c>
    </row>
    <row r="3" spans="1:12" x14ac:dyDescent="0.25">
      <c r="A3" s="21"/>
      <c r="B3" s="21"/>
      <c r="C3" s="21"/>
      <c r="D3" s="21" t="s">
        <v>89</v>
      </c>
      <c r="E3" s="21" t="s">
        <v>1038</v>
      </c>
      <c r="F3" s="21" t="s">
        <v>1039</v>
      </c>
      <c r="G3" s="21" t="s">
        <v>1040</v>
      </c>
      <c r="H3" s="21" t="s">
        <v>1041</v>
      </c>
      <c r="I3" s="21" t="s">
        <v>1042</v>
      </c>
      <c r="J3" s="21" t="s">
        <v>1043</v>
      </c>
      <c r="K3" s="21" t="s">
        <v>1044</v>
      </c>
      <c r="L3" s="21" t="s">
        <v>1045</v>
      </c>
    </row>
    <row r="4" spans="1:12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17235441060</v>
      </c>
      <c r="F4" s="22">
        <v>97178410</v>
      </c>
      <c r="G4" s="22">
        <v>6045290</v>
      </c>
      <c r="H4" s="22">
        <v>2130028439</v>
      </c>
      <c r="I4" s="22">
        <v>14999590591</v>
      </c>
      <c r="J4" s="22">
        <v>2598330</v>
      </c>
      <c r="K4" s="22"/>
      <c r="L4" s="22"/>
    </row>
    <row r="5" spans="1:12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4048361508</v>
      </c>
      <c r="F5" s="22">
        <v>22961000</v>
      </c>
      <c r="G5" s="22">
        <v>129540</v>
      </c>
      <c r="H5" s="22">
        <v>246030106</v>
      </c>
      <c r="I5" s="22">
        <v>3778544612</v>
      </c>
      <c r="J5" s="22">
        <v>696250</v>
      </c>
      <c r="K5" s="22"/>
      <c r="L5" s="22"/>
    </row>
    <row r="6" spans="1:12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1509637274</v>
      </c>
      <c r="F6" s="22">
        <v>28532640</v>
      </c>
      <c r="G6" s="22">
        <v>1071700</v>
      </c>
      <c r="H6" s="22">
        <v>304387410</v>
      </c>
      <c r="I6" s="22">
        <v>1175452724</v>
      </c>
      <c r="J6" s="22">
        <v>192800</v>
      </c>
      <c r="K6" s="22"/>
      <c r="L6" s="22"/>
    </row>
    <row r="7" spans="1:12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353326146554</v>
      </c>
      <c r="F7" s="22">
        <v>4039525100</v>
      </c>
      <c r="G7" s="22">
        <v>393270000</v>
      </c>
      <c r="H7" s="22">
        <v>58590192019</v>
      </c>
      <c r="I7" s="22">
        <v>290263926933</v>
      </c>
      <c r="J7" s="22">
        <v>39232502</v>
      </c>
      <c r="K7" s="22"/>
      <c r="L7" s="22"/>
    </row>
    <row r="8" spans="1:12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3035370285</v>
      </c>
      <c r="F8" s="22">
        <v>31883480</v>
      </c>
      <c r="G8" s="22">
        <v>43092630</v>
      </c>
      <c r="H8" s="22">
        <v>618752631</v>
      </c>
      <c r="I8" s="22">
        <v>2340688664</v>
      </c>
      <c r="J8" s="22">
        <v>952880</v>
      </c>
      <c r="K8" s="22"/>
      <c r="L8" s="22"/>
    </row>
    <row r="9" spans="1:12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6231334848</v>
      </c>
      <c r="F9" s="22">
        <v>41566940</v>
      </c>
      <c r="G9" s="22">
        <v>610970</v>
      </c>
      <c r="H9" s="22">
        <v>233557475</v>
      </c>
      <c r="I9" s="22">
        <v>5954694083</v>
      </c>
      <c r="J9" s="22">
        <v>905380</v>
      </c>
      <c r="K9" s="22"/>
      <c r="L9" s="22"/>
    </row>
    <row r="10" spans="1:12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2449805004</v>
      </c>
      <c r="F10" s="22">
        <v>28052380</v>
      </c>
      <c r="G10" s="22">
        <v>879160</v>
      </c>
      <c r="H10" s="22">
        <v>595486211</v>
      </c>
      <c r="I10" s="22">
        <v>1825093613</v>
      </c>
      <c r="J10" s="22">
        <v>293640</v>
      </c>
      <c r="K10" s="22"/>
      <c r="L10" s="22"/>
    </row>
    <row r="11" spans="1:12" x14ac:dyDescent="0.25">
      <c r="A11" s="22" t="s">
        <v>125</v>
      </c>
      <c r="B11" s="22" t="s">
        <v>126</v>
      </c>
      <c r="C11" s="22" t="s">
        <v>1046</v>
      </c>
      <c r="D11" s="22" t="s">
        <v>1047</v>
      </c>
      <c r="E11" s="22">
        <v>193181744904</v>
      </c>
      <c r="F11" s="22">
        <v>2281553250</v>
      </c>
      <c r="G11" s="22">
        <v>909663236</v>
      </c>
      <c r="H11" s="22">
        <v>38846589545</v>
      </c>
      <c r="I11" s="22">
        <v>151076753046</v>
      </c>
      <c r="J11" s="22">
        <v>67185827</v>
      </c>
      <c r="K11" s="22"/>
      <c r="L11" s="22"/>
    </row>
    <row r="12" spans="1:12" x14ac:dyDescent="0.25">
      <c r="A12" s="22" t="s">
        <v>125</v>
      </c>
      <c r="B12" s="22" t="s">
        <v>126</v>
      </c>
      <c r="C12" s="22" t="s">
        <v>141</v>
      </c>
      <c r="D12" s="22" t="s">
        <v>142</v>
      </c>
      <c r="E12" s="22">
        <v>7807321858</v>
      </c>
      <c r="F12" s="22">
        <v>152994020</v>
      </c>
      <c r="G12" s="22">
        <v>1981565590</v>
      </c>
      <c r="H12" s="22">
        <v>1264209373</v>
      </c>
      <c r="I12" s="22">
        <v>4407192325</v>
      </c>
      <c r="J12" s="22">
        <v>1360550</v>
      </c>
      <c r="K12" s="22"/>
      <c r="L12" s="22"/>
    </row>
    <row r="13" spans="1:12" x14ac:dyDescent="0.25">
      <c r="A13" s="22" t="s">
        <v>125</v>
      </c>
      <c r="B13" s="22" t="s">
        <v>126</v>
      </c>
      <c r="C13" s="22" t="s">
        <v>143</v>
      </c>
      <c r="D13" s="22" t="s">
        <v>144</v>
      </c>
      <c r="E13" s="22">
        <v>10623153917</v>
      </c>
      <c r="F13" s="22">
        <v>140557180</v>
      </c>
      <c r="G13" s="22">
        <v>47664840</v>
      </c>
      <c r="H13" s="22">
        <v>3043757121</v>
      </c>
      <c r="I13" s="22">
        <v>7387579776</v>
      </c>
      <c r="J13" s="22">
        <v>3595000</v>
      </c>
      <c r="K13" s="22"/>
      <c r="L13" s="22"/>
    </row>
    <row r="14" spans="1:12" x14ac:dyDescent="0.25">
      <c r="A14" s="22" t="s">
        <v>125</v>
      </c>
      <c r="B14" s="22" t="s">
        <v>126</v>
      </c>
      <c r="C14" s="22" t="s">
        <v>1048</v>
      </c>
      <c r="D14" s="22" t="s">
        <v>1049</v>
      </c>
      <c r="E14" s="22">
        <v>2110719659</v>
      </c>
      <c r="F14" s="22">
        <v>19681160</v>
      </c>
      <c r="G14" s="22">
        <v>2461420</v>
      </c>
      <c r="H14" s="22">
        <v>366831052</v>
      </c>
      <c r="I14" s="22">
        <v>1721078027</v>
      </c>
      <c r="J14" s="22">
        <v>668000</v>
      </c>
      <c r="K14" s="22"/>
      <c r="L14" s="22"/>
    </row>
    <row r="15" spans="1:12" x14ac:dyDescent="0.25">
      <c r="A15" s="22" t="s">
        <v>125</v>
      </c>
      <c r="B15" s="22" t="s">
        <v>126</v>
      </c>
      <c r="C15" s="22" t="s">
        <v>145</v>
      </c>
      <c r="D15" s="22" t="s">
        <v>146</v>
      </c>
      <c r="E15" s="22">
        <v>7581492575</v>
      </c>
      <c r="F15" s="22">
        <v>69760420</v>
      </c>
      <c r="G15" s="22">
        <v>88199000</v>
      </c>
      <c r="H15" s="22">
        <v>2321570234</v>
      </c>
      <c r="I15" s="22">
        <v>5099047221</v>
      </c>
      <c r="J15" s="22">
        <v>2915700</v>
      </c>
      <c r="K15" s="22"/>
      <c r="L15" s="22"/>
    </row>
    <row r="16" spans="1:12" x14ac:dyDescent="0.25">
      <c r="A16" s="22" t="s">
        <v>125</v>
      </c>
      <c r="B16" s="22" t="s">
        <v>126</v>
      </c>
      <c r="C16" s="22" t="s">
        <v>147</v>
      </c>
      <c r="D16" s="22" t="s">
        <v>148</v>
      </c>
      <c r="E16" s="22">
        <v>17128947995</v>
      </c>
      <c r="F16" s="22">
        <v>312619190</v>
      </c>
      <c r="G16" s="22">
        <v>355003690</v>
      </c>
      <c r="H16" s="22">
        <v>3031837979</v>
      </c>
      <c r="I16" s="22">
        <v>13427143436</v>
      </c>
      <c r="J16" s="22">
        <v>2343700</v>
      </c>
      <c r="K16" s="22"/>
      <c r="L16" s="22"/>
    </row>
    <row r="17" spans="1:12" x14ac:dyDescent="0.25">
      <c r="A17" s="22" t="s">
        <v>125</v>
      </c>
      <c r="B17" s="22" t="s">
        <v>126</v>
      </c>
      <c r="C17" s="22" t="s">
        <v>149</v>
      </c>
      <c r="D17" s="22" t="s">
        <v>150</v>
      </c>
      <c r="E17" s="22">
        <v>3547879443</v>
      </c>
      <c r="F17" s="22">
        <v>61275040</v>
      </c>
      <c r="G17" s="22">
        <v>204579010</v>
      </c>
      <c r="H17" s="22">
        <v>1046994700</v>
      </c>
      <c r="I17" s="22">
        <v>2234113543</v>
      </c>
      <c r="J17" s="22">
        <v>917150</v>
      </c>
      <c r="K17" s="22"/>
      <c r="L17" s="22"/>
    </row>
    <row r="18" spans="1:12" x14ac:dyDescent="0.25">
      <c r="A18" s="22" t="s">
        <v>125</v>
      </c>
      <c r="B18" s="22" t="s">
        <v>126</v>
      </c>
      <c r="C18" s="22" t="s">
        <v>151</v>
      </c>
      <c r="D18" s="22" t="s">
        <v>152</v>
      </c>
      <c r="E18" s="22">
        <v>10872296351</v>
      </c>
      <c r="F18" s="22">
        <v>353621540</v>
      </c>
      <c r="G18" s="22">
        <v>564224700</v>
      </c>
      <c r="H18" s="22">
        <v>1685495379</v>
      </c>
      <c r="I18" s="22">
        <v>8267938132</v>
      </c>
      <c r="J18" s="22">
        <v>1016600</v>
      </c>
      <c r="K18" s="22"/>
      <c r="L18" s="22"/>
    </row>
    <row r="19" spans="1:12" x14ac:dyDescent="0.25">
      <c r="A19" s="22" t="s">
        <v>125</v>
      </c>
      <c r="B19" s="22" t="s">
        <v>126</v>
      </c>
      <c r="C19" s="22" t="s">
        <v>153</v>
      </c>
      <c r="D19" s="22" t="s">
        <v>154</v>
      </c>
      <c r="E19" s="22">
        <v>16616631571</v>
      </c>
      <c r="F19" s="22">
        <v>173756250</v>
      </c>
      <c r="G19" s="22">
        <v>31497870</v>
      </c>
      <c r="H19" s="22">
        <v>3648998264</v>
      </c>
      <c r="I19" s="22">
        <v>12760647087</v>
      </c>
      <c r="J19" s="22">
        <v>1732100</v>
      </c>
      <c r="K19" s="22"/>
      <c r="L19" s="22"/>
    </row>
    <row r="20" spans="1:12" x14ac:dyDescent="0.25">
      <c r="A20" s="22" t="s">
        <v>125</v>
      </c>
      <c r="B20" s="22" t="s">
        <v>126</v>
      </c>
      <c r="C20" s="22" t="s">
        <v>155</v>
      </c>
      <c r="D20" s="22" t="s">
        <v>156</v>
      </c>
      <c r="E20" s="22">
        <v>7392111829</v>
      </c>
      <c r="F20" s="22">
        <v>52449480</v>
      </c>
      <c r="G20" s="22">
        <v>13526550</v>
      </c>
      <c r="H20" s="22">
        <v>1240450237</v>
      </c>
      <c r="I20" s="22">
        <v>6083861682</v>
      </c>
      <c r="J20" s="22">
        <v>1823880</v>
      </c>
      <c r="K20" s="22"/>
      <c r="L20" s="22"/>
    </row>
    <row r="21" spans="1:12" x14ac:dyDescent="0.25">
      <c r="A21" s="22" t="s">
        <v>125</v>
      </c>
      <c r="B21" s="22" t="s">
        <v>126</v>
      </c>
      <c r="C21" s="22" t="s">
        <v>157</v>
      </c>
      <c r="D21" s="22" t="s">
        <v>158</v>
      </c>
      <c r="E21" s="22">
        <v>14594561751</v>
      </c>
      <c r="F21" s="22">
        <v>96190860</v>
      </c>
      <c r="G21" s="22">
        <v>26271900</v>
      </c>
      <c r="H21" s="22">
        <v>2046569328</v>
      </c>
      <c r="I21" s="22">
        <v>12424443363</v>
      </c>
      <c r="J21" s="22">
        <v>1086300</v>
      </c>
      <c r="K21" s="22"/>
      <c r="L21" s="22"/>
    </row>
    <row r="22" spans="1:12" x14ac:dyDescent="0.25">
      <c r="A22" s="22" t="s">
        <v>125</v>
      </c>
      <c r="B22" s="22" t="s">
        <v>126</v>
      </c>
      <c r="C22" s="22" t="s">
        <v>159</v>
      </c>
      <c r="D22" s="22" t="s">
        <v>160</v>
      </c>
      <c r="E22" s="22">
        <v>1465102775</v>
      </c>
      <c r="F22" s="22">
        <v>24114120</v>
      </c>
      <c r="G22" s="22">
        <v>30083980</v>
      </c>
      <c r="H22" s="22">
        <v>335057968</v>
      </c>
      <c r="I22" s="22">
        <v>1075336337</v>
      </c>
      <c r="J22" s="22">
        <v>510370</v>
      </c>
      <c r="K22" s="22"/>
      <c r="L22" s="22"/>
    </row>
    <row r="23" spans="1:12" x14ac:dyDescent="0.25">
      <c r="A23" s="22" t="s">
        <v>125</v>
      </c>
      <c r="B23" s="22" t="s">
        <v>161</v>
      </c>
      <c r="C23" s="22" t="s">
        <v>162</v>
      </c>
      <c r="D23" s="22" t="s">
        <v>163</v>
      </c>
      <c r="E23" s="22">
        <v>1441460919</v>
      </c>
      <c r="F23" s="22">
        <v>59796240</v>
      </c>
      <c r="G23" s="22">
        <v>3713000</v>
      </c>
      <c r="H23" s="22">
        <v>122399954</v>
      </c>
      <c r="I23" s="22">
        <v>1255119285</v>
      </c>
      <c r="J23" s="22">
        <v>432440</v>
      </c>
      <c r="K23" s="22"/>
      <c r="L23" s="22"/>
    </row>
    <row r="24" spans="1:12" x14ac:dyDescent="0.25">
      <c r="A24" s="22" t="s">
        <v>125</v>
      </c>
      <c r="B24" s="22" t="s">
        <v>161</v>
      </c>
      <c r="C24" s="22" t="s">
        <v>1050</v>
      </c>
      <c r="D24" s="22" t="s">
        <v>1051</v>
      </c>
      <c r="E24" s="22">
        <v>2055149578</v>
      </c>
      <c r="F24" s="22">
        <v>62328580</v>
      </c>
      <c r="G24" s="22">
        <v>2842530</v>
      </c>
      <c r="H24" s="22">
        <v>797027072</v>
      </c>
      <c r="I24" s="22">
        <v>1192951396</v>
      </c>
      <c r="J24" s="22"/>
      <c r="K24" s="22"/>
      <c r="L24" s="22"/>
    </row>
    <row r="25" spans="1:12" x14ac:dyDescent="0.25">
      <c r="A25" s="22" t="s">
        <v>125</v>
      </c>
      <c r="B25" s="22" t="s">
        <v>161</v>
      </c>
      <c r="C25" s="22" t="s">
        <v>164</v>
      </c>
      <c r="D25" s="22" t="s">
        <v>165</v>
      </c>
      <c r="E25" s="22">
        <v>5049936211</v>
      </c>
      <c r="F25" s="22">
        <v>1401128850</v>
      </c>
      <c r="G25" s="22">
        <v>1771807200</v>
      </c>
      <c r="H25" s="22">
        <v>498911652</v>
      </c>
      <c r="I25" s="22">
        <v>1356189189</v>
      </c>
      <c r="J25" s="22">
        <v>21899320</v>
      </c>
      <c r="K25" s="22"/>
      <c r="L25" s="22"/>
    </row>
    <row r="26" spans="1:12" x14ac:dyDescent="0.25">
      <c r="A26" s="22" t="s">
        <v>125</v>
      </c>
      <c r="B26" s="22" t="s">
        <v>161</v>
      </c>
      <c r="C26" s="22" t="s">
        <v>166</v>
      </c>
      <c r="D26" s="22" t="s">
        <v>167</v>
      </c>
      <c r="E26" s="22">
        <v>2672920875</v>
      </c>
      <c r="F26" s="22">
        <v>609518300</v>
      </c>
      <c r="G26" s="22">
        <v>337391090</v>
      </c>
      <c r="H26" s="22">
        <v>355254205</v>
      </c>
      <c r="I26" s="22">
        <v>1323356040</v>
      </c>
      <c r="J26" s="22">
        <v>47401240</v>
      </c>
      <c r="K26" s="22"/>
      <c r="L26" s="22"/>
    </row>
    <row r="27" spans="1:12" x14ac:dyDescent="0.25">
      <c r="A27" s="22" t="s">
        <v>125</v>
      </c>
      <c r="B27" s="22" t="s">
        <v>161</v>
      </c>
      <c r="C27" s="22" t="s">
        <v>168</v>
      </c>
      <c r="D27" s="22" t="s">
        <v>169</v>
      </c>
      <c r="E27" s="22">
        <v>39882948226</v>
      </c>
      <c r="F27" s="22">
        <v>989674110</v>
      </c>
      <c r="G27" s="22">
        <v>12516430810</v>
      </c>
      <c r="H27" s="22">
        <v>6044783803</v>
      </c>
      <c r="I27" s="22">
        <v>20298521343</v>
      </c>
      <c r="J27" s="22">
        <v>33538160</v>
      </c>
      <c r="K27" s="22"/>
      <c r="L27" s="22"/>
    </row>
    <row r="28" spans="1:12" x14ac:dyDescent="0.25">
      <c r="A28" s="22" t="s">
        <v>125</v>
      </c>
      <c r="B28" s="22" t="s">
        <v>161</v>
      </c>
      <c r="C28" s="22" t="s">
        <v>170</v>
      </c>
      <c r="D28" s="22" t="s">
        <v>171</v>
      </c>
      <c r="E28" s="22">
        <v>61873409759</v>
      </c>
      <c r="F28" s="22">
        <v>3939843920</v>
      </c>
      <c r="G28" s="22">
        <v>39254806723</v>
      </c>
      <c r="H28" s="22">
        <v>8819072191</v>
      </c>
      <c r="I28" s="22">
        <v>9859686925</v>
      </c>
      <c r="J28" s="22"/>
      <c r="K28" s="22"/>
      <c r="L28" s="22"/>
    </row>
    <row r="29" spans="1:12" x14ac:dyDescent="0.25">
      <c r="A29" s="22" t="s">
        <v>125</v>
      </c>
      <c r="B29" s="22" t="s">
        <v>172</v>
      </c>
      <c r="C29" s="22" t="s">
        <v>173</v>
      </c>
      <c r="D29" s="22" t="s">
        <v>174</v>
      </c>
      <c r="E29" s="22">
        <v>85215120</v>
      </c>
      <c r="F29" s="22">
        <v>5446730</v>
      </c>
      <c r="G29" s="22">
        <v>445690</v>
      </c>
      <c r="H29" s="22">
        <v>6489734</v>
      </c>
      <c r="I29" s="22">
        <v>38136906</v>
      </c>
      <c r="J29" s="22">
        <v>34696060</v>
      </c>
      <c r="K29" s="22"/>
      <c r="L29" s="22"/>
    </row>
    <row r="30" spans="1:12" x14ac:dyDescent="0.25">
      <c r="A30" s="22" t="s">
        <v>125</v>
      </c>
      <c r="B30" s="22" t="s">
        <v>172</v>
      </c>
      <c r="C30" s="22" t="s">
        <v>175</v>
      </c>
      <c r="D30" s="22" t="s">
        <v>176</v>
      </c>
      <c r="E30" s="22">
        <v>2578872034</v>
      </c>
      <c r="F30" s="22">
        <v>605242310</v>
      </c>
      <c r="G30" s="22">
        <v>546712470</v>
      </c>
      <c r="H30" s="22">
        <v>208328239</v>
      </c>
      <c r="I30" s="22">
        <v>1152284695</v>
      </c>
      <c r="J30" s="22">
        <v>66304320</v>
      </c>
      <c r="K30" s="22"/>
      <c r="L30" s="22"/>
    </row>
    <row r="31" spans="1:12" x14ac:dyDescent="0.25">
      <c r="A31" s="22" t="s">
        <v>125</v>
      </c>
      <c r="B31" s="22" t="s">
        <v>172</v>
      </c>
      <c r="C31" s="22" t="s">
        <v>177</v>
      </c>
      <c r="D31" s="22" t="s">
        <v>178</v>
      </c>
      <c r="E31" s="22">
        <v>1099198314</v>
      </c>
      <c r="F31" s="22">
        <v>144177280</v>
      </c>
      <c r="G31" s="22">
        <v>47521250</v>
      </c>
      <c r="H31" s="22">
        <v>49584800</v>
      </c>
      <c r="I31" s="22">
        <v>798162694</v>
      </c>
      <c r="J31" s="22">
        <v>59752290</v>
      </c>
      <c r="K31" s="22"/>
      <c r="L31" s="22"/>
    </row>
    <row r="32" spans="1:12" x14ac:dyDescent="0.25">
      <c r="A32" s="22" t="s">
        <v>125</v>
      </c>
      <c r="B32" s="22" t="s">
        <v>172</v>
      </c>
      <c r="C32" s="22" t="s">
        <v>179</v>
      </c>
      <c r="D32" s="22" t="s">
        <v>180</v>
      </c>
      <c r="E32" s="22">
        <v>1401994944</v>
      </c>
      <c r="F32" s="22">
        <v>316467420</v>
      </c>
      <c r="G32" s="22">
        <v>69166730</v>
      </c>
      <c r="H32" s="22">
        <v>145375024</v>
      </c>
      <c r="I32" s="22">
        <v>756279990</v>
      </c>
      <c r="J32" s="22">
        <v>114705780</v>
      </c>
      <c r="K32" s="22"/>
      <c r="L32" s="22"/>
    </row>
    <row r="33" spans="1:12" x14ac:dyDescent="0.25">
      <c r="A33" s="22" t="s">
        <v>125</v>
      </c>
      <c r="B33" s="22" t="s">
        <v>172</v>
      </c>
      <c r="C33" s="22" t="s">
        <v>181</v>
      </c>
      <c r="D33" s="22" t="s">
        <v>182</v>
      </c>
      <c r="E33" s="22">
        <v>1968281011</v>
      </c>
      <c r="F33" s="22">
        <v>848745980</v>
      </c>
      <c r="G33" s="22">
        <v>299649610</v>
      </c>
      <c r="H33" s="22">
        <v>151003601</v>
      </c>
      <c r="I33" s="22">
        <v>633419780</v>
      </c>
      <c r="J33" s="22">
        <v>35462040</v>
      </c>
      <c r="K33" s="22"/>
      <c r="L33" s="22"/>
    </row>
    <row r="34" spans="1:12" x14ac:dyDescent="0.25">
      <c r="A34" s="22" t="s">
        <v>125</v>
      </c>
      <c r="B34" s="22" t="s">
        <v>172</v>
      </c>
      <c r="C34" s="22" t="s">
        <v>183</v>
      </c>
      <c r="D34" s="22" t="s">
        <v>184</v>
      </c>
      <c r="E34" s="22">
        <v>1735914764</v>
      </c>
      <c r="F34" s="22">
        <v>144700010</v>
      </c>
      <c r="G34" s="22">
        <v>436144300</v>
      </c>
      <c r="H34" s="22">
        <v>368177429</v>
      </c>
      <c r="I34" s="22">
        <v>780752955</v>
      </c>
      <c r="J34" s="22">
        <v>6140070</v>
      </c>
      <c r="K34" s="22"/>
      <c r="L34" s="22"/>
    </row>
    <row r="35" spans="1:12" x14ac:dyDescent="0.25">
      <c r="A35" s="22" t="s">
        <v>125</v>
      </c>
      <c r="B35" s="22" t="s">
        <v>172</v>
      </c>
      <c r="C35" s="22" t="s">
        <v>1052</v>
      </c>
      <c r="D35" s="22" t="s">
        <v>1053</v>
      </c>
      <c r="E35" s="22">
        <v>279295470</v>
      </c>
      <c r="F35" s="22">
        <v>103589620</v>
      </c>
      <c r="G35" s="22">
        <v>39638910</v>
      </c>
      <c r="H35" s="22">
        <v>16106150</v>
      </c>
      <c r="I35" s="22">
        <v>70884550</v>
      </c>
      <c r="J35" s="22">
        <v>49076240</v>
      </c>
      <c r="K35" s="22"/>
      <c r="L35" s="22"/>
    </row>
    <row r="36" spans="1:12" x14ac:dyDescent="0.25">
      <c r="A36" s="22" t="s">
        <v>125</v>
      </c>
      <c r="B36" s="22" t="s">
        <v>172</v>
      </c>
      <c r="C36" s="22" t="s">
        <v>185</v>
      </c>
      <c r="D36" s="22" t="s">
        <v>186</v>
      </c>
      <c r="E36" s="22">
        <v>8477228118</v>
      </c>
      <c r="F36" s="22">
        <v>2736705100</v>
      </c>
      <c r="G36" s="22">
        <v>2901579190</v>
      </c>
      <c r="H36" s="22">
        <v>752019879</v>
      </c>
      <c r="I36" s="22">
        <v>2025327379</v>
      </c>
      <c r="J36" s="22">
        <v>61596570</v>
      </c>
      <c r="K36" s="22"/>
      <c r="L36" s="22"/>
    </row>
    <row r="37" spans="1:12" x14ac:dyDescent="0.25">
      <c r="A37" s="22" t="s">
        <v>125</v>
      </c>
      <c r="B37" s="22" t="s">
        <v>172</v>
      </c>
      <c r="C37" s="22" t="s">
        <v>187</v>
      </c>
      <c r="D37" s="22" t="s">
        <v>188</v>
      </c>
      <c r="E37" s="22">
        <v>3903296080</v>
      </c>
      <c r="F37" s="22">
        <v>1812200350</v>
      </c>
      <c r="G37" s="22">
        <v>705259690</v>
      </c>
      <c r="H37" s="22">
        <v>252504515</v>
      </c>
      <c r="I37" s="22">
        <v>1108934905</v>
      </c>
      <c r="J37" s="22">
        <v>24396620</v>
      </c>
      <c r="K37" s="22"/>
      <c r="L37" s="22"/>
    </row>
    <row r="38" spans="1:12" x14ac:dyDescent="0.25">
      <c r="A38" s="22" t="s">
        <v>125</v>
      </c>
      <c r="B38" s="22" t="s">
        <v>172</v>
      </c>
      <c r="C38" s="22" t="s">
        <v>189</v>
      </c>
      <c r="D38" s="22" t="s">
        <v>190</v>
      </c>
      <c r="E38" s="22">
        <v>2334730489</v>
      </c>
      <c r="F38" s="22">
        <v>340554820</v>
      </c>
      <c r="G38" s="22">
        <v>191715110</v>
      </c>
      <c r="H38" s="22">
        <v>235684555</v>
      </c>
      <c r="I38" s="22">
        <v>1426034464</v>
      </c>
      <c r="J38" s="22">
        <v>140741540</v>
      </c>
      <c r="K38" s="22"/>
      <c r="L38" s="22"/>
    </row>
    <row r="39" spans="1:12" x14ac:dyDescent="0.25">
      <c r="A39" s="22" t="s">
        <v>125</v>
      </c>
      <c r="B39" s="22" t="s">
        <v>172</v>
      </c>
      <c r="C39" s="22" t="s">
        <v>191</v>
      </c>
      <c r="D39" s="22" t="s">
        <v>192</v>
      </c>
      <c r="E39" s="22">
        <v>907533288</v>
      </c>
      <c r="F39" s="22">
        <v>72599190</v>
      </c>
      <c r="G39" s="22">
        <v>14226860</v>
      </c>
      <c r="H39" s="22">
        <v>46847840</v>
      </c>
      <c r="I39" s="22">
        <v>674715358</v>
      </c>
      <c r="J39" s="22">
        <v>99144040</v>
      </c>
      <c r="K39" s="22"/>
      <c r="L39" s="22"/>
    </row>
    <row r="40" spans="1:12" x14ac:dyDescent="0.25">
      <c r="A40" s="22" t="s">
        <v>125</v>
      </c>
      <c r="B40" s="22" t="s">
        <v>172</v>
      </c>
      <c r="C40" s="22" t="s">
        <v>193</v>
      </c>
      <c r="D40" s="22" t="s">
        <v>194</v>
      </c>
      <c r="E40" s="22">
        <v>1229438083</v>
      </c>
      <c r="F40" s="22">
        <v>629104370</v>
      </c>
      <c r="G40" s="22">
        <v>304538510</v>
      </c>
      <c r="H40" s="22">
        <v>64951042</v>
      </c>
      <c r="I40" s="22">
        <v>190933371</v>
      </c>
      <c r="J40" s="22">
        <v>39910790</v>
      </c>
      <c r="K40" s="22"/>
      <c r="L40" s="22"/>
    </row>
    <row r="41" spans="1:12" x14ac:dyDescent="0.25">
      <c r="A41" s="22" t="s">
        <v>125</v>
      </c>
      <c r="B41" s="22" t="s">
        <v>172</v>
      </c>
      <c r="C41" s="22" t="s">
        <v>195</v>
      </c>
      <c r="D41" s="22" t="s">
        <v>196</v>
      </c>
      <c r="E41" s="22">
        <v>8254392428</v>
      </c>
      <c r="F41" s="22">
        <v>3397697440</v>
      </c>
      <c r="G41" s="22">
        <v>2184778160</v>
      </c>
      <c r="H41" s="22">
        <v>527045560</v>
      </c>
      <c r="I41" s="22">
        <v>2088222918</v>
      </c>
      <c r="J41" s="22">
        <v>56648350</v>
      </c>
      <c r="K41" s="22"/>
      <c r="L41" s="22"/>
    </row>
    <row r="42" spans="1:12" x14ac:dyDescent="0.25">
      <c r="A42" s="22" t="s">
        <v>125</v>
      </c>
      <c r="B42" s="22" t="s">
        <v>172</v>
      </c>
      <c r="C42" s="22" t="s">
        <v>197</v>
      </c>
      <c r="D42" s="22" t="s">
        <v>198</v>
      </c>
      <c r="E42" s="22">
        <v>5597710510</v>
      </c>
      <c r="F42" s="22">
        <v>2245871450</v>
      </c>
      <c r="G42" s="22">
        <v>945991290</v>
      </c>
      <c r="H42" s="22">
        <v>657098691</v>
      </c>
      <c r="I42" s="22">
        <v>1602049899</v>
      </c>
      <c r="J42" s="22">
        <v>146699180</v>
      </c>
      <c r="K42" s="22"/>
      <c r="L42" s="22"/>
    </row>
    <row r="43" spans="1:12" x14ac:dyDescent="0.25">
      <c r="A43" s="22" t="s">
        <v>125</v>
      </c>
      <c r="B43" s="22" t="s">
        <v>172</v>
      </c>
      <c r="C43" s="22" t="s">
        <v>199</v>
      </c>
      <c r="D43" s="22" t="s">
        <v>200</v>
      </c>
      <c r="E43" s="22">
        <v>366309922</v>
      </c>
      <c r="F43" s="22">
        <v>102309600</v>
      </c>
      <c r="G43" s="22">
        <v>39095300</v>
      </c>
      <c r="H43" s="22">
        <v>23712800</v>
      </c>
      <c r="I43" s="22">
        <v>166666482</v>
      </c>
      <c r="J43" s="22">
        <v>34525740</v>
      </c>
      <c r="K43" s="22"/>
      <c r="L43" s="22"/>
    </row>
    <row r="44" spans="1:12" x14ac:dyDescent="0.25">
      <c r="A44" s="22" t="s">
        <v>125</v>
      </c>
      <c r="B44" s="22" t="s">
        <v>172</v>
      </c>
      <c r="C44" s="22" t="s">
        <v>201</v>
      </c>
      <c r="D44" s="22" t="s">
        <v>202</v>
      </c>
      <c r="E44" s="22">
        <v>1560784258</v>
      </c>
      <c r="F44" s="22">
        <v>513412730</v>
      </c>
      <c r="G44" s="22">
        <v>378831220</v>
      </c>
      <c r="H44" s="22">
        <v>107986768</v>
      </c>
      <c r="I44" s="22">
        <v>395479830</v>
      </c>
      <c r="J44" s="22">
        <v>165073710</v>
      </c>
      <c r="K44" s="22"/>
      <c r="L44" s="22"/>
    </row>
    <row r="45" spans="1:12" x14ac:dyDescent="0.25">
      <c r="A45" s="22" t="s">
        <v>125</v>
      </c>
      <c r="B45" s="22" t="s">
        <v>172</v>
      </c>
      <c r="C45" s="22" t="s">
        <v>203</v>
      </c>
      <c r="D45" s="22" t="s">
        <v>204</v>
      </c>
      <c r="E45" s="22">
        <v>10470174350</v>
      </c>
      <c r="F45" s="22">
        <v>438491230</v>
      </c>
      <c r="G45" s="22">
        <v>212577470</v>
      </c>
      <c r="H45" s="22">
        <v>696080319</v>
      </c>
      <c r="I45" s="22">
        <v>8985881841</v>
      </c>
      <c r="J45" s="22">
        <v>137143490</v>
      </c>
      <c r="K45" s="22"/>
      <c r="L45" s="22"/>
    </row>
    <row r="46" spans="1:12" x14ac:dyDescent="0.25">
      <c r="A46" s="22" t="s">
        <v>125</v>
      </c>
      <c r="B46" s="22" t="s">
        <v>172</v>
      </c>
      <c r="C46" s="22" t="s">
        <v>205</v>
      </c>
      <c r="D46" s="22" t="s">
        <v>206</v>
      </c>
      <c r="E46" s="22">
        <v>1578927121</v>
      </c>
      <c r="F46" s="22">
        <v>977025560</v>
      </c>
      <c r="G46" s="22">
        <v>22223180</v>
      </c>
      <c r="H46" s="22">
        <v>52974530</v>
      </c>
      <c r="I46" s="22">
        <v>332403901</v>
      </c>
      <c r="J46" s="22">
        <v>194299950</v>
      </c>
      <c r="K46" s="22"/>
      <c r="L46" s="22"/>
    </row>
    <row r="47" spans="1:12" x14ac:dyDescent="0.25">
      <c r="A47" s="22" t="s">
        <v>125</v>
      </c>
      <c r="B47" s="22" t="s">
        <v>172</v>
      </c>
      <c r="C47" s="22" t="s">
        <v>207</v>
      </c>
      <c r="D47" s="22" t="s">
        <v>208</v>
      </c>
      <c r="E47" s="22">
        <v>10872567924</v>
      </c>
      <c r="F47" s="22">
        <v>1725269300</v>
      </c>
      <c r="G47" s="22">
        <v>2078949600</v>
      </c>
      <c r="H47" s="22">
        <v>2339904964</v>
      </c>
      <c r="I47" s="22">
        <v>4613489660</v>
      </c>
      <c r="J47" s="22">
        <v>114954400</v>
      </c>
      <c r="K47" s="22"/>
      <c r="L47" s="22"/>
    </row>
    <row r="48" spans="1:12" x14ac:dyDescent="0.25">
      <c r="A48" s="22" t="s">
        <v>125</v>
      </c>
      <c r="B48" s="22" t="s">
        <v>172</v>
      </c>
      <c r="C48" s="22" t="s">
        <v>209</v>
      </c>
      <c r="D48" s="22" t="s">
        <v>210</v>
      </c>
      <c r="E48" s="22">
        <v>16493807471</v>
      </c>
      <c r="F48" s="22">
        <v>7094759780</v>
      </c>
      <c r="G48" s="22">
        <v>6996413500</v>
      </c>
      <c r="H48" s="22">
        <v>1190531563</v>
      </c>
      <c r="I48" s="22">
        <v>1155746798</v>
      </c>
      <c r="J48" s="22">
        <v>56355830</v>
      </c>
      <c r="K48" s="22"/>
      <c r="L48" s="22"/>
    </row>
    <row r="49" spans="1:12" x14ac:dyDescent="0.25">
      <c r="A49" s="22" t="s">
        <v>125</v>
      </c>
      <c r="B49" s="22" t="s">
        <v>172</v>
      </c>
      <c r="C49" s="22" t="s">
        <v>211</v>
      </c>
      <c r="D49" s="22" t="s">
        <v>212</v>
      </c>
      <c r="E49" s="22">
        <v>2255071505</v>
      </c>
      <c r="F49" s="22">
        <v>954677280</v>
      </c>
      <c r="G49" s="22">
        <v>306114610</v>
      </c>
      <c r="H49" s="22">
        <v>172801295</v>
      </c>
      <c r="I49" s="22">
        <v>669822310</v>
      </c>
      <c r="J49" s="22">
        <v>151656010</v>
      </c>
      <c r="K49" s="22"/>
      <c r="L49" s="22"/>
    </row>
    <row r="50" spans="1:12" x14ac:dyDescent="0.25">
      <c r="A50" s="22" t="s">
        <v>125</v>
      </c>
      <c r="B50" s="22" t="s">
        <v>172</v>
      </c>
      <c r="C50" s="22" t="s">
        <v>213</v>
      </c>
      <c r="D50" s="22" t="s">
        <v>214</v>
      </c>
      <c r="E50" s="22">
        <v>2381746543</v>
      </c>
      <c r="F50" s="22">
        <v>271491770</v>
      </c>
      <c r="G50" s="22">
        <v>61713850</v>
      </c>
      <c r="H50" s="22">
        <v>87465738</v>
      </c>
      <c r="I50" s="22">
        <v>1903229305</v>
      </c>
      <c r="J50" s="22">
        <v>57845880</v>
      </c>
      <c r="K50" s="22"/>
      <c r="L50" s="22"/>
    </row>
    <row r="51" spans="1:12" x14ac:dyDescent="0.25">
      <c r="A51" s="22" t="s">
        <v>125</v>
      </c>
      <c r="B51" s="22" t="s">
        <v>172</v>
      </c>
      <c r="C51" s="22" t="s">
        <v>215</v>
      </c>
      <c r="D51" s="22" t="s">
        <v>216</v>
      </c>
      <c r="E51" s="22">
        <v>7562970612</v>
      </c>
      <c r="F51" s="22">
        <v>874160460</v>
      </c>
      <c r="G51" s="22">
        <v>3221233480</v>
      </c>
      <c r="H51" s="22">
        <v>1183131511</v>
      </c>
      <c r="I51" s="22">
        <v>2158400051</v>
      </c>
      <c r="J51" s="22">
        <v>126045110</v>
      </c>
      <c r="K51" s="22"/>
      <c r="L51" s="22"/>
    </row>
    <row r="52" spans="1:12" x14ac:dyDescent="0.25">
      <c r="A52" s="22" t="s">
        <v>125</v>
      </c>
      <c r="B52" s="22" t="s">
        <v>172</v>
      </c>
      <c r="C52" s="22" t="s">
        <v>217</v>
      </c>
      <c r="D52" s="22" t="s">
        <v>218</v>
      </c>
      <c r="E52" s="22">
        <v>1291289177</v>
      </c>
      <c r="F52" s="22">
        <v>328449060</v>
      </c>
      <c r="G52" s="22">
        <v>166654820</v>
      </c>
      <c r="H52" s="22">
        <v>161089081</v>
      </c>
      <c r="I52" s="22">
        <v>539417456</v>
      </c>
      <c r="J52" s="22">
        <v>95678760</v>
      </c>
      <c r="K52" s="22"/>
      <c r="L52" s="22"/>
    </row>
    <row r="53" spans="1:12" x14ac:dyDescent="0.25">
      <c r="A53" s="22" t="s">
        <v>125</v>
      </c>
      <c r="B53" s="22" t="s">
        <v>172</v>
      </c>
      <c r="C53" s="22" t="s">
        <v>1054</v>
      </c>
      <c r="D53" s="22" t="s">
        <v>1055</v>
      </c>
      <c r="E53" s="22">
        <v>10062858723</v>
      </c>
      <c r="F53" s="22">
        <v>1332130580</v>
      </c>
      <c r="G53" s="22">
        <v>171443610</v>
      </c>
      <c r="H53" s="22">
        <v>5092032685</v>
      </c>
      <c r="I53" s="22">
        <v>3381919938</v>
      </c>
      <c r="J53" s="22">
        <v>85331910</v>
      </c>
      <c r="K53" s="22"/>
      <c r="L53" s="22"/>
    </row>
    <row r="54" spans="1:12" x14ac:dyDescent="0.25">
      <c r="A54" s="22" t="s">
        <v>125</v>
      </c>
      <c r="B54" s="22" t="s">
        <v>172</v>
      </c>
      <c r="C54" s="22" t="s">
        <v>219</v>
      </c>
      <c r="D54" s="22" t="s">
        <v>220</v>
      </c>
      <c r="E54" s="22">
        <v>1957071984</v>
      </c>
      <c r="F54" s="22">
        <v>537555690</v>
      </c>
      <c r="G54" s="22">
        <v>620812490</v>
      </c>
      <c r="H54" s="22">
        <v>216861164</v>
      </c>
      <c r="I54" s="22">
        <v>574503830</v>
      </c>
      <c r="J54" s="22">
        <v>7338810</v>
      </c>
      <c r="K54" s="22"/>
      <c r="L54" s="22"/>
    </row>
    <row r="55" spans="1:12" x14ac:dyDescent="0.25">
      <c r="A55" s="22" t="s">
        <v>125</v>
      </c>
      <c r="B55" s="22" t="s">
        <v>172</v>
      </c>
      <c r="C55" s="22" t="s">
        <v>221</v>
      </c>
      <c r="D55" s="22" t="s">
        <v>222</v>
      </c>
      <c r="E55" s="22">
        <v>2543325701</v>
      </c>
      <c r="F55" s="22">
        <v>337358470</v>
      </c>
      <c r="G55" s="22">
        <v>125056270</v>
      </c>
      <c r="H55" s="22">
        <v>541370060</v>
      </c>
      <c r="I55" s="22">
        <v>1380721171</v>
      </c>
      <c r="J55" s="22">
        <v>158819730</v>
      </c>
      <c r="K55" s="22"/>
      <c r="L55" s="22"/>
    </row>
    <row r="56" spans="1:12" x14ac:dyDescent="0.25">
      <c r="A56" s="22" t="s">
        <v>125</v>
      </c>
      <c r="B56" s="22" t="s">
        <v>172</v>
      </c>
      <c r="C56" s="22" t="s">
        <v>223</v>
      </c>
      <c r="D56" s="22" t="s">
        <v>224</v>
      </c>
      <c r="E56" s="22">
        <v>1112899204</v>
      </c>
      <c r="F56" s="22">
        <v>497450520</v>
      </c>
      <c r="G56" s="22">
        <v>107928630</v>
      </c>
      <c r="H56" s="22">
        <v>76874503</v>
      </c>
      <c r="I56" s="22">
        <v>323519286</v>
      </c>
      <c r="J56" s="22">
        <v>107126265</v>
      </c>
      <c r="K56" s="22"/>
      <c r="L56" s="22"/>
    </row>
    <row r="57" spans="1:12" x14ac:dyDescent="0.25">
      <c r="A57" s="22" t="s">
        <v>125</v>
      </c>
      <c r="B57" s="22" t="s">
        <v>172</v>
      </c>
      <c r="C57" s="22" t="s">
        <v>225</v>
      </c>
      <c r="D57" s="22" t="s">
        <v>226</v>
      </c>
      <c r="E57" s="22">
        <v>5667834798</v>
      </c>
      <c r="F57" s="22">
        <v>1365506970</v>
      </c>
      <c r="G57" s="22">
        <v>568202080</v>
      </c>
      <c r="H57" s="22">
        <v>391670162</v>
      </c>
      <c r="I57" s="22">
        <v>3184147116</v>
      </c>
      <c r="J57" s="22">
        <v>158308470</v>
      </c>
      <c r="K57" s="22"/>
      <c r="L57" s="22"/>
    </row>
    <row r="58" spans="1:12" x14ac:dyDescent="0.25">
      <c r="A58" s="22" t="s">
        <v>125</v>
      </c>
      <c r="B58" s="22" t="s">
        <v>172</v>
      </c>
      <c r="C58" s="22" t="s">
        <v>227</v>
      </c>
      <c r="D58" s="22" t="s">
        <v>228</v>
      </c>
      <c r="E58" s="22">
        <v>4286442819</v>
      </c>
      <c r="F58" s="22">
        <v>2155079580</v>
      </c>
      <c r="G58" s="22">
        <v>610529940</v>
      </c>
      <c r="H58" s="22">
        <v>413610931</v>
      </c>
      <c r="I58" s="22">
        <v>959884068</v>
      </c>
      <c r="J58" s="22">
        <v>147338300</v>
      </c>
      <c r="K58" s="22"/>
      <c r="L58" s="22"/>
    </row>
    <row r="59" spans="1:12" x14ac:dyDescent="0.25">
      <c r="A59" s="22" t="s">
        <v>125</v>
      </c>
      <c r="B59" s="22" t="s">
        <v>172</v>
      </c>
      <c r="C59" s="22" t="s">
        <v>229</v>
      </c>
      <c r="D59" s="22" t="s">
        <v>230</v>
      </c>
      <c r="E59" s="22">
        <v>1506605990</v>
      </c>
      <c r="F59" s="22">
        <v>476374650</v>
      </c>
      <c r="G59" s="22">
        <v>390208040</v>
      </c>
      <c r="H59" s="22">
        <v>155340029</v>
      </c>
      <c r="I59" s="22">
        <v>433910021</v>
      </c>
      <c r="J59" s="22">
        <v>50773250</v>
      </c>
      <c r="K59" s="22"/>
      <c r="L59" s="22"/>
    </row>
    <row r="60" spans="1:12" x14ac:dyDescent="0.25">
      <c r="A60" s="22" t="s">
        <v>125</v>
      </c>
      <c r="B60" s="22" t="s">
        <v>172</v>
      </c>
      <c r="C60" s="22" t="s">
        <v>231</v>
      </c>
      <c r="D60" s="22" t="s">
        <v>232</v>
      </c>
      <c r="E60" s="22">
        <v>2167286010</v>
      </c>
      <c r="F60" s="22">
        <v>1077426850</v>
      </c>
      <c r="G60" s="22">
        <v>651932890</v>
      </c>
      <c r="H60" s="22">
        <v>187468350</v>
      </c>
      <c r="I60" s="22">
        <v>221394870</v>
      </c>
      <c r="J60" s="22">
        <v>29063050</v>
      </c>
      <c r="K60" s="22"/>
      <c r="L60" s="22"/>
    </row>
    <row r="61" spans="1:12" x14ac:dyDescent="0.25">
      <c r="A61" s="22" t="s">
        <v>125</v>
      </c>
      <c r="B61" s="22" t="s">
        <v>172</v>
      </c>
      <c r="C61" s="22" t="s">
        <v>233</v>
      </c>
      <c r="D61" s="22" t="s">
        <v>234</v>
      </c>
      <c r="E61" s="22">
        <v>3060791845</v>
      </c>
      <c r="F61" s="22">
        <v>2108097580</v>
      </c>
      <c r="G61" s="22">
        <v>466178040</v>
      </c>
      <c r="H61" s="22">
        <v>216431329</v>
      </c>
      <c r="I61" s="22">
        <v>269734956</v>
      </c>
      <c r="J61" s="22">
        <v>349940</v>
      </c>
      <c r="K61" s="22"/>
      <c r="L61" s="22"/>
    </row>
    <row r="62" spans="1:12" x14ac:dyDescent="0.25">
      <c r="A62" s="22" t="s">
        <v>125</v>
      </c>
      <c r="B62" s="22" t="s">
        <v>172</v>
      </c>
      <c r="C62" s="22" t="s">
        <v>235</v>
      </c>
      <c r="D62" s="22" t="s">
        <v>236</v>
      </c>
      <c r="E62" s="22">
        <v>1093348051</v>
      </c>
      <c r="F62" s="22">
        <v>639891380</v>
      </c>
      <c r="G62" s="22">
        <v>124860330</v>
      </c>
      <c r="H62" s="22">
        <v>86521590</v>
      </c>
      <c r="I62" s="22">
        <v>150908251</v>
      </c>
      <c r="J62" s="22">
        <v>91166500</v>
      </c>
      <c r="K62" s="22"/>
      <c r="L62" s="22"/>
    </row>
    <row r="63" spans="1:12" x14ac:dyDescent="0.25">
      <c r="A63" s="22" t="s">
        <v>125</v>
      </c>
      <c r="B63" s="22" t="s">
        <v>172</v>
      </c>
      <c r="C63" s="22" t="s">
        <v>237</v>
      </c>
      <c r="D63" s="22" t="s">
        <v>238</v>
      </c>
      <c r="E63" s="22">
        <v>12159436142</v>
      </c>
      <c r="F63" s="22">
        <v>1336642840</v>
      </c>
      <c r="G63" s="22">
        <v>351821900</v>
      </c>
      <c r="H63" s="22">
        <v>2993483479</v>
      </c>
      <c r="I63" s="22">
        <v>7436708663</v>
      </c>
      <c r="J63" s="22">
        <v>40779260</v>
      </c>
      <c r="K63" s="22"/>
      <c r="L63" s="22"/>
    </row>
    <row r="64" spans="1:12" x14ac:dyDescent="0.25">
      <c r="A64" s="22" t="s">
        <v>125</v>
      </c>
      <c r="B64" s="22" t="s">
        <v>172</v>
      </c>
      <c r="C64" s="22" t="s">
        <v>239</v>
      </c>
      <c r="D64" s="22" t="s">
        <v>240</v>
      </c>
      <c r="E64" s="22">
        <v>322945619</v>
      </c>
      <c r="F64" s="22">
        <v>59054920</v>
      </c>
      <c r="G64" s="22">
        <v>10591270</v>
      </c>
      <c r="H64" s="22">
        <v>50698332</v>
      </c>
      <c r="I64" s="22">
        <v>182438827</v>
      </c>
      <c r="J64" s="22">
        <v>20162270</v>
      </c>
      <c r="K64" s="22"/>
      <c r="L64" s="22"/>
    </row>
    <row r="65" spans="1:12" x14ac:dyDescent="0.25">
      <c r="A65" s="22" t="s">
        <v>125</v>
      </c>
      <c r="B65" s="22" t="s">
        <v>172</v>
      </c>
      <c r="C65" s="22" t="s">
        <v>241</v>
      </c>
      <c r="D65" s="22" t="s">
        <v>242</v>
      </c>
      <c r="E65" s="22">
        <v>1856066718</v>
      </c>
      <c r="F65" s="22">
        <v>740875310</v>
      </c>
      <c r="G65" s="22">
        <v>195125220</v>
      </c>
      <c r="H65" s="22">
        <v>72070036</v>
      </c>
      <c r="I65" s="22">
        <v>789190552</v>
      </c>
      <c r="J65" s="22">
        <v>58805600</v>
      </c>
      <c r="K65" s="22"/>
      <c r="L65" s="22"/>
    </row>
    <row r="66" spans="1:12" x14ac:dyDescent="0.25">
      <c r="A66" s="22" t="s">
        <v>125</v>
      </c>
      <c r="B66" s="22" t="s">
        <v>172</v>
      </c>
      <c r="C66" s="22" t="s">
        <v>243</v>
      </c>
      <c r="D66" s="22" t="s">
        <v>244</v>
      </c>
      <c r="E66" s="22">
        <v>3563784042</v>
      </c>
      <c r="F66" s="22">
        <v>877666510</v>
      </c>
      <c r="G66" s="22">
        <v>464145950</v>
      </c>
      <c r="H66" s="22">
        <v>158466896</v>
      </c>
      <c r="I66" s="22">
        <v>1978250206</v>
      </c>
      <c r="J66" s="22">
        <v>85254480</v>
      </c>
      <c r="K66" s="22"/>
      <c r="L66" s="22"/>
    </row>
    <row r="67" spans="1:12" x14ac:dyDescent="0.25">
      <c r="A67" s="22" t="s">
        <v>125</v>
      </c>
      <c r="B67" s="22" t="s">
        <v>172</v>
      </c>
      <c r="C67" s="22" t="s">
        <v>245</v>
      </c>
      <c r="D67" s="22" t="s">
        <v>246</v>
      </c>
      <c r="E67" s="22">
        <v>2957051026</v>
      </c>
      <c r="F67" s="22">
        <v>1023692570</v>
      </c>
      <c r="G67" s="22">
        <v>1418104170</v>
      </c>
      <c r="H67" s="22">
        <v>204131168</v>
      </c>
      <c r="I67" s="22">
        <v>223716888</v>
      </c>
      <c r="J67" s="22">
        <v>87406230</v>
      </c>
      <c r="K67" s="22"/>
      <c r="L67" s="22"/>
    </row>
    <row r="68" spans="1:12" x14ac:dyDescent="0.25">
      <c r="A68" s="22" t="s">
        <v>125</v>
      </c>
      <c r="B68" s="22" t="s">
        <v>172</v>
      </c>
      <c r="C68" s="22" t="s">
        <v>247</v>
      </c>
      <c r="D68" s="22" t="s">
        <v>248</v>
      </c>
      <c r="E68" s="22">
        <v>253714810</v>
      </c>
      <c r="F68" s="22">
        <v>134407280</v>
      </c>
      <c r="G68" s="22">
        <v>72840150</v>
      </c>
      <c r="H68" s="22">
        <v>17345090</v>
      </c>
      <c r="I68" s="22">
        <v>20031790</v>
      </c>
      <c r="J68" s="22">
        <v>9090500</v>
      </c>
      <c r="K68" s="22"/>
      <c r="L68" s="22"/>
    </row>
    <row r="69" spans="1:12" x14ac:dyDescent="0.25">
      <c r="A69" s="22" t="s">
        <v>125</v>
      </c>
      <c r="B69" s="22" t="s">
        <v>172</v>
      </c>
      <c r="C69" s="22" t="s">
        <v>249</v>
      </c>
      <c r="D69" s="22" t="s">
        <v>250</v>
      </c>
      <c r="E69" s="22">
        <v>7199586058</v>
      </c>
      <c r="F69" s="22">
        <v>895006910</v>
      </c>
      <c r="G69" s="22">
        <v>253198130</v>
      </c>
      <c r="H69" s="22">
        <v>1564954575</v>
      </c>
      <c r="I69" s="22">
        <v>4323074123</v>
      </c>
      <c r="J69" s="22">
        <v>163352320</v>
      </c>
      <c r="K69" s="22"/>
      <c r="L69" s="22"/>
    </row>
    <row r="70" spans="1:12" x14ac:dyDescent="0.25">
      <c r="A70" s="22" t="s">
        <v>125</v>
      </c>
      <c r="B70" s="22" t="s">
        <v>172</v>
      </c>
      <c r="C70" s="22" t="s">
        <v>251</v>
      </c>
      <c r="D70" s="22" t="s">
        <v>252</v>
      </c>
      <c r="E70" s="22">
        <v>25882238951</v>
      </c>
      <c r="F70" s="22">
        <v>1255762930</v>
      </c>
      <c r="G70" s="22">
        <v>707254340</v>
      </c>
      <c r="H70" s="22">
        <v>6322765302</v>
      </c>
      <c r="I70" s="22">
        <v>17445584479</v>
      </c>
      <c r="J70" s="22">
        <v>150871900</v>
      </c>
      <c r="K70" s="22"/>
      <c r="L70" s="22"/>
    </row>
    <row r="71" spans="1:12" x14ac:dyDescent="0.25">
      <c r="A71" s="22" t="s">
        <v>125</v>
      </c>
      <c r="B71" s="22" t="s">
        <v>172</v>
      </c>
      <c r="C71" s="22" t="s">
        <v>253</v>
      </c>
      <c r="D71" s="22" t="s">
        <v>254</v>
      </c>
      <c r="E71" s="22">
        <v>3432707932</v>
      </c>
      <c r="F71" s="22">
        <v>1734770230</v>
      </c>
      <c r="G71" s="22">
        <v>1278268260</v>
      </c>
      <c r="H71" s="22">
        <v>177484399</v>
      </c>
      <c r="I71" s="22">
        <v>191298493</v>
      </c>
      <c r="J71" s="22">
        <v>50886550</v>
      </c>
      <c r="K71" s="22"/>
      <c r="L71" s="22"/>
    </row>
    <row r="72" spans="1:12" x14ac:dyDescent="0.25">
      <c r="A72" s="22" t="s">
        <v>125</v>
      </c>
      <c r="B72" s="22" t="s">
        <v>172</v>
      </c>
      <c r="C72" s="22" t="s">
        <v>255</v>
      </c>
      <c r="D72" s="22" t="s">
        <v>256</v>
      </c>
      <c r="E72" s="22">
        <v>798940193</v>
      </c>
      <c r="F72" s="22">
        <v>244115050</v>
      </c>
      <c r="G72" s="22">
        <v>59306000</v>
      </c>
      <c r="H72" s="22">
        <v>50959282</v>
      </c>
      <c r="I72" s="22">
        <v>387805041</v>
      </c>
      <c r="J72" s="22">
        <v>56754820</v>
      </c>
      <c r="K72" s="22"/>
      <c r="L72" s="22"/>
    </row>
    <row r="73" spans="1:12" x14ac:dyDescent="0.25">
      <c r="A73" s="22" t="s">
        <v>125</v>
      </c>
      <c r="B73" s="22" t="s">
        <v>172</v>
      </c>
      <c r="C73" s="22" t="s">
        <v>257</v>
      </c>
      <c r="D73" s="22" t="s">
        <v>258</v>
      </c>
      <c r="E73" s="22">
        <v>562940506</v>
      </c>
      <c r="F73" s="22">
        <v>152610280</v>
      </c>
      <c r="G73" s="22">
        <v>70908230</v>
      </c>
      <c r="H73" s="22">
        <v>78823813</v>
      </c>
      <c r="I73" s="22">
        <v>196142823</v>
      </c>
      <c r="J73" s="22">
        <v>64455360</v>
      </c>
      <c r="K73" s="22"/>
      <c r="L73" s="22"/>
    </row>
    <row r="74" spans="1:12" x14ac:dyDescent="0.25">
      <c r="A74" s="22" t="s">
        <v>125</v>
      </c>
      <c r="B74" s="22" t="s">
        <v>172</v>
      </c>
      <c r="C74" s="22" t="s">
        <v>259</v>
      </c>
      <c r="D74" s="22" t="s">
        <v>260</v>
      </c>
      <c r="E74" s="22">
        <v>296858795</v>
      </c>
      <c r="F74" s="22">
        <v>66097830</v>
      </c>
      <c r="G74" s="22">
        <v>51507510</v>
      </c>
      <c r="H74" s="22">
        <v>88419480</v>
      </c>
      <c r="I74" s="22">
        <v>70635585</v>
      </c>
      <c r="J74" s="22">
        <v>20198390</v>
      </c>
      <c r="K74" s="22"/>
      <c r="L74" s="22"/>
    </row>
    <row r="75" spans="1:12" x14ac:dyDescent="0.25">
      <c r="A75" s="22" t="s">
        <v>125</v>
      </c>
      <c r="B75" s="22" t="s">
        <v>172</v>
      </c>
      <c r="C75" s="22" t="s">
        <v>261</v>
      </c>
      <c r="D75" s="22" t="s">
        <v>262</v>
      </c>
      <c r="E75" s="22">
        <v>1932484585</v>
      </c>
      <c r="F75" s="22">
        <v>376035520</v>
      </c>
      <c r="G75" s="22">
        <v>341246050</v>
      </c>
      <c r="H75" s="22">
        <v>102352901</v>
      </c>
      <c r="I75" s="22">
        <v>1038516444</v>
      </c>
      <c r="J75" s="22">
        <v>72956210</v>
      </c>
      <c r="K75" s="22"/>
      <c r="L75" s="22">
        <v>1377460</v>
      </c>
    </row>
    <row r="76" spans="1:12" x14ac:dyDescent="0.25">
      <c r="A76" s="22" t="s">
        <v>125</v>
      </c>
      <c r="B76" s="22" t="s">
        <v>172</v>
      </c>
      <c r="C76" s="22" t="s">
        <v>263</v>
      </c>
      <c r="D76" s="22" t="s">
        <v>264</v>
      </c>
      <c r="E76" s="22">
        <v>863093022</v>
      </c>
      <c r="F76" s="22">
        <v>446228010</v>
      </c>
      <c r="G76" s="22">
        <v>108726860</v>
      </c>
      <c r="H76" s="22">
        <v>45986391</v>
      </c>
      <c r="I76" s="22">
        <v>160486481</v>
      </c>
      <c r="J76" s="22">
        <v>101665280</v>
      </c>
      <c r="K76" s="22"/>
      <c r="L76" s="22"/>
    </row>
    <row r="77" spans="1:12" x14ac:dyDescent="0.25">
      <c r="A77" s="22" t="s">
        <v>125</v>
      </c>
      <c r="B77" s="22" t="s">
        <v>172</v>
      </c>
      <c r="C77" s="22" t="s">
        <v>265</v>
      </c>
      <c r="D77" s="22" t="s">
        <v>266</v>
      </c>
      <c r="E77" s="22">
        <v>1593757044</v>
      </c>
      <c r="F77" s="22">
        <v>421537120</v>
      </c>
      <c r="G77" s="22">
        <v>133471910</v>
      </c>
      <c r="H77" s="22">
        <v>117246308</v>
      </c>
      <c r="I77" s="22">
        <v>796302276</v>
      </c>
      <c r="J77" s="22">
        <v>125199430</v>
      </c>
      <c r="K77" s="22"/>
      <c r="L77" s="22"/>
    </row>
    <row r="78" spans="1:12" x14ac:dyDescent="0.25">
      <c r="A78" s="22" t="s">
        <v>125</v>
      </c>
      <c r="B78" s="22" t="s">
        <v>172</v>
      </c>
      <c r="C78" s="22" t="s">
        <v>267</v>
      </c>
      <c r="D78" s="22" t="s">
        <v>268</v>
      </c>
      <c r="E78" s="22">
        <v>12104714743</v>
      </c>
      <c r="F78" s="22">
        <v>782872350</v>
      </c>
      <c r="G78" s="22">
        <v>5047172310</v>
      </c>
      <c r="H78" s="22">
        <v>1736225749</v>
      </c>
      <c r="I78" s="22">
        <v>4461030154</v>
      </c>
      <c r="J78" s="22">
        <v>77414180</v>
      </c>
      <c r="K78" s="22"/>
      <c r="L78" s="22"/>
    </row>
    <row r="79" spans="1:12" x14ac:dyDescent="0.25">
      <c r="A79" s="22" t="s">
        <v>125</v>
      </c>
      <c r="B79" s="22" t="s">
        <v>172</v>
      </c>
      <c r="C79" s="22" t="s">
        <v>269</v>
      </c>
      <c r="D79" s="22" t="s">
        <v>270</v>
      </c>
      <c r="E79" s="22">
        <v>2416396178</v>
      </c>
      <c r="F79" s="22">
        <v>785658380</v>
      </c>
      <c r="G79" s="22">
        <v>267995980</v>
      </c>
      <c r="H79" s="22">
        <v>282133970</v>
      </c>
      <c r="I79" s="22">
        <v>901964048</v>
      </c>
      <c r="J79" s="22">
        <v>178643800</v>
      </c>
      <c r="K79" s="22"/>
      <c r="L79" s="22"/>
    </row>
    <row r="80" spans="1:12" x14ac:dyDescent="0.25">
      <c r="A80" s="22" t="s">
        <v>125</v>
      </c>
      <c r="B80" s="22" t="s">
        <v>172</v>
      </c>
      <c r="C80" s="22" t="s">
        <v>271</v>
      </c>
      <c r="D80" s="22" t="s">
        <v>272</v>
      </c>
      <c r="E80" s="22">
        <v>856313019</v>
      </c>
      <c r="F80" s="22">
        <v>310167840</v>
      </c>
      <c r="G80" s="22">
        <v>44469770</v>
      </c>
      <c r="H80" s="22">
        <v>43906380</v>
      </c>
      <c r="I80" s="22">
        <v>410846109</v>
      </c>
      <c r="J80" s="22">
        <v>46922920</v>
      </c>
      <c r="K80" s="22"/>
      <c r="L80" s="22"/>
    </row>
    <row r="81" spans="1:12" x14ac:dyDescent="0.25">
      <c r="A81" s="22" t="s">
        <v>125</v>
      </c>
      <c r="B81" s="22" t="s">
        <v>172</v>
      </c>
      <c r="C81" s="22" t="s">
        <v>273</v>
      </c>
      <c r="D81" s="22" t="s">
        <v>274</v>
      </c>
      <c r="E81" s="22">
        <v>631365234</v>
      </c>
      <c r="F81" s="22">
        <v>122040180</v>
      </c>
      <c r="G81" s="22">
        <v>21899150</v>
      </c>
      <c r="H81" s="22">
        <v>21505589</v>
      </c>
      <c r="I81" s="22">
        <v>378210335</v>
      </c>
      <c r="J81" s="22">
        <v>87709980</v>
      </c>
      <c r="K81" s="22"/>
      <c r="L81" s="22"/>
    </row>
    <row r="82" spans="1:12" x14ac:dyDescent="0.25">
      <c r="A82" s="22" t="s">
        <v>125</v>
      </c>
      <c r="B82" s="22" t="s">
        <v>172</v>
      </c>
      <c r="C82" s="22" t="s">
        <v>275</v>
      </c>
      <c r="D82" s="22" t="s">
        <v>276</v>
      </c>
      <c r="E82" s="22">
        <v>2536047669</v>
      </c>
      <c r="F82" s="22">
        <v>671722980</v>
      </c>
      <c r="G82" s="22">
        <v>255350830</v>
      </c>
      <c r="H82" s="22">
        <v>320727127</v>
      </c>
      <c r="I82" s="22">
        <v>1104580972</v>
      </c>
      <c r="J82" s="22">
        <v>183665760</v>
      </c>
      <c r="K82" s="22"/>
      <c r="L82" s="22"/>
    </row>
    <row r="83" spans="1:12" x14ac:dyDescent="0.25">
      <c r="A83" s="22" t="s">
        <v>125</v>
      </c>
      <c r="B83" s="22" t="s">
        <v>172</v>
      </c>
      <c r="C83" s="22" t="s">
        <v>277</v>
      </c>
      <c r="D83" s="22" t="s">
        <v>278</v>
      </c>
      <c r="E83" s="22">
        <v>2199131511</v>
      </c>
      <c r="F83" s="22">
        <v>1094861980</v>
      </c>
      <c r="G83" s="22">
        <v>76652790</v>
      </c>
      <c r="H83" s="22">
        <v>128763403</v>
      </c>
      <c r="I83" s="22">
        <v>694351178</v>
      </c>
      <c r="J83" s="22">
        <v>204502160</v>
      </c>
      <c r="K83" s="22"/>
      <c r="L83" s="22"/>
    </row>
    <row r="84" spans="1:12" x14ac:dyDescent="0.25">
      <c r="A84" s="22" t="s">
        <v>125</v>
      </c>
      <c r="B84" s="22" t="s">
        <v>172</v>
      </c>
      <c r="C84" s="22" t="s">
        <v>279</v>
      </c>
      <c r="D84" s="22" t="s">
        <v>280</v>
      </c>
      <c r="E84" s="22">
        <v>2233516371</v>
      </c>
      <c r="F84" s="22">
        <v>935308210</v>
      </c>
      <c r="G84" s="22">
        <v>220959860</v>
      </c>
      <c r="H84" s="22">
        <v>328641240</v>
      </c>
      <c r="I84" s="22">
        <v>657494471</v>
      </c>
      <c r="J84" s="22">
        <v>91112590</v>
      </c>
      <c r="K84" s="22"/>
      <c r="L84" s="22"/>
    </row>
    <row r="85" spans="1:12" x14ac:dyDescent="0.25">
      <c r="A85" s="22" t="s">
        <v>125</v>
      </c>
      <c r="B85" s="22" t="s">
        <v>172</v>
      </c>
      <c r="C85" s="22" t="s">
        <v>281</v>
      </c>
      <c r="D85" s="22" t="s">
        <v>282</v>
      </c>
      <c r="E85" s="22">
        <v>916403250</v>
      </c>
      <c r="F85" s="22">
        <v>270219900</v>
      </c>
      <c r="G85" s="22">
        <v>27882910</v>
      </c>
      <c r="H85" s="22">
        <v>38711960</v>
      </c>
      <c r="I85" s="22">
        <v>424752830</v>
      </c>
      <c r="J85" s="22">
        <v>154835650</v>
      </c>
      <c r="K85" s="22"/>
      <c r="L85" s="22"/>
    </row>
    <row r="86" spans="1:12" x14ac:dyDescent="0.25">
      <c r="A86" s="22" t="s">
        <v>125</v>
      </c>
      <c r="B86" s="22" t="s">
        <v>172</v>
      </c>
      <c r="C86" s="22" t="s">
        <v>283</v>
      </c>
      <c r="D86" s="22" t="s">
        <v>284</v>
      </c>
      <c r="E86" s="22">
        <v>1117845457</v>
      </c>
      <c r="F86" s="22">
        <v>117567170</v>
      </c>
      <c r="G86" s="22">
        <v>13281310</v>
      </c>
      <c r="H86" s="22">
        <v>47345254</v>
      </c>
      <c r="I86" s="22">
        <v>840209473</v>
      </c>
      <c r="J86" s="22">
        <v>99442250</v>
      </c>
      <c r="K86" s="22"/>
      <c r="L86" s="22"/>
    </row>
    <row r="87" spans="1:12" x14ac:dyDescent="0.25">
      <c r="A87" s="22" t="s">
        <v>125</v>
      </c>
      <c r="B87" s="22" t="s">
        <v>172</v>
      </c>
      <c r="C87" s="22" t="s">
        <v>285</v>
      </c>
      <c r="D87" s="22" t="s">
        <v>286</v>
      </c>
      <c r="E87" s="22">
        <v>3181397759</v>
      </c>
      <c r="F87" s="22">
        <v>539313500</v>
      </c>
      <c r="G87" s="22">
        <v>168051320</v>
      </c>
      <c r="H87" s="22">
        <v>135099143</v>
      </c>
      <c r="I87" s="22">
        <v>2247205496</v>
      </c>
      <c r="J87" s="22">
        <v>91728300</v>
      </c>
      <c r="K87" s="22"/>
      <c r="L87" s="22"/>
    </row>
    <row r="88" spans="1:12" x14ac:dyDescent="0.25">
      <c r="A88" s="22" t="s">
        <v>125</v>
      </c>
      <c r="B88" s="22" t="s">
        <v>172</v>
      </c>
      <c r="C88" s="22" t="s">
        <v>287</v>
      </c>
      <c r="D88" s="22" t="s">
        <v>288</v>
      </c>
      <c r="E88" s="22">
        <v>4759123470</v>
      </c>
      <c r="F88" s="22">
        <v>1470024420</v>
      </c>
      <c r="G88" s="22">
        <v>855516930</v>
      </c>
      <c r="H88" s="22">
        <v>658258555</v>
      </c>
      <c r="I88" s="22">
        <v>1575527495</v>
      </c>
      <c r="J88" s="22">
        <v>199796070</v>
      </c>
      <c r="K88" s="22"/>
      <c r="L88" s="22"/>
    </row>
    <row r="89" spans="1:12" x14ac:dyDescent="0.25">
      <c r="A89" s="22" t="s">
        <v>125</v>
      </c>
      <c r="B89" s="22" t="s">
        <v>172</v>
      </c>
      <c r="C89" s="22" t="s">
        <v>289</v>
      </c>
      <c r="D89" s="22" t="s">
        <v>290</v>
      </c>
      <c r="E89" s="22">
        <v>2212874531</v>
      </c>
      <c r="F89" s="22">
        <v>932670510</v>
      </c>
      <c r="G89" s="22">
        <v>63580050</v>
      </c>
      <c r="H89" s="22">
        <v>106710246</v>
      </c>
      <c r="I89" s="22">
        <v>966533585</v>
      </c>
      <c r="J89" s="22">
        <v>143380140</v>
      </c>
      <c r="K89" s="22"/>
      <c r="L89" s="22"/>
    </row>
    <row r="90" spans="1:12" x14ac:dyDescent="0.25">
      <c r="A90" s="22" t="s">
        <v>125</v>
      </c>
      <c r="B90" s="22" t="s">
        <v>172</v>
      </c>
      <c r="C90" s="22" t="s">
        <v>291</v>
      </c>
      <c r="D90" s="22" t="s">
        <v>292</v>
      </c>
      <c r="E90" s="22">
        <v>2513561992</v>
      </c>
      <c r="F90" s="22">
        <v>788066840</v>
      </c>
      <c r="G90" s="22">
        <v>647151760</v>
      </c>
      <c r="H90" s="22">
        <v>229247419</v>
      </c>
      <c r="I90" s="22">
        <v>833765843</v>
      </c>
      <c r="J90" s="22">
        <v>15330130</v>
      </c>
      <c r="K90" s="22"/>
      <c r="L90" s="22"/>
    </row>
    <row r="91" spans="1:12" x14ac:dyDescent="0.25">
      <c r="A91" s="22" t="s">
        <v>125</v>
      </c>
      <c r="B91" s="22" t="s">
        <v>172</v>
      </c>
      <c r="C91" s="22" t="s">
        <v>293</v>
      </c>
      <c r="D91" s="22" t="s">
        <v>294</v>
      </c>
      <c r="E91" s="22">
        <v>11244743885</v>
      </c>
      <c r="F91" s="22">
        <v>5469051290</v>
      </c>
      <c r="G91" s="22">
        <v>3117093860</v>
      </c>
      <c r="H91" s="22">
        <v>872141934</v>
      </c>
      <c r="I91" s="22">
        <v>1747263151</v>
      </c>
      <c r="J91" s="22">
        <v>39193650</v>
      </c>
      <c r="K91" s="22"/>
      <c r="L91" s="22"/>
    </row>
    <row r="92" spans="1:12" x14ac:dyDescent="0.25">
      <c r="A92" s="22" t="s">
        <v>125</v>
      </c>
      <c r="B92" s="22" t="s">
        <v>295</v>
      </c>
      <c r="C92" s="22" t="s">
        <v>296</v>
      </c>
      <c r="D92" s="22" t="s">
        <v>297</v>
      </c>
      <c r="E92" s="22">
        <v>378551451</v>
      </c>
      <c r="F92" s="22">
        <v>6438280</v>
      </c>
      <c r="G92" s="22">
        <v>451640</v>
      </c>
      <c r="H92" s="22">
        <v>100509811</v>
      </c>
      <c r="I92" s="22">
        <v>271130910</v>
      </c>
      <c r="J92" s="22">
        <v>20810</v>
      </c>
      <c r="K92" s="22"/>
      <c r="L92" s="22"/>
    </row>
    <row r="93" spans="1:12" x14ac:dyDescent="0.25">
      <c r="A93" s="22" t="s">
        <v>125</v>
      </c>
      <c r="B93" s="22" t="s">
        <v>295</v>
      </c>
      <c r="C93" s="22" t="s">
        <v>298</v>
      </c>
      <c r="D93" s="22" t="s">
        <v>299</v>
      </c>
      <c r="E93" s="22">
        <v>4067166618</v>
      </c>
      <c r="F93" s="22">
        <v>11811940</v>
      </c>
      <c r="G93" s="22"/>
      <c r="H93" s="22">
        <v>1798108214</v>
      </c>
      <c r="I93" s="22">
        <v>2257246464</v>
      </c>
      <c r="J93" s="22"/>
      <c r="K93" s="22"/>
      <c r="L93" s="22"/>
    </row>
    <row r="94" spans="1:12" x14ac:dyDescent="0.25">
      <c r="A94" s="22" t="s">
        <v>125</v>
      </c>
      <c r="B94" s="22" t="s">
        <v>295</v>
      </c>
      <c r="C94" s="22" t="s">
        <v>300</v>
      </c>
      <c r="D94" s="22" t="s">
        <v>301</v>
      </c>
      <c r="E94" s="22">
        <v>529333888</v>
      </c>
      <c r="F94" s="22">
        <v>7018520</v>
      </c>
      <c r="G94" s="22">
        <v>4952380</v>
      </c>
      <c r="H94" s="22">
        <v>116953890</v>
      </c>
      <c r="I94" s="22">
        <v>400284798</v>
      </c>
      <c r="J94" s="22">
        <v>124300</v>
      </c>
      <c r="K94" s="22"/>
      <c r="L94" s="22"/>
    </row>
    <row r="95" spans="1:12" x14ac:dyDescent="0.25">
      <c r="A95" s="22" t="s">
        <v>125</v>
      </c>
      <c r="B95" s="22" t="s">
        <v>295</v>
      </c>
      <c r="C95" s="22" t="s">
        <v>302</v>
      </c>
      <c r="D95" s="22" t="s">
        <v>303</v>
      </c>
      <c r="E95" s="22">
        <v>88674472</v>
      </c>
      <c r="F95" s="22">
        <v>2389640</v>
      </c>
      <c r="G95" s="22">
        <v>1863340</v>
      </c>
      <c r="H95" s="22">
        <v>17727612</v>
      </c>
      <c r="I95" s="22">
        <v>66679530</v>
      </c>
      <c r="J95" s="22">
        <v>14350</v>
      </c>
      <c r="K95" s="22"/>
      <c r="L95" s="22"/>
    </row>
    <row r="96" spans="1:12" x14ac:dyDescent="0.25">
      <c r="A96" s="22" t="s">
        <v>125</v>
      </c>
      <c r="B96" s="22" t="s">
        <v>295</v>
      </c>
      <c r="C96" s="22" t="s">
        <v>304</v>
      </c>
      <c r="D96" s="22" t="s">
        <v>305</v>
      </c>
      <c r="E96" s="22">
        <v>134994383</v>
      </c>
      <c r="F96" s="22">
        <v>3077870</v>
      </c>
      <c r="G96" s="22">
        <v>3340940</v>
      </c>
      <c r="H96" s="22">
        <v>31575913</v>
      </c>
      <c r="I96" s="22">
        <v>96901570</v>
      </c>
      <c r="J96" s="22">
        <v>98090</v>
      </c>
      <c r="K96" s="22"/>
      <c r="L96" s="22"/>
    </row>
    <row r="97" spans="1:12" x14ac:dyDescent="0.25">
      <c r="A97" s="22" t="s">
        <v>125</v>
      </c>
      <c r="B97" s="22" t="s">
        <v>295</v>
      </c>
      <c r="C97" s="22" t="s">
        <v>306</v>
      </c>
      <c r="D97" s="22" t="s">
        <v>307</v>
      </c>
      <c r="E97" s="22">
        <v>307105940</v>
      </c>
      <c r="F97" s="22">
        <v>4605770</v>
      </c>
      <c r="G97" s="22">
        <v>661430</v>
      </c>
      <c r="H97" s="22">
        <v>63543616</v>
      </c>
      <c r="I97" s="22">
        <v>238238194</v>
      </c>
      <c r="J97" s="22">
        <v>56930</v>
      </c>
      <c r="K97" s="22"/>
      <c r="L97" s="22"/>
    </row>
    <row r="98" spans="1:12" x14ac:dyDescent="0.25">
      <c r="A98" s="22" t="s">
        <v>125</v>
      </c>
      <c r="B98" s="22" t="s">
        <v>295</v>
      </c>
      <c r="C98" s="22" t="s">
        <v>1056</v>
      </c>
      <c r="D98" s="22" t="s">
        <v>1057</v>
      </c>
      <c r="E98" s="22">
        <v>116846950</v>
      </c>
      <c r="F98" s="22">
        <v>1681590</v>
      </c>
      <c r="G98" s="22">
        <v>376000</v>
      </c>
      <c r="H98" s="22">
        <v>13159190</v>
      </c>
      <c r="I98" s="22">
        <v>101578170</v>
      </c>
      <c r="J98" s="22">
        <v>52000</v>
      </c>
      <c r="K98" s="22"/>
      <c r="L98" s="22"/>
    </row>
    <row r="99" spans="1:12" x14ac:dyDescent="0.25">
      <c r="A99" s="22" t="s">
        <v>125</v>
      </c>
      <c r="B99" s="22" t="s">
        <v>295</v>
      </c>
      <c r="C99" s="22" t="s">
        <v>308</v>
      </c>
      <c r="D99" s="22" t="s">
        <v>309</v>
      </c>
      <c r="E99" s="22">
        <v>1549230641</v>
      </c>
      <c r="F99" s="22">
        <v>16316130</v>
      </c>
      <c r="G99" s="22">
        <v>7678400</v>
      </c>
      <c r="H99" s="22">
        <v>160372911</v>
      </c>
      <c r="I99" s="22">
        <v>1364782190</v>
      </c>
      <c r="J99" s="22">
        <v>81010</v>
      </c>
      <c r="K99" s="22"/>
      <c r="L99" s="22"/>
    </row>
    <row r="100" spans="1:12" x14ac:dyDescent="0.25">
      <c r="A100" s="22" t="s">
        <v>125</v>
      </c>
      <c r="B100" s="22" t="s">
        <v>295</v>
      </c>
      <c r="C100" s="22" t="s">
        <v>310</v>
      </c>
      <c r="D100" s="22" t="s">
        <v>311</v>
      </c>
      <c r="E100" s="22">
        <v>158330760</v>
      </c>
      <c r="F100" s="22">
        <v>1961980</v>
      </c>
      <c r="G100" s="22">
        <v>47740</v>
      </c>
      <c r="H100" s="22">
        <v>6223335</v>
      </c>
      <c r="I100" s="22">
        <v>149935405</v>
      </c>
      <c r="J100" s="22">
        <v>162300</v>
      </c>
      <c r="K100" s="22"/>
      <c r="L100" s="22"/>
    </row>
    <row r="101" spans="1:12" x14ac:dyDescent="0.25">
      <c r="A101" s="22" t="s">
        <v>125</v>
      </c>
      <c r="B101" s="22" t="s">
        <v>295</v>
      </c>
      <c r="C101" s="22" t="s">
        <v>312</v>
      </c>
      <c r="D101" s="22" t="s">
        <v>313</v>
      </c>
      <c r="E101" s="22">
        <v>921090610</v>
      </c>
      <c r="F101" s="22">
        <v>14659560</v>
      </c>
      <c r="G101" s="22">
        <v>212960</v>
      </c>
      <c r="H101" s="22">
        <v>327333387</v>
      </c>
      <c r="I101" s="22">
        <v>577446583</v>
      </c>
      <c r="J101" s="22">
        <v>1438120</v>
      </c>
      <c r="K101" s="22"/>
      <c r="L101" s="22"/>
    </row>
    <row r="102" spans="1:12" x14ac:dyDescent="0.25">
      <c r="A102" s="22" t="s">
        <v>125</v>
      </c>
      <c r="B102" s="22" t="s">
        <v>295</v>
      </c>
      <c r="C102" s="22" t="s">
        <v>314</v>
      </c>
      <c r="D102" s="22" t="s">
        <v>315</v>
      </c>
      <c r="E102" s="22">
        <v>202703196</v>
      </c>
      <c r="F102" s="22">
        <v>3494020</v>
      </c>
      <c r="G102" s="22">
        <v>2425100</v>
      </c>
      <c r="H102" s="22">
        <v>48130377</v>
      </c>
      <c r="I102" s="22">
        <v>148590539</v>
      </c>
      <c r="J102" s="22">
        <v>63160</v>
      </c>
      <c r="K102" s="22"/>
      <c r="L102" s="22"/>
    </row>
    <row r="103" spans="1:12" x14ac:dyDescent="0.25">
      <c r="A103" s="22" t="s">
        <v>125</v>
      </c>
      <c r="B103" s="22" t="s">
        <v>295</v>
      </c>
      <c r="C103" s="22" t="s">
        <v>316</v>
      </c>
      <c r="D103" s="22" t="s">
        <v>317</v>
      </c>
      <c r="E103" s="22">
        <v>130503026</v>
      </c>
      <c r="F103" s="22">
        <v>2812430</v>
      </c>
      <c r="G103" s="22">
        <v>2220220</v>
      </c>
      <c r="H103" s="22">
        <v>13232541</v>
      </c>
      <c r="I103" s="22">
        <v>112161625</v>
      </c>
      <c r="J103" s="22">
        <v>76210</v>
      </c>
      <c r="K103" s="22"/>
      <c r="L103" s="22"/>
    </row>
    <row r="104" spans="1:12" x14ac:dyDescent="0.25">
      <c r="A104" s="22" t="s">
        <v>125</v>
      </c>
      <c r="B104" s="22" t="s">
        <v>295</v>
      </c>
      <c r="C104" s="22" t="s">
        <v>318</v>
      </c>
      <c r="D104" s="22" t="s">
        <v>319</v>
      </c>
      <c r="E104" s="22">
        <v>166494140</v>
      </c>
      <c r="F104" s="22">
        <v>4585620</v>
      </c>
      <c r="G104" s="22">
        <v>444300</v>
      </c>
      <c r="H104" s="22">
        <v>15044710</v>
      </c>
      <c r="I104" s="22">
        <v>146027610</v>
      </c>
      <c r="J104" s="22">
        <v>391900</v>
      </c>
      <c r="K104" s="22"/>
      <c r="L104" s="22"/>
    </row>
    <row r="105" spans="1:12" x14ac:dyDescent="0.25">
      <c r="A105" s="22" t="s">
        <v>125</v>
      </c>
      <c r="B105" s="22" t="s">
        <v>295</v>
      </c>
      <c r="C105" s="22" t="s">
        <v>320</v>
      </c>
      <c r="D105" s="22" t="s">
        <v>321</v>
      </c>
      <c r="E105" s="22">
        <v>299933520</v>
      </c>
      <c r="F105" s="22">
        <v>3319390</v>
      </c>
      <c r="G105" s="22">
        <v>46000</v>
      </c>
      <c r="H105" s="22">
        <v>49277385</v>
      </c>
      <c r="I105" s="22">
        <v>247144745</v>
      </c>
      <c r="J105" s="22">
        <v>146000</v>
      </c>
      <c r="K105" s="22"/>
      <c r="L105" s="22"/>
    </row>
    <row r="106" spans="1:12" x14ac:dyDescent="0.25">
      <c r="A106" s="22" t="s">
        <v>125</v>
      </c>
      <c r="B106" s="22" t="s">
        <v>295</v>
      </c>
      <c r="C106" s="22" t="s">
        <v>322</v>
      </c>
      <c r="D106" s="22" t="s">
        <v>323</v>
      </c>
      <c r="E106" s="22">
        <v>12225244780</v>
      </c>
      <c r="F106" s="22">
        <v>56490310</v>
      </c>
      <c r="G106" s="22">
        <v>415480</v>
      </c>
      <c r="H106" s="22">
        <v>1955671657</v>
      </c>
      <c r="I106" s="22">
        <v>10212667333</v>
      </c>
      <c r="J106" s="22"/>
      <c r="K106" s="22"/>
      <c r="L106" s="22"/>
    </row>
    <row r="107" spans="1:12" x14ac:dyDescent="0.25">
      <c r="A107" s="22" t="s">
        <v>125</v>
      </c>
      <c r="B107" s="22" t="s">
        <v>295</v>
      </c>
      <c r="C107" s="22" t="s">
        <v>324</v>
      </c>
      <c r="D107" s="22" t="s">
        <v>325</v>
      </c>
      <c r="E107" s="22">
        <v>421025415</v>
      </c>
      <c r="F107" s="22">
        <v>6392390</v>
      </c>
      <c r="G107" s="22">
        <v>381960</v>
      </c>
      <c r="H107" s="22">
        <v>47354866</v>
      </c>
      <c r="I107" s="22">
        <v>366827199</v>
      </c>
      <c r="J107" s="22">
        <v>69000</v>
      </c>
      <c r="K107" s="22"/>
      <c r="L107" s="22"/>
    </row>
    <row r="108" spans="1:12" x14ac:dyDescent="0.25">
      <c r="A108" s="22" t="s">
        <v>125</v>
      </c>
      <c r="B108" s="22" t="s">
        <v>295</v>
      </c>
      <c r="C108" s="22" t="s">
        <v>326</v>
      </c>
      <c r="D108" s="22" t="s">
        <v>327</v>
      </c>
      <c r="E108" s="22">
        <v>893094986</v>
      </c>
      <c r="F108" s="22">
        <v>11813620</v>
      </c>
      <c r="G108" s="22">
        <v>108330</v>
      </c>
      <c r="H108" s="22">
        <v>59359560</v>
      </c>
      <c r="I108" s="22">
        <v>821478476</v>
      </c>
      <c r="J108" s="22">
        <v>335000</v>
      </c>
      <c r="K108" s="22"/>
      <c r="L108" s="22"/>
    </row>
    <row r="109" spans="1:12" x14ac:dyDescent="0.25">
      <c r="A109" s="22" t="s">
        <v>125</v>
      </c>
      <c r="B109" s="22" t="s">
        <v>295</v>
      </c>
      <c r="C109" s="22" t="s">
        <v>328</v>
      </c>
      <c r="D109" s="22" t="s">
        <v>329</v>
      </c>
      <c r="E109" s="22">
        <v>81870277</v>
      </c>
      <c r="F109" s="22">
        <v>1872070</v>
      </c>
      <c r="G109" s="22">
        <v>90150</v>
      </c>
      <c r="H109" s="22">
        <v>13359824</v>
      </c>
      <c r="I109" s="22">
        <v>66521773</v>
      </c>
      <c r="J109" s="22">
        <v>26460</v>
      </c>
      <c r="K109" s="22"/>
      <c r="L109" s="22"/>
    </row>
    <row r="110" spans="1:12" x14ac:dyDescent="0.25">
      <c r="A110" s="22" t="s">
        <v>125</v>
      </c>
      <c r="B110" s="22" t="s">
        <v>295</v>
      </c>
      <c r="C110" s="22" t="s">
        <v>330</v>
      </c>
      <c r="D110" s="22" t="s">
        <v>331</v>
      </c>
      <c r="E110" s="22">
        <v>565230881</v>
      </c>
      <c r="F110" s="22">
        <v>9147500</v>
      </c>
      <c r="G110" s="22">
        <v>1318700</v>
      </c>
      <c r="H110" s="22">
        <v>96639575</v>
      </c>
      <c r="I110" s="22">
        <v>457891876</v>
      </c>
      <c r="J110" s="22">
        <v>233230</v>
      </c>
      <c r="K110" s="22"/>
      <c r="L110" s="22"/>
    </row>
    <row r="111" spans="1:12" x14ac:dyDescent="0.25">
      <c r="A111" s="22" t="s">
        <v>125</v>
      </c>
      <c r="B111" s="22" t="s">
        <v>295</v>
      </c>
      <c r="C111" s="22" t="s">
        <v>332</v>
      </c>
      <c r="D111" s="22" t="s">
        <v>333</v>
      </c>
      <c r="E111" s="22">
        <v>1410803830</v>
      </c>
      <c r="F111" s="22">
        <v>10982430</v>
      </c>
      <c r="G111" s="22">
        <v>2785320</v>
      </c>
      <c r="H111" s="22">
        <v>198475791</v>
      </c>
      <c r="I111" s="22">
        <v>1198215489</v>
      </c>
      <c r="J111" s="22">
        <v>344800</v>
      </c>
      <c r="K111" s="22"/>
      <c r="L111" s="22"/>
    </row>
    <row r="112" spans="1:12" x14ac:dyDescent="0.25">
      <c r="A112" s="22" t="s">
        <v>125</v>
      </c>
      <c r="B112" s="22" t="s">
        <v>295</v>
      </c>
      <c r="C112" s="22" t="s">
        <v>334</v>
      </c>
      <c r="D112" s="22" t="s">
        <v>335</v>
      </c>
      <c r="E112" s="22">
        <v>351584346</v>
      </c>
      <c r="F112" s="22">
        <v>3156180</v>
      </c>
      <c r="G112" s="22">
        <v>20160</v>
      </c>
      <c r="H112" s="22">
        <v>12262553</v>
      </c>
      <c r="I112" s="22">
        <v>336104693</v>
      </c>
      <c r="J112" s="22">
        <v>40760</v>
      </c>
      <c r="K112" s="22"/>
      <c r="L112" s="22"/>
    </row>
    <row r="113" spans="1:12" x14ac:dyDescent="0.25">
      <c r="A113" s="22" t="s">
        <v>125</v>
      </c>
      <c r="B113" s="22" t="s">
        <v>295</v>
      </c>
      <c r="C113" s="22" t="s">
        <v>336</v>
      </c>
      <c r="D113" s="22" t="s">
        <v>337</v>
      </c>
      <c r="E113" s="22">
        <v>8574938039</v>
      </c>
      <c r="F113" s="22">
        <v>57552420</v>
      </c>
      <c r="G113" s="22">
        <v>14336060</v>
      </c>
      <c r="H113" s="22">
        <v>662622215</v>
      </c>
      <c r="I113" s="22">
        <v>7840347844</v>
      </c>
      <c r="J113" s="22">
        <v>79500</v>
      </c>
      <c r="K113" s="22"/>
      <c r="L113" s="22"/>
    </row>
    <row r="114" spans="1:12" x14ac:dyDescent="0.25">
      <c r="A114" s="22" t="s">
        <v>125</v>
      </c>
      <c r="B114" s="22" t="s">
        <v>295</v>
      </c>
      <c r="C114" s="22" t="s">
        <v>338</v>
      </c>
      <c r="D114" s="22" t="s">
        <v>339</v>
      </c>
      <c r="E114" s="22">
        <v>81386166</v>
      </c>
      <c r="F114" s="22">
        <v>2222730</v>
      </c>
      <c r="G114" s="22">
        <v>107320</v>
      </c>
      <c r="H114" s="22">
        <v>20925252</v>
      </c>
      <c r="I114" s="22">
        <v>58118544</v>
      </c>
      <c r="J114" s="22">
        <v>12320</v>
      </c>
      <c r="K114" s="22"/>
      <c r="L114" s="22"/>
    </row>
    <row r="115" spans="1:12" x14ac:dyDescent="0.25">
      <c r="A115" s="22" t="s">
        <v>125</v>
      </c>
      <c r="B115" s="22" t="s">
        <v>295</v>
      </c>
      <c r="C115" s="22" t="s">
        <v>340</v>
      </c>
      <c r="D115" s="22" t="s">
        <v>341</v>
      </c>
      <c r="E115" s="22">
        <v>838632324</v>
      </c>
      <c r="F115" s="22">
        <v>8665420</v>
      </c>
      <c r="G115" s="22">
        <v>6133950</v>
      </c>
      <c r="H115" s="22">
        <v>199865197</v>
      </c>
      <c r="I115" s="22">
        <v>623612757</v>
      </c>
      <c r="J115" s="22">
        <v>355000</v>
      </c>
      <c r="K115" s="22"/>
      <c r="L115" s="22"/>
    </row>
    <row r="116" spans="1:12" x14ac:dyDescent="0.25">
      <c r="A116" s="22" t="s">
        <v>125</v>
      </c>
      <c r="B116" s="22" t="s">
        <v>295</v>
      </c>
      <c r="C116" s="22" t="s">
        <v>342</v>
      </c>
      <c r="D116" s="22" t="s">
        <v>343</v>
      </c>
      <c r="E116" s="22">
        <v>87143292</v>
      </c>
      <c r="F116" s="22">
        <v>1337680</v>
      </c>
      <c r="G116" s="22"/>
      <c r="H116" s="22">
        <v>6138213</v>
      </c>
      <c r="I116" s="22">
        <v>79665919</v>
      </c>
      <c r="J116" s="22">
        <v>1480</v>
      </c>
      <c r="K116" s="22"/>
      <c r="L116" s="22"/>
    </row>
    <row r="117" spans="1:12" x14ac:dyDescent="0.25">
      <c r="A117" s="22" t="s">
        <v>125</v>
      </c>
      <c r="B117" s="22" t="s">
        <v>295</v>
      </c>
      <c r="C117" s="22" t="s">
        <v>344</v>
      </c>
      <c r="D117" s="22" t="s">
        <v>345</v>
      </c>
      <c r="E117" s="22">
        <v>1006688548</v>
      </c>
      <c r="F117" s="22">
        <v>14461420</v>
      </c>
      <c r="G117" s="22">
        <v>377240</v>
      </c>
      <c r="H117" s="22">
        <v>116662698</v>
      </c>
      <c r="I117" s="22">
        <v>874825410</v>
      </c>
      <c r="J117" s="22">
        <v>361780</v>
      </c>
      <c r="K117" s="22"/>
      <c r="L117" s="22"/>
    </row>
    <row r="118" spans="1:12" x14ac:dyDescent="0.25">
      <c r="A118" s="22" t="s">
        <v>125</v>
      </c>
      <c r="B118" s="22" t="s">
        <v>295</v>
      </c>
      <c r="C118" s="22" t="s">
        <v>346</v>
      </c>
      <c r="D118" s="22" t="s">
        <v>347</v>
      </c>
      <c r="E118" s="22">
        <v>1110096270</v>
      </c>
      <c r="F118" s="22">
        <v>11242420</v>
      </c>
      <c r="G118" s="22">
        <v>2713910</v>
      </c>
      <c r="H118" s="22">
        <v>79929795</v>
      </c>
      <c r="I118" s="22">
        <v>1016010145</v>
      </c>
      <c r="J118" s="22">
        <v>200000</v>
      </c>
      <c r="K118" s="22"/>
      <c r="L118" s="22"/>
    </row>
    <row r="119" spans="1:12" x14ac:dyDescent="0.25">
      <c r="A119" s="22" t="s">
        <v>125</v>
      </c>
      <c r="B119" s="22" t="s">
        <v>295</v>
      </c>
      <c r="C119" s="22" t="s">
        <v>348</v>
      </c>
      <c r="D119" s="22" t="s">
        <v>349</v>
      </c>
      <c r="E119" s="22">
        <v>728199564</v>
      </c>
      <c r="F119" s="22">
        <v>8919980</v>
      </c>
      <c r="G119" s="22">
        <v>183600</v>
      </c>
      <c r="H119" s="22">
        <v>80324667</v>
      </c>
      <c r="I119" s="22">
        <v>638237797</v>
      </c>
      <c r="J119" s="22">
        <v>533520</v>
      </c>
      <c r="K119" s="22"/>
      <c r="L119" s="22"/>
    </row>
    <row r="120" spans="1:12" x14ac:dyDescent="0.25">
      <c r="A120" s="22" t="s">
        <v>125</v>
      </c>
      <c r="B120" s="22" t="s">
        <v>295</v>
      </c>
      <c r="C120" s="22" t="s">
        <v>350</v>
      </c>
      <c r="D120" s="22" t="s">
        <v>351</v>
      </c>
      <c r="E120" s="22">
        <v>1259545823</v>
      </c>
      <c r="F120" s="22">
        <v>43727390</v>
      </c>
      <c r="G120" s="22">
        <v>36232750</v>
      </c>
      <c r="H120" s="22">
        <v>434814710</v>
      </c>
      <c r="I120" s="22">
        <v>744387383</v>
      </c>
      <c r="J120" s="22">
        <v>383590</v>
      </c>
      <c r="K120" s="22"/>
      <c r="L120" s="22"/>
    </row>
    <row r="121" spans="1:12" x14ac:dyDescent="0.25">
      <c r="A121" s="22" t="s">
        <v>125</v>
      </c>
      <c r="B121" s="22" t="s">
        <v>295</v>
      </c>
      <c r="C121" s="22" t="s">
        <v>1058</v>
      </c>
      <c r="D121" s="22" t="s">
        <v>1059</v>
      </c>
      <c r="E121" s="22">
        <v>1009867073</v>
      </c>
      <c r="F121" s="22">
        <v>34731160</v>
      </c>
      <c r="G121" s="22">
        <v>2741740</v>
      </c>
      <c r="H121" s="22">
        <v>214035349</v>
      </c>
      <c r="I121" s="22">
        <v>756948824</v>
      </c>
      <c r="J121" s="22">
        <v>1410000</v>
      </c>
      <c r="K121" s="22"/>
      <c r="L121" s="22"/>
    </row>
    <row r="122" spans="1:12" x14ac:dyDescent="0.25">
      <c r="A122" s="22" t="s">
        <v>125</v>
      </c>
      <c r="B122" s="22" t="s">
        <v>295</v>
      </c>
      <c r="C122" s="22" t="s">
        <v>352</v>
      </c>
      <c r="D122" s="22" t="s">
        <v>353</v>
      </c>
      <c r="E122" s="22">
        <v>121466686</v>
      </c>
      <c r="F122" s="22">
        <v>2400910</v>
      </c>
      <c r="G122" s="22"/>
      <c r="H122" s="22">
        <v>20670352</v>
      </c>
      <c r="I122" s="22">
        <v>98395424</v>
      </c>
      <c r="J122" s="22"/>
      <c r="K122" s="22"/>
      <c r="L122" s="22"/>
    </row>
    <row r="123" spans="1:12" x14ac:dyDescent="0.25">
      <c r="A123" s="22" t="s">
        <v>125</v>
      </c>
      <c r="B123" s="22" t="s">
        <v>295</v>
      </c>
      <c r="C123" s="22" t="s">
        <v>354</v>
      </c>
      <c r="D123" s="22" t="s">
        <v>355</v>
      </c>
      <c r="E123" s="22">
        <v>1352087810</v>
      </c>
      <c r="F123" s="22">
        <v>29322480</v>
      </c>
      <c r="G123" s="22">
        <v>39372020</v>
      </c>
      <c r="H123" s="22">
        <v>385949234</v>
      </c>
      <c r="I123" s="22">
        <v>897414776</v>
      </c>
      <c r="J123" s="22">
        <v>29300</v>
      </c>
      <c r="K123" s="22"/>
      <c r="L123" s="22"/>
    </row>
    <row r="124" spans="1:12" x14ac:dyDescent="0.25">
      <c r="A124" s="22" t="s">
        <v>125</v>
      </c>
      <c r="B124" s="22" t="s">
        <v>295</v>
      </c>
      <c r="C124" s="22" t="s">
        <v>356</v>
      </c>
      <c r="D124" s="22" t="s">
        <v>357</v>
      </c>
      <c r="E124" s="22">
        <v>146166536</v>
      </c>
      <c r="F124" s="22">
        <v>3627460</v>
      </c>
      <c r="G124" s="22">
        <v>101220</v>
      </c>
      <c r="H124" s="22">
        <v>39045616</v>
      </c>
      <c r="I124" s="22">
        <v>103302760</v>
      </c>
      <c r="J124" s="22">
        <v>89480</v>
      </c>
      <c r="K124" s="22"/>
      <c r="L124" s="22"/>
    </row>
    <row r="125" spans="1:12" x14ac:dyDescent="0.25">
      <c r="A125" s="22" t="s">
        <v>125</v>
      </c>
      <c r="B125" s="22" t="s">
        <v>295</v>
      </c>
      <c r="C125" s="22" t="s">
        <v>358</v>
      </c>
      <c r="D125" s="22" t="s">
        <v>359</v>
      </c>
      <c r="E125" s="22">
        <v>291048954</v>
      </c>
      <c r="F125" s="22">
        <v>7534190</v>
      </c>
      <c r="G125" s="22"/>
      <c r="H125" s="22">
        <v>61385248</v>
      </c>
      <c r="I125" s="22">
        <v>221990856</v>
      </c>
      <c r="J125" s="22">
        <v>138660</v>
      </c>
      <c r="K125" s="22"/>
      <c r="L125" s="22"/>
    </row>
    <row r="126" spans="1:12" x14ac:dyDescent="0.25">
      <c r="A126" s="22" t="s">
        <v>125</v>
      </c>
      <c r="B126" s="22" t="s">
        <v>295</v>
      </c>
      <c r="C126" s="22" t="s">
        <v>360</v>
      </c>
      <c r="D126" s="22" t="s">
        <v>361</v>
      </c>
      <c r="E126" s="22">
        <v>85911904</v>
      </c>
      <c r="F126" s="22">
        <v>2930090</v>
      </c>
      <c r="G126" s="22">
        <v>284660</v>
      </c>
      <c r="H126" s="22">
        <v>24884223</v>
      </c>
      <c r="I126" s="22">
        <v>57797921</v>
      </c>
      <c r="J126" s="22">
        <v>15010</v>
      </c>
      <c r="K126" s="22"/>
      <c r="L126" s="22"/>
    </row>
    <row r="127" spans="1:12" x14ac:dyDescent="0.25">
      <c r="A127" s="22" t="s">
        <v>125</v>
      </c>
      <c r="B127" s="22" t="s">
        <v>295</v>
      </c>
      <c r="C127" s="22" t="s">
        <v>362</v>
      </c>
      <c r="D127" s="22" t="s">
        <v>363</v>
      </c>
      <c r="E127" s="22">
        <v>527914723</v>
      </c>
      <c r="F127" s="22">
        <v>16146850</v>
      </c>
      <c r="G127" s="22">
        <v>1945290</v>
      </c>
      <c r="H127" s="22">
        <v>135895893</v>
      </c>
      <c r="I127" s="22">
        <v>373652680</v>
      </c>
      <c r="J127" s="22">
        <v>274010</v>
      </c>
      <c r="K127" s="22"/>
      <c r="L127" s="22"/>
    </row>
    <row r="128" spans="1:12" x14ac:dyDescent="0.25">
      <c r="A128" s="22" t="s">
        <v>125</v>
      </c>
      <c r="B128" s="22" t="s">
        <v>295</v>
      </c>
      <c r="C128" s="22" t="s">
        <v>364</v>
      </c>
      <c r="D128" s="22" t="s">
        <v>365</v>
      </c>
      <c r="E128" s="22">
        <v>329205521</v>
      </c>
      <c r="F128" s="22">
        <v>8623750</v>
      </c>
      <c r="G128" s="22">
        <v>122640</v>
      </c>
      <c r="H128" s="22">
        <v>135316609</v>
      </c>
      <c r="I128" s="22">
        <v>185142522</v>
      </c>
      <c r="J128" s="22"/>
      <c r="K128" s="22"/>
      <c r="L128" s="22"/>
    </row>
    <row r="129" spans="1:12" x14ac:dyDescent="0.25">
      <c r="A129" s="22" t="s">
        <v>125</v>
      </c>
      <c r="B129" s="22" t="s">
        <v>295</v>
      </c>
      <c r="C129" s="22" t="s">
        <v>366</v>
      </c>
      <c r="D129" s="22" t="s">
        <v>367</v>
      </c>
      <c r="E129" s="22">
        <v>403695862</v>
      </c>
      <c r="F129" s="22">
        <v>4393360</v>
      </c>
      <c r="G129" s="22">
        <v>651400</v>
      </c>
      <c r="H129" s="22">
        <v>32337625</v>
      </c>
      <c r="I129" s="22">
        <v>366016667</v>
      </c>
      <c r="J129" s="22">
        <v>296810</v>
      </c>
      <c r="K129" s="22"/>
      <c r="L129" s="22"/>
    </row>
    <row r="130" spans="1:12" x14ac:dyDescent="0.25">
      <c r="A130" s="22" t="s">
        <v>125</v>
      </c>
      <c r="B130" s="22" t="s">
        <v>295</v>
      </c>
      <c r="C130" s="22" t="s">
        <v>368</v>
      </c>
      <c r="D130" s="22" t="s">
        <v>369</v>
      </c>
      <c r="E130" s="22">
        <v>255015357</v>
      </c>
      <c r="F130" s="22">
        <v>5757570</v>
      </c>
      <c r="G130" s="22">
        <v>185360</v>
      </c>
      <c r="H130" s="22">
        <v>39665015</v>
      </c>
      <c r="I130" s="22">
        <v>209309532</v>
      </c>
      <c r="J130" s="22">
        <v>97880</v>
      </c>
      <c r="K130" s="22"/>
      <c r="L130" s="22"/>
    </row>
    <row r="131" spans="1:12" x14ac:dyDescent="0.25">
      <c r="A131" s="22" t="s">
        <v>125</v>
      </c>
      <c r="B131" s="22" t="s">
        <v>295</v>
      </c>
      <c r="C131" s="22" t="s">
        <v>370</v>
      </c>
      <c r="D131" s="22" t="s">
        <v>371</v>
      </c>
      <c r="E131" s="22">
        <v>245611879</v>
      </c>
      <c r="F131" s="22">
        <v>8424090</v>
      </c>
      <c r="G131" s="22">
        <v>1373690</v>
      </c>
      <c r="H131" s="22">
        <v>54668920</v>
      </c>
      <c r="I131" s="22">
        <v>181050549</v>
      </c>
      <c r="J131" s="22">
        <v>94630</v>
      </c>
      <c r="K131" s="22"/>
      <c r="L131" s="22"/>
    </row>
    <row r="132" spans="1:12" x14ac:dyDescent="0.25">
      <c r="A132" s="22" t="s">
        <v>125</v>
      </c>
      <c r="B132" s="22" t="s">
        <v>295</v>
      </c>
      <c r="C132" s="22" t="s">
        <v>372</v>
      </c>
      <c r="D132" s="22" t="s">
        <v>373</v>
      </c>
      <c r="E132" s="22">
        <v>99185286</v>
      </c>
      <c r="F132" s="22">
        <v>1999260</v>
      </c>
      <c r="G132" s="22">
        <v>13180</v>
      </c>
      <c r="H132" s="22">
        <v>27383417</v>
      </c>
      <c r="I132" s="22">
        <v>69767259</v>
      </c>
      <c r="J132" s="22">
        <v>22170</v>
      </c>
      <c r="K132" s="22"/>
      <c r="L132" s="22"/>
    </row>
    <row r="133" spans="1:12" x14ac:dyDescent="0.25">
      <c r="A133" s="22" t="s">
        <v>125</v>
      </c>
      <c r="B133" s="22" t="s">
        <v>295</v>
      </c>
      <c r="C133" s="22" t="s">
        <v>374</v>
      </c>
      <c r="D133" s="22" t="s">
        <v>375</v>
      </c>
      <c r="E133" s="22">
        <v>593197783</v>
      </c>
      <c r="F133" s="22">
        <v>23960220</v>
      </c>
      <c r="G133" s="22">
        <v>101698910</v>
      </c>
      <c r="H133" s="22">
        <v>193486894</v>
      </c>
      <c r="I133" s="22">
        <v>274043139</v>
      </c>
      <c r="J133" s="22">
        <v>8620</v>
      </c>
      <c r="K133" s="22"/>
      <c r="L133" s="22"/>
    </row>
    <row r="134" spans="1:12" x14ac:dyDescent="0.25">
      <c r="A134" s="22" t="s">
        <v>125</v>
      </c>
      <c r="B134" s="22" t="s">
        <v>295</v>
      </c>
      <c r="C134" s="22" t="s">
        <v>376</v>
      </c>
      <c r="D134" s="22" t="s">
        <v>377</v>
      </c>
      <c r="E134" s="22">
        <v>326647330</v>
      </c>
      <c r="F134" s="22">
        <v>6357860</v>
      </c>
      <c r="G134" s="22">
        <v>27431650</v>
      </c>
      <c r="H134" s="22">
        <v>106255873</v>
      </c>
      <c r="I134" s="22">
        <v>186506007</v>
      </c>
      <c r="J134" s="22">
        <v>95940</v>
      </c>
      <c r="K134" s="22"/>
      <c r="L134" s="22"/>
    </row>
    <row r="135" spans="1:12" x14ac:dyDescent="0.25">
      <c r="A135" s="22" t="s">
        <v>125</v>
      </c>
      <c r="B135" s="22" t="s">
        <v>295</v>
      </c>
      <c r="C135" s="22" t="s">
        <v>378</v>
      </c>
      <c r="D135" s="22" t="s">
        <v>379</v>
      </c>
      <c r="E135" s="22">
        <v>2659032901</v>
      </c>
      <c r="F135" s="22">
        <v>19984960</v>
      </c>
      <c r="G135" s="22">
        <v>124990</v>
      </c>
      <c r="H135" s="22">
        <v>336398366</v>
      </c>
      <c r="I135" s="22">
        <v>2302052385</v>
      </c>
      <c r="J135" s="22">
        <v>472200</v>
      </c>
      <c r="K135" s="22"/>
      <c r="L135" s="22"/>
    </row>
    <row r="136" spans="1:12" x14ac:dyDescent="0.25">
      <c r="A136" s="22" t="s">
        <v>125</v>
      </c>
      <c r="B136" s="22" t="s">
        <v>295</v>
      </c>
      <c r="C136" s="22" t="s">
        <v>380</v>
      </c>
      <c r="D136" s="22" t="s">
        <v>381</v>
      </c>
      <c r="E136" s="22">
        <v>1971095398</v>
      </c>
      <c r="F136" s="22">
        <v>38870030</v>
      </c>
      <c r="G136" s="22">
        <v>300975070</v>
      </c>
      <c r="H136" s="22">
        <v>436771870</v>
      </c>
      <c r="I136" s="22">
        <v>1194472828</v>
      </c>
      <c r="J136" s="22">
        <v>5600</v>
      </c>
      <c r="K136" s="22"/>
      <c r="L136" s="22"/>
    </row>
    <row r="137" spans="1:12" x14ac:dyDescent="0.25">
      <c r="A137" s="22" t="s">
        <v>125</v>
      </c>
      <c r="B137" s="22" t="s">
        <v>295</v>
      </c>
      <c r="C137" s="22" t="s">
        <v>382</v>
      </c>
      <c r="D137" s="22" t="s">
        <v>383</v>
      </c>
      <c r="E137" s="22">
        <v>1256898520</v>
      </c>
      <c r="F137" s="22">
        <v>39620280</v>
      </c>
      <c r="G137" s="22">
        <v>65084690</v>
      </c>
      <c r="H137" s="22">
        <v>249856306</v>
      </c>
      <c r="I137" s="22">
        <v>901914324</v>
      </c>
      <c r="J137" s="22">
        <v>422920</v>
      </c>
      <c r="K137" s="22"/>
      <c r="L137" s="22"/>
    </row>
    <row r="138" spans="1:12" x14ac:dyDescent="0.25">
      <c r="A138" s="22" t="s">
        <v>125</v>
      </c>
      <c r="B138" s="22" t="s">
        <v>295</v>
      </c>
      <c r="C138" s="22" t="s">
        <v>1060</v>
      </c>
      <c r="D138" s="22" t="s">
        <v>1061</v>
      </c>
      <c r="E138" s="22">
        <v>155807291</v>
      </c>
      <c r="F138" s="22">
        <v>2064710</v>
      </c>
      <c r="G138" s="22"/>
      <c r="H138" s="22">
        <v>6385330</v>
      </c>
      <c r="I138" s="22">
        <v>147293251</v>
      </c>
      <c r="J138" s="22">
        <v>64000</v>
      </c>
      <c r="K138" s="22"/>
      <c r="L138" s="22"/>
    </row>
    <row r="139" spans="1:12" x14ac:dyDescent="0.25">
      <c r="A139" s="22" t="s">
        <v>125</v>
      </c>
      <c r="B139" s="22" t="s">
        <v>295</v>
      </c>
      <c r="C139" s="22" t="s">
        <v>384</v>
      </c>
      <c r="D139" s="22" t="s">
        <v>385</v>
      </c>
      <c r="E139" s="22">
        <v>96875072</v>
      </c>
      <c r="F139" s="22">
        <v>2147400</v>
      </c>
      <c r="G139" s="22"/>
      <c r="H139" s="22">
        <v>20534904</v>
      </c>
      <c r="I139" s="22">
        <v>74058078</v>
      </c>
      <c r="J139" s="22">
        <v>134690</v>
      </c>
      <c r="K139" s="22"/>
      <c r="L139" s="22"/>
    </row>
    <row r="140" spans="1:12" x14ac:dyDescent="0.25">
      <c r="A140" s="22" t="s">
        <v>125</v>
      </c>
      <c r="B140" s="22" t="s">
        <v>295</v>
      </c>
      <c r="C140" s="22" t="s">
        <v>386</v>
      </c>
      <c r="D140" s="22" t="s">
        <v>387</v>
      </c>
      <c r="E140" s="22">
        <v>171931621</v>
      </c>
      <c r="F140" s="22">
        <v>3058970</v>
      </c>
      <c r="G140" s="22">
        <v>213930</v>
      </c>
      <c r="H140" s="22">
        <v>24302894</v>
      </c>
      <c r="I140" s="22">
        <v>144157827</v>
      </c>
      <c r="J140" s="22">
        <v>198000</v>
      </c>
      <c r="K140" s="22"/>
      <c r="L140" s="22"/>
    </row>
    <row r="141" spans="1:12" x14ac:dyDescent="0.25">
      <c r="A141" s="22" t="s">
        <v>125</v>
      </c>
      <c r="B141" s="22" t="s">
        <v>295</v>
      </c>
      <c r="C141" s="22" t="s">
        <v>388</v>
      </c>
      <c r="D141" s="22" t="s">
        <v>389</v>
      </c>
      <c r="E141" s="22">
        <v>132022052</v>
      </c>
      <c r="F141" s="22">
        <v>1602330</v>
      </c>
      <c r="G141" s="22">
        <v>121010</v>
      </c>
      <c r="H141" s="22">
        <v>7600547</v>
      </c>
      <c r="I141" s="22">
        <v>122558995</v>
      </c>
      <c r="J141" s="22">
        <v>139170</v>
      </c>
      <c r="K141" s="22"/>
      <c r="L141" s="22"/>
    </row>
    <row r="142" spans="1:12" x14ac:dyDescent="0.25">
      <c r="A142" s="22" t="s">
        <v>125</v>
      </c>
      <c r="B142" s="22" t="s">
        <v>295</v>
      </c>
      <c r="C142" s="22" t="s">
        <v>390</v>
      </c>
      <c r="D142" s="22" t="s">
        <v>391</v>
      </c>
      <c r="E142" s="22">
        <v>293618868</v>
      </c>
      <c r="F142" s="22">
        <v>3941780</v>
      </c>
      <c r="G142" s="22">
        <v>1519980</v>
      </c>
      <c r="H142" s="22">
        <v>14472061</v>
      </c>
      <c r="I142" s="22">
        <v>273615137</v>
      </c>
      <c r="J142" s="22">
        <v>69910</v>
      </c>
      <c r="K142" s="22"/>
      <c r="L142" s="22"/>
    </row>
    <row r="143" spans="1:12" x14ac:dyDescent="0.25">
      <c r="A143" s="22" t="s">
        <v>125</v>
      </c>
      <c r="B143" s="22" t="s">
        <v>295</v>
      </c>
      <c r="C143" s="22" t="s">
        <v>392</v>
      </c>
      <c r="D143" s="22" t="s">
        <v>393</v>
      </c>
      <c r="E143" s="22">
        <v>119877086</v>
      </c>
      <c r="F143" s="22">
        <v>2480370</v>
      </c>
      <c r="G143" s="22"/>
      <c r="H143" s="22">
        <v>26995719</v>
      </c>
      <c r="I143" s="22">
        <v>90387227</v>
      </c>
      <c r="J143" s="22">
        <v>13770</v>
      </c>
      <c r="K143" s="22"/>
      <c r="L143" s="22"/>
    </row>
    <row r="144" spans="1:12" x14ac:dyDescent="0.25">
      <c r="A144" s="22" t="s">
        <v>125</v>
      </c>
      <c r="B144" s="22" t="s">
        <v>295</v>
      </c>
      <c r="C144" s="22" t="s">
        <v>394</v>
      </c>
      <c r="D144" s="22" t="s">
        <v>395</v>
      </c>
      <c r="E144" s="22">
        <v>104414858</v>
      </c>
      <c r="F144" s="22">
        <v>2659050</v>
      </c>
      <c r="G144" s="22">
        <v>118020</v>
      </c>
      <c r="H144" s="22">
        <v>23810913</v>
      </c>
      <c r="I144" s="22">
        <v>77826875</v>
      </c>
      <c r="J144" s="22"/>
      <c r="K144" s="22"/>
      <c r="L144" s="22"/>
    </row>
    <row r="145" spans="1:12" x14ac:dyDescent="0.25">
      <c r="A145" s="22" t="s">
        <v>125</v>
      </c>
      <c r="B145" s="22" t="s">
        <v>295</v>
      </c>
      <c r="C145" s="22" t="s">
        <v>396</v>
      </c>
      <c r="D145" s="22" t="s">
        <v>397</v>
      </c>
      <c r="E145" s="22">
        <v>42686522</v>
      </c>
      <c r="F145" s="22">
        <v>1574550</v>
      </c>
      <c r="G145" s="22">
        <v>67040</v>
      </c>
      <c r="H145" s="22">
        <v>9379929</v>
      </c>
      <c r="I145" s="22">
        <v>31665003</v>
      </c>
      <c r="J145" s="22"/>
      <c r="K145" s="22"/>
      <c r="L145" s="22"/>
    </row>
    <row r="146" spans="1:12" x14ac:dyDescent="0.25">
      <c r="A146" s="22" t="s">
        <v>125</v>
      </c>
      <c r="B146" s="22" t="s">
        <v>295</v>
      </c>
      <c r="C146" s="22" t="s">
        <v>398</v>
      </c>
      <c r="D146" s="22" t="s">
        <v>399</v>
      </c>
      <c r="E146" s="22">
        <v>85468239</v>
      </c>
      <c r="F146" s="22">
        <v>1712830</v>
      </c>
      <c r="G146" s="22">
        <v>24080</v>
      </c>
      <c r="H146" s="22">
        <v>10476943</v>
      </c>
      <c r="I146" s="22">
        <v>73227106</v>
      </c>
      <c r="J146" s="22">
        <v>27280</v>
      </c>
      <c r="K146" s="22"/>
      <c r="L146" s="22"/>
    </row>
    <row r="147" spans="1:12" x14ac:dyDescent="0.25">
      <c r="A147" s="22" t="s">
        <v>125</v>
      </c>
      <c r="B147" s="22" t="s">
        <v>295</v>
      </c>
      <c r="C147" s="22" t="s">
        <v>400</v>
      </c>
      <c r="D147" s="22" t="s">
        <v>401</v>
      </c>
      <c r="E147" s="22">
        <v>251348502</v>
      </c>
      <c r="F147" s="22">
        <v>3745660</v>
      </c>
      <c r="G147" s="22">
        <v>128600</v>
      </c>
      <c r="H147" s="22">
        <v>38493017</v>
      </c>
      <c r="I147" s="22">
        <v>208919825</v>
      </c>
      <c r="J147" s="22">
        <v>61400</v>
      </c>
      <c r="K147" s="22"/>
      <c r="L147" s="22"/>
    </row>
    <row r="148" spans="1:12" x14ac:dyDescent="0.25">
      <c r="A148" s="22" t="s">
        <v>125</v>
      </c>
      <c r="B148" s="22" t="s">
        <v>295</v>
      </c>
      <c r="C148" s="22" t="s">
        <v>402</v>
      </c>
      <c r="D148" s="22" t="s">
        <v>403</v>
      </c>
      <c r="E148" s="22">
        <v>1476081790</v>
      </c>
      <c r="F148" s="22">
        <v>13646750</v>
      </c>
      <c r="G148" s="22">
        <v>820270</v>
      </c>
      <c r="H148" s="22">
        <v>174645408</v>
      </c>
      <c r="I148" s="22">
        <v>1286720702</v>
      </c>
      <c r="J148" s="22">
        <v>248660</v>
      </c>
      <c r="K148" s="22"/>
      <c r="L148" s="22"/>
    </row>
    <row r="149" spans="1:12" x14ac:dyDescent="0.25">
      <c r="A149" s="22" t="s">
        <v>125</v>
      </c>
      <c r="B149" s="22" t="s">
        <v>295</v>
      </c>
      <c r="C149" s="22" t="s">
        <v>404</v>
      </c>
      <c r="D149" s="22" t="s">
        <v>405</v>
      </c>
      <c r="E149" s="22">
        <v>102804038</v>
      </c>
      <c r="F149" s="22">
        <v>2059360</v>
      </c>
      <c r="G149" s="22">
        <v>1434810</v>
      </c>
      <c r="H149" s="22">
        <v>11901506</v>
      </c>
      <c r="I149" s="22">
        <v>87322622</v>
      </c>
      <c r="J149" s="22">
        <v>85740</v>
      </c>
      <c r="K149" s="22"/>
      <c r="L149" s="22"/>
    </row>
    <row r="150" spans="1:12" x14ac:dyDescent="0.25">
      <c r="A150" s="22" t="s">
        <v>125</v>
      </c>
      <c r="B150" s="22" t="s">
        <v>295</v>
      </c>
      <c r="C150" s="22" t="s">
        <v>406</v>
      </c>
      <c r="D150" s="22" t="s">
        <v>407</v>
      </c>
      <c r="E150" s="22">
        <v>385621928</v>
      </c>
      <c r="F150" s="22">
        <v>4385670</v>
      </c>
      <c r="G150" s="22">
        <v>5474140</v>
      </c>
      <c r="H150" s="22">
        <v>64113912</v>
      </c>
      <c r="I150" s="22">
        <v>311617386</v>
      </c>
      <c r="J150" s="22">
        <v>30820</v>
      </c>
      <c r="K150" s="22"/>
      <c r="L150" s="22"/>
    </row>
    <row r="151" spans="1:12" x14ac:dyDescent="0.25">
      <c r="A151" s="22" t="s">
        <v>125</v>
      </c>
      <c r="B151" s="22" t="s">
        <v>295</v>
      </c>
      <c r="C151" s="22" t="s">
        <v>408</v>
      </c>
      <c r="D151" s="22" t="s">
        <v>409</v>
      </c>
      <c r="E151" s="22">
        <v>204705785</v>
      </c>
      <c r="F151" s="22">
        <v>1768140</v>
      </c>
      <c r="G151" s="22">
        <v>7701270</v>
      </c>
      <c r="H151" s="22">
        <v>42879989</v>
      </c>
      <c r="I151" s="22">
        <v>152338696</v>
      </c>
      <c r="J151" s="22">
        <v>17690</v>
      </c>
      <c r="K151" s="22"/>
      <c r="L151" s="22"/>
    </row>
    <row r="152" spans="1:12" x14ac:dyDescent="0.25">
      <c r="A152" s="22" t="s">
        <v>125</v>
      </c>
      <c r="B152" s="22" t="s">
        <v>295</v>
      </c>
      <c r="C152" s="22" t="s">
        <v>410</v>
      </c>
      <c r="D152" s="22" t="s">
        <v>411</v>
      </c>
      <c r="E152" s="22">
        <v>7143964154</v>
      </c>
      <c r="F152" s="22">
        <v>36242470</v>
      </c>
      <c r="G152" s="22"/>
      <c r="H152" s="22">
        <v>853983596</v>
      </c>
      <c r="I152" s="22">
        <v>6252161338</v>
      </c>
      <c r="J152" s="22">
        <v>1576750</v>
      </c>
      <c r="K152" s="22"/>
      <c r="L152" s="22"/>
    </row>
    <row r="153" spans="1:12" x14ac:dyDescent="0.25">
      <c r="A153" s="22" t="s">
        <v>125</v>
      </c>
      <c r="B153" s="22" t="s">
        <v>295</v>
      </c>
      <c r="C153" s="22" t="s">
        <v>412</v>
      </c>
      <c r="D153" s="22" t="s">
        <v>413</v>
      </c>
      <c r="E153" s="22">
        <v>1756895957</v>
      </c>
      <c r="F153" s="22">
        <v>16908400</v>
      </c>
      <c r="G153" s="22">
        <v>10750340</v>
      </c>
      <c r="H153" s="22">
        <v>350316010</v>
      </c>
      <c r="I153" s="22">
        <v>1378294697</v>
      </c>
      <c r="J153" s="22">
        <v>626510</v>
      </c>
      <c r="K153" s="22"/>
      <c r="L153" s="22"/>
    </row>
    <row r="154" spans="1:12" x14ac:dyDescent="0.25">
      <c r="A154" s="22" t="s">
        <v>125</v>
      </c>
      <c r="B154" s="22" t="s">
        <v>295</v>
      </c>
      <c r="C154" s="22" t="s">
        <v>414</v>
      </c>
      <c r="D154" s="22" t="s">
        <v>415</v>
      </c>
      <c r="E154" s="22">
        <v>122236138</v>
      </c>
      <c r="F154" s="22">
        <v>2368440</v>
      </c>
      <c r="G154" s="22">
        <v>695020</v>
      </c>
      <c r="H154" s="22">
        <v>31205255</v>
      </c>
      <c r="I154" s="22">
        <v>87889493</v>
      </c>
      <c r="J154" s="22">
        <v>77930</v>
      </c>
      <c r="K154" s="22"/>
      <c r="L154" s="22"/>
    </row>
    <row r="155" spans="1:12" x14ac:dyDescent="0.25">
      <c r="A155" s="22" t="s">
        <v>125</v>
      </c>
      <c r="B155" s="22" t="s">
        <v>295</v>
      </c>
      <c r="C155" s="22" t="s">
        <v>416</v>
      </c>
      <c r="D155" s="22" t="s">
        <v>417</v>
      </c>
      <c r="E155" s="22">
        <v>98867120</v>
      </c>
      <c r="F155" s="22">
        <v>2520060</v>
      </c>
      <c r="G155" s="22">
        <v>79390</v>
      </c>
      <c r="H155" s="22">
        <v>22855806</v>
      </c>
      <c r="I155" s="22">
        <v>73383364</v>
      </c>
      <c r="J155" s="22">
        <v>28500</v>
      </c>
      <c r="K155" s="22"/>
      <c r="L155" s="22"/>
    </row>
    <row r="156" spans="1:12" x14ac:dyDescent="0.25">
      <c r="A156" s="22" t="s">
        <v>125</v>
      </c>
      <c r="B156" s="22" t="s">
        <v>295</v>
      </c>
      <c r="C156" s="22" t="s">
        <v>418</v>
      </c>
      <c r="D156" s="22" t="s">
        <v>419</v>
      </c>
      <c r="E156" s="22">
        <v>901914027</v>
      </c>
      <c r="F156" s="22">
        <v>18440870</v>
      </c>
      <c r="G156" s="22">
        <v>368160</v>
      </c>
      <c r="H156" s="22">
        <v>239764499</v>
      </c>
      <c r="I156" s="22">
        <v>643264368</v>
      </c>
      <c r="J156" s="22">
        <v>76130</v>
      </c>
      <c r="K156" s="22"/>
      <c r="L156" s="22"/>
    </row>
    <row r="157" spans="1:12" x14ac:dyDescent="0.25">
      <c r="A157" s="22" t="s">
        <v>125</v>
      </c>
      <c r="B157" s="22" t="s">
        <v>295</v>
      </c>
      <c r="C157" s="22" t="s">
        <v>420</v>
      </c>
      <c r="D157" s="22" t="s">
        <v>421</v>
      </c>
      <c r="E157" s="22">
        <v>468374036</v>
      </c>
      <c r="F157" s="22">
        <v>7545390</v>
      </c>
      <c r="G157" s="22">
        <v>2824960</v>
      </c>
      <c r="H157" s="22">
        <v>37498416</v>
      </c>
      <c r="I157" s="22">
        <v>420109930</v>
      </c>
      <c r="J157" s="22">
        <v>395340</v>
      </c>
      <c r="K157" s="22"/>
      <c r="L157" s="22"/>
    </row>
    <row r="158" spans="1:12" x14ac:dyDescent="0.25">
      <c r="A158" s="22" t="s">
        <v>125</v>
      </c>
      <c r="B158" s="22" t="s">
        <v>295</v>
      </c>
      <c r="C158" s="22" t="s">
        <v>422</v>
      </c>
      <c r="D158" s="22" t="s">
        <v>423</v>
      </c>
      <c r="E158" s="22">
        <v>251180751</v>
      </c>
      <c r="F158" s="22">
        <v>2520840</v>
      </c>
      <c r="G158" s="22">
        <v>1809920</v>
      </c>
      <c r="H158" s="22">
        <v>41751266</v>
      </c>
      <c r="I158" s="22">
        <v>205029435</v>
      </c>
      <c r="J158" s="22">
        <v>69290</v>
      </c>
      <c r="K158" s="22"/>
      <c r="L158" s="22"/>
    </row>
    <row r="159" spans="1:12" x14ac:dyDescent="0.25">
      <c r="A159" s="22" t="s">
        <v>125</v>
      </c>
      <c r="B159" s="22" t="s">
        <v>295</v>
      </c>
      <c r="C159" s="22" t="s">
        <v>424</v>
      </c>
      <c r="D159" s="22" t="s">
        <v>425</v>
      </c>
      <c r="E159" s="22">
        <v>577953665</v>
      </c>
      <c r="F159" s="22">
        <v>7851620</v>
      </c>
      <c r="G159" s="22">
        <v>171160</v>
      </c>
      <c r="H159" s="22">
        <v>132473732</v>
      </c>
      <c r="I159" s="22">
        <v>437250453</v>
      </c>
      <c r="J159" s="22">
        <v>206700</v>
      </c>
      <c r="K159" s="22"/>
      <c r="L159" s="22"/>
    </row>
    <row r="160" spans="1:12" x14ac:dyDescent="0.25">
      <c r="A160" s="22" t="s">
        <v>125</v>
      </c>
      <c r="B160" s="22" t="s">
        <v>295</v>
      </c>
      <c r="C160" s="22" t="s">
        <v>426</v>
      </c>
      <c r="D160" s="22" t="s">
        <v>427</v>
      </c>
      <c r="E160" s="22">
        <v>930515121</v>
      </c>
      <c r="F160" s="22">
        <v>12005820</v>
      </c>
      <c r="G160" s="22">
        <v>3650060</v>
      </c>
      <c r="H160" s="22">
        <v>184549615</v>
      </c>
      <c r="I160" s="22">
        <v>729976026</v>
      </c>
      <c r="J160" s="22">
        <v>333600</v>
      </c>
      <c r="K160" s="22"/>
      <c r="L160" s="22"/>
    </row>
    <row r="161" spans="1:12" x14ac:dyDescent="0.25">
      <c r="A161" s="22" t="s">
        <v>125</v>
      </c>
      <c r="B161" s="22" t="s">
        <v>295</v>
      </c>
      <c r="C161" s="22" t="s">
        <v>428</v>
      </c>
      <c r="D161" s="22" t="s">
        <v>429</v>
      </c>
      <c r="E161" s="22">
        <v>211392213</v>
      </c>
      <c r="F161" s="22">
        <v>4475940</v>
      </c>
      <c r="G161" s="22">
        <v>40060</v>
      </c>
      <c r="H161" s="22">
        <v>62944461</v>
      </c>
      <c r="I161" s="22">
        <v>143874342</v>
      </c>
      <c r="J161" s="22">
        <v>57410</v>
      </c>
      <c r="K161" s="22"/>
      <c r="L161" s="22"/>
    </row>
    <row r="162" spans="1:12" x14ac:dyDescent="0.25">
      <c r="A162" s="22" t="s">
        <v>125</v>
      </c>
      <c r="B162" s="22" t="s">
        <v>295</v>
      </c>
      <c r="C162" s="22" t="s">
        <v>430</v>
      </c>
      <c r="D162" s="22" t="s">
        <v>431</v>
      </c>
      <c r="E162" s="22">
        <v>29648572</v>
      </c>
      <c r="F162" s="22">
        <v>2233810</v>
      </c>
      <c r="G162" s="22"/>
      <c r="H162" s="22">
        <v>10912031</v>
      </c>
      <c r="I162" s="22">
        <v>16502731</v>
      </c>
      <c r="J162" s="22"/>
      <c r="K162" s="22"/>
      <c r="L162" s="22"/>
    </row>
    <row r="163" spans="1:12" x14ac:dyDescent="0.25">
      <c r="A163" s="22" t="s">
        <v>125</v>
      </c>
      <c r="B163" s="22" t="s">
        <v>295</v>
      </c>
      <c r="C163" s="22" t="s">
        <v>432</v>
      </c>
      <c r="D163" s="22" t="s">
        <v>433</v>
      </c>
      <c r="E163" s="22">
        <v>461978479</v>
      </c>
      <c r="F163" s="22">
        <v>5192880</v>
      </c>
      <c r="G163" s="22">
        <v>69990</v>
      </c>
      <c r="H163" s="22">
        <v>25069819</v>
      </c>
      <c r="I163" s="22">
        <v>431524350</v>
      </c>
      <c r="J163" s="22">
        <v>121440</v>
      </c>
      <c r="K163" s="22"/>
      <c r="L163" s="22"/>
    </row>
    <row r="164" spans="1:12" x14ac:dyDescent="0.25">
      <c r="A164" s="22" t="s">
        <v>125</v>
      </c>
      <c r="B164" s="22" t="s">
        <v>295</v>
      </c>
      <c r="C164" s="22" t="s">
        <v>434</v>
      </c>
      <c r="D164" s="22" t="s">
        <v>435</v>
      </c>
      <c r="E164" s="22">
        <v>863541153</v>
      </c>
      <c r="F164" s="22">
        <v>12080920</v>
      </c>
      <c r="G164" s="22">
        <v>8976120</v>
      </c>
      <c r="H164" s="22">
        <v>205057452</v>
      </c>
      <c r="I164" s="22">
        <v>631745731</v>
      </c>
      <c r="J164" s="22">
        <v>5680930</v>
      </c>
      <c r="K164" s="22"/>
      <c r="L164" s="22"/>
    </row>
    <row r="165" spans="1:12" x14ac:dyDescent="0.25">
      <c r="A165" s="22" t="s">
        <v>125</v>
      </c>
      <c r="B165" s="22" t="s">
        <v>295</v>
      </c>
      <c r="C165" s="22" t="s">
        <v>436</v>
      </c>
      <c r="D165" s="22" t="s">
        <v>437</v>
      </c>
      <c r="E165" s="22">
        <v>319628747</v>
      </c>
      <c r="F165" s="22">
        <v>13373580</v>
      </c>
      <c r="G165" s="22">
        <v>19157650</v>
      </c>
      <c r="H165" s="22">
        <v>74998309</v>
      </c>
      <c r="I165" s="22">
        <v>210985148</v>
      </c>
      <c r="J165" s="22">
        <v>1114060</v>
      </c>
      <c r="K165" s="22"/>
      <c r="L165" s="22"/>
    </row>
    <row r="166" spans="1:12" x14ac:dyDescent="0.25">
      <c r="A166" s="22" t="s">
        <v>125</v>
      </c>
      <c r="B166" s="22" t="s">
        <v>295</v>
      </c>
      <c r="C166" s="22" t="s">
        <v>438</v>
      </c>
      <c r="D166" s="22" t="s">
        <v>439</v>
      </c>
      <c r="E166" s="22">
        <v>340176772</v>
      </c>
      <c r="F166" s="22">
        <v>5298760</v>
      </c>
      <c r="G166" s="22">
        <v>1549150</v>
      </c>
      <c r="H166" s="22">
        <v>83517136</v>
      </c>
      <c r="I166" s="22">
        <v>249464226</v>
      </c>
      <c r="J166" s="22">
        <v>347500</v>
      </c>
      <c r="K166" s="22"/>
      <c r="L166" s="22"/>
    </row>
    <row r="167" spans="1:12" x14ac:dyDescent="0.25">
      <c r="A167" s="22" t="s">
        <v>125</v>
      </c>
      <c r="B167" s="22" t="s">
        <v>295</v>
      </c>
      <c r="C167" s="22" t="s">
        <v>440</v>
      </c>
      <c r="D167" s="22" t="s">
        <v>441</v>
      </c>
      <c r="E167" s="22">
        <v>1044742631</v>
      </c>
      <c r="F167" s="22">
        <v>12885940</v>
      </c>
      <c r="G167" s="22">
        <v>235390</v>
      </c>
      <c r="H167" s="22">
        <v>278970462</v>
      </c>
      <c r="I167" s="22">
        <v>752176589</v>
      </c>
      <c r="J167" s="22">
        <v>474250</v>
      </c>
      <c r="K167" s="22"/>
      <c r="L167" s="22"/>
    </row>
    <row r="168" spans="1:12" x14ac:dyDescent="0.25">
      <c r="A168" s="22" t="s">
        <v>125</v>
      </c>
      <c r="B168" s="22" t="s">
        <v>295</v>
      </c>
      <c r="C168" s="22" t="s">
        <v>442</v>
      </c>
      <c r="D168" s="22" t="s">
        <v>443</v>
      </c>
      <c r="E168" s="22">
        <v>91816036</v>
      </c>
      <c r="F168" s="22">
        <v>1828340</v>
      </c>
      <c r="G168" s="22"/>
      <c r="H168" s="22">
        <v>17093560</v>
      </c>
      <c r="I168" s="22">
        <v>72883906</v>
      </c>
      <c r="J168" s="22">
        <v>10230</v>
      </c>
      <c r="K168" s="22"/>
      <c r="L168" s="22"/>
    </row>
    <row r="169" spans="1:12" x14ac:dyDescent="0.25">
      <c r="A169" s="22" t="s">
        <v>125</v>
      </c>
      <c r="B169" s="22" t="s">
        <v>295</v>
      </c>
      <c r="C169" s="22" t="s">
        <v>444</v>
      </c>
      <c r="D169" s="22" t="s">
        <v>445</v>
      </c>
      <c r="E169" s="22">
        <v>326694121</v>
      </c>
      <c r="F169" s="22">
        <v>7919460</v>
      </c>
      <c r="G169" s="22">
        <v>581000</v>
      </c>
      <c r="H169" s="22">
        <v>42873653</v>
      </c>
      <c r="I169" s="22">
        <v>274896478</v>
      </c>
      <c r="J169" s="22">
        <v>423530</v>
      </c>
      <c r="K169" s="22"/>
      <c r="L169" s="22"/>
    </row>
    <row r="170" spans="1:12" x14ac:dyDescent="0.25">
      <c r="A170" s="22" t="s">
        <v>125</v>
      </c>
      <c r="B170" s="22" t="s">
        <v>295</v>
      </c>
      <c r="C170" s="22" t="s">
        <v>446</v>
      </c>
      <c r="D170" s="22" t="s">
        <v>447</v>
      </c>
      <c r="E170" s="22">
        <v>915263936</v>
      </c>
      <c r="F170" s="22">
        <v>14392760</v>
      </c>
      <c r="G170" s="22"/>
      <c r="H170" s="22">
        <v>240317099</v>
      </c>
      <c r="I170" s="22">
        <v>660541657</v>
      </c>
      <c r="J170" s="22">
        <v>12420</v>
      </c>
      <c r="K170" s="22"/>
      <c r="L170" s="22"/>
    </row>
    <row r="171" spans="1:12" x14ac:dyDescent="0.25">
      <c r="A171" s="22" t="s">
        <v>125</v>
      </c>
      <c r="B171" s="22" t="s">
        <v>295</v>
      </c>
      <c r="C171" s="22" t="s">
        <v>448</v>
      </c>
      <c r="D171" s="22" t="s">
        <v>449</v>
      </c>
      <c r="E171" s="22">
        <v>103255457</v>
      </c>
      <c r="F171" s="22">
        <v>3262330</v>
      </c>
      <c r="G171" s="22">
        <v>35300</v>
      </c>
      <c r="H171" s="22">
        <v>17914698</v>
      </c>
      <c r="I171" s="22">
        <v>81948029</v>
      </c>
      <c r="J171" s="22">
        <v>95100</v>
      </c>
      <c r="K171" s="22"/>
      <c r="L171" s="22"/>
    </row>
    <row r="172" spans="1:12" x14ac:dyDescent="0.25">
      <c r="A172" s="22" t="s">
        <v>125</v>
      </c>
      <c r="B172" s="22" t="s">
        <v>295</v>
      </c>
      <c r="C172" s="22" t="s">
        <v>450</v>
      </c>
      <c r="D172" s="22" t="s">
        <v>451</v>
      </c>
      <c r="E172" s="22">
        <v>85142266</v>
      </c>
      <c r="F172" s="22">
        <v>3572330</v>
      </c>
      <c r="G172" s="22">
        <v>14330</v>
      </c>
      <c r="H172" s="22">
        <v>16687742</v>
      </c>
      <c r="I172" s="22">
        <v>64815604</v>
      </c>
      <c r="J172" s="22">
        <v>52260</v>
      </c>
      <c r="K172" s="22"/>
      <c r="L172" s="22"/>
    </row>
    <row r="173" spans="1:12" x14ac:dyDescent="0.25">
      <c r="A173" s="22" t="s">
        <v>125</v>
      </c>
      <c r="B173" s="22" t="s">
        <v>295</v>
      </c>
      <c r="C173" s="22" t="s">
        <v>452</v>
      </c>
      <c r="D173" s="22" t="s">
        <v>453</v>
      </c>
      <c r="E173" s="22">
        <v>667339460</v>
      </c>
      <c r="F173" s="22">
        <v>10412770</v>
      </c>
      <c r="G173" s="22">
        <v>582330</v>
      </c>
      <c r="H173" s="22">
        <v>163103223</v>
      </c>
      <c r="I173" s="22">
        <v>493151857</v>
      </c>
      <c r="J173" s="22">
        <v>89280</v>
      </c>
      <c r="K173" s="22"/>
      <c r="L173" s="22"/>
    </row>
    <row r="174" spans="1:12" x14ac:dyDescent="0.25">
      <c r="A174" s="22" t="s">
        <v>125</v>
      </c>
      <c r="B174" s="22" t="s">
        <v>295</v>
      </c>
      <c r="C174" s="22" t="s">
        <v>454</v>
      </c>
      <c r="D174" s="22" t="s">
        <v>455</v>
      </c>
      <c r="E174" s="22">
        <v>73497256</v>
      </c>
      <c r="F174" s="22">
        <v>1161320</v>
      </c>
      <c r="G174" s="22">
        <v>873450</v>
      </c>
      <c r="H174" s="22">
        <v>9336824</v>
      </c>
      <c r="I174" s="22">
        <v>62096542</v>
      </c>
      <c r="J174" s="22">
        <v>29120</v>
      </c>
      <c r="K174" s="22"/>
      <c r="L174" s="22"/>
    </row>
    <row r="175" spans="1:12" x14ac:dyDescent="0.25">
      <c r="A175" s="22" t="s">
        <v>125</v>
      </c>
      <c r="B175" s="22" t="s">
        <v>295</v>
      </c>
      <c r="C175" s="22" t="s">
        <v>456</v>
      </c>
      <c r="D175" s="22" t="s">
        <v>457</v>
      </c>
      <c r="E175" s="22">
        <v>859237103</v>
      </c>
      <c r="F175" s="22">
        <v>14130880</v>
      </c>
      <c r="G175" s="22">
        <v>106760</v>
      </c>
      <c r="H175" s="22">
        <v>244485226</v>
      </c>
      <c r="I175" s="22">
        <v>600107687</v>
      </c>
      <c r="J175" s="22">
        <v>406550</v>
      </c>
      <c r="K175" s="22"/>
      <c r="L175" s="22"/>
    </row>
    <row r="176" spans="1:12" x14ac:dyDescent="0.25">
      <c r="A176" s="22" t="s">
        <v>125</v>
      </c>
      <c r="B176" s="22" t="s">
        <v>295</v>
      </c>
      <c r="C176" s="22" t="s">
        <v>458</v>
      </c>
      <c r="D176" s="22" t="s">
        <v>459</v>
      </c>
      <c r="E176" s="22">
        <v>3228602418</v>
      </c>
      <c r="F176" s="22">
        <v>32349640</v>
      </c>
      <c r="G176" s="22">
        <v>729910</v>
      </c>
      <c r="H176" s="22">
        <v>520327694</v>
      </c>
      <c r="I176" s="22">
        <v>2674223044</v>
      </c>
      <c r="J176" s="22">
        <v>972130</v>
      </c>
      <c r="K176" s="22"/>
      <c r="L176" s="22"/>
    </row>
    <row r="177" spans="1:12" x14ac:dyDescent="0.25">
      <c r="A177" s="22" t="s">
        <v>125</v>
      </c>
      <c r="B177" s="22" t="s">
        <v>295</v>
      </c>
      <c r="C177" s="22" t="s">
        <v>460</v>
      </c>
      <c r="D177" s="22" t="s">
        <v>461</v>
      </c>
      <c r="E177" s="22">
        <v>2537904164</v>
      </c>
      <c r="F177" s="22">
        <v>59509270</v>
      </c>
      <c r="G177" s="22">
        <v>634490</v>
      </c>
      <c r="H177" s="22">
        <v>327404179</v>
      </c>
      <c r="I177" s="22">
        <v>2149951445</v>
      </c>
      <c r="J177" s="22">
        <v>404780</v>
      </c>
      <c r="K177" s="22"/>
      <c r="L177" s="22"/>
    </row>
    <row r="178" spans="1:12" x14ac:dyDescent="0.25">
      <c r="A178" s="22" t="s">
        <v>125</v>
      </c>
      <c r="B178" s="22" t="s">
        <v>295</v>
      </c>
      <c r="C178" s="22" t="s">
        <v>462</v>
      </c>
      <c r="D178" s="22" t="s">
        <v>463</v>
      </c>
      <c r="E178" s="22">
        <v>445237130</v>
      </c>
      <c r="F178" s="22">
        <v>13709980</v>
      </c>
      <c r="G178" s="22">
        <v>79260</v>
      </c>
      <c r="H178" s="22">
        <v>82499417</v>
      </c>
      <c r="I178" s="22">
        <v>348794473</v>
      </c>
      <c r="J178" s="22">
        <v>154000</v>
      </c>
      <c r="K178" s="22"/>
      <c r="L178" s="22"/>
    </row>
    <row r="179" spans="1:12" x14ac:dyDescent="0.25">
      <c r="A179" s="22" t="s">
        <v>125</v>
      </c>
      <c r="B179" s="22" t="s">
        <v>295</v>
      </c>
      <c r="C179" s="22" t="s">
        <v>464</v>
      </c>
      <c r="D179" s="22" t="s">
        <v>465</v>
      </c>
      <c r="E179" s="22">
        <v>77710716</v>
      </c>
      <c r="F179" s="22">
        <v>8614310</v>
      </c>
      <c r="G179" s="22">
        <v>891100</v>
      </c>
      <c r="H179" s="22">
        <v>17609811</v>
      </c>
      <c r="I179" s="22">
        <v>50595495</v>
      </c>
      <c r="J179" s="22"/>
      <c r="K179" s="22"/>
      <c r="L179" s="22"/>
    </row>
    <row r="180" spans="1:12" x14ac:dyDescent="0.25">
      <c r="A180" s="22" t="s">
        <v>125</v>
      </c>
      <c r="B180" s="22" t="s">
        <v>295</v>
      </c>
      <c r="C180" s="22" t="s">
        <v>466</v>
      </c>
      <c r="D180" s="22" t="s">
        <v>467</v>
      </c>
      <c r="E180" s="22">
        <v>2863568225</v>
      </c>
      <c r="F180" s="22">
        <v>24176110</v>
      </c>
      <c r="G180" s="22">
        <v>2256740</v>
      </c>
      <c r="H180" s="22">
        <v>333743899</v>
      </c>
      <c r="I180" s="22">
        <v>2503033276</v>
      </c>
      <c r="J180" s="22">
        <v>358200</v>
      </c>
      <c r="K180" s="22"/>
      <c r="L180" s="22"/>
    </row>
    <row r="181" spans="1:12" x14ac:dyDescent="0.25">
      <c r="A181" s="22" t="s">
        <v>125</v>
      </c>
      <c r="B181" s="22" t="s">
        <v>295</v>
      </c>
      <c r="C181" s="22" t="s">
        <v>1062</v>
      </c>
      <c r="D181" s="22" t="s">
        <v>1063</v>
      </c>
      <c r="E181" s="22">
        <v>1279002247</v>
      </c>
      <c r="F181" s="22">
        <v>20536880</v>
      </c>
      <c r="G181" s="22">
        <v>74268670</v>
      </c>
      <c r="H181" s="22">
        <v>276543668</v>
      </c>
      <c r="I181" s="22">
        <v>906963629</v>
      </c>
      <c r="J181" s="22">
        <v>171470</v>
      </c>
      <c r="K181" s="22"/>
      <c r="L181" s="22">
        <v>517930</v>
      </c>
    </row>
    <row r="182" spans="1:12" x14ac:dyDescent="0.25">
      <c r="A182" s="22" t="s">
        <v>125</v>
      </c>
      <c r="B182" s="22" t="s">
        <v>295</v>
      </c>
      <c r="C182" s="22" t="s">
        <v>468</v>
      </c>
      <c r="D182" s="22" t="s">
        <v>469</v>
      </c>
      <c r="E182" s="22">
        <v>103385063</v>
      </c>
      <c r="F182" s="22">
        <v>3347380</v>
      </c>
      <c r="G182" s="22">
        <v>998930</v>
      </c>
      <c r="H182" s="22">
        <v>16969152</v>
      </c>
      <c r="I182" s="22">
        <v>82069601</v>
      </c>
      <c r="J182" s="22"/>
      <c r="K182" s="22"/>
      <c r="L182" s="22"/>
    </row>
    <row r="183" spans="1:12" x14ac:dyDescent="0.25">
      <c r="A183" s="22" t="s">
        <v>125</v>
      </c>
      <c r="B183" s="22" t="s">
        <v>295</v>
      </c>
      <c r="C183" s="22" t="s">
        <v>1064</v>
      </c>
      <c r="D183" s="22" t="s">
        <v>1065</v>
      </c>
      <c r="E183" s="22">
        <v>368760802</v>
      </c>
      <c r="F183" s="22">
        <v>5433780</v>
      </c>
      <c r="G183" s="22">
        <v>2197250</v>
      </c>
      <c r="H183" s="22">
        <v>64253392</v>
      </c>
      <c r="I183" s="22">
        <v>296665380</v>
      </c>
      <c r="J183" s="22">
        <v>211000</v>
      </c>
      <c r="K183" s="22"/>
      <c r="L183" s="22"/>
    </row>
    <row r="184" spans="1:12" x14ac:dyDescent="0.25">
      <c r="A184" s="22" t="s">
        <v>125</v>
      </c>
      <c r="B184" s="22" t="s">
        <v>295</v>
      </c>
      <c r="C184" s="22" t="s">
        <v>1066</v>
      </c>
      <c r="D184" s="22" t="s">
        <v>1067</v>
      </c>
      <c r="E184" s="22">
        <v>257858044</v>
      </c>
      <c r="F184" s="22">
        <v>5682850</v>
      </c>
      <c r="G184" s="22">
        <v>1739420</v>
      </c>
      <c r="H184" s="22">
        <v>49500092</v>
      </c>
      <c r="I184" s="22">
        <v>200671782</v>
      </c>
      <c r="J184" s="22">
        <v>263900</v>
      </c>
      <c r="K184" s="22"/>
      <c r="L184" s="22"/>
    </row>
    <row r="185" spans="1:12" x14ac:dyDescent="0.25">
      <c r="A185" s="22" t="s">
        <v>125</v>
      </c>
      <c r="B185" s="22" t="s">
        <v>295</v>
      </c>
      <c r="C185" s="22" t="s">
        <v>470</v>
      </c>
      <c r="D185" s="22" t="s">
        <v>471</v>
      </c>
      <c r="E185" s="22">
        <v>99477323</v>
      </c>
      <c r="F185" s="22">
        <v>2058990</v>
      </c>
      <c r="G185" s="22">
        <v>269600</v>
      </c>
      <c r="H185" s="22">
        <v>16592898</v>
      </c>
      <c r="I185" s="22">
        <v>80522835</v>
      </c>
      <c r="J185" s="22">
        <v>33000</v>
      </c>
      <c r="K185" s="22"/>
      <c r="L185" s="22"/>
    </row>
    <row r="186" spans="1:12" x14ac:dyDescent="0.25">
      <c r="A186" s="22" t="s">
        <v>125</v>
      </c>
      <c r="B186" s="22" t="s">
        <v>295</v>
      </c>
      <c r="C186" s="22" t="s">
        <v>472</v>
      </c>
      <c r="D186" s="22" t="s">
        <v>473</v>
      </c>
      <c r="E186" s="22">
        <v>78001113</v>
      </c>
      <c r="F186" s="22">
        <v>2678110</v>
      </c>
      <c r="G186" s="22">
        <v>27810</v>
      </c>
      <c r="H186" s="22">
        <v>11472353</v>
      </c>
      <c r="I186" s="22">
        <v>63815680</v>
      </c>
      <c r="J186" s="22">
        <v>7160</v>
      </c>
      <c r="K186" s="22"/>
      <c r="L186" s="22"/>
    </row>
    <row r="187" spans="1:12" x14ac:dyDescent="0.25">
      <c r="A187" s="22" t="s">
        <v>125</v>
      </c>
      <c r="B187" s="22" t="s">
        <v>295</v>
      </c>
      <c r="C187" s="22" t="s">
        <v>1068</v>
      </c>
      <c r="D187" s="22" t="s">
        <v>1069</v>
      </c>
      <c r="E187" s="22">
        <v>231698682</v>
      </c>
      <c r="F187" s="22">
        <v>6169350</v>
      </c>
      <c r="G187" s="22">
        <v>508000</v>
      </c>
      <c r="H187" s="22">
        <v>79393272</v>
      </c>
      <c r="I187" s="22">
        <v>145562160</v>
      </c>
      <c r="J187" s="22">
        <v>65900</v>
      </c>
      <c r="K187" s="22"/>
      <c r="L187" s="22"/>
    </row>
    <row r="188" spans="1:12" x14ac:dyDescent="0.25">
      <c r="A188" s="22" t="s">
        <v>125</v>
      </c>
      <c r="B188" s="22" t="s">
        <v>295</v>
      </c>
      <c r="C188" s="22" t="s">
        <v>474</v>
      </c>
      <c r="D188" s="22" t="s">
        <v>475</v>
      </c>
      <c r="E188" s="22">
        <v>109629026</v>
      </c>
      <c r="F188" s="22">
        <v>2081470</v>
      </c>
      <c r="G188" s="22">
        <v>444630</v>
      </c>
      <c r="H188" s="22">
        <v>18050502</v>
      </c>
      <c r="I188" s="22">
        <v>88984384</v>
      </c>
      <c r="J188" s="22">
        <v>68040</v>
      </c>
      <c r="K188" s="22"/>
      <c r="L188" s="22"/>
    </row>
    <row r="189" spans="1:12" x14ac:dyDescent="0.25">
      <c r="A189" s="22" t="s">
        <v>125</v>
      </c>
      <c r="B189" s="22" t="s">
        <v>295</v>
      </c>
      <c r="C189" s="22" t="s">
        <v>476</v>
      </c>
      <c r="D189" s="22" t="s">
        <v>477</v>
      </c>
      <c r="E189" s="22">
        <v>711678877</v>
      </c>
      <c r="F189" s="22">
        <v>27418720</v>
      </c>
      <c r="G189" s="22">
        <v>1577180</v>
      </c>
      <c r="H189" s="22">
        <v>168559799</v>
      </c>
      <c r="I189" s="22">
        <v>513926238</v>
      </c>
      <c r="J189" s="22">
        <v>196940</v>
      </c>
      <c r="K189" s="22"/>
      <c r="L189" s="22"/>
    </row>
    <row r="190" spans="1:12" x14ac:dyDescent="0.25">
      <c r="A190" s="22" t="s">
        <v>125</v>
      </c>
      <c r="B190" s="22" t="s">
        <v>295</v>
      </c>
      <c r="C190" s="22" t="s">
        <v>478</v>
      </c>
      <c r="D190" s="22" t="s">
        <v>479</v>
      </c>
      <c r="E190" s="22">
        <v>604385339</v>
      </c>
      <c r="F190" s="22">
        <v>20314840</v>
      </c>
      <c r="G190" s="22">
        <v>1625920</v>
      </c>
      <c r="H190" s="22">
        <v>160238886</v>
      </c>
      <c r="I190" s="22">
        <v>422140103</v>
      </c>
      <c r="J190" s="22">
        <v>65590</v>
      </c>
      <c r="K190" s="22"/>
      <c r="L190" s="22"/>
    </row>
    <row r="191" spans="1:12" x14ac:dyDescent="0.25">
      <c r="A191" s="22" t="s">
        <v>125</v>
      </c>
      <c r="B191" s="22" t="s">
        <v>295</v>
      </c>
      <c r="C191" s="22" t="s">
        <v>480</v>
      </c>
      <c r="D191" s="22" t="s">
        <v>481</v>
      </c>
      <c r="E191" s="22">
        <v>95871704</v>
      </c>
      <c r="F191" s="22">
        <v>2406940</v>
      </c>
      <c r="G191" s="22">
        <v>766580</v>
      </c>
      <c r="H191" s="22">
        <v>19444918</v>
      </c>
      <c r="I191" s="22">
        <v>73239096</v>
      </c>
      <c r="J191" s="22">
        <v>14170</v>
      </c>
      <c r="K191" s="22"/>
      <c r="L191" s="22"/>
    </row>
    <row r="192" spans="1:12" x14ac:dyDescent="0.25">
      <c r="A192" s="22" t="s">
        <v>125</v>
      </c>
      <c r="B192" s="22" t="s">
        <v>295</v>
      </c>
      <c r="C192" s="22" t="s">
        <v>482</v>
      </c>
      <c r="D192" s="22" t="s">
        <v>483</v>
      </c>
      <c r="E192" s="22">
        <v>258850360</v>
      </c>
      <c r="F192" s="22">
        <v>3677070</v>
      </c>
      <c r="G192" s="22">
        <v>919050</v>
      </c>
      <c r="H192" s="22">
        <v>40409901</v>
      </c>
      <c r="I192" s="22">
        <v>213733849</v>
      </c>
      <c r="J192" s="22">
        <v>110490</v>
      </c>
      <c r="K192" s="22"/>
      <c r="L192" s="22"/>
    </row>
    <row r="193" spans="1:12" x14ac:dyDescent="0.25">
      <c r="A193" s="22" t="s">
        <v>125</v>
      </c>
      <c r="B193" s="22" t="s">
        <v>295</v>
      </c>
      <c r="C193" s="22" t="s">
        <v>484</v>
      </c>
      <c r="D193" s="22" t="s">
        <v>485</v>
      </c>
      <c r="E193" s="22">
        <v>918213699</v>
      </c>
      <c r="F193" s="22">
        <v>14894360</v>
      </c>
      <c r="G193" s="22">
        <v>9175550</v>
      </c>
      <c r="H193" s="22">
        <v>242184926</v>
      </c>
      <c r="I193" s="22">
        <v>651785413</v>
      </c>
      <c r="J193" s="22">
        <v>173450</v>
      </c>
      <c r="K193" s="22"/>
      <c r="L193" s="22"/>
    </row>
    <row r="194" spans="1:12" x14ac:dyDescent="0.25">
      <c r="A194" s="22" t="s">
        <v>125</v>
      </c>
      <c r="B194" s="22" t="s">
        <v>295</v>
      </c>
      <c r="C194" s="22" t="s">
        <v>486</v>
      </c>
      <c r="D194" s="22" t="s">
        <v>487</v>
      </c>
      <c r="E194" s="22">
        <v>190156884</v>
      </c>
      <c r="F194" s="22">
        <v>4022830</v>
      </c>
      <c r="G194" s="22">
        <v>1102220</v>
      </c>
      <c r="H194" s="22">
        <v>36152720</v>
      </c>
      <c r="I194" s="22">
        <v>148776874</v>
      </c>
      <c r="J194" s="22">
        <v>102240</v>
      </c>
      <c r="K194" s="22"/>
      <c r="L194" s="22"/>
    </row>
    <row r="195" spans="1:12" x14ac:dyDescent="0.25">
      <c r="A195" s="22" t="s">
        <v>125</v>
      </c>
      <c r="B195" s="22" t="s">
        <v>295</v>
      </c>
      <c r="C195" s="22" t="s">
        <v>488</v>
      </c>
      <c r="D195" s="22" t="s">
        <v>489</v>
      </c>
      <c r="E195" s="22">
        <v>616953558</v>
      </c>
      <c r="F195" s="22">
        <v>10159300</v>
      </c>
      <c r="G195" s="22">
        <v>3094370</v>
      </c>
      <c r="H195" s="22">
        <v>171638302</v>
      </c>
      <c r="I195" s="22">
        <v>431579186</v>
      </c>
      <c r="J195" s="22">
        <v>482400</v>
      </c>
      <c r="K195" s="22"/>
      <c r="L195" s="22"/>
    </row>
    <row r="196" spans="1:12" x14ac:dyDescent="0.25">
      <c r="A196" s="22" t="s">
        <v>125</v>
      </c>
      <c r="B196" s="22" t="s">
        <v>295</v>
      </c>
      <c r="C196" s="22" t="s">
        <v>490</v>
      </c>
      <c r="D196" s="22" t="s">
        <v>491</v>
      </c>
      <c r="E196" s="22">
        <v>1920219763</v>
      </c>
      <c r="F196" s="22">
        <v>31372500</v>
      </c>
      <c r="G196" s="22">
        <v>198337640</v>
      </c>
      <c r="H196" s="22">
        <v>602391136</v>
      </c>
      <c r="I196" s="22">
        <v>1088094487</v>
      </c>
      <c r="J196" s="22">
        <v>24000</v>
      </c>
      <c r="K196" s="22"/>
      <c r="L196" s="22"/>
    </row>
    <row r="197" spans="1:12" x14ac:dyDescent="0.25">
      <c r="A197" s="22" t="s">
        <v>125</v>
      </c>
      <c r="B197" s="22" t="s">
        <v>492</v>
      </c>
      <c r="C197" s="22" t="s">
        <v>1070</v>
      </c>
      <c r="D197" s="22" t="s">
        <v>1071</v>
      </c>
      <c r="E197" s="22">
        <v>73452669</v>
      </c>
      <c r="F197" s="22">
        <v>1276120</v>
      </c>
      <c r="G197" s="22"/>
      <c r="H197" s="22">
        <v>10789249</v>
      </c>
      <c r="I197" s="22">
        <v>61334300</v>
      </c>
      <c r="J197" s="22">
        <v>53000</v>
      </c>
      <c r="K197" s="22"/>
      <c r="L197" s="22"/>
    </row>
    <row r="198" spans="1:12" x14ac:dyDescent="0.25">
      <c r="A198" s="22" t="s">
        <v>125</v>
      </c>
      <c r="B198" s="22" t="s">
        <v>492</v>
      </c>
      <c r="C198" s="22" t="s">
        <v>493</v>
      </c>
      <c r="D198" s="22" t="s">
        <v>494</v>
      </c>
      <c r="E198" s="22">
        <v>194385539</v>
      </c>
      <c r="F198" s="22">
        <v>1970400</v>
      </c>
      <c r="G198" s="22">
        <v>159930</v>
      </c>
      <c r="H198" s="22">
        <v>10695733</v>
      </c>
      <c r="I198" s="22">
        <v>181543876</v>
      </c>
      <c r="J198" s="22">
        <v>15600</v>
      </c>
      <c r="K198" s="22"/>
      <c r="L198" s="22"/>
    </row>
    <row r="199" spans="1:12" x14ac:dyDescent="0.25">
      <c r="A199" s="22" t="s">
        <v>125</v>
      </c>
      <c r="B199" s="22" t="s">
        <v>492</v>
      </c>
      <c r="C199" s="22" t="s">
        <v>495</v>
      </c>
      <c r="D199" s="22" t="s">
        <v>496</v>
      </c>
      <c r="E199" s="22">
        <v>115382725</v>
      </c>
      <c r="F199" s="22">
        <v>1633080</v>
      </c>
      <c r="G199" s="22">
        <v>30157600</v>
      </c>
      <c r="H199" s="22">
        <v>15754356</v>
      </c>
      <c r="I199" s="22">
        <v>67795689</v>
      </c>
      <c r="J199" s="22">
        <v>42000</v>
      </c>
      <c r="K199" s="22"/>
      <c r="L199" s="22"/>
    </row>
    <row r="200" spans="1:12" x14ac:dyDescent="0.25">
      <c r="A200" s="22" t="s">
        <v>125</v>
      </c>
      <c r="B200" s="22" t="s">
        <v>492</v>
      </c>
      <c r="C200" s="22" t="s">
        <v>497</v>
      </c>
      <c r="D200" s="22" t="s">
        <v>498</v>
      </c>
      <c r="E200" s="22">
        <v>9868115</v>
      </c>
      <c r="F200" s="22">
        <v>355540</v>
      </c>
      <c r="G200" s="22">
        <v>111580</v>
      </c>
      <c r="H200" s="22">
        <v>2492220</v>
      </c>
      <c r="I200" s="22">
        <v>6908775</v>
      </c>
      <c r="J200" s="22"/>
      <c r="K200" s="22"/>
      <c r="L200" s="22"/>
    </row>
    <row r="201" spans="1:12" x14ac:dyDescent="0.25">
      <c r="A201" s="22" t="s">
        <v>125</v>
      </c>
      <c r="B201" s="22" t="s">
        <v>492</v>
      </c>
      <c r="C201" s="22" t="s">
        <v>499</v>
      </c>
      <c r="D201" s="22" t="s">
        <v>500</v>
      </c>
      <c r="E201" s="22">
        <v>12917945</v>
      </c>
      <c r="F201" s="22">
        <v>1063600</v>
      </c>
      <c r="G201" s="22"/>
      <c r="H201" s="22">
        <v>641280</v>
      </c>
      <c r="I201" s="22">
        <v>11213065</v>
      </c>
      <c r="J201" s="22"/>
      <c r="K201" s="22"/>
      <c r="L201" s="22"/>
    </row>
    <row r="202" spans="1:12" x14ac:dyDescent="0.25">
      <c r="A202" s="22" t="s">
        <v>125</v>
      </c>
      <c r="B202" s="22" t="s">
        <v>492</v>
      </c>
      <c r="C202" s="22" t="s">
        <v>501</v>
      </c>
      <c r="D202" s="22" t="s">
        <v>502</v>
      </c>
      <c r="E202" s="22">
        <v>31378660</v>
      </c>
      <c r="F202" s="22">
        <v>1468400</v>
      </c>
      <c r="G202" s="22">
        <v>10700</v>
      </c>
      <c r="H202" s="22">
        <v>4343584</v>
      </c>
      <c r="I202" s="22">
        <v>25555976</v>
      </c>
      <c r="J202" s="22"/>
      <c r="K202" s="22"/>
      <c r="L202" s="22"/>
    </row>
    <row r="203" spans="1:12" x14ac:dyDescent="0.25">
      <c r="A203" s="22" t="s">
        <v>125</v>
      </c>
      <c r="B203" s="22" t="s">
        <v>492</v>
      </c>
      <c r="C203" s="22" t="s">
        <v>1072</v>
      </c>
      <c r="D203" s="22" t="s">
        <v>1073</v>
      </c>
      <c r="E203" s="22">
        <v>19278665</v>
      </c>
      <c r="F203" s="22">
        <v>243410</v>
      </c>
      <c r="G203" s="22"/>
      <c r="H203" s="22">
        <v>3345996</v>
      </c>
      <c r="I203" s="22">
        <v>15688889</v>
      </c>
      <c r="J203" s="22">
        <v>370</v>
      </c>
      <c r="K203" s="22"/>
      <c r="L203" s="22"/>
    </row>
    <row r="204" spans="1:12" x14ac:dyDescent="0.25">
      <c r="A204" s="22" t="s">
        <v>125</v>
      </c>
      <c r="B204" s="22" t="s">
        <v>492</v>
      </c>
      <c r="C204" s="22" t="s">
        <v>503</v>
      </c>
      <c r="D204" s="22" t="s">
        <v>504</v>
      </c>
      <c r="E204" s="22">
        <v>112628346</v>
      </c>
      <c r="F204" s="22">
        <v>1043950</v>
      </c>
      <c r="G204" s="22">
        <v>9630</v>
      </c>
      <c r="H204" s="22">
        <v>3780840</v>
      </c>
      <c r="I204" s="22">
        <v>107779726</v>
      </c>
      <c r="J204" s="22">
        <v>14200</v>
      </c>
      <c r="K204" s="22"/>
      <c r="L204" s="22"/>
    </row>
    <row r="205" spans="1:12" x14ac:dyDescent="0.25">
      <c r="A205" s="22" t="s">
        <v>125</v>
      </c>
      <c r="B205" s="22" t="s">
        <v>492</v>
      </c>
      <c r="C205" s="22" t="s">
        <v>505</v>
      </c>
      <c r="D205" s="22" t="s">
        <v>506</v>
      </c>
      <c r="E205" s="22">
        <v>27710263</v>
      </c>
      <c r="F205" s="22">
        <v>683410</v>
      </c>
      <c r="G205" s="22">
        <v>46650</v>
      </c>
      <c r="H205" s="22">
        <v>2773916</v>
      </c>
      <c r="I205" s="22">
        <v>24206287</v>
      </c>
      <c r="J205" s="22"/>
      <c r="K205" s="22"/>
      <c r="L205" s="22"/>
    </row>
    <row r="206" spans="1:12" x14ac:dyDescent="0.25">
      <c r="A206" s="22" t="s">
        <v>125</v>
      </c>
      <c r="B206" s="22" t="s">
        <v>492</v>
      </c>
      <c r="C206" s="22" t="s">
        <v>507</v>
      </c>
      <c r="D206" s="22" t="s">
        <v>508</v>
      </c>
      <c r="E206" s="22">
        <v>35809227</v>
      </c>
      <c r="F206" s="22">
        <v>574670</v>
      </c>
      <c r="G206" s="22"/>
      <c r="H206" s="22">
        <v>1272050</v>
      </c>
      <c r="I206" s="22">
        <v>33962507</v>
      </c>
      <c r="J206" s="22"/>
      <c r="K206" s="22"/>
      <c r="L206" s="22"/>
    </row>
    <row r="207" spans="1:12" x14ac:dyDescent="0.25">
      <c r="A207" s="22" t="s">
        <v>125</v>
      </c>
      <c r="B207" s="22" t="s">
        <v>492</v>
      </c>
      <c r="C207" s="22" t="s">
        <v>1074</v>
      </c>
      <c r="D207" s="22" t="s">
        <v>1075</v>
      </c>
      <c r="E207" s="22">
        <v>120485946</v>
      </c>
      <c r="F207" s="22">
        <v>4244180</v>
      </c>
      <c r="G207" s="22">
        <v>731990</v>
      </c>
      <c r="H207" s="22">
        <v>25331908</v>
      </c>
      <c r="I207" s="22">
        <v>90083868</v>
      </c>
      <c r="J207" s="22">
        <v>94000</v>
      </c>
      <c r="K207" s="22"/>
      <c r="L207" s="22"/>
    </row>
    <row r="208" spans="1:12" x14ac:dyDescent="0.25">
      <c r="A208" s="22" t="s">
        <v>125</v>
      </c>
      <c r="B208" s="22" t="s">
        <v>492</v>
      </c>
      <c r="C208" s="22" t="s">
        <v>1076</v>
      </c>
      <c r="D208" s="22" t="s">
        <v>1077</v>
      </c>
      <c r="E208" s="22">
        <v>31162336</v>
      </c>
      <c r="F208" s="22">
        <v>1172060</v>
      </c>
      <c r="G208" s="22">
        <v>48460</v>
      </c>
      <c r="H208" s="22">
        <v>2097959</v>
      </c>
      <c r="I208" s="22">
        <v>27831637</v>
      </c>
      <c r="J208" s="22">
        <v>12220</v>
      </c>
      <c r="K208" s="22"/>
      <c r="L208" s="22"/>
    </row>
    <row r="209" spans="1:12" x14ac:dyDescent="0.25">
      <c r="A209" s="22" t="s">
        <v>125</v>
      </c>
      <c r="B209" s="22" t="s">
        <v>492</v>
      </c>
      <c r="C209" s="22" t="s">
        <v>1078</v>
      </c>
      <c r="D209" s="22" t="s">
        <v>1079</v>
      </c>
      <c r="E209" s="22">
        <v>29371595</v>
      </c>
      <c r="F209" s="22">
        <v>3214120</v>
      </c>
      <c r="G209" s="22">
        <v>60020</v>
      </c>
      <c r="H209" s="22">
        <v>2427038</v>
      </c>
      <c r="I209" s="22">
        <v>23662727</v>
      </c>
      <c r="J209" s="22">
        <v>7690</v>
      </c>
      <c r="K209" s="22"/>
      <c r="L209" s="22"/>
    </row>
    <row r="210" spans="1:12" x14ac:dyDescent="0.25">
      <c r="A210" s="22" t="s">
        <v>125</v>
      </c>
      <c r="B210" s="22" t="s">
        <v>492</v>
      </c>
      <c r="C210" s="22" t="s">
        <v>509</v>
      </c>
      <c r="D210" s="22" t="s">
        <v>510</v>
      </c>
      <c r="E210" s="22">
        <v>25627814</v>
      </c>
      <c r="F210" s="22">
        <v>801830</v>
      </c>
      <c r="G210" s="22">
        <v>245290</v>
      </c>
      <c r="H210" s="22">
        <v>1537535</v>
      </c>
      <c r="I210" s="22">
        <v>22913789</v>
      </c>
      <c r="J210" s="22">
        <v>129370</v>
      </c>
      <c r="K210" s="22"/>
      <c r="L210" s="22"/>
    </row>
    <row r="211" spans="1:12" x14ac:dyDescent="0.25">
      <c r="A211" s="22" t="s">
        <v>125</v>
      </c>
      <c r="B211" s="22" t="s">
        <v>492</v>
      </c>
      <c r="C211" s="22" t="s">
        <v>511</v>
      </c>
      <c r="D211" s="22" t="s">
        <v>512</v>
      </c>
      <c r="E211" s="22">
        <v>88742094</v>
      </c>
      <c r="F211" s="22">
        <v>8894260</v>
      </c>
      <c r="G211" s="22">
        <v>618330</v>
      </c>
      <c r="H211" s="22">
        <v>17428103</v>
      </c>
      <c r="I211" s="22">
        <v>61773151</v>
      </c>
      <c r="J211" s="22">
        <v>28250</v>
      </c>
      <c r="K211" s="22"/>
      <c r="L211" s="22"/>
    </row>
    <row r="212" spans="1:12" x14ac:dyDescent="0.25">
      <c r="A212" s="22" t="s">
        <v>125</v>
      </c>
      <c r="B212" s="22" t="s">
        <v>492</v>
      </c>
      <c r="C212" s="22" t="s">
        <v>1080</v>
      </c>
      <c r="D212" s="22" t="s">
        <v>1081</v>
      </c>
      <c r="E212" s="22">
        <v>55803772</v>
      </c>
      <c r="F212" s="22">
        <v>1208970</v>
      </c>
      <c r="G212" s="22">
        <v>103140</v>
      </c>
      <c r="H212" s="22">
        <v>9896527</v>
      </c>
      <c r="I212" s="22">
        <v>44586995</v>
      </c>
      <c r="J212" s="22">
        <v>8140</v>
      </c>
      <c r="K212" s="22"/>
      <c r="L212" s="22"/>
    </row>
    <row r="213" spans="1:12" x14ac:dyDescent="0.25">
      <c r="A213" s="22" t="s">
        <v>125</v>
      </c>
      <c r="B213" s="22" t="s">
        <v>492</v>
      </c>
      <c r="C213" s="22" t="s">
        <v>1082</v>
      </c>
      <c r="D213" s="22" t="s">
        <v>1083</v>
      </c>
      <c r="E213" s="22">
        <v>46398043</v>
      </c>
      <c r="F213" s="22">
        <v>980580</v>
      </c>
      <c r="G213" s="22"/>
      <c r="H213" s="22">
        <v>2074483</v>
      </c>
      <c r="I213" s="22">
        <v>43330980</v>
      </c>
      <c r="J213" s="22">
        <v>12000</v>
      </c>
      <c r="K213" s="22"/>
      <c r="L213" s="22"/>
    </row>
    <row r="214" spans="1:12" x14ac:dyDescent="0.25">
      <c r="A214" s="22" t="s">
        <v>125</v>
      </c>
      <c r="B214" s="22" t="s">
        <v>492</v>
      </c>
      <c r="C214" s="22" t="s">
        <v>513</v>
      </c>
      <c r="D214" s="22" t="s">
        <v>514</v>
      </c>
      <c r="E214" s="22">
        <v>24695763</v>
      </c>
      <c r="F214" s="22">
        <v>821670</v>
      </c>
      <c r="G214" s="22">
        <v>26240</v>
      </c>
      <c r="H214" s="22">
        <v>2173969</v>
      </c>
      <c r="I214" s="22">
        <v>21665334</v>
      </c>
      <c r="J214" s="22">
        <v>8550</v>
      </c>
      <c r="K214" s="22"/>
      <c r="L214" s="22"/>
    </row>
    <row r="215" spans="1:12" x14ac:dyDescent="0.25">
      <c r="A215" s="22" t="s">
        <v>125</v>
      </c>
      <c r="B215" s="22" t="s">
        <v>492</v>
      </c>
      <c r="C215" s="22" t="s">
        <v>1084</v>
      </c>
      <c r="D215" s="22" t="s">
        <v>1085</v>
      </c>
      <c r="E215" s="22">
        <v>39926392</v>
      </c>
      <c r="F215" s="22">
        <v>1179870</v>
      </c>
      <c r="G215" s="22"/>
      <c r="H215" s="22">
        <v>10359106</v>
      </c>
      <c r="I215" s="22">
        <v>28374416</v>
      </c>
      <c r="J215" s="22">
        <v>13000</v>
      </c>
      <c r="K215" s="22"/>
      <c r="L215" s="22"/>
    </row>
    <row r="216" spans="1:12" x14ac:dyDescent="0.25">
      <c r="A216" s="22" t="s">
        <v>125</v>
      </c>
      <c r="B216" s="22" t="s">
        <v>492</v>
      </c>
      <c r="C216" s="22" t="s">
        <v>1086</v>
      </c>
      <c r="D216" s="22" t="s">
        <v>1087</v>
      </c>
      <c r="E216" s="22">
        <v>36464986</v>
      </c>
      <c r="F216" s="22">
        <v>733720</v>
      </c>
      <c r="G216" s="22">
        <v>130050</v>
      </c>
      <c r="H216" s="22">
        <v>3535455</v>
      </c>
      <c r="I216" s="22">
        <v>32065761</v>
      </c>
      <c r="J216" s="22"/>
      <c r="K216" s="22"/>
      <c r="L216" s="22"/>
    </row>
    <row r="217" spans="1:12" x14ac:dyDescent="0.25">
      <c r="A217" s="22" t="s">
        <v>125</v>
      </c>
      <c r="B217" s="22" t="s">
        <v>492</v>
      </c>
      <c r="C217" s="22" t="s">
        <v>515</v>
      </c>
      <c r="D217" s="22" t="s">
        <v>516</v>
      </c>
      <c r="E217" s="22">
        <v>22085887</v>
      </c>
      <c r="F217" s="22">
        <v>4363640</v>
      </c>
      <c r="G217" s="22">
        <v>285440</v>
      </c>
      <c r="H217" s="22">
        <v>1695624</v>
      </c>
      <c r="I217" s="22">
        <v>15723633</v>
      </c>
      <c r="J217" s="22">
        <v>17550</v>
      </c>
      <c r="K217" s="22"/>
      <c r="L217" s="22"/>
    </row>
    <row r="218" spans="1:12" x14ac:dyDescent="0.25">
      <c r="A218" s="22" t="s">
        <v>125</v>
      </c>
      <c r="B218" s="22" t="s">
        <v>492</v>
      </c>
      <c r="C218" s="22" t="s">
        <v>517</v>
      </c>
      <c r="D218" s="22" t="s">
        <v>518</v>
      </c>
      <c r="E218" s="22">
        <v>23553185</v>
      </c>
      <c r="F218" s="22">
        <v>3126320</v>
      </c>
      <c r="G218" s="22"/>
      <c r="H218" s="22">
        <v>1341421</v>
      </c>
      <c r="I218" s="22">
        <v>18882074</v>
      </c>
      <c r="J218" s="22">
        <v>203370</v>
      </c>
      <c r="K218" s="22"/>
      <c r="L218" s="22"/>
    </row>
    <row r="219" spans="1:12" x14ac:dyDescent="0.25">
      <c r="A219" s="22" t="s">
        <v>125</v>
      </c>
      <c r="B219" s="22" t="s">
        <v>492</v>
      </c>
      <c r="C219" s="22" t="s">
        <v>519</v>
      </c>
      <c r="D219" s="22" t="s">
        <v>520</v>
      </c>
      <c r="E219" s="22">
        <v>82166635</v>
      </c>
      <c r="F219" s="22">
        <v>1137220</v>
      </c>
      <c r="G219" s="22">
        <v>62800</v>
      </c>
      <c r="H219" s="22">
        <v>2271795</v>
      </c>
      <c r="I219" s="22">
        <v>78637940</v>
      </c>
      <c r="J219" s="22">
        <v>56880</v>
      </c>
      <c r="K219" s="22"/>
      <c r="L219" s="22"/>
    </row>
    <row r="220" spans="1:12" x14ac:dyDescent="0.25">
      <c r="A220" s="22" t="s">
        <v>125</v>
      </c>
      <c r="B220" s="22" t="s">
        <v>492</v>
      </c>
      <c r="C220" s="22" t="s">
        <v>521</v>
      </c>
      <c r="D220" s="22" t="s">
        <v>522</v>
      </c>
      <c r="E220" s="22">
        <v>34517786</v>
      </c>
      <c r="F220" s="22">
        <v>802290</v>
      </c>
      <c r="G220" s="22">
        <v>79650</v>
      </c>
      <c r="H220" s="22">
        <v>1653125</v>
      </c>
      <c r="I220" s="22">
        <v>31978921</v>
      </c>
      <c r="J220" s="22">
        <v>3800</v>
      </c>
      <c r="K220" s="22"/>
      <c r="L220" s="22"/>
    </row>
    <row r="221" spans="1:12" x14ac:dyDescent="0.25">
      <c r="A221" s="22" t="s">
        <v>125</v>
      </c>
      <c r="B221" s="22" t="s">
        <v>492</v>
      </c>
      <c r="C221" s="22" t="s">
        <v>1088</v>
      </c>
      <c r="D221" s="22" t="s">
        <v>1089</v>
      </c>
      <c r="E221" s="22">
        <v>60392866</v>
      </c>
      <c r="F221" s="22">
        <v>1755340</v>
      </c>
      <c r="G221" s="22">
        <v>116020</v>
      </c>
      <c r="H221" s="22">
        <v>15773804</v>
      </c>
      <c r="I221" s="22">
        <v>42747702</v>
      </c>
      <c r="J221" s="22"/>
      <c r="K221" s="22"/>
      <c r="L221" s="22"/>
    </row>
    <row r="222" spans="1:12" x14ac:dyDescent="0.25">
      <c r="A222" s="22" t="s">
        <v>125</v>
      </c>
      <c r="B222" s="22" t="s">
        <v>492</v>
      </c>
      <c r="C222" s="22" t="s">
        <v>523</v>
      </c>
      <c r="D222" s="22" t="s">
        <v>524</v>
      </c>
      <c r="E222" s="22">
        <v>25958676</v>
      </c>
      <c r="F222" s="22">
        <v>655480</v>
      </c>
      <c r="G222" s="22"/>
      <c r="H222" s="22">
        <v>9847279</v>
      </c>
      <c r="I222" s="22">
        <v>15448307</v>
      </c>
      <c r="J222" s="22">
        <v>7610</v>
      </c>
      <c r="K222" s="22"/>
      <c r="L222" s="22"/>
    </row>
    <row r="223" spans="1:12" x14ac:dyDescent="0.25">
      <c r="A223" s="22" t="s">
        <v>125</v>
      </c>
      <c r="B223" s="22" t="s">
        <v>492</v>
      </c>
      <c r="C223" s="22" t="s">
        <v>525</v>
      </c>
      <c r="D223" s="22" t="s">
        <v>526</v>
      </c>
      <c r="E223" s="22">
        <v>24179074</v>
      </c>
      <c r="F223" s="22">
        <v>625530</v>
      </c>
      <c r="G223" s="22"/>
      <c r="H223" s="22">
        <v>3646773</v>
      </c>
      <c r="I223" s="22">
        <v>19879271</v>
      </c>
      <c r="J223" s="22">
        <v>27500</v>
      </c>
      <c r="K223" s="22"/>
      <c r="L223" s="22"/>
    </row>
    <row r="224" spans="1:12" x14ac:dyDescent="0.25">
      <c r="A224" s="22" t="s">
        <v>125</v>
      </c>
      <c r="B224" s="22" t="s">
        <v>492</v>
      </c>
      <c r="C224" s="22" t="s">
        <v>527</v>
      </c>
      <c r="D224" s="22" t="s">
        <v>528</v>
      </c>
      <c r="E224" s="22">
        <v>52209335</v>
      </c>
      <c r="F224" s="22">
        <v>1094310</v>
      </c>
      <c r="G224" s="22"/>
      <c r="H224" s="22">
        <v>6254882</v>
      </c>
      <c r="I224" s="22">
        <v>44820143</v>
      </c>
      <c r="J224" s="22">
        <v>40000</v>
      </c>
      <c r="K224" s="22"/>
      <c r="L224" s="22"/>
    </row>
    <row r="225" spans="1:12" x14ac:dyDescent="0.25">
      <c r="A225" s="22" t="s">
        <v>125</v>
      </c>
      <c r="B225" s="22" t="s">
        <v>492</v>
      </c>
      <c r="C225" s="22" t="s">
        <v>529</v>
      </c>
      <c r="D225" s="22" t="s">
        <v>530</v>
      </c>
      <c r="E225" s="22">
        <v>13297998</v>
      </c>
      <c r="F225" s="22">
        <v>576980</v>
      </c>
      <c r="G225" s="22"/>
      <c r="H225" s="22">
        <v>2164650</v>
      </c>
      <c r="I225" s="22">
        <v>10556368</v>
      </c>
      <c r="J225" s="22"/>
      <c r="K225" s="22"/>
      <c r="L225" s="22"/>
    </row>
    <row r="226" spans="1:12" x14ac:dyDescent="0.25">
      <c r="A226" s="22" t="s">
        <v>125</v>
      </c>
      <c r="B226" s="22" t="s">
        <v>492</v>
      </c>
      <c r="C226" s="22" t="s">
        <v>531</v>
      </c>
      <c r="D226" s="22" t="s">
        <v>532</v>
      </c>
      <c r="E226" s="22">
        <v>91610357</v>
      </c>
      <c r="F226" s="22">
        <v>1612560</v>
      </c>
      <c r="G226" s="22"/>
      <c r="H226" s="22">
        <v>9108148</v>
      </c>
      <c r="I226" s="22">
        <v>80813649</v>
      </c>
      <c r="J226" s="22">
        <v>76000</v>
      </c>
      <c r="K226" s="22"/>
      <c r="L226" s="22"/>
    </row>
    <row r="227" spans="1:12" x14ac:dyDescent="0.25">
      <c r="A227" s="22" t="s">
        <v>125</v>
      </c>
      <c r="B227" s="22" t="s">
        <v>492</v>
      </c>
      <c r="C227" s="22" t="s">
        <v>533</v>
      </c>
      <c r="D227" s="22" t="s">
        <v>534</v>
      </c>
      <c r="E227" s="22">
        <v>17974606</v>
      </c>
      <c r="F227" s="22">
        <v>527290</v>
      </c>
      <c r="G227" s="22">
        <v>63670</v>
      </c>
      <c r="H227" s="22">
        <v>2881902</v>
      </c>
      <c r="I227" s="22">
        <v>14483874</v>
      </c>
      <c r="J227" s="22">
        <v>17870</v>
      </c>
      <c r="K227" s="22"/>
      <c r="L227" s="22"/>
    </row>
    <row r="228" spans="1:12" x14ac:dyDescent="0.25">
      <c r="A228" s="22" t="s">
        <v>125</v>
      </c>
      <c r="B228" s="22" t="s">
        <v>492</v>
      </c>
      <c r="C228" s="22" t="s">
        <v>1090</v>
      </c>
      <c r="D228" s="22" t="s">
        <v>1091</v>
      </c>
      <c r="E228" s="22">
        <v>14544022</v>
      </c>
      <c r="F228" s="22">
        <v>588790</v>
      </c>
      <c r="G228" s="22"/>
      <c r="H228" s="22">
        <v>1055897</v>
      </c>
      <c r="I228" s="22">
        <v>12886065</v>
      </c>
      <c r="J228" s="22">
        <v>13270</v>
      </c>
      <c r="K228" s="22"/>
      <c r="L228" s="22"/>
    </row>
    <row r="229" spans="1:12" x14ac:dyDescent="0.25">
      <c r="A229" s="22" t="s">
        <v>125</v>
      </c>
      <c r="B229" s="22" t="s">
        <v>492</v>
      </c>
      <c r="C229" s="22" t="s">
        <v>1092</v>
      </c>
      <c r="D229" s="22" t="s">
        <v>1093</v>
      </c>
      <c r="E229" s="22">
        <v>22447368</v>
      </c>
      <c r="F229" s="22">
        <v>731400</v>
      </c>
      <c r="G229" s="22">
        <v>40040</v>
      </c>
      <c r="H229" s="22">
        <v>1467680</v>
      </c>
      <c r="I229" s="22">
        <v>20193378</v>
      </c>
      <c r="J229" s="22">
        <v>14870</v>
      </c>
      <c r="K229" s="22"/>
      <c r="L229" s="22"/>
    </row>
    <row r="230" spans="1:12" x14ac:dyDescent="0.25">
      <c r="A230" s="22" t="s">
        <v>125</v>
      </c>
      <c r="B230" s="22" t="s">
        <v>492</v>
      </c>
      <c r="C230" s="22" t="s">
        <v>535</v>
      </c>
      <c r="D230" s="22" t="s">
        <v>536</v>
      </c>
      <c r="E230" s="22">
        <v>110184190</v>
      </c>
      <c r="F230" s="22">
        <v>1516060</v>
      </c>
      <c r="G230" s="22">
        <v>341400</v>
      </c>
      <c r="H230" s="22">
        <v>8726960</v>
      </c>
      <c r="I230" s="22">
        <v>99563490</v>
      </c>
      <c r="J230" s="22">
        <v>36280</v>
      </c>
      <c r="K230" s="22"/>
      <c r="L230" s="22"/>
    </row>
    <row r="231" spans="1:12" x14ac:dyDescent="0.25">
      <c r="A231" s="22" t="s">
        <v>125</v>
      </c>
      <c r="B231" s="22" t="s">
        <v>492</v>
      </c>
      <c r="C231" s="22" t="s">
        <v>537</v>
      </c>
      <c r="D231" s="22" t="s">
        <v>538</v>
      </c>
      <c r="E231" s="22">
        <v>8893319</v>
      </c>
      <c r="F231" s="22">
        <v>107050</v>
      </c>
      <c r="G231" s="22"/>
      <c r="H231" s="22">
        <v>271458</v>
      </c>
      <c r="I231" s="22">
        <v>8514811</v>
      </c>
      <c r="J231" s="22"/>
      <c r="K231" s="22"/>
      <c r="L231" s="22"/>
    </row>
    <row r="232" spans="1:12" x14ac:dyDescent="0.25">
      <c r="A232" s="22" t="s">
        <v>125</v>
      </c>
      <c r="B232" s="22" t="s">
        <v>492</v>
      </c>
      <c r="C232" s="22" t="s">
        <v>539</v>
      </c>
      <c r="D232" s="22" t="s">
        <v>540</v>
      </c>
      <c r="E232" s="22">
        <v>28889371</v>
      </c>
      <c r="F232" s="22">
        <v>1345390</v>
      </c>
      <c r="G232" s="22">
        <v>144480</v>
      </c>
      <c r="H232" s="22">
        <v>2627184</v>
      </c>
      <c r="I232" s="22">
        <v>24772317</v>
      </c>
      <c r="J232" s="22"/>
      <c r="K232" s="22"/>
      <c r="L232" s="22"/>
    </row>
    <row r="233" spans="1:12" x14ac:dyDescent="0.25">
      <c r="A233" s="22" t="s">
        <v>125</v>
      </c>
      <c r="B233" s="22" t="s">
        <v>492</v>
      </c>
      <c r="C233" s="22" t="s">
        <v>541</v>
      </c>
      <c r="D233" s="22" t="s">
        <v>542</v>
      </c>
      <c r="E233" s="22">
        <v>24901613</v>
      </c>
      <c r="F233" s="22">
        <v>611890</v>
      </c>
      <c r="G233" s="22">
        <v>154930</v>
      </c>
      <c r="H233" s="22">
        <v>2049863</v>
      </c>
      <c r="I233" s="22">
        <v>22067630</v>
      </c>
      <c r="J233" s="22">
        <v>17300</v>
      </c>
      <c r="K233" s="22"/>
      <c r="L233" s="22"/>
    </row>
    <row r="234" spans="1:12" x14ac:dyDescent="0.25">
      <c r="A234" s="22" t="s">
        <v>125</v>
      </c>
      <c r="B234" s="22" t="s">
        <v>492</v>
      </c>
      <c r="C234" s="22" t="s">
        <v>543</v>
      </c>
      <c r="D234" s="22" t="s">
        <v>544</v>
      </c>
      <c r="E234" s="22">
        <v>8841641</v>
      </c>
      <c r="F234" s="22">
        <v>288360</v>
      </c>
      <c r="G234" s="22"/>
      <c r="H234" s="22">
        <v>1354406</v>
      </c>
      <c r="I234" s="22">
        <v>7183825</v>
      </c>
      <c r="J234" s="22">
        <v>15050</v>
      </c>
      <c r="K234" s="22"/>
      <c r="L234" s="22"/>
    </row>
    <row r="235" spans="1:12" x14ac:dyDescent="0.25">
      <c r="A235" s="22" t="s">
        <v>125</v>
      </c>
      <c r="B235" s="22" t="s">
        <v>492</v>
      </c>
      <c r="C235" s="22" t="s">
        <v>545</v>
      </c>
      <c r="D235" s="22" t="s">
        <v>546</v>
      </c>
      <c r="E235" s="22">
        <v>61480960</v>
      </c>
      <c r="F235" s="22">
        <v>1042290</v>
      </c>
      <c r="G235" s="22">
        <v>152860</v>
      </c>
      <c r="H235" s="22">
        <v>11594021</v>
      </c>
      <c r="I235" s="22">
        <v>48669779</v>
      </c>
      <c r="J235" s="22">
        <v>22010</v>
      </c>
      <c r="K235" s="22"/>
      <c r="L235" s="22"/>
    </row>
    <row r="236" spans="1:12" x14ac:dyDescent="0.25">
      <c r="A236" s="22" t="s">
        <v>125</v>
      </c>
      <c r="B236" s="22" t="s">
        <v>492</v>
      </c>
      <c r="C236" s="22" t="s">
        <v>547</v>
      </c>
      <c r="D236" s="22" t="s">
        <v>548</v>
      </c>
      <c r="E236" s="22">
        <v>69555545</v>
      </c>
      <c r="F236" s="22">
        <v>2063500</v>
      </c>
      <c r="G236" s="22">
        <v>41180</v>
      </c>
      <c r="H236" s="22">
        <v>7606257</v>
      </c>
      <c r="I236" s="22">
        <v>59808398</v>
      </c>
      <c r="J236" s="22">
        <v>36210</v>
      </c>
      <c r="K236" s="22"/>
      <c r="L236" s="22"/>
    </row>
    <row r="237" spans="1:12" x14ac:dyDescent="0.25">
      <c r="A237" s="22" t="s">
        <v>125</v>
      </c>
      <c r="B237" s="22" t="s">
        <v>492</v>
      </c>
      <c r="C237" s="22" t="s">
        <v>549</v>
      </c>
      <c r="D237" s="22" t="s">
        <v>550</v>
      </c>
      <c r="E237" s="22">
        <v>16003106</v>
      </c>
      <c r="F237" s="22">
        <v>682450</v>
      </c>
      <c r="G237" s="22">
        <v>26590</v>
      </c>
      <c r="H237" s="22">
        <v>1899410</v>
      </c>
      <c r="I237" s="22">
        <v>13386896</v>
      </c>
      <c r="J237" s="22">
        <v>7760</v>
      </c>
      <c r="K237" s="22"/>
      <c r="L237" s="22"/>
    </row>
    <row r="238" spans="1:12" x14ac:dyDescent="0.25">
      <c r="A238" s="22" t="s">
        <v>125</v>
      </c>
      <c r="B238" s="22" t="s">
        <v>492</v>
      </c>
      <c r="C238" s="22" t="s">
        <v>551</v>
      </c>
      <c r="D238" s="22" t="s">
        <v>552</v>
      </c>
      <c r="E238" s="22">
        <v>41398286</v>
      </c>
      <c r="F238" s="22">
        <v>1359730</v>
      </c>
      <c r="G238" s="22">
        <v>147650</v>
      </c>
      <c r="H238" s="22">
        <v>3462849</v>
      </c>
      <c r="I238" s="22">
        <v>36403117</v>
      </c>
      <c r="J238" s="22">
        <v>24940</v>
      </c>
      <c r="K238" s="22"/>
      <c r="L238" s="22"/>
    </row>
    <row r="239" spans="1:12" x14ac:dyDescent="0.25">
      <c r="A239" s="22" t="s">
        <v>125</v>
      </c>
      <c r="B239" s="22" t="s">
        <v>492</v>
      </c>
      <c r="C239" s="22" t="s">
        <v>553</v>
      </c>
      <c r="D239" s="22" t="s">
        <v>554</v>
      </c>
      <c r="E239" s="22">
        <v>35565751</v>
      </c>
      <c r="F239" s="22">
        <v>651390</v>
      </c>
      <c r="G239" s="22"/>
      <c r="H239" s="22">
        <v>1781623</v>
      </c>
      <c r="I239" s="22">
        <v>33130408</v>
      </c>
      <c r="J239" s="22">
        <v>2330</v>
      </c>
      <c r="K239" s="22"/>
      <c r="L239" s="22"/>
    </row>
    <row r="240" spans="1:12" x14ac:dyDescent="0.25">
      <c r="A240" s="22" t="s">
        <v>125</v>
      </c>
      <c r="B240" s="22" t="s">
        <v>492</v>
      </c>
      <c r="C240" s="22" t="s">
        <v>1094</v>
      </c>
      <c r="D240" s="22" t="s">
        <v>1095</v>
      </c>
      <c r="E240" s="22">
        <v>7702579</v>
      </c>
      <c r="F240" s="22">
        <v>183470</v>
      </c>
      <c r="G240" s="22"/>
      <c r="H240" s="22">
        <v>1605520</v>
      </c>
      <c r="I240" s="22">
        <v>5909309</v>
      </c>
      <c r="J240" s="22">
        <v>4280</v>
      </c>
      <c r="K240" s="22"/>
      <c r="L240" s="22"/>
    </row>
    <row r="241" spans="1:12" x14ac:dyDescent="0.25">
      <c r="A241" s="22" t="s">
        <v>125</v>
      </c>
      <c r="B241" s="22" t="s">
        <v>492</v>
      </c>
      <c r="C241" s="22" t="s">
        <v>555</v>
      </c>
      <c r="D241" s="22" t="s">
        <v>556</v>
      </c>
      <c r="E241" s="22">
        <v>53436889</v>
      </c>
      <c r="F241" s="22">
        <v>687560</v>
      </c>
      <c r="G241" s="22"/>
      <c r="H241" s="22">
        <v>1624417</v>
      </c>
      <c r="I241" s="22">
        <v>51124912</v>
      </c>
      <c r="J241" s="22"/>
      <c r="K241" s="22"/>
      <c r="L241" s="22"/>
    </row>
    <row r="242" spans="1:12" x14ac:dyDescent="0.25">
      <c r="A242" s="22" t="s">
        <v>125</v>
      </c>
      <c r="B242" s="22" t="s">
        <v>492</v>
      </c>
      <c r="C242" s="22" t="s">
        <v>557</v>
      </c>
      <c r="D242" s="22" t="s">
        <v>558</v>
      </c>
      <c r="E242" s="22">
        <v>8622168</v>
      </c>
      <c r="F242" s="22">
        <v>398700</v>
      </c>
      <c r="G242" s="22"/>
      <c r="H242" s="22">
        <v>1057450</v>
      </c>
      <c r="I242" s="22">
        <v>7166018</v>
      </c>
      <c r="J242" s="22"/>
      <c r="K242" s="22"/>
      <c r="L242" s="22"/>
    </row>
    <row r="243" spans="1:12" x14ac:dyDescent="0.25">
      <c r="A243" s="22" t="s">
        <v>125</v>
      </c>
      <c r="B243" s="22" t="s">
        <v>492</v>
      </c>
      <c r="C243" s="22" t="s">
        <v>1096</v>
      </c>
      <c r="D243" s="22" t="s">
        <v>1097</v>
      </c>
      <c r="E243" s="22">
        <v>23286125</v>
      </c>
      <c r="F243" s="22">
        <v>425780</v>
      </c>
      <c r="G243" s="22"/>
      <c r="H243" s="22">
        <v>761804</v>
      </c>
      <c r="I243" s="22">
        <v>22097291</v>
      </c>
      <c r="J243" s="22">
        <v>1250</v>
      </c>
      <c r="K243" s="22"/>
      <c r="L243" s="22"/>
    </row>
    <row r="244" spans="1:12" x14ac:dyDescent="0.25">
      <c r="A244" s="22" t="s">
        <v>125</v>
      </c>
      <c r="B244" s="22" t="s">
        <v>492</v>
      </c>
      <c r="C244" s="22" t="s">
        <v>559</v>
      </c>
      <c r="D244" s="22" t="s">
        <v>560</v>
      </c>
      <c r="E244" s="22">
        <v>21756060</v>
      </c>
      <c r="F244" s="22">
        <v>933670</v>
      </c>
      <c r="G244" s="22">
        <v>3356500</v>
      </c>
      <c r="H244" s="22">
        <v>4476330</v>
      </c>
      <c r="I244" s="22">
        <v>12960130</v>
      </c>
      <c r="J244" s="22">
        <v>29430</v>
      </c>
      <c r="K244" s="22"/>
      <c r="L244" s="22"/>
    </row>
    <row r="245" spans="1:12" x14ac:dyDescent="0.25">
      <c r="A245" s="22" t="s">
        <v>125</v>
      </c>
      <c r="B245" s="22" t="s">
        <v>492</v>
      </c>
      <c r="C245" s="22" t="s">
        <v>561</v>
      </c>
      <c r="D245" s="22" t="s">
        <v>562</v>
      </c>
      <c r="E245" s="22">
        <v>28190630</v>
      </c>
      <c r="F245" s="22">
        <v>2621600</v>
      </c>
      <c r="G245" s="22">
        <v>931020</v>
      </c>
      <c r="H245" s="22">
        <v>6102395</v>
      </c>
      <c r="I245" s="22">
        <v>18517235</v>
      </c>
      <c r="J245" s="22">
        <v>18380</v>
      </c>
      <c r="K245" s="22"/>
      <c r="L245" s="22"/>
    </row>
    <row r="246" spans="1:12" x14ac:dyDescent="0.25">
      <c r="A246" s="22" t="s">
        <v>125</v>
      </c>
      <c r="B246" s="22" t="s">
        <v>492</v>
      </c>
      <c r="C246" s="22" t="s">
        <v>563</v>
      </c>
      <c r="D246" s="22" t="s">
        <v>564</v>
      </c>
      <c r="E246" s="22">
        <v>11985367</v>
      </c>
      <c r="F246" s="22">
        <v>607000</v>
      </c>
      <c r="G246" s="22"/>
      <c r="H246" s="22">
        <v>1053278</v>
      </c>
      <c r="I246" s="22">
        <v>10323229</v>
      </c>
      <c r="J246" s="22">
        <v>1860</v>
      </c>
      <c r="K246" s="22"/>
      <c r="L246" s="22"/>
    </row>
    <row r="247" spans="1:12" x14ac:dyDescent="0.25">
      <c r="A247" s="22" t="s">
        <v>125</v>
      </c>
      <c r="B247" s="22" t="s">
        <v>492</v>
      </c>
      <c r="C247" s="22" t="s">
        <v>565</v>
      </c>
      <c r="D247" s="22" t="s">
        <v>566</v>
      </c>
      <c r="E247" s="22">
        <v>18056996</v>
      </c>
      <c r="F247" s="22">
        <v>542900</v>
      </c>
      <c r="G247" s="22">
        <v>2202310</v>
      </c>
      <c r="H247" s="22">
        <v>2403090</v>
      </c>
      <c r="I247" s="22">
        <v>12907696</v>
      </c>
      <c r="J247" s="22">
        <v>1000</v>
      </c>
      <c r="K247" s="22"/>
      <c r="L247" s="22"/>
    </row>
    <row r="248" spans="1:12" x14ac:dyDescent="0.25">
      <c r="A248" s="22" t="s">
        <v>125</v>
      </c>
      <c r="B248" s="22" t="s">
        <v>492</v>
      </c>
      <c r="C248" s="22" t="s">
        <v>1098</v>
      </c>
      <c r="D248" s="22" t="s">
        <v>1099</v>
      </c>
      <c r="E248" s="22">
        <v>13795778</v>
      </c>
      <c r="F248" s="22">
        <v>1410620</v>
      </c>
      <c r="G248" s="22">
        <v>56790</v>
      </c>
      <c r="H248" s="22">
        <v>1991342</v>
      </c>
      <c r="I248" s="22">
        <v>10337026</v>
      </c>
      <c r="J248" s="22"/>
      <c r="K248" s="22"/>
      <c r="L248" s="22"/>
    </row>
    <row r="249" spans="1:12" x14ac:dyDescent="0.25">
      <c r="A249" s="22" t="s">
        <v>125</v>
      </c>
      <c r="B249" s="22" t="s">
        <v>492</v>
      </c>
      <c r="C249" s="22" t="s">
        <v>1100</v>
      </c>
      <c r="D249" s="22" t="s">
        <v>1101</v>
      </c>
      <c r="E249" s="22">
        <v>46040111</v>
      </c>
      <c r="F249" s="22">
        <v>1246470</v>
      </c>
      <c r="G249" s="22">
        <v>446470</v>
      </c>
      <c r="H249" s="22">
        <v>6421426</v>
      </c>
      <c r="I249" s="22">
        <v>37925745</v>
      </c>
      <c r="J249" s="22"/>
      <c r="K249" s="22"/>
      <c r="L249" s="22"/>
    </row>
    <row r="250" spans="1:12" x14ac:dyDescent="0.25">
      <c r="A250" s="22" t="s">
        <v>125</v>
      </c>
      <c r="B250" s="22" t="s">
        <v>492</v>
      </c>
      <c r="C250" s="22" t="s">
        <v>567</v>
      </c>
      <c r="D250" s="22" t="s">
        <v>568</v>
      </c>
      <c r="E250" s="22">
        <v>89709393</v>
      </c>
      <c r="F250" s="22">
        <v>1900700</v>
      </c>
      <c r="G250" s="22">
        <v>153030</v>
      </c>
      <c r="H250" s="22">
        <v>5357845</v>
      </c>
      <c r="I250" s="22">
        <v>82297818</v>
      </c>
      <c r="J250" s="22"/>
      <c r="K250" s="22"/>
      <c r="L250" s="22"/>
    </row>
    <row r="251" spans="1:12" x14ac:dyDescent="0.25">
      <c r="A251" s="22" t="s">
        <v>125</v>
      </c>
      <c r="B251" s="22" t="s">
        <v>492</v>
      </c>
      <c r="C251" s="22" t="s">
        <v>569</v>
      </c>
      <c r="D251" s="22" t="s">
        <v>570</v>
      </c>
      <c r="E251" s="22">
        <v>95036993</v>
      </c>
      <c r="F251" s="22">
        <v>1237880</v>
      </c>
      <c r="G251" s="22">
        <v>3656320</v>
      </c>
      <c r="H251" s="22">
        <v>16602824</v>
      </c>
      <c r="I251" s="22">
        <v>73464969</v>
      </c>
      <c r="J251" s="22">
        <v>75000</v>
      </c>
      <c r="K251" s="22"/>
      <c r="L251" s="22"/>
    </row>
    <row r="252" spans="1:12" x14ac:dyDescent="0.25">
      <c r="A252" s="22" t="s">
        <v>125</v>
      </c>
      <c r="B252" s="22" t="s">
        <v>492</v>
      </c>
      <c r="C252" s="22" t="s">
        <v>1102</v>
      </c>
      <c r="D252" s="22" t="s">
        <v>1103</v>
      </c>
      <c r="E252" s="22">
        <v>13981729</v>
      </c>
      <c r="F252" s="22">
        <v>313540</v>
      </c>
      <c r="G252" s="22">
        <v>94110</v>
      </c>
      <c r="H252" s="22">
        <v>2147122</v>
      </c>
      <c r="I252" s="22">
        <v>11421187</v>
      </c>
      <c r="J252" s="22">
        <v>5770</v>
      </c>
      <c r="K252" s="22"/>
      <c r="L252" s="22"/>
    </row>
    <row r="253" spans="1:12" x14ac:dyDescent="0.25">
      <c r="A253" s="22" t="s">
        <v>125</v>
      </c>
      <c r="B253" s="22" t="s">
        <v>492</v>
      </c>
      <c r="C253" s="22" t="s">
        <v>571</v>
      </c>
      <c r="D253" s="22" t="s">
        <v>572</v>
      </c>
      <c r="E253" s="22">
        <v>71922464</v>
      </c>
      <c r="F253" s="22">
        <v>2221040</v>
      </c>
      <c r="G253" s="22">
        <v>1071700</v>
      </c>
      <c r="H253" s="22">
        <v>10846747</v>
      </c>
      <c r="I253" s="22">
        <v>57770277</v>
      </c>
      <c r="J253" s="22">
        <v>12700</v>
      </c>
      <c r="K253" s="22"/>
      <c r="L253" s="22"/>
    </row>
    <row r="254" spans="1:12" x14ac:dyDescent="0.25">
      <c r="A254" s="22" t="s">
        <v>125</v>
      </c>
      <c r="B254" s="22" t="s">
        <v>492</v>
      </c>
      <c r="C254" s="22" t="s">
        <v>573</v>
      </c>
      <c r="D254" s="22" t="s">
        <v>574</v>
      </c>
      <c r="E254" s="22">
        <v>18136605</v>
      </c>
      <c r="F254" s="22">
        <v>629520</v>
      </c>
      <c r="G254" s="22">
        <v>397590</v>
      </c>
      <c r="H254" s="22">
        <v>4272632</v>
      </c>
      <c r="I254" s="22">
        <v>12836143</v>
      </c>
      <c r="J254" s="22">
        <v>720</v>
      </c>
      <c r="K254" s="22"/>
      <c r="L254" s="22"/>
    </row>
    <row r="255" spans="1:12" x14ac:dyDescent="0.25">
      <c r="A255" s="22" t="s">
        <v>125</v>
      </c>
      <c r="B255" s="22" t="s">
        <v>492</v>
      </c>
      <c r="C255" s="22" t="s">
        <v>575</v>
      </c>
      <c r="D255" s="22" t="s">
        <v>576</v>
      </c>
      <c r="E255" s="22">
        <v>52431824</v>
      </c>
      <c r="F255" s="22">
        <v>1729530</v>
      </c>
      <c r="G255" s="22">
        <v>364440</v>
      </c>
      <c r="H255" s="22">
        <v>7065214</v>
      </c>
      <c r="I255" s="22">
        <v>43272640</v>
      </c>
      <c r="J255" s="22"/>
      <c r="K255" s="22"/>
      <c r="L255" s="22"/>
    </row>
    <row r="256" spans="1:12" x14ac:dyDescent="0.25">
      <c r="A256" s="22" t="s">
        <v>125</v>
      </c>
      <c r="B256" s="22" t="s">
        <v>492</v>
      </c>
      <c r="C256" s="22" t="s">
        <v>1104</v>
      </c>
      <c r="D256" s="22" t="s">
        <v>1105</v>
      </c>
      <c r="E256" s="22">
        <v>42903018</v>
      </c>
      <c r="F256" s="22">
        <v>967080</v>
      </c>
      <c r="G256" s="22">
        <v>104810</v>
      </c>
      <c r="H256" s="22">
        <v>3884801</v>
      </c>
      <c r="I256" s="22">
        <v>37933097</v>
      </c>
      <c r="J256" s="22">
        <v>13230</v>
      </c>
      <c r="K256" s="22"/>
      <c r="L256" s="22"/>
    </row>
    <row r="257" spans="1:12" x14ac:dyDescent="0.25">
      <c r="A257" s="22" t="s">
        <v>125</v>
      </c>
      <c r="B257" s="22" t="s">
        <v>492</v>
      </c>
      <c r="C257" s="22" t="s">
        <v>577</v>
      </c>
      <c r="D257" s="22" t="s">
        <v>578</v>
      </c>
      <c r="E257" s="22">
        <v>14605685</v>
      </c>
      <c r="F257" s="22">
        <v>190850</v>
      </c>
      <c r="G257" s="22">
        <v>15150</v>
      </c>
      <c r="H257" s="22">
        <v>3465992</v>
      </c>
      <c r="I257" s="22">
        <v>10918173</v>
      </c>
      <c r="J257" s="22">
        <v>15520</v>
      </c>
      <c r="K257" s="22"/>
      <c r="L257" s="22"/>
    </row>
    <row r="258" spans="1:12" x14ac:dyDescent="0.25">
      <c r="A258" s="22" t="s">
        <v>125</v>
      </c>
      <c r="B258" s="22" t="s">
        <v>492</v>
      </c>
      <c r="C258" s="22" t="s">
        <v>579</v>
      </c>
      <c r="D258" s="22" t="s">
        <v>580</v>
      </c>
      <c r="E258" s="22">
        <v>15741018</v>
      </c>
      <c r="F258" s="22">
        <v>720960</v>
      </c>
      <c r="G258" s="22"/>
      <c r="H258" s="22">
        <v>619031</v>
      </c>
      <c r="I258" s="22">
        <v>14393327</v>
      </c>
      <c r="J258" s="22">
        <v>7700</v>
      </c>
      <c r="K258" s="22"/>
      <c r="L258" s="22"/>
    </row>
    <row r="259" spans="1:12" x14ac:dyDescent="0.25">
      <c r="A259" s="22" t="s">
        <v>125</v>
      </c>
      <c r="B259" s="22" t="s">
        <v>492</v>
      </c>
      <c r="C259" s="22" t="s">
        <v>1106</v>
      </c>
      <c r="D259" s="22" t="s">
        <v>1107</v>
      </c>
      <c r="E259" s="22">
        <v>19362277</v>
      </c>
      <c r="F259" s="22">
        <v>538960</v>
      </c>
      <c r="G259" s="22">
        <v>258640</v>
      </c>
      <c r="H259" s="22">
        <v>844490</v>
      </c>
      <c r="I259" s="22">
        <v>17632357</v>
      </c>
      <c r="J259" s="22">
        <v>87830</v>
      </c>
      <c r="K259" s="22"/>
      <c r="L259" s="22"/>
    </row>
    <row r="260" spans="1:12" x14ac:dyDescent="0.25">
      <c r="A260" s="22" t="s">
        <v>125</v>
      </c>
      <c r="B260" s="22" t="s">
        <v>492</v>
      </c>
      <c r="C260" s="22" t="s">
        <v>581</v>
      </c>
      <c r="D260" s="22" t="s">
        <v>582</v>
      </c>
      <c r="E260" s="22">
        <v>16391765</v>
      </c>
      <c r="F260" s="22">
        <v>611320</v>
      </c>
      <c r="G260" s="22">
        <v>49980</v>
      </c>
      <c r="H260" s="22">
        <v>1035447</v>
      </c>
      <c r="I260" s="22">
        <v>14652058</v>
      </c>
      <c r="J260" s="22">
        <v>42960</v>
      </c>
      <c r="K260" s="22"/>
      <c r="L260" s="22"/>
    </row>
    <row r="261" spans="1:12" x14ac:dyDescent="0.25">
      <c r="A261" s="22" t="s">
        <v>125</v>
      </c>
      <c r="B261" s="22" t="s">
        <v>492</v>
      </c>
      <c r="C261" s="22" t="s">
        <v>583</v>
      </c>
      <c r="D261" s="22" t="s">
        <v>584</v>
      </c>
      <c r="E261" s="22">
        <v>42875853</v>
      </c>
      <c r="F261" s="22">
        <v>2031050</v>
      </c>
      <c r="G261" s="22">
        <v>3012300</v>
      </c>
      <c r="H261" s="22">
        <v>15789390</v>
      </c>
      <c r="I261" s="22">
        <v>22032163</v>
      </c>
      <c r="J261" s="22">
        <v>10950</v>
      </c>
      <c r="K261" s="22"/>
      <c r="L261" s="22"/>
    </row>
    <row r="262" spans="1:12" x14ac:dyDescent="0.25">
      <c r="A262" s="22" t="s">
        <v>125</v>
      </c>
      <c r="B262" s="22" t="s">
        <v>492</v>
      </c>
      <c r="C262" s="22" t="s">
        <v>585</v>
      </c>
      <c r="D262" s="22" t="s">
        <v>586</v>
      </c>
      <c r="E262" s="22">
        <v>10214577</v>
      </c>
      <c r="F262" s="22">
        <v>391710</v>
      </c>
      <c r="G262" s="22">
        <v>40680</v>
      </c>
      <c r="H262" s="22">
        <v>1044340</v>
      </c>
      <c r="I262" s="22">
        <v>8736507</v>
      </c>
      <c r="J262" s="22">
        <v>1340</v>
      </c>
      <c r="K262" s="22"/>
      <c r="L262" s="22"/>
    </row>
    <row r="263" spans="1:12" x14ac:dyDescent="0.25">
      <c r="A263" s="22" t="s">
        <v>125</v>
      </c>
      <c r="B263" s="22" t="s">
        <v>492</v>
      </c>
      <c r="C263" s="22" t="s">
        <v>587</v>
      </c>
      <c r="D263" s="22" t="s">
        <v>588</v>
      </c>
      <c r="E263" s="22">
        <v>33340368</v>
      </c>
      <c r="F263" s="22">
        <v>551100</v>
      </c>
      <c r="G263" s="22">
        <v>244820</v>
      </c>
      <c r="H263" s="22">
        <v>5970880</v>
      </c>
      <c r="I263" s="22">
        <v>26551038</v>
      </c>
      <c r="J263" s="22">
        <v>22530</v>
      </c>
      <c r="K263" s="22"/>
      <c r="L263" s="22"/>
    </row>
    <row r="264" spans="1:12" x14ac:dyDescent="0.25">
      <c r="A264" s="22" t="s">
        <v>125</v>
      </c>
      <c r="B264" s="22" t="s">
        <v>492</v>
      </c>
      <c r="C264" s="22" t="s">
        <v>589</v>
      </c>
      <c r="D264" s="22" t="s">
        <v>590</v>
      </c>
      <c r="E264" s="22">
        <v>15862056</v>
      </c>
      <c r="F264" s="22">
        <v>361000</v>
      </c>
      <c r="G264" s="22">
        <v>316270</v>
      </c>
      <c r="H264" s="22">
        <v>2211920</v>
      </c>
      <c r="I264" s="22">
        <v>12972866</v>
      </c>
      <c r="J264" s="22"/>
      <c r="K264" s="22"/>
      <c r="L264" s="22"/>
    </row>
    <row r="265" spans="1:12" x14ac:dyDescent="0.25">
      <c r="A265" s="22" t="s">
        <v>125</v>
      </c>
      <c r="B265" s="22" t="s">
        <v>492</v>
      </c>
      <c r="C265" s="22" t="s">
        <v>591</v>
      </c>
      <c r="D265" s="22" t="s">
        <v>592</v>
      </c>
      <c r="E265" s="22">
        <v>31249304</v>
      </c>
      <c r="F265" s="22">
        <v>458910</v>
      </c>
      <c r="G265" s="22">
        <v>100170</v>
      </c>
      <c r="H265" s="22">
        <v>2043720</v>
      </c>
      <c r="I265" s="22">
        <v>28646504</v>
      </c>
      <c r="J265" s="22"/>
      <c r="K265" s="22"/>
      <c r="L265" s="22"/>
    </row>
    <row r="266" spans="1:12" x14ac:dyDescent="0.25">
      <c r="A266" s="22" t="s">
        <v>125</v>
      </c>
      <c r="B266" s="22" t="s">
        <v>492</v>
      </c>
      <c r="C266" s="22" t="s">
        <v>593</v>
      </c>
      <c r="D266" s="22" t="s">
        <v>594</v>
      </c>
      <c r="E266" s="22">
        <v>58370633</v>
      </c>
      <c r="F266" s="22">
        <v>1939120</v>
      </c>
      <c r="G266" s="22"/>
      <c r="H266" s="22">
        <v>22867300</v>
      </c>
      <c r="I266" s="22">
        <v>33554403</v>
      </c>
      <c r="J266" s="22">
        <v>9810</v>
      </c>
      <c r="K266" s="22"/>
      <c r="L266" s="22"/>
    </row>
    <row r="267" spans="1:12" x14ac:dyDescent="0.25">
      <c r="A267" s="22" t="s">
        <v>125</v>
      </c>
      <c r="B267" s="22" t="s">
        <v>492</v>
      </c>
      <c r="C267" s="22" t="s">
        <v>1108</v>
      </c>
      <c r="D267" s="22" t="s">
        <v>1109</v>
      </c>
      <c r="E267" s="22">
        <v>39242775</v>
      </c>
      <c r="F267" s="22">
        <v>2603590</v>
      </c>
      <c r="G267" s="22">
        <v>735880</v>
      </c>
      <c r="H267" s="22">
        <v>9622390</v>
      </c>
      <c r="I267" s="22">
        <v>26271215</v>
      </c>
      <c r="J267" s="22">
        <v>9700</v>
      </c>
      <c r="K267" s="22"/>
      <c r="L267" s="22"/>
    </row>
    <row r="268" spans="1:12" x14ac:dyDescent="0.25">
      <c r="A268" s="22" t="s">
        <v>125</v>
      </c>
      <c r="B268" s="22" t="s">
        <v>492</v>
      </c>
      <c r="C268" s="22" t="s">
        <v>1110</v>
      </c>
      <c r="D268" s="22" t="s">
        <v>1111</v>
      </c>
      <c r="E268" s="22">
        <v>159650187</v>
      </c>
      <c r="F268" s="22">
        <v>457880</v>
      </c>
      <c r="G268" s="22"/>
      <c r="H268" s="22">
        <v>2951530</v>
      </c>
      <c r="I268" s="22">
        <v>156240777</v>
      </c>
      <c r="J268" s="22"/>
      <c r="K268" s="22"/>
      <c r="L268" s="22"/>
    </row>
    <row r="269" spans="1:12" x14ac:dyDescent="0.25">
      <c r="A269" s="22" t="s">
        <v>125</v>
      </c>
      <c r="B269" s="22" t="s">
        <v>492</v>
      </c>
      <c r="C269" s="22" t="s">
        <v>595</v>
      </c>
      <c r="D269" s="22" t="s">
        <v>596</v>
      </c>
      <c r="E269" s="22">
        <v>49304975</v>
      </c>
      <c r="F269" s="22">
        <v>792770</v>
      </c>
      <c r="G269" s="22">
        <v>1240460</v>
      </c>
      <c r="H269" s="22">
        <v>13016373</v>
      </c>
      <c r="I269" s="22">
        <v>34222482</v>
      </c>
      <c r="J269" s="22">
        <v>32890</v>
      </c>
      <c r="K269" s="22"/>
      <c r="L269" s="22"/>
    </row>
    <row r="270" spans="1:12" x14ac:dyDescent="0.25">
      <c r="A270" s="22" t="s">
        <v>125</v>
      </c>
      <c r="B270" s="22" t="s">
        <v>492</v>
      </c>
      <c r="C270" s="22" t="s">
        <v>597</v>
      </c>
      <c r="D270" s="22" t="s">
        <v>598</v>
      </c>
      <c r="E270" s="22">
        <v>131398043</v>
      </c>
      <c r="F270" s="22">
        <v>1698700</v>
      </c>
      <c r="G270" s="22"/>
      <c r="H270" s="22">
        <v>2398560</v>
      </c>
      <c r="I270" s="22">
        <v>127288073</v>
      </c>
      <c r="J270" s="22">
        <v>12710</v>
      </c>
      <c r="K270" s="22"/>
      <c r="L270" s="22"/>
    </row>
    <row r="271" spans="1:12" x14ac:dyDescent="0.25">
      <c r="A271" s="22" t="s">
        <v>125</v>
      </c>
      <c r="B271" s="22" t="s">
        <v>492</v>
      </c>
      <c r="C271" s="22" t="s">
        <v>599</v>
      </c>
      <c r="D271" s="22" t="s">
        <v>600</v>
      </c>
      <c r="E271" s="22">
        <v>12233295</v>
      </c>
      <c r="F271" s="22">
        <v>640820</v>
      </c>
      <c r="G271" s="22">
        <v>72170</v>
      </c>
      <c r="H271" s="22">
        <v>1951722</v>
      </c>
      <c r="I271" s="22">
        <v>9565943</v>
      </c>
      <c r="J271" s="22">
        <v>2640</v>
      </c>
      <c r="K271" s="22"/>
      <c r="L271" s="22"/>
    </row>
    <row r="272" spans="1:12" x14ac:dyDescent="0.25">
      <c r="A272" s="22" t="s">
        <v>125</v>
      </c>
      <c r="B272" s="22" t="s">
        <v>492</v>
      </c>
      <c r="C272" s="22" t="s">
        <v>601</v>
      </c>
      <c r="D272" s="22" t="s">
        <v>602</v>
      </c>
      <c r="E272" s="22">
        <v>13549526</v>
      </c>
      <c r="F272" s="22">
        <v>914600</v>
      </c>
      <c r="G272" s="22"/>
      <c r="H272" s="22">
        <v>1309212</v>
      </c>
      <c r="I272" s="22">
        <v>11319314</v>
      </c>
      <c r="J272" s="22">
        <v>6400</v>
      </c>
      <c r="K272" s="22"/>
      <c r="L272" s="22"/>
    </row>
    <row r="273" spans="1:12" x14ac:dyDescent="0.25">
      <c r="A273" s="22" t="s">
        <v>125</v>
      </c>
      <c r="B273" s="22" t="s">
        <v>492</v>
      </c>
      <c r="C273" s="22" t="s">
        <v>603</v>
      </c>
      <c r="D273" s="22" t="s">
        <v>604</v>
      </c>
      <c r="E273" s="22">
        <v>61322105</v>
      </c>
      <c r="F273" s="22">
        <v>1522680</v>
      </c>
      <c r="G273" s="22">
        <v>179370</v>
      </c>
      <c r="H273" s="22">
        <v>9675436</v>
      </c>
      <c r="I273" s="22">
        <v>49920219</v>
      </c>
      <c r="J273" s="22">
        <v>24400</v>
      </c>
      <c r="K273" s="22"/>
      <c r="L273" s="22"/>
    </row>
    <row r="274" spans="1:12" x14ac:dyDescent="0.25">
      <c r="A274" s="22" t="s">
        <v>125</v>
      </c>
      <c r="B274" s="22" t="s">
        <v>492</v>
      </c>
      <c r="C274" s="22" t="s">
        <v>605</v>
      </c>
      <c r="D274" s="22" t="s">
        <v>606</v>
      </c>
      <c r="E274" s="22">
        <v>35355652</v>
      </c>
      <c r="F274" s="22">
        <v>537370</v>
      </c>
      <c r="G274" s="22">
        <v>713960</v>
      </c>
      <c r="H274" s="22">
        <v>4565300</v>
      </c>
      <c r="I274" s="22">
        <v>29535192</v>
      </c>
      <c r="J274" s="22">
        <v>3830</v>
      </c>
      <c r="K274" s="22"/>
      <c r="L274" s="22"/>
    </row>
    <row r="275" spans="1:12" x14ac:dyDescent="0.25">
      <c r="A275" s="22" t="s">
        <v>125</v>
      </c>
      <c r="B275" s="22" t="s">
        <v>492</v>
      </c>
      <c r="C275" s="22" t="s">
        <v>607</v>
      </c>
      <c r="D275" s="22" t="s">
        <v>608</v>
      </c>
      <c r="E275" s="22">
        <v>18065346</v>
      </c>
      <c r="F275" s="22">
        <v>586790</v>
      </c>
      <c r="G275" s="22"/>
      <c r="H275" s="22">
        <v>1349833</v>
      </c>
      <c r="I275" s="22">
        <v>16128723</v>
      </c>
      <c r="J275" s="22"/>
      <c r="K275" s="22"/>
      <c r="L275" s="22"/>
    </row>
    <row r="276" spans="1:12" x14ac:dyDescent="0.25">
      <c r="A276" s="22" t="s">
        <v>125</v>
      </c>
      <c r="B276" s="22" t="s">
        <v>492</v>
      </c>
      <c r="C276" s="22" t="s">
        <v>609</v>
      </c>
      <c r="D276" s="22" t="s">
        <v>610</v>
      </c>
      <c r="E276" s="22">
        <v>11293631</v>
      </c>
      <c r="F276" s="22">
        <v>524380</v>
      </c>
      <c r="G276" s="22"/>
      <c r="H276" s="22">
        <v>1650760</v>
      </c>
      <c r="I276" s="22">
        <v>9118491</v>
      </c>
      <c r="J276" s="22"/>
      <c r="K276" s="22"/>
      <c r="L276" s="22"/>
    </row>
    <row r="277" spans="1:12" x14ac:dyDescent="0.25">
      <c r="A277" s="22" t="s">
        <v>125</v>
      </c>
      <c r="B277" s="22" t="s">
        <v>611</v>
      </c>
      <c r="C277" s="22" t="s">
        <v>612</v>
      </c>
      <c r="D277" s="22" t="s">
        <v>613</v>
      </c>
      <c r="E277" s="22">
        <v>98458590</v>
      </c>
      <c r="F277" s="22">
        <v>331580</v>
      </c>
      <c r="G277" s="22"/>
      <c r="H277" s="22"/>
      <c r="I277" s="22">
        <v>98127010</v>
      </c>
      <c r="J277" s="22"/>
      <c r="K277" s="22"/>
      <c r="L277" s="22"/>
    </row>
    <row r="278" spans="1:12" x14ac:dyDescent="0.25">
      <c r="A278" s="22" t="s">
        <v>125</v>
      </c>
      <c r="B278" s="22" t="s">
        <v>611</v>
      </c>
      <c r="C278" s="22" t="s">
        <v>614</v>
      </c>
      <c r="D278" s="22" t="s">
        <v>615</v>
      </c>
      <c r="E278" s="22">
        <v>35702312</v>
      </c>
      <c r="F278" s="22">
        <v>59850</v>
      </c>
      <c r="G278" s="22"/>
      <c r="H278" s="22"/>
      <c r="I278" s="22">
        <v>35642462</v>
      </c>
      <c r="J278" s="22"/>
      <c r="K278" s="22"/>
      <c r="L278" s="22"/>
    </row>
    <row r="279" spans="1:12" x14ac:dyDescent="0.25">
      <c r="A279" s="22" t="s">
        <v>125</v>
      </c>
      <c r="B279" s="22" t="s">
        <v>611</v>
      </c>
      <c r="C279" s="22" t="s">
        <v>616</v>
      </c>
      <c r="D279" s="22" t="s">
        <v>617</v>
      </c>
      <c r="E279" s="22">
        <v>15475462</v>
      </c>
      <c r="F279" s="22">
        <v>57380</v>
      </c>
      <c r="G279" s="22"/>
      <c r="H279" s="22"/>
      <c r="I279" s="22">
        <v>15418082</v>
      </c>
      <c r="J279" s="22"/>
      <c r="K279" s="22"/>
      <c r="L279" s="22"/>
    </row>
    <row r="280" spans="1:12" x14ac:dyDescent="0.25">
      <c r="A280" s="22" t="s">
        <v>125</v>
      </c>
      <c r="B280" s="22" t="s">
        <v>611</v>
      </c>
      <c r="C280" s="22" t="s">
        <v>618</v>
      </c>
      <c r="D280" s="22" t="s">
        <v>619</v>
      </c>
      <c r="E280" s="22">
        <v>212310308</v>
      </c>
      <c r="F280" s="22">
        <v>513140</v>
      </c>
      <c r="G280" s="22">
        <v>19980</v>
      </c>
      <c r="H280" s="22">
        <v>1405320</v>
      </c>
      <c r="I280" s="22">
        <v>210371868</v>
      </c>
      <c r="J280" s="22"/>
      <c r="K280" s="22"/>
      <c r="L280" s="22"/>
    </row>
    <row r="281" spans="1:12" x14ac:dyDescent="0.25">
      <c r="A281" s="22" t="s">
        <v>125</v>
      </c>
      <c r="B281" s="22" t="s">
        <v>611</v>
      </c>
      <c r="C281" s="22" t="s">
        <v>620</v>
      </c>
      <c r="D281" s="22" t="s">
        <v>621</v>
      </c>
      <c r="E281" s="22">
        <v>72361833</v>
      </c>
      <c r="F281" s="22">
        <v>272110</v>
      </c>
      <c r="G281" s="22">
        <v>13910</v>
      </c>
      <c r="H281" s="22">
        <v>578440</v>
      </c>
      <c r="I281" s="22">
        <v>71497373</v>
      </c>
      <c r="J281" s="22"/>
      <c r="K281" s="22"/>
      <c r="L281" s="22"/>
    </row>
    <row r="282" spans="1:12" x14ac:dyDescent="0.25">
      <c r="A282" s="22" t="s">
        <v>125</v>
      </c>
      <c r="B282" s="22" t="s">
        <v>611</v>
      </c>
      <c r="C282" s="22" t="s">
        <v>622</v>
      </c>
      <c r="D282" s="22" t="s">
        <v>623</v>
      </c>
      <c r="E282" s="22">
        <v>26987463</v>
      </c>
      <c r="F282" s="22">
        <v>183370</v>
      </c>
      <c r="G282" s="22"/>
      <c r="H282" s="22"/>
      <c r="I282" s="22">
        <v>26804093</v>
      </c>
      <c r="J282" s="22"/>
      <c r="K282" s="22"/>
      <c r="L282" s="22"/>
    </row>
    <row r="283" spans="1:12" x14ac:dyDescent="0.25">
      <c r="A283" s="22" t="s">
        <v>125</v>
      </c>
      <c r="B283" s="22" t="s">
        <v>611</v>
      </c>
      <c r="C283" s="22" t="s">
        <v>624</v>
      </c>
      <c r="D283" s="22" t="s">
        <v>625</v>
      </c>
      <c r="E283" s="22">
        <v>28084374</v>
      </c>
      <c r="F283" s="22">
        <v>37450</v>
      </c>
      <c r="G283" s="22"/>
      <c r="H283" s="22"/>
      <c r="I283" s="22">
        <v>28046924</v>
      </c>
      <c r="J283" s="22"/>
      <c r="K283" s="22"/>
      <c r="L283" s="22"/>
    </row>
    <row r="284" spans="1:12" x14ac:dyDescent="0.25">
      <c r="A284" s="22" t="s">
        <v>125</v>
      </c>
      <c r="B284" s="22" t="s">
        <v>611</v>
      </c>
      <c r="C284" s="22" t="s">
        <v>626</v>
      </c>
      <c r="D284" s="22" t="s">
        <v>627</v>
      </c>
      <c r="E284" s="22">
        <v>13661615</v>
      </c>
      <c r="F284" s="22">
        <v>17380</v>
      </c>
      <c r="G284" s="22"/>
      <c r="H284" s="22"/>
      <c r="I284" s="22">
        <v>13644235</v>
      </c>
      <c r="J284" s="22"/>
      <c r="K284" s="22"/>
      <c r="L284" s="22"/>
    </row>
    <row r="285" spans="1:12" x14ac:dyDescent="0.25">
      <c r="A285" s="22" t="s">
        <v>125</v>
      </c>
      <c r="B285" s="22" t="s">
        <v>611</v>
      </c>
      <c r="C285" s="22" t="s">
        <v>628</v>
      </c>
      <c r="D285" s="22" t="s">
        <v>629</v>
      </c>
      <c r="E285" s="22">
        <v>98614912</v>
      </c>
      <c r="F285" s="22">
        <v>335280</v>
      </c>
      <c r="G285" s="22"/>
      <c r="H285" s="22"/>
      <c r="I285" s="22">
        <v>98279632</v>
      </c>
      <c r="J285" s="22"/>
      <c r="K285" s="22"/>
      <c r="L285" s="22"/>
    </row>
    <row r="286" spans="1:12" x14ac:dyDescent="0.25">
      <c r="A286" s="22" t="s">
        <v>125</v>
      </c>
      <c r="B286" s="22" t="s">
        <v>611</v>
      </c>
      <c r="C286" s="22" t="s">
        <v>630</v>
      </c>
      <c r="D286" s="22" t="s">
        <v>631</v>
      </c>
      <c r="E286" s="22">
        <v>57525162</v>
      </c>
      <c r="F286" s="22">
        <v>70420</v>
      </c>
      <c r="G286" s="22"/>
      <c r="H286" s="22"/>
      <c r="I286" s="22">
        <v>57454742</v>
      </c>
      <c r="J286" s="22"/>
      <c r="K286" s="22"/>
      <c r="L286" s="22"/>
    </row>
    <row r="287" spans="1:12" x14ac:dyDescent="0.25">
      <c r="A287" s="22" t="s">
        <v>125</v>
      </c>
      <c r="B287" s="22" t="s">
        <v>611</v>
      </c>
      <c r="C287" s="22" t="s">
        <v>632</v>
      </c>
      <c r="D287" s="22" t="s">
        <v>633</v>
      </c>
      <c r="E287" s="22">
        <v>155092721</v>
      </c>
      <c r="F287" s="22">
        <v>532900</v>
      </c>
      <c r="G287" s="22">
        <v>78870</v>
      </c>
      <c r="H287" s="22">
        <v>281590</v>
      </c>
      <c r="I287" s="22">
        <v>154189701</v>
      </c>
      <c r="J287" s="22">
        <v>9660</v>
      </c>
      <c r="K287" s="22"/>
      <c r="L287" s="22"/>
    </row>
    <row r="288" spans="1:12" x14ac:dyDescent="0.25">
      <c r="A288" s="22" t="s">
        <v>125</v>
      </c>
      <c r="B288" s="22" t="s">
        <v>611</v>
      </c>
      <c r="C288" s="22" t="s">
        <v>634</v>
      </c>
      <c r="D288" s="22" t="s">
        <v>635</v>
      </c>
      <c r="E288" s="22">
        <v>118990337</v>
      </c>
      <c r="F288" s="22">
        <v>305610</v>
      </c>
      <c r="G288" s="22"/>
      <c r="H288" s="22"/>
      <c r="I288" s="22">
        <v>118684727</v>
      </c>
      <c r="J288" s="22"/>
      <c r="K288" s="22"/>
      <c r="L288" s="22"/>
    </row>
    <row r="289" spans="1:12" x14ac:dyDescent="0.25">
      <c r="A289" s="22" t="s">
        <v>125</v>
      </c>
      <c r="B289" s="22" t="s">
        <v>611</v>
      </c>
      <c r="C289" s="22" t="s">
        <v>636</v>
      </c>
      <c r="D289" s="22" t="s">
        <v>637</v>
      </c>
      <c r="E289" s="22">
        <v>116808281</v>
      </c>
      <c r="F289" s="22">
        <v>242620</v>
      </c>
      <c r="G289" s="22"/>
      <c r="H289" s="22">
        <v>1110300</v>
      </c>
      <c r="I289" s="22">
        <v>115455361</v>
      </c>
      <c r="J289" s="22"/>
      <c r="K289" s="22"/>
      <c r="L289" s="22"/>
    </row>
    <row r="290" spans="1:12" x14ac:dyDescent="0.25">
      <c r="A290" s="22" t="s">
        <v>125</v>
      </c>
      <c r="B290" s="22" t="s">
        <v>611</v>
      </c>
      <c r="C290" s="22" t="s">
        <v>638</v>
      </c>
      <c r="D290" s="22" t="s">
        <v>639</v>
      </c>
      <c r="E290" s="22">
        <v>48022824</v>
      </c>
      <c r="F290" s="22">
        <v>44890</v>
      </c>
      <c r="G290" s="22"/>
      <c r="H290" s="22"/>
      <c r="I290" s="22">
        <v>47977934</v>
      </c>
      <c r="J290" s="22"/>
      <c r="K290" s="22"/>
      <c r="L290" s="22"/>
    </row>
    <row r="291" spans="1:12" x14ac:dyDescent="0.25">
      <c r="A291" s="22" t="s">
        <v>125</v>
      </c>
      <c r="B291" s="22" t="s">
        <v>611</v>
      </c>
      <c r="C291" s="22" t="s">
        <v>640</v>
      </c>
      <c r="D291" s="22" t="s">
        <v>641</v>
      </c>
      <c r="E291" s="22">
        <v>16935394</v>
      </c>
      <c r="F291" s="22">
        <v>201900</v>
      </c>
      <c r="G291" s="22"/>
      <c r="H291" s="22"/>
      <c r="I291" s="22">
        <v>16733494</v>
      </c>
      <c r="J291" s="22"/>
      <c r="K291" s="22"/>
      <c r="L291" s="22"/>
    </row>
    <row r="292" spans="1:12" x14ac:dyDescent="0.25">
      <c r="A292" s="22" t="s">
        <v>125</v>
      </c>
      <c r="B292" s="22" t="s">
        <v>611</v>
      </c>
      <c r="C292" s="22" t="s">
        <v>642</v>
      </c>
      <c r="D292" s="22" t="s">
        <v>643</v>
      </c>
      <c r="E292" s="22">
        <v>129368452</v>
      </c>
      <c r="F292" s="22">
        <v>503700</v>
      </c>
      <c r="G292" s="22">
        <v>13160</v>
      </c>
      <c r="H292" s="22">
        <v>305600</v>
      </c>
      <c r="I292" s="22">
        <v>128545992</v>
      </c>
      <c r="J292" s="22"/>
      <c r="K292" s="22"/>
      <c r="L292" s="22"/>
    </row>
    <row r="293" spans="1:12" x14ac:dyDescent="0.25">
      <c r="A293" s="22" t="s">
        <v>125</v>
      </c>
      <c r="B293" s="22" t="s">
        <v>611</v>
      </c>
      <c r="C293" s="22" t="s">
        <v>644</v>
      </c>
      <c r="D293" s="22" t="s">
        <v>645</v>
      </c>
      <c r="E293" s="22">
        <v>33789976</v>
      </c>
      <c r="F293" s="22">
        <v>113980</v>
      </c>
      <c r="G293" s="22"/>
      <c r="H293" s="22"/>
      <c r="I293" s="22">
        <v>33675996</v>
      </c>
      <c r="J293" s="22"/>
      <c r="K293" s="22"/>
      <c r="L293" s="22"/>
    </row>
    <row r="294" spans="1:12" x14ac:dyDescent="0.25">
      <c r="A294" s="22" t="s">
        <v>125</v>
      </c>
      <c r="B294" s="22" t="s">
        <v>611</v>
      </c>
      <c r="C294" s="22" t="s">
        <v>646</v>
      </c>
      <c r="D294" s="22" t="s">
        <v>647</v>
      </c>
      <c r="E294" s="22">
        <v>50685716</v>
      </c>
      <c r="F294" s="22">
        <v>160410</v>
      </c>
      <c r="G294" s="22"/>
      <c r="H294" s="22"/>
      <c r="I294" s="22">
        <v>50525306</v>
      </c>
      <c r="J294" s="22"/>
      <c r="K294" s="22"/>
      <c r="L294" s="22"/>
    </row>
    <row r="295" spans="1:12" x14ac:dyDescent="0.25">
      <c r="A295" s="22" t="s">
        <v>125</v>
      </c>
      <c r="B295" s="22" t="s">
        <v>611</v>
      </c>
      <c r="C295" s="22" t="s">
        <v>648</v>
      </c>
      <c r="D295" s="22" t="s">
        <v>649</v>
      </c>
      <c r="E295" s="22">
        <v>211982989</v>
      </c>
      <c r="F295" s="22">
        <v>389400</v>
      </c>
      <c r="G295" s="22"/>
      <c r="H295" s="22"/>
      <c r="I295" s="22">
        <v>211593589</v>
      </c>
      <c r="J295" s="22"/>
      <c r="K295" s="22"/>
      <c r="L295" s="22"/>
    </row>
    <row r="296" spans="1:12" x14ac:dyDescent="0.25">
      <c r="A296" s="22" t="s">
        <v>125</v>
      </c>
      <c r="B296" s="22" t="s">
        <v>611</v>
      </c>
      <c r="C296" s="22" t="s">
        <v>650</v>
      </c>
      <c r="D296" s="22" t="s">
        <v>651</v>
      </c>
      <c r="E296" s="22">
        <v>34918452</v>
      </c>
      <c r="F296" s="22">
        <v>86750</v>
      </c>
      <c r="G296" s="22"/>
      <c r="H296" s="22"/>
      <c r="I296" s="22">
        <v>34831702</v>
      </c>
      <c r="J296" s="22"/>
      <c r="K296" s="22"/>
      <c r="L296" s="22"/>
    </row>
    <row r="297" spans="1:12" x14ac:dyDescent="0.25">
      <c r="A297" s="22" t="s">
        <v>125</v>
      </c>
      <c r="B297" s="22" t="s">
        <v>611</v>
      </c>
      <c r="C297" s="22" t="s">
        <v>652</v>
      </c>
      <c r="D297" s="22" t="s">
        <v>653</v>
      </c>
      <c r="E297" s="22">
        <v>20393645</v>
      </c>
      <c r="F297" s="22">
        <v>72930</v>
      </c>
      <c r="G297" s="22"/>
      <c r="H297" s="22"/>
      <c r="I297" s="22">
        <v>20320715</v>
      </c>
      <c r="J297" s="22"/>
      <c r="K297" s="22"/>
      <c r="L297" s="22"/>
    </row>
    <row r="298" spans="1:12" x14ac:dyDescent="0.25">
      <c r="A298" s="22" t="s">
        <v>125</v>
      </c>
      <c r="B298" s="22" t="s">
        <v>611</v>
      </c>
      <c r="C298" s="22" t="s">
        <v>654</v>
      </c>
      <c r="D298" s="22" t="s">
        <v>655</v>
      </c>
      <c r="E298" s="22">
        <v>36128552</v>
      </c>
      <c r="F298" s="22">
        <v>59930</v>
      </c>
      <c r="G298" s="22"/>
      <c r="H298" s="22"/>
      <c r="I298" s="22">
        <v>36068622</v>
      </c>
      <c r="J298" s="22"/>
      <c r="K298" s="22"/>
      <c r="L298" s="22"/>
    </row>
    <row r="299" spans="1:12" x14ac:dyDescent="0.25">
      <c r="A299" s="22" t="s">
        <v>125</v>
      </c>
      <c r="B299" s="22" t="s">
        <v>611</v>
      </c>
      <c r="C299" s="22" t="s">
        <v>656</v>
      </c>
      <c r="D299" s="22" t="s">
        <v>657</v>
      </c>
      <c r="E299" s="22">
        <v>107783893</v>
      </c>
      <c r="F299" s="22">
        <v>522470</v>
      </c>
      <c r="G299" s="22"/>
      <c r="H299" s="22">
        <v>1539170</v>
      </c>
      <c r="I299" s="22">
        <v>105722253</v>
      </c>
      <c r="J299" s="22"/>
      <c r="K299" s="22"/>
      <c r="L299" s="22"/>
    </row>
    <row r="300" spans="1:12" x14ac:dyDescent="0.25">
      <c r="A300" s="22" t="s">
        <v>125</v>
      </c>
      <c r="B300" s="22" t="s">
        <v>611</v>
      </c>
      <c r="C300" s="22" t="s">
        <v>658</v>
      </c>
      <c r="D300" s="22" t="s">
        <v>659</v>
      </c>
      <c r="E300" s="22">
        <v>65119885</v>
      </c>
      <c r="F300" s="22">
        <v>241510</v>
      </c>
      <c r="G300" s="22">
        <v>13910</v>
      </c>
      <c r="H300" s="22">
        <v>46390</v>
      </c>
      <c r="I300" s="22">
        <v>64818075</v>
      </c>
      <c r="J300" s="22"/>
      <c r="K300" s="22"/>
      <c r="L300" s="22"/>
    </row>
    <row r="301" spans="1:12" x14ac:dyDescent="0.25">
      <c r="A301" s="22" t="s">
        <v>125</v>
      </c>
      <c r="B301" s="22" t="s">
        <v>611</v>
      </c>
      <c r="C301" s="22" t="s">
        <v>660</v>
      </c>
      <c r="D301" s="22" t="s">
        <v>661</v>
      </c>
      <c r="E301" s="22">
        <v>46146775</v>
      </c>
      <c r="F301" s="22">
        <v>159260</v>
      </c>
      <c r="G301" s="22"/>
      <c r="H301" s="22"/>
      <c r="I301" s="22">
        <v>45987515</v>
      </c>
      <c r="J301" s="22"/>
      <c r="K301" s="22"/>
      <c r="L301" s="22"/>
    </row>
    <row r="302" spans="1:12" x14ac:dyDescent="0.25">
      <c r="A302" s="22" t="s">
        <v>125</v>
      </c>
      <c r="B302" s="22" t="s">
        <v>611</v>
      </c>
      <c r="C302" s="22" t="s">
        <v>662</v>
      </c>
      <c r="D302" s="22" t="s">
        <v>663</v>
      </c>
      <c r="E302" s="22">
        <v>258836746</v>
      </c>
      <c r="F302" s="22">
        <v>621140</v>
      </c>
      <c r="G302" s="22"/>
      <c r="H302" s="22"/>
      <c r="I302" s="22">
        <v>258215606</v>
      </c>
      <c r="J302" s="22"/>
      <c r="K302" s="22"/>
      <c r="L302" s="22"/>
    </row>
    <row r="303" spans="1:12" x14ac:dyDescent="0.25">
      <c r="A303" s="22" t="s">
        <v>125</v>
      </c>
      <c r="B303" s="22" t="s">
        <v>611</v>
      </c>
      <c r="C303" s="22" t="s">
        <v>664</v>
      </c>
      <c r="D303" s="22" t="s">
        <v>665</v>
      </c>
      <c r="E303" s="22">
        <v>39303796</v>
      </c>
      <c r="F303" s="22">
        <v>180540</v>
      </c>
      <c r="G303" s="22"/>
      <c r="H303" s="22"/>
      <c r="I303" s="22">
        <v>39123256</v>
      </c>
      <c r="J303" s="22"/>
      <c r="K303" s="22"/>
      <c r="L303" s="22"/>
    </row>
    <row r="304" spans="1:12" x14ac:dyDescent="0.25">
      <c r="A304" s="22" t="s">
        <v>125</v>
      </c>
      <c r="B304" s="22" t="s">
        <v>611</v>
      </c>
      <c r="C304" s="22" t="s">
        <v>666</v>
      </c>
      <c r="D304" s="22" t="s">
        <v>667</v>
      </c>
      <c r="E304" s="22">
        <v>86718864</v>
      </c>
      <c r="F304" s="22">
        <v>382520</v>
      </c>
      <c r="G304" s="22"/>
      <c r="H304" s="22">
        <v>2200600</v>
      </c>
      <c r="I304" s="22">
        <v>84135744</v>
      </c>
      <c r="J304" s="22"/>
      <c r="K304" s="22"/>
      <c r="L304" s="22"/>
    </row>
    <row r="305" spans="1:12" x14ac:dyDescent="0.25">
      <c r="A305" s="22" t="s">
        <v>125</v>
      </c>
      <c r="B305" s="22" t="s">
        <v>611</v>
      </c>
      <c r="C305" s="22" t="s">
        <v>668</v>
      </c>
      <c r="D305" s="22" t="s">
        <v>669</v>
      </c>
      <c r="E305" s="22">
        <v>56953282</v>
      </c>
      <c r="F305" s="22">
        <v>319730</v>
      </c>
      <c r="G305" s="22"/>
      <c r="H305" s="22"/>
      <c r="I305" s="22">
        <v>56632472</v>
      </c>
      <c r="J305" s="22">
        <v>1080</v>
      </c>
      <c r="K305" s="22"/>
      <c r="L305" s="22"/>
    </row>
    <row r="306" spans="1:12" x14ac:dyDescent="0.25">
      <c r="A306" s="22" t="s">
        <v>125</v>
      </c>
      <c r="B306" s="22" t="s">
        <v>611</v>
      </c>
      <c r="C306" s="22" t="s">
        <v>670</v>
      </c>
      <c r="D306" s="22" t="s">
        <v>671</v>
      </c>
      <c r="E306" s="22">
        <v>25474837</v>
      </c>
      <c r="F306" s="22">
        <v>80180</v>
      </c>
      <c r="G306" s="22"/>
      <c r="H306" s="22"/>
      <c r="I306" s="22">
        <v>25394657</v>
      </c>
      <c r="J306" s="22"/>
      <c r="K306" s="22"/>
      <c r="L306" s="22"/>
    </row>
    <row r="307" spans="1:12" x14ac:dyDescent="0.25">
      <c r="A307" s="22" t="s">
        <v>125</v>
      </c>
      <c r="B307" s="22" t="s">
        <v>611</v>
      </c>
      <c r="C307" s="22" t="s">
        <v>672</v>
      </c>
      <c r="D307" s="22" t="s">
        <v>673</v>
      </c>
      <c r="E307" s="22">
        <v>105562223</v>
      </c>
      <c r="F307" s="22">
        <v>411030</v>
      </c>
      <c r="G307" s="22"/>
      <c r="H307" s="22"/>
      <c r="I307" s="22">
        <v>105150583</v>
      </c>
      <c r="J307" s="22">
        <v>610</v>
      </c>
      <c r="K307" s="22"/>
      <c r="L307" s="22"/>
    </row>
    <row r="308" spans="1:12" x14ac:dyDescent="0.25">
      <c r="A308" s="22" t="s">
        <v>125</v>
      </c>
      <c r="B308" s="22" t="s">
        <v>611</v>
      </c>
      <c r="C308" s="22" t="s">
        <v>674</v>
      </c>
      <c r="D308" s="22" t="s">
        <v>675</v>
      </c>
      <c r="E308" s="22">
        <v>65196586</v>
      </c>
      <c r="F308" s="22">
        <v>380970</v>
      </c>
      <c r="G308" s="22"/>
      <c r="H308" s="22">
        <v>80890</v>
      </c>
      <c r="I308" s="22">
        <v>64731686</v>
      </c>
      <c r="J308" s="22">
        <v>3040</v>
      </c>
      <c r="K308" s="22"/>
      <c r="L308" s="22"/>
    </row>
    <row r="309" spans="1:12" x14ac:dyDescent="0.25">
      <c r="A309" s="22" t="s">
        <v>125</v>
      </c>
      <c r="B309" s="22" t="s">
        <v>611</v>
      </c>
      <c r="C309" s="22" t="s">
        <v>676</v>
      </c>
      <c r="D309" s="22" t="s">
        <v>677</v>
      </c>
      <c r="E309" s="22">
        <v>67073383</v>
      </c>
      <c r="F309" s="22">
        <v>233730</v>
      </c>
      <c r="G309" s="22"/>
      <c r="H309" s="22"/>
      <c r="I309" s="22">
        <v>66839653</v>
      </c>
      <c r="J309" s="22"/>
      <c r="K309" s="22"/>
      <c r="L309" s="22"/>
    </row>
    <row r="310" spans="1:12" x14ac:dyDescent="0.25">
      <c r="A310" s="22" t="s">
        <v>125</v>
      </c>
      <c r="B310" s="22" t="s">
        <v>611</v>
      </c>
      <c r="C310" s="22" t="s">
        <v>678</v>
      </c>
      <c r="D310" s="22" t="s">
        <v>679</v>
      </c>
      <c r="E310" s="22">
        <v>51996222</v>
      </c>
      <c r="F310" s="22">
        <v>248170</v>
      </c>
      <c r="G310" s="22"/>
      <c r="H310" s="22">
        <v>428707</v>
      </c>
      <c r="I310" s="22">
        <v>51319345</v>
      </c>
      <c r="J310" s="22"/>
      <c r="K310" s="22"/>
      <c r="L310" s="22"/>
    </row>
    <row r="311" spans="1:12" x14ac:dyDescent="0.25">
      <c r="A311" s="22" t="s">
        <v>125</v>
      </c>
      <c r="B311" s="22" t="s">
        <v>611</v>
      </c>
      <c r="C311" s="22" t="s">
        <v>1112</v>
      </c>
      <c r="D311" s="22" t="s">
        <v>1113</v>
      </c>
      <c r="E311" s="22">
        <v>208830902</v>
      </c>
      <c r="F311" s="22">
        <v>832460</v>
      </c>
      <c r="G311" s="22"/>
      <c r="H311" s="22">
        <v>3054070</v>
      </c>
      <c r="I311" s="22">
        <v>204944372</v>
      </c>
      <c r="J311" s="22"/>
      <c r="K311" s="22"/>
      <c r="L311" s="22"/>
    </row>
    <row r="312" spans="1:12" x14ac:dyDescent="0.25">
      <c r="A312" s="22" t="s">
        <v>125</v>
      </c>
      <c r="B312" s="22" t="s">
        <v>611</v>
      </c>
      <c r="C312" s="22" t="s">
        <v>680</v>
      </c>
      <c r="D312" s="22" t="s">
        <v>681</v>
      </c>
      <c r="E312" s="22">
        <v>97767668</v>
      </c>
      <c r="F312" s="22">
        <v>209800</v>
      </c>
      <c r="G312" s="22"/>
      <c r="H312" s="22"/>
      <c r="I312" s="22">
        <v>97557868</v>
      </c>
      <c r="J312" s="22"/>
      <c r="K312" s="22"/>
      <c r="L312" s="22"/>
    </row>
    <row r="313" spans="1:12" x14ac:dyDescent="0.25">
      <c r="A313" s="22" t="s">
        <v>125</v>
      </c>
      <c r="B313" s="22" t="s">
        <v>611</v>
      </c>
      <c r="C313" s="22" t="s">
        <v>682</v>
      </c>
      <c r="D313" s="22" t="s">
        <v>683</v>
      </c>
      <c r="E313" s="22">
        <v>71394246</v>
      </c>
      <c r="F313" s="22">
        <v>426160</v>
      </c>
      <c r="G313" s="22"/>
      <c r="H313" s="22">
        <v>917800</v>
      </c>
      <c r="I313" s="22">
        <v>70046186</v>
      </c>
      <c r="J313" s="22">
        <v>4100</v>
      </c>
      <c r="K313" s="22"/>
      <c r="L313" s="22"/>
    </row>
    <row r="314" spans="1:12" x14ac:dyDescent="0.25">
      <c r="A314" s="22" t="s">
        <v>125</v>
      </c>
      <c r="B314" s="22" t="s">
        <v>611</v>
      </c>
      <c r="C314" s="22" t="s">
        <v>684</v>
      </c>
      <c r="D314" s="22" t="s">
        <v>685</v>
      </c>
      <c r="E314" s="22">
        <v>23915045</v>
      </c>
      <c r="F314" s="22">
        <v>139150</v>
      </c>
      <c r="G314" s="22"/>
      <c r="H314" s="22">
        <v>639540</v>
      </c>
      <c r="I314" s="22">
        <v>23136355</v>
      </c>
      <c r="J314" s="22"/>
      <c r="K314" s="22"/>
      <c r="L314" s="22"/>
    </row>
    <row r="315" spans="1:12" x14ac:dyDescent="0.25">
      <c r="A315" s="22" t="s">
        <v>125</v>
      </c>
      <c r="B315" s="22" t="s">
        <v>611</v>
      </c>
      <c r="C315" s="22" t="s">
        <v>686</v>
      </c>
      <c r="D315" s="22" t="s">
        <v>687</v>
      </c>
      <c r="E315" s="22">
        <v>20725386</v>
      </c>
      <c r="F315" s="22">
        <v>138100</v>
      </c>
      <c r="G315" s="22"/>
      <c r="H315" s="22"/>
      <c r="I315" s="22">
        <v>20587286</v>
      </c>
      <c r="J315" s="22"/>
      <c r="K315" s="22"/>
      <c r="L315" s="22"/>
    </row>
    <row r="316" spans="1:12" x14ac:dyDescent="0.25">
      <c r="A316" s="22" t="s">
        <v>125</v>
      </c>
      <c r="B316" s="22" t="s">
        <v>611</v>
      </c>
      <c r="C316" s="22" t="s">
        <v>688</v>
      </c>
      <c r="D316" s="22" t="s">
        <v>689</v>
      </c>
      <c r="E316" s="22">
        <v>160264339</v>
      </c>
      <c r="F316" s="22">
        <v>170210</v>
      </c>
      <c r="G316" s="22"/>
      <c r="H316" s="22"/>
      <c r="I316" s="22">
        <v>160094129</v>
      </c>
      <c r="J316" s="22"/>
      <c r="K316" s="22"/>
      <c r="L316" s="22"/>
    </row>
    <row r="317" spans="1:12" x14ac:dyDescent="0.25">
      <c r="A317" s="22" t="s">
        <v>125</v>
      </c>
      <c r="B317" s="22" t="s">
        <v>611</v>
      </c>
      <c r="C317" s="22" t="s">
        <v>690</v>
      </c>
      <c r="D317" s="22" t="s">
        <v>691</v>
      </c>
      <c r="E317" s="22">
        <v>69075987</v>
      </c>
      <c r="F317" s="22">
        <v>91760</v>
      </c>
      <c r="G317" s="22"/>
      <c r="H317" s="22"/>
      <c r="I317" s="22">
        <v>68984227</v>
      </c>
      <c r="J317" s="22"/>
      <c r="K317" s="22"/>
      <c r="L317" s="22"/>
    </row>
    <row r="318" spans="1:12" x14ac:dyDescent="0.25">
      <c r="A318" s="22" t="s">
        <v>125</v>
      </c>
      <c r="B318" s="22" t="s">
        <v>611</v>
      </c>
      <c r="C318" s="22" t="s">
        <v>692</v>
      </c>
      <c r="D318" s="22" t="s">
        <v>693</v>
      </c>
      <c r="E318" s="22">
        <v>31449301</v>
      </c>
      <c r="F318" s="22">
        <v>153020</v>
      </c>
      <c r="G318" s="22"/>
      <c r="H318" s="22"/>
      <c r="I318" s="22">
        <v>31279191</v>
      </c>
      <c r="J318" s="22">
        <v>17090</v>
      </c>
      <c r="K318" s="22"/>
      <c r="L318" s="22"/>
    </row>
    <row r="319" spans="1:12" x14ac:dyDescent="0.25">
      <c r="A319" s="22" t="s">
        <v>125</v>
      </c>
      <c r="B319" s="22" t="s">
        <v>611</v>
      </c>
      <c r="C319" s="22" t="s">
        <v>694</v>
      </c>
      <c r="D319" s="22" t="s">
        <v>695</v>
      </c>
      <c r="E319" s="22">
        <v>38565020</v>
      </c>
      <c r="F319" s="22">
        <v>161590</v>
      </c>
      <c r="G319" s="22"/>
      <c r="H319" s="22"/>
      <c r="I319" s="22">
        <v>38403430</v>
      </c>
      <c r="J319" s="22"/>
      <c r="K319" s="22"/>
      <c r="L319" s="22"/>
    </row>
    <row r="320" spans="1:12" x14ac:dyDescent="0.25">
      <c r="A320" s="22" t="s">
        <v>125</v>
      </c>
      <c r="B320" s="22" t="s">
        <v>611</v>
      </c>
      <c r="C320" s="22" t="s">
        <v>1114</v>
      </c>
      <c r="D320" s="22" t="s">
        <v>1115</v>
      </c>
      <c r="E320" s="22">
        <v>74570438</v>
      </c>
      <c r="F320" s="22">
        <v>202640</v>
      </c>
      <c r="G320" s="22"/>
      <c r="H320" s="22"/>
      <c r="I320" s="22">
        <v>74367798</v>
      </c>
      <c r="J320" s="22"/>
      <c r="K320" s="22"/>
      <c r="L320" s="22"/>
    </row>
    <row r="321" spans="1:12" x14ac:dyDescent="0.25">
      <c r="A321" s="22" t="s">
        <v>125</v>
      </c>
      <c r="B321" s="22" t="s">
        <v>611</v>
      </c>
      <c r="C321" s="22" t="s">
        <v>696</v>
      </c>
      <c r="D321" s="22" t="s">
        <v>697</v>
      </c>
      <c r="E321" s="22">
        <v>54792988</v>
      </c>
      <c r="F321" s="22">
        <v>305690</v>
      </c>
      <c r="G321" s="22"/>
      <c r="H321" s="22"/>
      <c r="I321" s="22">
        <v>54487298</v>
      </c>
      <c r="J321" s="22"/>
      <c r="K321" s="22"/>
      <c r="L321" s="22"/>
    </row>
    <row r="322" spans="1:12" x14ac:dyDescent="0.25">
      <c r="A322" s="22" t="s">
        <v>125</v>
      </c>
      <c r="B322" s="22" t="s">
        <v>611</v>
      </c>
      <c r="C322" s="22" t="s">
        <v>698</v>
      </c>
      <c r="D322" s="22" t="s">
        <v>699</v>
      </c>
      <c r="E322" s="22">
        <v>46192372</v>
      </c>
      <c r="F322" s="22">
        <v>50890</v>
      </c>
      <c r="G322" s="22"/>
      <c r="H322" s="22"/>
      <c r="I322" s="22">
        <v>46141482</v>
      </c>
      <c r="J322" s="22"/>
      <c r="K322" s="22"/>
      <c r="L322" s="22"/>
    </row>
    <row r="323" spans="1:12" x14ac:dyDescent="0.25">
      <c r="A323" s="22" t="s">
        <v>125</v>
      </c>
      <c r="B323" s="22" t="s">
        <v>611</v>
      </c>
      <c r="C323" s="22" t="s">
        <v>700</v>
      </c>
      <c r="D323" s="22" t="s">
        <v>701</v>
      </c>
      <c r="E323" s="22">
        <v>42994912</v>
      </c>
      <c r="F323" s="22">
        <v>140540</v>
      </c>
      <c r="G323" s="22"/>
      <c r="H323" s="22"/>
      <c r="I323" s="22">
        <v>42854372</v>
      </c>
      <c r="J323" s="22"/>
      <c r="K323" s="22"/>
      <c r="L323" s="22"/>
    </row>
    <row r="324" spans="1:12" x14ac:dyDescent="0.25">
      <c r="A324" s="22" t="s">
        <v>125</v>
      </c>
      <c r="B324" s="22" t="s">
        <v>611</v>
      </c>
      <c r="C324" s="22" t="s">
        <v>702</v>
      </c>
      <c r="D324" s="22" t="s">
        <v>703</v>
      </c>
      <c r="E324" s="22">
        <v>60167273</v>
      </c>
      <c r="F324" s="22">
        <v>221540</v>
      </c>
      <c r="G324" s="22"/>
      <c r="H324" s="22"/>
      <c r="I324" s="22">
        <v>59945733</v>
      </c>
      <c r="J324" s="22"/>
      <c r="K324" s="22"/>
      <c r="L324" s="22"/>
    </row>
    <row r="325" spans="1:12" x14ac:dyDescent="0.25">
      <c r="A325" s="22" t="s">
        <v>125</v>
      </c>
      <c r="B325" s="22" t="s">
        <v>611</v>
      </c>
      <c r="C325" s="22" t="s">
        <v>704</v>
      </c>
      <c r="D325" s="22" t="s">
        <v>705</v>
      </c>
      <c r="E325" s="22">
        <v>57217627</v>
      </c>
      <c r="F325" s="22">
        <v>293660</v>
      </c>
      <c r="G325" s="22">
        <v>12410</v>
      </c>
      <c r="H325" s="22">
        <v>43890</v>
      </c>
      <c r="I325" s="22">
        <v>56867667</v>
      </c>
      <c r="J325" s="22"/>
      <c r="K325" s="22"/>
      <c r="L325" s="22"/>
    </row>
    <row r="326" spans="1:12" x14ac:dyDescent="0.25">
      <c r="A326" s="22" t="s">
        <v>125</v>
      </c>
      <c r="B326" s="22" t="s">
        <v>611</v>
      </c>
      <c r="C326" s="22" t="s">
        <v>706</v>
      </c>
      <c r="D326" s="22" t="s">
        <v>707</v>
      </c>
      <c r="E326" s="22">
        <v>127551487</v>
      </c>
      <c r="F326" s="22">
        <v>628050</v>
      </c>
      <c r="G326" s="22"/>
      <c r="H326" s="22"/>
      <c r="I326" s="22">
        <v>126922807</v>
      </c>
      <c r="J326" s="22">
        <v>630</v>
      </c>
      <c r="K326" s="22"/>
      <c r="L326" s="22"/>
    </row>
    <row r="327" spans="1:12" x14ac:dyDescent="0.25">
      <c r="A327" s="22" t="s">
        <v>125</v>
      </c>
      <c r="B327" s="22" t="s">
        <v>611</v>
      </c>
      <c r="C327" s="22" t="s">
        <v>708</v>
      </c>
      <c r="D327" s="22" t="s">
        <v>709</v>
      </c>
      <c r="E327" s="22">
        <v>40782247</v>
      </c>
      <c r="F327" s="22">
        <v>176710</v>
      </c>
      <c r="G327" s="22"/>
      <c r="H327" s="22"/>
      <c r="I327" s="22">
        <v>40605537</v>
      </c>
      <c r="J327" s="22"/>
      <c r="K327" s="22"/>
      <c r="L327" s="22"/>
    </row>
    <row r="328" spans="1:12" x14ac:dyDescent="0.25">
      <c r="A328" s="22" t="s">
        <v>125</v>
      </c>
      <c r="B328" s="22" t="s">
        <v>710</v>
      </c>
      <c r="C328" s="22" t="s">
        <v>1116</v>
      </c>
      <c r="D328" s="22" t="s">
        <v>1117</v>
      </c>
      <c r="E328" s="22">
        <v>280145159</v>
      </c>
      <c r="F328" s="22">
        <v>710540</v>
      </c>
      <c r="G328" s="22"/>
      <c r="H328" s="22">
        <v>74520240</v>
      </c>
      <c r="I328" s="22">
        <v>204914379</v>
      </c>
      <c r="J328" s="22"/>
      <c r="K328" s="22"/>
      <c r="L328" s="22"/>
    </row>
    <row r="329" spans="1:12" x14ac:dyDescent="0.25">
      <c r="A329" s="22" t="s">
        <v>125</v>
      </c>
      <c r="B329" s="22" t="s">
        <v>710</v>
      </c>
      <c r="C329" s="22" t="s">
        <v>711</v>
      </c>
      <c r="D329" s="22" t="s">
        <v>712</v>
      </c>
      <c r="E329" s="22">
        <v>1024659573</v>
      </c>
      <c r="F329" s="22">
        <v>42875260</v>
      </c>
      <c r="G329" s="22"/>
      <c r="H329" s="22">
        <v>842262523</v>
      </c>
      <c r="I329" s="22">
        <v>139521790</v>
      </c>
      <c r="J329" s="22"/>
      <c r="K329" s="22"/>
      <c r="L329" s="22"/>
    </row>
    <row r="330" spans="1:12" x14ac:dyDescent="0.25">
      <c r="A330" s="22" t="s">
        <v>125</v>
      </c>
      <c r="B330" s="22" t="s">
        <v>710</v>
      </c>
      <c r="C330" s="22" t="s">
        <v>713</v>
      </c>
      <c r="D330" s="22" t="s">
        <v>714</v>
      </c>
      <c r="E330" s="22">
        <v>64453930</v>
      </c>
      <c r="F330" s="22">
        <v>38401640</v>
      </c>
      <c r="G330" s="22"/>
      <c r="H330" s="22">
        <v>19417200</v>
      </c>
      <c r="I330" s="22">
        <v>6635090</v>
      </c>
      <c r="J330" s="22"/>
      <c r="K330" s="22"/>
      <c r="L330" s="22"/>
    </row>
    <row r="331" spans="1:12" x14ac:dyDescent="0.25">
      <c r="A331" s="22" t="s">
        <v>125</v>
      </c>
      <c r="B331" s="22" t="s">
        <v>710</v>
      </c>
      <c r="C331" s="22" t="s">
        <v>715</v>
      </c>
      <c r="D331" s="22" t="s">
        <v>716</v>
      </c>
      <c r="E331" s="22">
        <v>6237700</v>
      </c>
      <c r="F331" s="22">
        <v>753770</v>
      </c>
      <c r="G331" s="22"/>
      <c r="H331" s="22">
        <v>5109800</v>
      </c>
      <c r="I331" s="22">
        <v>374130</v>
      </c>
      <c r="J331" s="22"/>
      <c r="K331" s="22"/>
      <c r="L331" s="22"/>
    </row>
    <row r="332" spans="1:12" x14ac:dyDescent="0.25">
      <c r="A332" s="22" t="s">
        <v>125</v>
      </c>
      <c r="B332" s="22" t="s">
        <v>710</v>
      </c>
      <c r="C332" s="22" t="s">
        <v>1118</v>
      </c>
      <c r="D332" s="22" t="s">
        <v>1119</v>
      </c>
      <c r="E332" s="22">
        <v>3749250</v>
      </c>
      <c r="F332" s="22">
        <v>807930</v>
      </c>
      <c r="G332" s="22"/>
      <c r="H332" s="22">
        <v>501490</v>
      </c>
      <c r="I332" s="22">
        <v>2439830</v>
      </c>
      <c r="J332" s="22"/>
      <c r="K332" s="22"/>
      <c r="L332" s="22"/>
    </row>
    <row r="333" spans="1:12" x14ac:dyDescent="0.25">
      <c r="A333" s="22" t="s">
        <v>125</v>
      </c>
      <c r="B333" s="22" t="s">
        <v>710</v>
      </c>
      <c r="C333" s="22" t="s">
        <v>1120</v>
      </c>
      <c r="D333" s="22" t="s">
        <v>1121</v>
      </c>
      <c r="E333" s="22">
        <v>239950305</v>
      </c>
      <c r="F333" s="22">
        <v>47751340</v>
      </c>
      <c r="G333" s="22">
        <v>24293160</v>
      </c>
      <c r="H333" s="22">
        <v>91409890</v>
      </c>
      <c r="I333" s="22">
        <v>76495915</v>
      </c>
      <c r="J333" s="22"/>
      <c r="K333" s="22"/>
      <c r="L333" s="22"/>
    </row>
    <row r="334" spans="1:12" x14ac:dyDescent="0.25">
      <c r="A334" s="22" t="s">
        <v>125</v>
      </c>
      <c r="B334" s="22" t="s">
        <v>719</v>
      </c>
      <c r="C334" s="22" t="s">
        <v>720</v>
      </c>
      <c r="D334" s="22" t="s">
        <v>721</v>
      </c>
      <c r="E334" s="22">
        <v>4077055208</v>
      </c>
      <c r="F334" s="22">
        <v>2735443450</v>
      </c>
      <c r="G334" s="22">
        <v>467701670</v>
      </c>
      <c r="H334" s="22">
        <v>210748215</v>
      </c>
      <c r="I334" s="22">
        <v>338201923</v>
      </c>
      <c r="J334" s="22">
        <v>324959950</v>
      </c>
      <c r="K334" s="22"/>
      <c r="L334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5533-48DC-464A-8072-8522278B4740}">
  <dimension ref="A1:AQ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1122</v>
      </c>
      <c r="D1" s="20" t="s">
        <v>1123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770</v>
      </c>
      <c r="F2" s="21" t="s">
        <v>771</v>
      </c>
      <c r="G2" s="21" t="s">
        <v>772</v>
      </c>
      <c r="H2" s="21" t="s">
        <v>773</v>
      </c>
      <c r="I2" s="21" t="s">
        <v>774</v>
      </c>
      <c r="J2" s="21" t="s">
        <v>775</v>
      </c>
      <c r="K2" s="21" t="s">
        <v>776</v>
      </c>
      <c r="L2" s="21" t="s">
        <v>777</v>
      </c>
      <c r="M2" s="21" t="s">
        <v>778</v>
      </c>
      <c r="N2" s="21" t="s">
        <v>983</v>
      </c>
      <c r="O2" s="21" t="s">
        <v>780</v>
      </c>
      <c r="P2" s="21" t="s">
        <v>781</v>
      </c>
      <c r="Q2" s="21" t="s">
        <v>782</v>
      </c>
      <c r="R2" s="21" t="s">
        <v>783</v>
      </c>
      <c r="S2" s="21" t="s">
        <v>784</v>
      </c>
      <c r="T2" s="21" t="s">
        <v>785</v>
      </c>
      <c r="U2" s="21" t="s">
        <v>786</v>
      </c>
      <c r="V2" s="21" t="s">
        <v>787</v>
      </c>
      <c r="W2" s="21" t="s">
        <v>788</v>
      </c>
      <c r="X2" s="21" t="s">
        <v>789</v>
      </c>
      <c r="Y2" s="21" t="s">
        <v>790</v>
      </c>
      <c r="Z2" s="21" t="s">
        <v>791</v>
      </c>
      <c r="AA2" s="21" t="s">
        <v>792</v>
      </c>
      <c r="AB2" s="21" t="s">
        <v>793</v>
      </c>
      <c r="AC2" s="21" t="s">
        <v>794</v>
      </c>
      <c r="AD2" s="21" t="s">
        <v>795</v>
      </c>
      <c r="AE2" s="21" t="s">
        <v>796</v>
      </c>
      <c r="AF2" s="21" t="s">
        <v>797</v>
      </c>
      <c r="AG2" s="21" t="s">
        <v>798</v>
      </c>
      <c r="AH2" s="21" t="s">
        <v>799</v>
      </c>
      <c r="AI2" s="21" t="s">
        <v>800</v>
      </c>
      <c r="AJ2" s="21" t="s">
        <v>801</v>
      </c>
      <c r="AK2" s="21" t="s">
        <v>802</v>
      </c>
      <c r="AL2" s="21" t="s">
        <v>803</v>
      </c>
      <c r="AM2" s="21" t="s">
        <v>804</v>
      </c>
      <c r="AN2" s="21" t="s">
        <v>805</v>
      </c>
      <c r="AO2" s="21" t="s">
        <v>806</v>
      </c>
      <c r="AP2" s="21" t="s">
        <v>64</v>
      </c>
      <c r="AQ2" s="21" t="s">
        <v>985</v>
      </c>
    </row>
    <row r="3" spans="1:43" x14ac:dyDescent="0.25">
      <c r="A3" s="21"/>
      <c r="B3" s="21"/>
      <c r="C3" s="21"/>
      <c r="D3" s="21" t="s">
        <v>89</v>
      </c>
      <c r="E3" s="21" t="s">
        <v>1124</v>
      </c>
      <c r="F3" s="21" t="s">
        <v>1125</v>
      </c>
      <c r="G3" s="21" t="s">
        <v>1126</v>
      </c>
      <c r="H3" s="21" t="s">
        <v>1127</v>
      </c>
      <c r="I3" s="21" t="s">
        <v>1128</v>
      </c>
      <c r="J3" s="21" t="s">
        <v>1129</v>
      </c>
      <c r="K3" s="21" t="s">
        <v>1130</v>
      </c>
      <c r="L3" s="21" t="s">
        <v>1131</v>
      </c>
      <c r="M3" s="21" t="s">
        <v>1132</v>
      </c>
      <c r="N3" s="21" t="s">
        <v>1133</v>
      </c>
      <c r="O3" s="21" t="s">
        <v>1134</v>
      </c>
      <c r="P3" s="21" t="s">
        <v>1135</v>
      </c>
      <c r="Q3" s="21" t="s">
        <v>1136</v>
      </c>
      <c r="R3" s="21" t="s">
        <v>1137</v>
      </c>
      <c r="S3" s="21" t="s">
        <v>1138</v>
      </c>
      <c r="T3" s="21" t="s">
        <v>1139</v>
      </c>
      <c r="U3" s="21" t="s">
        <v>1140</v>
      </c>
      <c r="V3" s="21" t="s">
        <v>1141</v>
      </c>
      <c r="W3" s="21" t="s">
        <v>1142</v>
      </c>
      <c r="X3" s="21" t="s">
        <v>1143</v>
      </c>
      <c r="Y3" s="21" t="s">
        <v>1144</v>
      </c>
      <c r="Z3" s="21" t="s">
        <v>1145</v>
      </c>
      <c r="AA3" s="21" t="s">
        <v>1146</v>
      </c>
      <c r="AB3" s="21" t="s">
        <v>1147</v>
      </c>
      <c r="AC3" s="21" t="s">
        <v>1148</v>
      </c>
      <c r="AD3" s="21" t="s">
        <v>1149</v>
      </c>
      <c r="AE3" s="21" t="s">
        <v>1150</v>
      </c>
      <c r="AF3" s="21" t="s">
        <v>1151</v>
      </c>
      <c r="AG3" s="21" t="s">
        <v>1152</v>
      </c>
      <c r="AH3" s="21" t="s">
        <v>1153</v>
      </c>
      <c r="AI3" s="21" t="s">
        <v>1154</v>
      </c>
      <c r="AJ3" s="21" t="s">
        <v>1155</v>
      </c>
      <c r="AK3" s="21" t="s">
        <v>1156</v>
      </c>
      <c r="AL3" s="21" t="s">
        <v>1157</v>
      </c>
      <c r="AM3" s="21" t="s">
        <v>1158</v>
      </c>
      <c r="AN3" s="21" t="s">
        <v>1159</v>
      </c>
      <c r="AO3" s="21" t="s">
        <v>1160</v>
      </c>
      <c r="AP3" s="21" t="s">
        <v>1161</v>
      </c>
      <c r="AQ3" s="21" t="s">
        <v>1162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1080142</v>
      </c>
      <c r="G4" s="22">
        <v>0</v>
      </c>
      <c r="H4" s="22">
        <v>20333</v>
      </c>
      <c r="I4" s="22">
        <v>10447058</v>
      </c>
      <c r="J4" s="22">
        <v>0</v>
      </c>
      <c r="K4" s="22">
        <v>0</v>
      </c>
      <c r="L4" s="22">
        <v>16245</v>
      </c>
      <c r="M4" s="22">
        <v>0</v>
      </c>
      <c r="N4" s="22">
        <v>4757434</v>
      </c>
      <c r="O4" s="22">
        <v>1208750</v>
      </c>
      <c r="P4" s="22">
        <v>0</v>
      </c>
      <c r="Q4" s="22">
        <v>24234</v>
      </c>
      <c r="R4" s="22">
        <v>0</v>
      </c>
      <c r="S4" s="22">
        <v>0</v>
      </c>
      <c r="T4" s="22">
        <v>2044921</v>
      </c>
      <c r="U4" s="22">
        <v>2443313</v>
      </c>
      <c r="V4" s="22">
        <v>22002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27008622</v>
      </c>
      <c r="AC4" s="22">
        <v>0</v>
      </c>
      <c r="AD4" s="22">
        <v>0</v>
      </c>
      <c r="AE4" s="22">
        <v>0</v>
      </c>
      <c r="AF4" s="22">
        <v>6769555</v>
      </c>
      <c r="AG4" s="22">
        <v>0</v>
      </c>
      <c r="AH4" s="22">
        <v>0</v>
      </c>
      <c r="AI4" s="22">
        <v>12218085</v>
      </c>
      <c r="AJ4" s="22">
        <v>25423756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73445</v>
      </c>
      <c r="AQ4" s="22">
        <v>93557895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246662</v>
      </c>
      <c r="G5" s="22">
        <v>0</v>
      </c>
      <c r="H5" s="22">
        <v>0</v>
      </c>
      <c r="I5" s="22">
        <v>109768</v>
      </c>
      <c r="J5" s="22">
        <v>0</v>
      </c>
      <c r="K5" s="22">
        <v>0</v>
      </c>
      <c r="L5" s="22">
        <v>0</v>
      </c>
      <c r="M5" s="22">
        <v>0</v>
      </c>
      <c r="N5" s="22">
        <v>2463654</v>
      </c>
      <c r="O5" s="22">
        <v>1200970</v>
      </c>
      <c r="P5" s="22">
        <v>0</v>
      </c>
      <c r="Q5" s="22">
        <v>0</v>
      </c>
      <c r="R5" s="22">
        <v>60731</v>
      </c>
      <c r="S5" s="22">
        <v>24970</v>
      </c>
      <c r="T5" s="22">
        <v>1992521</v>
      </c>
      <c r="U5" s="22">
        <v>1356031</v>
      </c>
      <c r="V5" s="22">
        <v>0</v>
      </c>
      <c r="W5" s="22">
        <v>0</v>
      </c>
      <c r="X5" s="22">
        <v>40390</v>
      </c>
      <c r="Y5" s="22">
        <v>49479</v>
      </c>
      <c r="Z5" s="22">
        <v>0</v>
      </c>
      <c r="AA5" s="22">
        <v>0</v>
      </c>
      <c r="AB5" s="22">
        <v>0</v>
      </c>
      <c r="AC5" s="22">
        <v>120748</v>
      </c>
      <c r="AD5" s="22">
        <v>56</v>
      </c>
      <c r="AE5" s="22">
        <v>0</v>
      </c>
      <c r="AF5" s="22">
        <v>0</v>
      </c>
      <c r="AG5" s="22">
        <v>0</v>
      </c>
      <c r="AH5" s="22">
        <v>0</v>
      </c>
      <c r="AI5" s="22">
        <v>1645859</v>
      </c>
      <c r="AJ5" s="22">
        <v>397758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9709596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30387</v>
      </c>
      <c r="J6" s="22">
        <v>0</v>
      </c>
      <c r="K6" s="22">
        <v>0</v>
      </c>
      <c r="L6" s="22">
        <v>47428</v>
      </c>
      <c r="M6" s="22">
        <v>0</v>
      </c>
      <c r="N6" s="22">
        <v>0</v>
      </c>
      <c r="O6" s="22">
        <v>2319048</v>
      </c>
      <c r="P6" s="22">
        <v>5626</v>
      </c>
      <c r="Q6" s="22">
        <v>0</v>
      </c>
      <c r="R6" s="22">
        <v>0</v>
      </c>
      <c r="S6" s="22">
        <v>0</v>
      </c>
      <c r="T6" s="22">
        <v>434664</v>
      </c>
      <c r="U6" s="22">
        <v>1185334</v>
      </c>
      <c r="V6" s="22">
        <v>0</v>
      </c>
      <c r="W6" s="22">
        <v>87727</v>
      </c>
      <c r="X6" s="22">
        <v>0</v>
      </c>
      <c r="Y6" s="22">
        <v>0</v>
      </c>
      <c r="Z6" s="22">
        <v>81580</v>
      </c>
      <c r="AA6" s="22">
        <v>0</v>
      </c>
      <c r="AB6" s="22">
        <v>0</v>
      </c>
      <c r="AC6" s="22">
        <v>437726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1825806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104498</v>
      </c>
      <c r="AQ6" s="22">
        <v>6559824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22695000</v>
      </c>
      <c r="G7" s="22">
        <v>0</v>
      </c>
      <c r="H7" s="22">
        <v>22386000</v>
      </c>
      <c r="I7" s="22">
        <v>40076000</v>
      </c>
      <c r="J7" s="22">
        <v>5586000</v>
      </c>
      <c r="K7" s="22">
        <v>0</v>
      </c>
      <c r="L7" s="22">
        <v>148000</v>
      </c>
      <c r="M7" s="22">
        <v>0</v>
      </c>
      <c r="N7" s="22">
        <v>84883000</v>
      </c>
      <c r="O7" s="22">
        <v>116906000</v>
      </c>
      <c r="P7" s="22">
        <v>0</v>
      </c>
      <c r="Q7" s="22">
        <v>396035000</v>
      </c>
      <c r="R7" s="22">
        <v>54991000</v>
      </c>
      <c r="S7" s="22">
        <v>166228000</v>
      </c>
      <c r="T7" s="22">
        <v>100376000</v>
      </c>
      <c r="U7" s="22">
        <v>185165000</v>
      </c>
      <c r="V7" s="22">
        <v>55303000</v>
      </c>
      <c r="W7" s="22">
        <v>1578000</v>
      </c>
      <c r="X7" s="22">
        <v>78904000</v>
      </c>
      <c r="Y7" s="22">
        <v>0</v>
      </c>
      <c r="Z7" s="22">
        <v>611000</v>
      </c>
      <c r="AA7" s="22">
        <v>0</v>
      </c>
      <c r="AB7" s="22">
        <v>47980000</v>
      </c>
      <c r="AC7" s="22">
        <v>185071000</v>
      </c>
      <c r="AD7" s="22">
        <v>42046000</v>
      </c>
      <c r="AE7" s="22">
        <v>0</v>
      </c>
      <c r="AF7" s="22">
        <v>130518000</v>
      </c>
      <c r="AG7" s="22">
        <v>0</v>
      </c>
      <c r="AH7" s="22">
        <v>0</v>
      </c>
      <c r="AI7" s="22">
        <v>113801000</v>
      </c>
      <c r="AJ7" s="22">
        <v>4428000</v>
      </c>
      <c r="AK7" s="22">
        <v>4190000</v>
      </c>
      <c r="AL7" s="22">
        <v>44000</v>
      </c>
      <c r="AM7" s="22">
        <v>0</v>
      </c>
      <c r="AN7" s="22">
        <v>0</v>
      </c>
      <c r="AO7" s="22">
        <v>0</v>
      </c>
      <c r="AP7" s="22">
        <v>0</v>
      </c>
      <c r="AQ7" s="22">
        <v>1859949000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2846186</v>
      </c>
      <c r="G8" s="22">
        <v>0</v>
      </c>
      <c r="H8" s="22">
        <v>382743</v>
      </c>
      <c r="I8" s="22">
        <v>196970</v>
      </c>
      <c r="J8" s="22">
        <v>0</v>
      </c>
      <c r="K8" s="22">
        <v>0</v>
      </c>
      <c r="L8" s="22">
        <v>0</v>
      </c>
      <c r="M8" s="22">
        <v>0</v>
      </c>
      <c r="N8" s="22">
        <v>1530351</v>
      </c>
      <c r="O8" s="22">
        <v>4159059</v>
      </c>
      <c r="P8" s="22">
        <v>247796</v>
      </c>
      <c r="Q8" s="22">
        <v>0</v>
      </c>
      <c r="R8" s="22">
        <v>185202</v>
      </c>
      <c r="S8" s="22">
        <v>0</v>
      </c>
      <c r="T8" s="22">
        <v>4694652</v>
      </c>
      <c r="U8" s="22">
        <v>167492</v>
      </c>
      <c r="V8" s="22">
        <v>62092</v>
      </c>
      <c r="W8" s="22">
        <v>0</v>
      </c>
      <c r="X8" s="22">
        <v>0</v>
      </c>
      <c r="Y8" s="22">
        <v>0</v>
      </c>
      <c r="Z8" s="22">
        <v>20382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1657876</v>
      </c>
      <c r="AJ8" s="22">
        <v>58390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16209191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1321523</v>
      </c>
      <c r="G9" s="22">
        <v>0</v>
      </c>
      <c r="H9" s="22">
        <v>0</v>
      </c>
      <c r="I9" s="22">
        <v>2301063</v>
      </c>
      <c r="J9" s="22">
        <v>0</v>
      </c>
      <c r="K9" s="22">
        <v>0</v>
      </c>
      <c r="L9" s="22">
        <v>375024</v>
      </c>
      <c r="M9" s="22">
        <v>0</v>
      </c>
      <c r="N9" s="22">
        <v>16362</v>
      </c>
      <c r="O9" s="22">
        <v>2779306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402081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22661945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29857304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834581</v>
      </c>
      <c r="G10" s="22">
        <v>0</v>
      </c>
      <c r="H10" s="22">
        <v>28595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13615495</v>
      </c>
      <c r="P10" s="22">
        <v>0</v>
      </c>
      <c r="Q10" s="22">
        <v>17230</v>
      </c>
      <c r="R10" s="22">
        <v>0</v>
      </c>
      <c r="S10" s="22">
        <v>0</v>
      </c>
      <c r="T10" s="22">
        <v>21873</v>
      </c>
      <c r="U10" s="22">
        <v>7038876</v>
      </c>
      <c r="V10" s="22">
        <v>140687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1050740</v>
      </c>
      <c r="AD10" s="22">
        <v>0</v>
      </c>
      <c r="AE10" s="22">
        <v>0</v>
      </c>
      <c r="AF10" s="22">
        <v>5000</v>
      </c>
      <c r="AG10" s="22">
        <v>0</v>
      </c>
      <c r="AH10" s="22">
        <v>0</v>
      </c>
      <c r="AI10" s="22">
        <v>1064856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23817933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151000</v>
      </c>
      <c r="G11" s="22">
        <v>0</v>
      </c>
      <c r="H11" s="22">
        <v>45000</v>
      </c>
      <c r="I11" s="22">
        <v>1460000</v>
      </c>
      <c r="J11" s="22">
        <v>9000</v>
      </c>
      <c r="K11" s="22">
        <v>0</v>
      </c>
      <c r="L11" s="22">
        <v>0</v>
      </c>
      <c r="M11" s="22">
        <v>0</v>
      </c>
      <c r="N11" s="22">
        <v>1634000</v>
      </c>
      <c r="O11" s="22">
        <v>7161000</v>
      </c>
      <c r="P11" s="22">
        <v>0</v>
      </c>
      <c r="Q11" s="22">
        <v>0</v>
      </c>
      <c r="R11" s="22">
        <v>0</v>
      </c>
      <c r="S11" s="22">
        <v>0</v>
      </c>
      <c r="T11" s="22">
        <v>78000</v>
      </c>
      <c r="U11" s="22">
        <v>956000</v>
      </c>
      <c r="V11" s="22">
        <v>12000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8474000</v>
      </c>
      <c r="AJ11" s="22">
        <v>162000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20142000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694280</v>
      </c>
      <c r="G12" s="22">
        <v>0</v>
      </c>
      <c r="H12" s="22">
        <v>2525536</v>
      </c>
      <c r="I12" s="22">
        <v>522111</v>
      </c>
      <c r="J12" s="22">
        <v>0</v>
      </c>
      <c r="K12" s="22">
        <v>0</v>
      </c>
      <c r="L12" s="22">
        <v>0</v>
      </c>
      <c r="M12" s="22">
        <v>0</v>
      </c>
      <c r="N12" s="22">
        <v>3768666</v>
      </c>
      <c r="O12" s="22">
        <v>16106148</v>
      </c>
      <c r="P12" s="22">
        <v>553942</v>
      </c>
      <c r="Q12" s="22">
        <v>1718939</v>
      </c>
      <c r="R12" s="22">
        <v>3280070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6575107</v>
      </c>
      <c r="AJ12" s="22">
        <v>885218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36630017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266518</v>
      </c>
      <c r="F13" s="22">
        <v>2163879</v>
      </c>
      <c r="G13" s="22">
        <v>0</v>
      </c>
      <c r="H13" s="22">
        <v>179226</v>
      </c>
      <c r="I13" s="22">
        <v>6887590</v>
      </c>
      <c r="J13" s="22">
        <v>0</v>
      </c>
      <c r="K13" s="22">
        <v>0</v>
      </c>
      <c r="L13" s="22">
        <v>0</v>
      </c>
      <c r="M13" s="22">
        <v>0</v>
      </c>
      <c r="N13" s="22">
        <v>1838656</v>
      </c>
      <c r="O13" s="22">
        <v>27438300</v>
      </c>
      <c r="P13" s="22">
        <v>0</v>
      </c>
      <c r="Q13" s="22">
        <v>1040588</v>
      </c>
      <c r="R13" s="22">
        <v>1123870</v>
      </c>
      <c r="S13" s="22">
        <v>0</v>
      </c>
      <c r="T13" s="22">
        <v>1202911</v>
      </c>
      <c r="U13" s="22">
        <v>298066</v>
      </c>
      <c r="V13" s="22">
        <v>66602</v>
      </c>
      <c r="W13" s="22">
        <v>846642</v>
      </c>
      <c r="X13" s="22">
        <v>0</v>
      </c>
      <c r="Y13" s="22">
        <v>0</v>
      </c>
      <c r="Z13" s="22">
        <v>2242217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1980483</v>
      </c>
      <c r="AJ13" s="22">
        <v>48112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47623660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2382000</v>
      </c>
      <c r="G14" s="22">
        <v>0</v>
      </c>
      <c r="H14" s="22">
        <v>225000</v>
      </c>
      <c r="I14" s="22">
        <v>527000</v>
      </c>
      <c r="J14" s="22">
        <v>0</v>
      </c>
      <c r="K14" s="22">
        <v>0</v>
      </c>
      <c r="L14" s="22">
        <v>0</v>
      </c>
      <c r="M14" s="22">
        <v>1170000</v>
      </c>
      <c r="N14" s="22">
        <v>6564000</v>
      </c>
      <c r="O14" s="22">
        <v>9045000</v>
      </c>
      <c r="P14" s="22">
        <v>543000</v>
      </c>
      <c r="Q14" s="22">
        <v>235000</v>
      </c>
      <c r="R14" s="22">
        <v>0</v>
      </c>
      <c r="S14" s="22">
        <v>0</v>
      </c>
      <c r="T14" s="22">
        <v>7806000</v>
      </c>
      <c r="U14" s="22">
        <v>4147000</v>
      </c>
      <c r="V14" s="22">
        <v>20657000</v>
      </c>
      <c r="W14" s="22">
        <v>0</v>
      </c>
      <c r="X14" s="22">
        <v>0</v>
      </c>
      <c r="Y14" s="22">
        <v>0</v>
      </c>
      <c r="Z14" s="22">
        <v>89000</v>
      </c>
      <c r="AA14" s="22">
        <v>0</v>
      </c>
      <c r="AB14" s="22">
        <v>0</v>
      </c>
      <c r="AC14" s="22">
        <v>0</v>
      </c>
      <c r="AD14" s="22">
        <v>5416000</v>
      </c>
      <c r="AE14" s="22">
        <v>0</v>
      </c>
      <c r="AF14" s="22">
        <v>0</v>
      </c>
      <c r="AG14" s="22">
        <v>0</v>
      </c>
      <c r="AH14" s="22">
        <v>0</v>
      </c>
      <c r="AI14" s="22">
        <v>7197000</v>
      </c>
      <c r="AJ14" s="22">
        <v>695000</v>
      </c>
      <c r="AK14" s="22">
        <v>0</v>
      </c>
      <c r="AL14" s="22">
        <v>385000</v>
      </c>
      <c r="AM14" s="22">
        <v>0</v>
      </c>
      <c r="AN14" s="22">
        <v>14682000</v>
      </c>
      <c r="AO14" s="22">
        <v>0</v>
      </c>
      <c r="AP14" s="22">
        <v>0</v>
      </c>
      <c r="AQ14" s="22">
        <v>81765000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1509199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43909</v>
      </c>
      <c r="M15" s="22">
        <v>0</v>
      </c>
      <c r="N15" s="22">
        <v>2840640</v>
      </c>
      <c r="O15" s="22">
        <v>10361543</v>
      </c>
      <c r="P15" s="22">
        <v>32609</v>
      </c>
      <c r="Q15" s="22">
        <v>0</v>
      </c>
      <c r="R15" s="22">
        <v>5465396</v>
      </c>
      <c r="S15" s="22">
        <v>0</v>
      </c>
      <c r="T15" s="22">
        <v>1988650</v>
      </c>
      <c r="U15" s="22">
        <v>2924504</v>
      </c>
      <c r="V15" s="22">
        <v>83845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1438475</v>
      </c>
      <c r="AE15" s="22">
        <v>0</v>
      </c>
      <c r="AF15" s="22">
        <v>0</v>
      </c>
      <c r="AG15" s="22">
        <v>0</v>
      </c>
      <c r="AH15" s="22">
        <v>0</v>
      </c>
      <c r="AI15" s="22">
        <v>91211089</v>
      </c>
      <c r="AJ15" s="22">
        <v>121784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118021643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3831000</v>
      </c>
      <c r="G16" s="22">
        <v>0</v>
      </c>
      <c r="H16" s="22">
        <v>340000</v>
      </c>
      <c r="I16" s="22">
        <v>36000</v>
      </c>
      <c r="J16" s="22">
        <v>0</v>
      </c>
      <c r="K16" s="22">
        <v>0</v>
      </c>
      <c r="L16" s="22">
        <v>0</v>
      </c>
      <c r="M16" s="22">
        <v>0</v>
      </c>
      <c r="N16" s="22">
        <v>5011000</v>
      </c>
      <c r="O16" s="22">
        <v>14438000</v>
      </c>
      <c r="P16" s="22">
        <v>0</v>
      </c>
      <c r="Q16" s="22">
        <v>24000</v>
      </c>
      <c r="R16" s="22">
        <v>0</v>
      </c>
      <c r="S16" s="22">
        <v>0</v>
      </c>
      <c r="T16" s="22">
        <v>17820000</v>
      </c>
      <c r="U16" s="22">
        <v>4443000</v>
      </c>
      <c r="V16" s="22">
        <v>12085000</v>
      </c>
      <c r="W16" s="22">
        <v>0</v>
      </c>
      <c r="X16" s="22">
        <v>328000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32000</v>
      </c>
      <c r="AE16" s="22">
        <v>0</v>
      </c>
      <c r="AF16" s="22">
        <v>0</v>
      </c>
      <c r="AG16" s="22">
        <v>0</v>
      </c>
      <c r="AH16" s="22">
        <v>0</v>
      </c>
      <c r="AI16" s="22">
        <v>9007000</v>
      </c>
      <c r="AJ16" s="22">
        <v>46000</v>
      </c>
      <c r="AK16" s="22">
        <v>0</v>
      </c>
      <c r="AL16" s="22">
        <v>0</v>
      </c>
      <c r="AM16" s="22">
        <v>4147000</v>
      </c>
      <c r="AN16" s="22">
        <v>63342000</v>
      </c>
      <c r="AO16" s="22">
        <v>0</v>
      </c>
      <c r="AP16" s="22">
        <v>0</v>
      </c>
      <c r="AQ16" s="22">
        <v>134930000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3380029</v>
      </c>
      <c r="G17" s="22">
        <v>0</v>
      </c>
      <c r="H17" s="22">
        <v>528182</v>
      </c>
      <c r="I17" s="22">
        <v>1408161</v>
      </c>
      <c r="J17" s="22">
        <v>0</v>
      </c>
      <c r="K17" s="22">
        <v>88638</v>
      </c>
      <c r="L17" s="22">
        <v>34129</v>
      </c>
      <c r="M17" s="22">
        <v>0</v>
      </c>
      <c r="N17" s="22">
        <v>15500871</v>
      </c>
      <c r="O17" s="22">
        <v>31166876</v>
      </c>
      <c r="P17" s="22">
        <v>0</v>
      </c>
      <c r="Q17" s="22">
        <v>43862</v>
      </c>
      <c r="R17" s="22">
        <v>3758737</v>
      </c>
      <c r="S17" s="22">
        <v>0</v>
      </c>
      <c r="T17" s="22">
        <v>10342027</v>
      </c>
      <c r="U17" s="22">
        <v>15598031</v>
      </c>
      <c r="V17" s="22">
        <v>667481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1280</v>
      </c>
      <c r="AD17" s="22">
        <v>921840</v>
      </c>
      <c r="AE17" s="22">
        <v>0</v>
      </c>
      <c r="AF17" s="22">
        <v>0</v>
      </c>
      <c r="AG17" s="22">
        <v>0</v>
      </c>
      <c r="AH17" s="22">
        <v>0</v>
      </c>
      <c r="AI17" s="22">
        <v>7978012</v>
      </c>
      <c r="AJ17" s="22">
        <v>1319149</v>
      </c>
      <c r="AK17" s="22">
        <v>0</v>
      </c>
      <c r="AL17" s="22">
        <v>0</v>
      </c>
      <c r="AM17" s="22">
        <v>0</v>
      </c>
      <c r="AN17" s="22">
        <v>12850979</v>
      </c>
      <c r="AO17" s="22">
        <v>0</v>
      </c>
      <c r="AP17" s="22">
        <v>-23725</v>
      </c>
      <c r="AQ17" s="22">
        <v>105564559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4706000</v>
      </c>
      <c r="G18" s="22">
        <v>0</v>
      </c>
      <c r="H18" s="22">
        <v>277000</v>
      </c>
      <c r="I18" s="22">
        <v>206000</v>
      </c>
      <c r="J18" s="22">
        <v>0</v>
      </c>
      <c r="K18" s="22">
        <v>374000</v>
      </c>
      <c r="L18" s="22">
        <v>0</v>
      </c>
      <c r="M18" s="22">
        <v>0</v>
      </c>
      <c r="N18" s="22">
        <v>246000</v>
      </c>
      <c r="O18" s="22">
        <v>8495000</v>
      </c>
      <c r="P18" s="22">
        <v>0</v>
      </c>
      <c r="Q18" s="22">
        <v>309000</v>
      </c>
      <c r="R18" s="22">
        <v>1117000</v>
      </c>
      <c r="S18" s="22">
        <v>0</v>
      </c>
      <c r="T18" s="22">
        <v>4294000</v>
      </c>
      <c r="U18" s="22">
        <v>1087000</v>
      </c>
      <c r="V18" s="22">
        <v>51000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14244000</v>
      </c>
      <c r="AJ18" s="22">
        <v>663000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36069000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1748336</v>
      </c>
      <c r="G19" s="22">
        <v>0</v>
      </c>
      <c r="H19" s="22">
        <v>1932478</v>
      </c>
      <c r="I19" s="22">
        <v>3858907</v>
      </c>
      <c r="J19" s="22">
        <v>0</v>
      </c>
      <c r="K19" s="22">
        <v>0</v>
      </c>
      <c r="L19" s="22">
        <v>-86</v>
      </c>
      <c r="M19" s="22">
        <v>0</v>
      </c>
      <c r="N19" s="22">
        <v>4533946</v>
      </c>
      <c r="O19" s="22">
        <v>35791208</v>
      </c>
      <c r="P19" s="22">
        <v>0</v>
      </c>
      <c r="Q19" s="22">
        <v>13986185</v>
      </c>
      <c r="R19" s="22">
        <v>8053511</v>
      </c>
      <c r="S19" s="22">
        <v>0</v>
      </c>
      <c r="T19" s="22">
        <v>7210657</v>
      </c>
      <c r="U19" s="22">
        <v>5539082</v>
      </c>
      <c r="V19" s="22">
        <v>459848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103269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19270169</v>
      </c>
      <c r="AJ19" s="22">
        <v>598371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103085881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481656</v>
      </c>
      <c r="G20" s="22">
        <v>0</v>
      </c>
      <c r="H20" s="22">
        <v>27903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66996</v>
      </c>
      <c r="O20" s="22">
        <v>1378794</v>
      </c>
      <c r="P20" s="22">
        <v>0</v>
      </c>
      <c r="Q20" s="22">
        <v>0</v>
      </c>
      <c r="R20" s="22">
        <v>91362</v>
      </c>
      <c r="S20" s="22">
        <v>0</v>
      </c>
      <c r="T20" s="22">
        <v>41883</v>
      </c>
      <c r="U20" s="22">
        <v>217655</v>
      </c>
      <c r="V20" s="22">
        <v>9278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621642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1553522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4490691</v>
      </c>
    </row>
    <row r="21" spans="1:43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385405</v>
      </c>
      <c r="G21" s="22">
        <v>0</v>
      </c>
      <c r="H21" s="22">
        <v>176995</v>
      </c>
      <c r="I21" s="22">
        <v>145571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1386978</v>
      </c>
      <c r="P21" s="22">
        <v>0</v>
      </c>
      <c r="Q21" s="22">
        <v>0</v>
      </c>
      <c r="R21" s="22">
        <v>0</v>
      </c>
      <c r="S21" s="22">
        <v>0</v>
      </c>
      <c r="T21" s="22">
        <v>335332</v>
      </c>
      <c r="U21" s="22">
        <v>17000</v>
      </c>
      <c r="V21" s="22">
        <v>0</v>
      </c>
      <c r="W21" s="22">
        <v>0</v>
      </c>
      <c r="X21" s="22">
        <v>0</v>
      </c>
      <c r="Y21" s="22">
        <v>0</v>
      </c>
      <c r="Z21" s="22">
        <v>60838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573213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3081332</v>
      </c>
    </row>
    <row r="22" spans="1:43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1793343</v>
      </c>
      <c r="G22" s="22">
        <v>0</v>
      </c>
      <c r="H22" s="22">
        <v>0</v>
      </c>
      <c r="I22" s="22">
        <v>1102898</v>
      </c>
      <c r="J22" s="22">
        <v>0</v>
      </c>
      <c r="K22" s="22">
        <v>0</v>
      </c>
      <c r="L22" s="22">
        <v>2392105</v>
      </c>
      <c r="M22" s="22">
        <v>0</v>
      </c>
      <c r="N22" s="22">
        <v>2165193</v>
      </c>
      <c r="O22" s="22">
        <v>19690545</v>
      </c>
      <c r="P22" s="22">
        <v>149629</v>
      </c>
      <c r="Q22" s="22">
        <v>0</v>
      </c>
      <c r="R22" s="22">
        <v>294800</v>
      </c>
      <c r="S22" s="22">
        <v>0</v>
      </c>
      <c r="T22" s="22">
        <v>5903262</v>
      </c>
      <c r="U22" s="22">
        <v>164605</v>
      </c>
      <c r="V22" s="22">
        <v>3346669</v>
      </c>
      <c r="W22" s="22">
        <v>447026</v>
      </c>
      <c r="X22" s="22">
        <v>0</v>
      </c>
      <c r="Y22" s="22">
        <v>0</v>
      </c>
      <c r="Z22" s="22">
        <v>0</v>
      </c>
      <c r="AA22" s="22">
        <v>0</v>
      </c>
      <c r="AB22" s="22">
        <v>2386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31843557</v>
      </c>
      <c r="AJ22" s="22">
        <v>0</v>
      </c>
      <c r="AK22" s="22">
        <v>0</v>
      </c>
      <c r="AL22" s="22">
        <v>0</v>
      </c>
      <c r="AM22" s="22">
        <v>112830</v>
      </c>
      <c r="AN22" s="22">
        <v>0</v>
      </c>
      <c r="AO22" s="22">
        <v>0</v>
      </c>
      <c r="AP22" s="22">
        <v>0</v>
      </c>
      <c r="AQ22" s="22">
        <v>69408848</v>
      </c>
    </row>
    <row r="23" spans="1:43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16199</v>
      </c>
      <c r="G23" s="22">
        <v>0</v>
      </c>
      <c r="H23" s="22">
        <v>0</v>
      </c>
      <c r="I23" s="22">
        <v>310317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4800644</v>
      </c>
      <c r="P23" s="22">
        <v>35700</v>
      </c>
      <c r="Q23" s="22">
        <v>0</v>
      </c>
      <c r="R23" s="22">
        <v>0</v>
      </c>
      <c r="S23" s="22">
        <v>0</v>
      </c>
      <c r="T23" s="22">
        <v>765245</v>
      </c>
      <c r="U23" s="22">
        <v>3811594</v>
      </c>
      <c r="V23" s="22">
        <v>322193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75517</v>
      </c>
      <c r="AD23" s="22">
        <v>0</v>
      </c>
      <c r="AE23" s="22">
        <v>0</v>
      </c>
      <c r="AF23" s="22">
        <v>0</v>
      </c>
      <c r="AG23" s="22">
        <v>0</v>
      </c>
      <c r="AH23" s="22">
        <v>293209</v>
      </c>
      <c r="AI23" s="22">
        <v>235220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10665838</v>
      </c>
    </row>
    <row r="24" spans="1:43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2077268</v>
      </c>
      <c r="G24" s="22">
        <v>0</v>
      </c>
      <c r="H24" s="22">
        <v>274719</v>
      </c>
      <c r="I24" s="22">
        <v>1493787</v>
      </c>
      <c r="J24" s="22">
        <v>0</v>
      </c>
      <c r="K24" s="22">
        <v>0</v>
      </c>
      <c r="L24" s="22">
        <v>76904</v>
      </c>
      <c r="M24" s="22">
        <v>0</v>
      </c>
      <c r="N24" s="22">
        <v>4207629</v>
      </c>
      <c r="O24" s="22">
        <v>49445129</v>
      </c>
      <c r="P24" s="22">
        <v>0</v>
      </c>
      <c r="Q24" s="22">
        <v>4677929</v>
      </c>
      <c r="R24" s="22">
        <v>682171</v>
      </c>
      <c r="S24" s="22">
        <v>4059909</v>
      </c>
      <c r="T24" s="22">
        <v>7472209</v>
      </c>
      <c r="U24" s="22">
        <v>6234098</v>
      </c>
      <c r="V24" s="22">
        <v>787130</v>
      </c>
      <c r="W24" s="22">
        <v>135146</v>
      </c>
      <c r="X24" s="22">
        <v>0</v>
      </c>
      <c r="Y24" s="22">
        <v>0</v>
      </c>
      <c r="Z24" s="22">
        <v>0</v>
      </c>
      <c r="AA24" s="22">
        <v>0</v>
      </c>
      <c r="AB24" s="22">
        <v>95650</v>
      </c>
      <c r="AC24" s="22">
        <v>0</v>
      </c>
      <c r="AD24" s="22">
        <v>5157</v>
      </c>
      <c r="AE24" s="22">
        <v>0</v>
      </c>
      <c r="AF24" s="22">
        <v>0</v>
      </c>
      <c r="AG24" s="22">
        <v>0</v>
      </c>
      <c r="AH24" s="22">
        <v>0</v>
      </c>
      <c r="AI24" s="22">
        <v>16577243</v>
      </c>
      <c r="AJ24" s="22">
        <v>1594529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99896607</v>
      </c>
    </row>
    <row r="25" spans="1:43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16957537</v>
      </c>
      <c r="G25" s="22">
        <v>72596</v>
      </c>
      <c r="H25" s="22">
        <v>0</v>
      </c>
      <c r="I25" s="22">
        <v>2489389</v>
      </c>
      <c r="J25" s="22">
        <v>22114406</v>
      </c>
      <c r="K25" s="22">
        <v>607689</v>
      </c>
      <c r="L25" s="22">
        <v>293622</v>
      </c>
      <c r="M25" s="22">
        <v>0</v>
      </c>
      <c r="N25" s="22">
        <v>0</v>
      </c>
      <c r="O25" s="22">
        <v>11267101</v>
      </c>
      <c r="P25" s="22">
        <v>380431</v>
      </c>
      <c r="Q25" s="22">
        <v>302083</v>
      </c>
      <c r="R25" s="22">
        <v>2149404</v>
      </c>
      <c r="S25" s="22">
        <v>0</v>
      </c>
      <c r="T25" s="22">
        <v>13725569</v>
      </c>
      <c r="U25" s="22">
        <v>16675290</v>
      </c>
      <c r="V25" s="22">
        <v>0</v>
      </c>
      <c r="W25" s="22">
        <v>0</v>
      </c>
      <c r="X25" s="22">
        <v>0</v>
      </c>
      <c r="Y25" s="22">
        <v>0</v>
      </c>
      <c r="Z25" s="22">
        <v>32601</v>
      </c>
      <c r="AA25" s="22">
        <v>0</v>
      </c>
      <c r="AB25" s="22">
        <v>0</v>
      </c>
      <c r="AC25" s="22">
        <v>0</v>
      </c>
      <c r="AD25" s="22">
        <v>0</v>
      </c>
      <c r="AE25" s="22">
        <v>786280</v>
      </c>
      <c r="AF25" s="22">
        <v>6548000</v>
      </c>
      <c r="AG25" s="22">
        <v>0</v>
      </c>
      <c r="AH25" s="22">
        <v>0</v>
      </c>
      <c r="AI25" s="22">
        <v>9591760</v>
      </c>
      <c r="AJ25" s="22">
        <v>22883307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126877065</v>
      </c>
    </row>
    <row r="26" spans="1:43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9266</v>
      </c>
      <c r="J26" s="22">
        <v>0</v>
      </c>
      <c r="K26" s="22">
        <v>0</v>
      </c>
      <c r="L26" s="22">
        <v>0</v>
      </c>
      <c r="M26" s="22">
        <v>0</v>
      </c>
      <c r="N26" s="22">
        <v>75000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3582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87848</v>
      </c>
    </row>
    <row r="27" spans="1:43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256510</v>
      </c>
      <c r="G27" s="22">
        <v>0</v>
      </c>
      <c r="H27" s="22">
        <v>0</v>
      </c>
      <c r="I27" s="22">
        <v>1022805</v>
      </c>
      <c r="J27" s="22">
        <v>0</v>
      </c>
      <c r="K27" s="22">
        <v>0</v>
      </c>
      <c r="L27" s="22">
        <v>0</v>
      </c>
      <c r="M27" s="22">
        <v>0</v>
      </c>
      <c r="N27" s="22">
        <v>227629</v>
      </c>
      <c r="O27" s="22">
        <v>4330125</v>
      </c>
      <c r="P27" s="22">
        <v>2631</v>
      </c>
      <c r="Q27" s="22">
        <v>0</v>
      </c>
      <c r="R27" s="22">
        <v>0</v>
      </c>
      <c r="S27" s="22">
        <v>0</v>
      </c>
      <c r="T27" s="22">
        <v>602616</v>
      </c>
      <c r="U27" s="22">
        <v>229857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1320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101445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6774938</v>
      </c>
    </row>
    <row r="28" spans="1:43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23774</v>
      </c>
      <c r="G28" s="22">
        <v>0</v>
      </c>
      <c r="H28" s="22">
        <v>0</v>
      </c>
      <c r="I28" s="22">
        <v>422153</v>
      </c>
      <c r="J28" s="22">
        <v>0</v>
      </c>
      <c r="K28" s="22">
        <v>0</v>
      </c>
      <c r="L28" s="22">
        <v>138497</v>
      </c>
      <c r="M28" s="22">
        <v>0</v>
      </c>
      <c r="N28" s="22">
        <v>0</v>
      </c>
      <c r="O28" s="22">
        <v>3440218</v>
      </c>
      <c r="P28" s="22">
        <v>0</v>
      </c>
      <c r="Q28" s="22">
        <v>0</v>
      </c>
      <c r="R28" s="22">
        <v>0</v>
      </c>
      <c r="S28" s="22">
        <v>0</v>
      </c>
      <c r="T28" s="22">
        <v>62784</v>
      </c>
      <c r="U28" s="22">
        <v>0</v>
      </c>
      <c r="V28" s="22">
        <v>39036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163772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4290234</v>
      </c>
    </row>
    <row r="29" spans="1:43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1026737</v>
      </c>
      <c r="G29" s="22">
        <v>0</v>
      </c>
      <c r="H29" s="22">
        <v>9091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7933076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4240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133546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50141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9156831</v>
      </c>
    </row>
    <row r="30" spans="1:43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111841</v>
      </c>
      <c r="G30" s="22">
        <v>0</v>
      </c>
      <c r="H30" s="22">
        <v>0</v>
      </c>
      <c r="I30" s="22">
        <v>1503124</v>
      </c>
      <c r="J30" s="22">
        <v>113643</v>
      </c>
      <c r="K30" s="22">
        <v>0</v>
      </c>
      <c r="L30" s="22">
        <v>165479</v>
      </c>
      <c r="M30" s="22">
        <v>0</v>
      </c>
      <c r="N30" s="22">
        <v>1796687</v>
      </c>
      <c r="O30" s="22">
        <v>2469003</v>
      </c>
      <c r="P30" s="22">
        <v>98327</v>
      </c>
      <c r="Q30" s="22">
        <v>0</v>
      </c>
      <c r="R30" s="22">
        <v>0</v>
      </c>
      <c r="S30" s="22">
        <v>0</v>
      </c>
      <c r="T30" s="22">
        <v>234139</v>
      </c>
      <c r="U30" s="22">
        <v>0</v>
      </c>
      <c r="V30" s="22">
        <v>0</v>
      </c>
      <c r="W30" s="22">
        <v>0</v>
      </c>
      <c r="X30" s="22">
        <v>7000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22819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6522062</v>
      </c>
    </row>
    <row r="31" spans="1:43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5059950</v>
      </c>
      <c r="G31" s="22">
        <v>0</v>
      </c>
      <c r="H31" s="22">
        <v>0</v>
      </c>
      <c r="I31" s="22">
        <v>364506</v>
      </c>
      <c r="J31" s="22">
        <v>0</v>
      </c>
      <c r="K31" s="22">
        <v>0</v>
      </c>
      <c r="L31" s="22">
        <v>127367</v>
      </c>
      <c r="M31" s="22">
        <v>0</v>
      </c>
      <c r="N31" s="22">
        <v>0</v>
      </c>
      <c r="O31" s="22">
        <v>1088666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5725505</v>
      </c>
      <c r="V31" s="22">
        <v>608656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12000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12986650</v>
      </c>
    </row>
    <row r="32" spans="1:43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389164</v>
      </c>
      <c r="G32" s="22">
        <v>0</v>
      </c>
      <c r="H32" s="22">
        <v>0</v>
      </c>
      <c r="I32" s="22">
        <v>3011695</v>
      </c>
      <c r="J32" s="22">
        <v>6926</v>
      </c>
      <c r="K32" s="22">
        <v>0</v>
      </c>
      <c r="L32" s="22">
        <v>170566</v>
      </c>
      <c r="M32" s="22">
        <v>0</v>
      </c>
      <c r="N32" s="22">
        <v>0</v>
      </c>
      <c r="O32" s="22">
        <v>19018008</v>
      </c>
      <c r="P32" s="22">
        <v>0</v>
      </c>
      <c r="Q32" s="22">
        <v>0</v>
      </c>
      <c r="R32" s="22">
        <v>0</v>
      </c>
      <c r="S32" s="22">
        <v>0</v>
      </c>
      <c r="T32" s="22">
        <v>74645</v>
      </c>
      <c r="U32" s="22">
        <v>0</v>
      </c>
      <c r="V32" s="22">
        <v>890194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452855</v>
      </c>
      <c r="AD32" s="22">
        <v>0</v>
      </c>
      <c r="AE32" s="22">
        <v>0</v>
      </c>
      <c r="AF32" s="22">
        <v>0</v>
      </c>
      <c r="AG32" s="22">
        <v>0</v>
      </c>
      <c r="AH32" s="22">
        <v>394781</v>
      </c>
      <c r="AI32" s="22">
        <v>1646567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26055401</v>
      </c>
    </row>
    <row r="33" spans="1:43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414137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4483919</v>
      </c>
      <c r="P33" s="22">
        <v>0</v>
      </c>
      <c r="Q33" s="22">
        <v>0</v>
      </c>
      <c r="R33" s="22">
        <v>0</v>
      </c>
      <c r="S33" s="22">
        <v>0</v>
      </c>
      <c r="T33" s="22">
        <v>1878464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744463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7520983</v>
      </c>
    </row>
    <row r="34" spans="1:43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322552</v>
      </c>
      <c r="G34" s="22">
        <v>0</v>
      </c>
      <c r="H34" s="22">
        <v>0</v>
      </c>
      <c r="I34" s="22">
        <v>69056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6102676</v>
      </c>
      <c r="P34" s="22">
        <v>0</v>
      </c>
      <c r="Q34" s="22">
        <v>0</v>
      </c>
      <c r="R34" s="22">
        <v>0</v>
      </c>
      <c r="S34" s="22">
        <v>0</v>
      </c>
      <c r="T34" s="22">
        <v>24746</v>
      </c>
      <c r="U34" s="22">
        <v>90147</v>
      </c>
      <c r="V34" s="22">
        <v>1223159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359579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136891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8328806</v>
      </c>
    </row>
    <row r="35" spans="1:43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4512577</v>
      </c>
      <c r="P35" s="22">
        <v>0</v>
      </c>
      <c r="Q35" s="22">
        <v>0</v>
      </c>
      <c r="R35" s="22">
        <v>0</v>
      </c>
      <c r="S35" s="22">
        <v>0</v>
      </c>
      <c r="T35" s="22">
        <v>162931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291500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4967008</v>
      </c>
    </row>
    <row r="36" spans="1:43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619875</v>
      </c>
      <c r="O36" s="22">
        <v>1969950</v>
      </c>
      <c r="P36" s="22">
        <v>0</v>
      </c>
      <c r="Q36" s="22">
        <v>0</v>
      </c>
      <c r="R36" s="22">
        <v>0</v>
      </c>
      <c r="S36" s="22">
        <v>0</v>
      </c>
      <c r="T36" s="22">
        <v>66959</v>
      </c>
      <c r="U36" s="22">
        <v>2395758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5052542</v>
      </c>
    </row>
    <row r="37" spans="1:43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39509583</v>
      </c>
      <c r="G37" s="22">
        <v>0</v>
      </c>
      <c r="H37" s="22">
        <v>813921</v>
      </c>
      <c r="I37" s="22">
        <v>13917142</v>
      </c>
      <c r="J37" s="22">
        <v>0</v>
      </c>
      <c r="K37" s="22">
        <v>0</v>
      </c>
      <c r="L37" s="22">
        <v>0</v>
      </c>
      <c r="M37" s="22">
        <v>0</v>
      </c>
      <c r="N37" s="22">
        <v>55001231</v>
      </c>
      <c r="O37" s="22">
        <v>701227682</v>
      </c>
      <c r="P37" s="22">
        <v>3768598</v>
      </c>
      <c r="Q37" s="22">
        <v>0</v>
      </c>
      <c r="R37" s="22">
        <v>0</v>
      </c>
      <c r="S37" s="22">
        <v>0</v>
      </c>
      <c r="T37" s="22">
        <v>7929656</v>
      </c>
      <c r="U37" s="22">
        <v>32351195</v>
      </c>
      <c r="V37" s="22">
        <v>18269026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14941044</v>
      </c>
      <c r="AC37" s="22">
        <v>4275694</v>
      </c>
      <c r="AD37" s="22">
        <v>0</v>
      </c>
      <c r="AE37" s="22">
        <v>0</v>
      </c>
      <c r="AF37" s="22">
        <v>0</v>
      </c>
      <c r="AG37" s="22">
        <v>55546954</v>
      </c>
      <c r="AH37" s="22">
        <v>0</v>
      </c>
      <c r="AI37" s="22">
        <v>6999887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954551613</v>
      </c>
    </row>
    <row r="38" spans="1:43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394381</v>
      </c>
      <c r="G38" s="22">
        <v>0</v>
      </c>
      <c r="H38" s="22">
        <v>0</v>
      </c>
      <c r="I38" s="22">
        <v>2747717</v>
      </c>
      <c r="J38" s="22">
        <v>0</v>
      </c>
      <c r="K38" s="22">
        <v>0</v>
      </c>
      <c r="L38" s="22">
        <v>0</v>
      </c>
      <c r="M38" s="22">
        <v>0</v>
      </c>
      <c r="N38" s="22">
        <v>758229</v>
      </c>
      <c r="O38" s="22">
        <v>3936803</v>
      </c>
      <c r="P38" s="22">
        <v>0</v>
      </c>
      <c r="Q38" s="22">
        <v>0</v>
      </c>
      <c r="R38" s="22">
        <v>0</v>
      </c>
      <c r="S38" s="22">
        <v>0</v>
      </c>
      <c r="T38" s="22">
        <v>3711174</v>
      </c>
      <c r="U38" s="22">
        <v>1499127</v>
      </c>
      <c r="V38" s="22">
        <v>38325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480341</v>
      </c>
      <c r="AJ38" s="22">
        <v>48825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13614922</v>
      </c>
    </row>
    <row r="39" spans="1:43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27696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28245</v>
      </c>
      <c r="P39" s="22">
        <v>15246</v>
      </c>
      <c r="Q39" s="22">
        <v>0</v>
      </c>
      <c r="R39" s="22">
        <v>0</v>
      </c>
      <c r="S39" s="22">
        <v>0</v>
      </c>
      <c r="T39" s="22">
        <v>56493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21365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149045</v>
      </c>
    </row>
    <row r="40" spans="1:43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185812</v>
      </c>
      <c r="G40" s="22">
        <v>0</v>
      </c>
      <c r="H40" s="22">
        <v>95454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5636896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530306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20519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6468987</v>
      </c>
    </row>
    <row r="41" spans="1:43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610827</v>
      </c>
      <c r="G41" s="22">
        <v>0</v>
      </c>
      <c r="H41" s="22">
        <v>0</v>
      </c>
      <c r="I41" s="22">
        <v>511745</v>
      </c>
      <c r="J41" s="22">
        <v>0</v>
      </c>
      <c r="K41" s="22">
        <v>0</v>
      </c>
      <c r="L41" s="22">
        <v>0</v>
      </c>
      <c r="M41" s="22">
        <v>0</v>
      </c>
      <c r="N41" s="22">
        <v>5391856</v>
      </c>
      <c r="O41" s="22">
        <v>6854810</v>
      </c>
      <c r="P41" s="22">
        <v>0</v>
      </c>
      <c r="Q41" s="22">
        <v>0</v>
      </c>
      <c r="R41" s="22">
        <v>0</v>
      </c>
      <c r="S41" s="22">
        <v>0</v>
      </c>
      <c r="T41" s="22">
        <v>25953559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92116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3916360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43331273</v>
      </c>
    </row>
    <row r="42" spans="1:43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1424481</v>
      </c>
      <c r="G42" s="22">
        <v>0</v>
      </c>
      <c r="H42" s="22">
        <v>0</v>
      </c>
      <c r="I42" s="22">
        <v>580147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2313422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162363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41285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4521698</v>
      </c>
    </row>
    <row r="43" spans="1:43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1719868</v>
      </c>
      <c r="G43" s="22">
        <v>420638</v>
      </c>
      <c r="H43" s="22">
        <v>0</v>
      </c>
      <c r="I43" s="22">
        <v>2635468</v>
      </c>
      <c r="J43" s="22">
        <v>0</v>
      </c>
      <c r="K43" s="22">
        <v>0</v>
      </c>
      <c r="L43" s="22">
        <v>0</v>
      </c>
      <c r="M43" s="22">
        <v>0</v>
      </c>
      <c r="N43" s="22">
        <v>9219054</v>
      </c>
      <c r="O43" s="22">
        <v>37880094</v>
      </c>
      <c r="P43" s="22">
        <v>0</v>
      </c>
      <c r="Q43" s="22">
        <v>0</v>
      </c>
      <c r="R43" s="22">
        <v>3612948</v>
      </c>
      <c r="S43" s="22">
        <v>0</v>
      </c>
      <c r="T43" s="22">
        <v>0</v>
      </c>
      <c r="U43" s="22">
        <v>0</v>
      </c>
      <c r="V43" s="22">
        <v>355070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106614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96986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56046740</v>
      </c>
    </row>
    <row r="44" spans="1:43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10660140</v>
      </c>
      <c r="G44" s="22">
        <v>108104</v>
      </c>
      <c r="H44" s="22">
        <v>0</v>
      </c>
      <c r="I44" s="22">
        <v>2032296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8790495</v>
      </c>
      <c r="P44" s="22">
        <v>0</v>
      </c>
      <c r="Q44" s="22">
        <v>0</v>
      </c>
      <c r="R44" s="22">
        <v>0</v>
      </c>
      <c r="S44" s="22">
        <v>0</v>
      </c>
      <c r="T44" s="22">
        <v>2689778</v>
      </c>
      <c r="U44" s="22">
        <v>16388212</v>
      </c>
      <c r="V44" s="22">
        <v>7224001</v>
      </c>
      <c r="W44" s="22">
        <v>324712</v>
      </c>
      <c r="X44" s="22">
        <v>49424</v>
      </c>
      <c r="Y44" s="22">
        <v>0</v>
      </c>
      <c r="Z44" s="22">
        <v>0</v>
      </c>
      <c r="AA44" s="22">
        <v>0</v>
      </c>
      <c r="AB44" s="22">
        <v>0</v>
      </c>
      <c r="AC44" s="22">
        <v>459995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598831</v>
      </c>
      <c r="AJ44" s="22">
        <v>319628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49645616</v>
      </c>
    </row>
    <row r="45" spans="1:43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107986</v>
      </c>
      <c r="G45" s="22">
        <v>0</v>
      </c>
      <c r="H45" s="22">
        <v>0</v>
      </c>
      <c r="I45" s="22">
        <v>1390434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4731632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130433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80487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6440972</v>
      </c>
    </row>
    <row r="46" spans="1:43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432505</v>
      </c>
      <c r="J46" s="22">
        <v>0</v>
      </c>
      <c r="K46" s="22">
        <v>0</v>
      </c>
      <c r="L46" s="22">
        <v>0</v>
      </c>
      <c r="M46" s="22">
        <v>0</v>
      </c>
      <c r="N46" s="22">
        <v>2070581</v>
      </c>
      <c r="O46" s="22">
        <v>4831965</v>
      </c>
      <c r="P46" s="22">
        <v>0</v>
      </c>
      <c r="Q46" s="22">
        <v>0</v>
      </c>
      <c r="R46" s="22">
        <v>893302</v>
      </c>
      <c r="S46" s="22">
        <v>18195</v>
      </c>
      <c r="T46" s="22">
        <v>0</v>
      </c>
      <c r="U46" s="22">
        <v>0</v>
      </c>
      <c r="V46" s="22">
        <v>0</v>
      </c>
      <c r="W46" s="22">
        <v>0</v>
      </c>
      <c r="X46" s="22">
        <v>83990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115139</v>
      </c>
      <c r="AP46" s="22">
        <v>0</v>
      </c>
      <c r="AQ46" s="22">
        <v>8445677</v>
      </c>
    </row>
    <row r="47" spans="1:43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268605</v>
      </c>
      <c r="G47" s="22">
        <v>0</v>
      </c>
      <c r="H47" s="22">
        <v>0</v>
      </c>
      <c r="I47" s="22">
        <v>198333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20462898</v>
      </c>
      <c r="P47" s="22">
        <v>0</v>
      </c>
      <c r="Q47" s="22">
        <v>0</v>
      </c>
      <c r="R47" s="22">
        <v>0</v>
      </c>
      <c r="S47" s="22">
        <v>0</v>
      </c>
      <c r="T47" s="22">
        <v>299536</v>
      </c>
      <c r="U47" s="22">
        <v>7500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671383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21908255</v>
      </c>
    </row>
    <row r="48" spans="1:43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27334</v>
      </c>
      <c r="G48" s="22">
        <v>0</v>
      </c>
      <c r="H48" s="22">
        <v>0</v>
      </c>
      <c r="I48" s="22">
        <v>3698402</v>
      </c>
      <c r="J48" s="22">
        <v>0</v>
      </c>
      <c r="K48" s="22">
        <v>0</v>
      </c>
      <c r="L48" s="22">
        <v>132171</v>
      </c>
      <c r="M48" s="22">
        <v>0</v>
      </c>
      <c r="N48" s="22">
        <v>62985</v>
      </c>
      <c r="O48" s="22">
        <v>1444988</v>
      </c>
      <c r="P48" s="22">
        <v>0</v>
      </c>
      <c r="Q48" s="22">
        <v>0</v>
      </c>
      <c r="R48" s="22">
        <v>0</v>
      </c>
      <c r="S48" s="22">
        <v>0</v>
      </c>
      <c r="T48" s="22">
        <v>447580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671923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6485383</v>
      </c>
    </row>
    <row r="49" spans="1:43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521566</v>
      </c>
      <c r="G49" s="22">
        <v>0</v>
      </c>
      <c r="H49" s="22">
        <v>0</v>
      </c>
      <c r="I49" s="22">
        <v>64507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4763953</v>
      </c>
      <c r="P49" s="22">
        <v>0</v>
      </c>
      <c r="Q49" s="22">
        <v>0</v>
      </c>
      <c r="R49" s="22">
        <v>0</v>
      </c>
      <c r="S49" s="22">
        <v>0</v>
      </c>
      <c r="T49" s="22">
        <v>945022</v>
      </c>
      <c r="U49" s="22">
        <v>0</v>
      </c>
      <c r="V49" s="22">
        <v>70378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87002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58178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6510606</v>
      </c>
    </row>
    <row r="50" spans="1:43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1410986</v>
      </c>
      <c r="G50" s="22">
        <v>0</v>
      </c>
      <c r="H50" s="22">
        <v>0</v>
      </c>
      <c r="I50" s="22">
        <v>37877</v>
      </c>
      <c r="J50" s="22">
        <v>0</v>
      </c>
      <c r="K50" s="22">
        <v>0</v>
      </c>
      <c r="L50" s="22">
        <v>0</v>
      </c>
      <c r="M50" s="22">
        <v>0</v>
      </c>
      <c r="N50" s="22">
        <v>3215623</v>
      </c>
      <c r="O50" s="22">
        <v>1652737</v>
      </c>
      <c r="P50" s="22">
        <v>0</v>
      </c>
      <c r="Q50" s="22">
        <v>0</v>
      </c>
      <c r="R50" s="22">
        <v>0</v>
      </c>
      <c r="S50" s="22">
        <v>0</v>
      </c>
      <c r="T50" s="22">
        <v>2744107</v>
      </c>
      <c r="U50" s="22">
        <v>1451557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264784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40857</v>
      </c>
      <c r="AQ50" s="22">
        <v>10818528</v>
      </c>
    </row>
    <row r="51" spans="1:43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81120</v>
      </c>
      <c r="G51" s="22">
        <v>0</v>
      </c>
      <c r="H51" s="22">
        <v>0</v>
      </c>
      <c r="I51" s="22">
        <v>161873</v>
      </c>
      <c r="J51" s="22">
        <v>0</v>
      </c>
      <c r="K51" s="22">
        <v>0</v>
      </c>
      <c r="L51" s="22">
        <v>0</v>
      </c>
      <c r="M51" s="22">
        <v>0</v>
      </c>
      <c r="N51" s="22">
        <v>2245841</v>
      </c>
      <c r="O51" s="22">
        <v>2751713</v>
      </c>
      <c r="P51" s="22">
        <v>0</v>
      </c>
      <c r="Q51" s="22">
        <v>0</v>
      </c>
      <c r="R51" s="22">
        <v>0</v>
      </c>
      <c r="S51" s="22">
        <v>0</v>
      </c>
      <c r="T51" s="22">
        <v>31182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11419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46102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5329250</v>
      </c>
    </row>
    <row r="52" spans="1:43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734721</v>
      </c>
      <c r="G52" s="22">
        <v>206223</v>
      </c>
      <c r="H52" s="22">
        <v>81183</v>
      </c>
      <c r="I52" s="22">
        <v>77068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22538234</v>
      </c>
      <c r="P52" s="22">
        <v>219165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17654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263174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129817</v>
      </c>
      <c r="AQ52" s="22">
        <v>24267239</v>
      </c>
    </row>
    <row r="53" spans="1:43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583644</v>
      </c>
      <c r="G53" s="22">
        <v>0</v>
      </c>
      <c r="H53" s="22">
        <v>0</v>
      </c>
      <c r="I53" s="22">
        <v>1037311</v>
      </c>
      <c r="J53" s="22">
        <v>102397</v>
      </c>
      <c r="K53" s="22">
        <v>0</v>
      </c>
      <c r="L53" s="22">
        <v>0</v>
      </c>
      <c r="M53" s="22">
        <v>0</v>
      </c>
      <c r="N53" s="22">
        <v>0</v>
      </c>
      <c r="O53" s="22">
        <v>9759195</v>
      </c>
      <c r="P53" s="22">
        <v>1406</v>
      </c>
      <c r="Q53" s="22">
        <v>0</v>
      </c>
      <c r="R53" s="22">
        <v>0</v>
      </c>
      <c r="S53" s="22">
        <v>0</v>
      </c>
      <c r="T53" s="22">
        <v>2515010</v>
      </c>
      <c r="U53" s="22">
        <v>459531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841675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15300169</v>
      </c>
    </row>
    <row r="54" spans="1:43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97235</v>
      </c>
      <c r="G54" s="22">
        <v>0</v>
      </c>
      <c r="H54" s="22">
        <v>0</v>
      </c>
      <c r="I54" s="22">
        <v>30865</v>
      </c>
      <c r="J54" s="22">
        <v>0</v>
      </c>
      <c r="K54" s="22">
        <v>0</v>
      </c>
      <c r="L54" s="22">
        <v>0</v>
      </c>
      <c r="M54" s="22">
        <v>0</v>
      </c>
      <c r="N54" s="22">
        <v>1364181</v>
      </c>
      <c r="O54" s="22">
        <v>1052905</v>
      </c>
      <c r="P54" s="22">
        <v>0</v>
      </c>
      <c r="Q54" s="22">
        <v>0</v>
      </c>
      <c r="R54" s="22">
        <v>62678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2607864</v>
      </c>
    </row>
    <row r="55" spans="1:43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51905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6554549</v>
      </c>
      <c r="P55" s="22">
        <v>0</v>
      </c>
      <c r="Q55" s="22">
        <v>0</v>
      </c>
      <c r="R55" s="22">
        <v>3378447</v>
      </c>
      <c r="S55" s="22">
        <v>0</v>
      </c>
      <c r="T55" s="22">
        <v>1415854</v>
      </c>
      <c r="U55" s="22">
        <v>205702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288237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102559</v>
      </c>
      <c r="AJ55" s="22">
        <v>178737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12175990</v>
      </c>
    </row>
    <row r="56" spans="1:43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2391506</v>
      </c>
      <c r="G56" s="22">
        <v>0</v>
      </c>
      <c r="H56" s="22">
        <v>0</v>
      </c>
      <c r="I56" s="22">
        <v>14952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4740037</v>
      </c>
      <c r="P56" s="22">
        <v>0</v>
      </c>
      <c r="Q56" s="22">
        <v>0</v>
      </c>
      <c r="R56" s="22">
        <v>0</v>
      </c>
      <c r="S56" s="22">
        <v>0</v>
      </c>
      <c r="T56" s="22">
        <v>5303566</v>
      </c>
      <c r="U56" s="22">
        <v>275900</v>
      </c>
      <c r="V56" s="22">
        <v>184263</v>
      </c>
      <c r="W56" s="22">
        <v>0</v>
      </c>
      <c r="X56" s="22">
        <v>18475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58770</v>
      </c>
      <c r="AG56" s="22">
        <v>1586812</v>
      </c>
      <c r="AH56" s="22">
        <v>0</v>
      </c>
      <c r="AI56" s="22">
        <v>4504580</v>
      </c>
      <c r="AJ56" s="22">
        <v>0</v>
      </c>
      <c r="AK56" s="22">
        <v>0</v>
      </c>
      <c r="AL56" s="22">
        <v>0</v>
      </c>
      <c r="AM56" s="22">
        <v>605847</v>
      </c>
      <c r="AN56" s="22">
        <v>0</v>
      </c>
      <c r="AO56" s="22">
        <v>0</v>
      </c>
      <c r="AP56" s="22">
        <v>0</v>
      </c>
      <c r="AQ56" s="22">
        <v>19684708</v>
      </c>
    </row>
    <row r="57" spans="1:43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4831</v>
      </c>
      <c r="F57" s="22">
        <v>608180</v>
      </c>
      <c r="G57" s="22">
        <v>0</v>
      </c>
      <c r="H57" s="22">
        <v>0</v>
      </c>
      <c r="I57" s="22">
        <v>1081214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5847822</v>
      </c>
      <c r="P57" s="22">
        <v>0</v>
      </c>
      <c r="Q57" s="22">
        <v>0</v>
      </c>
      <c r="R57" s="22">
        <v>0</v>
      </c>
      <c r="S57" s="22">
        <v>0</v>
      </c>
      <c r="T57" s="22">
        <v>2851866</v>
      </c>
      <c r="U57" s="22">
        <v>4053516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2421</v>
      </c>
      <c r="AC57" s="22">
        <v>87087</v>
      </c>
      <c r="AD57" s="22">
        <v>233102</v>
      </c>
      <c r="AE57" s="22">
        <v>0</v>
      </c>
      <c r="AF57" s="22">
        <v>0</v>
      </c>
      <c r="AG57" s="22">
        <v>0</v>
      </c>
      <c r="AH57" s="22">
        <v>0</v>
      </c>
      <c r="AI57" s="22">
        <v>734274</v>
      </c>
      <c r="AJ57" s="22">
        <v>0</v>
      </c>
      <c r="AK57" s="22">
        <v>0</v>
      </c>
      <c r="AL57" s="22">
        <v>0</v>
      </c>
      <c r="AM57" s="22">
        <v>77156</v>
      </c>
      <c r="AN57" s="22">
        <v>0</v>
      </c>
      <c r="AO57" s="22">
        <v>0</v>
      </c>
      <c r="AP57" s="22">
        <v>0</v>
      </c>
      <c r="AQ57" s="22">
        <v>15581469</v>
      </c>
    </row>
    <row r="58" spans="1:43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491996</v>
      </c>
      <c r="G58" s="22">
        <v>106983</v>
      </c>
      <c r="H58" s="22">
        <v>0</v>
      </c>
      <c r="I58" s="22">
        <v>181242</v>
      </c>
      <c r="J58" s="22">
        <v>1436956</v>
      </c>
      <c r="K58" s="22">
        <v>0</v>
      </c>
      <c r="L58" s="22">
        <v>65808</v>
      </c>
      <c r="M58" s="22">
        <v>0</v>
      </c>
      <c r="N58" s="22">
        <v>5992287</v>
      </c>
      <c r="O58" s="22">
        <v>10622473</v>
      </c>
      <c r="P58" s="22">
        <v>0</v>
      </c>
      <c r="Q58" s="22">
        <v>367825</v>
      </c>
      <c r="R58" s="22">
        <v>34588</v>
      </c>
      <c r="S58" s="22">
        <v>0</v>
      </c>
      <c r="T58" s="22">
        <v>5114712</v>
      </c>
      <c r="U58" s="22">
        <v>1728788</v>
      </c>
      <c r="V58" s="22">
        <v>145860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2178843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784786</v>
      </c>
      <c r="AJ58" s="22">
        <v>58360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29311507</v>
      </c>
    </row>
    <row r="59" spans="1:43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7497</v>
      </c>
      <c r="F59" s="22">
        <v>0</v>
      </c>
      <c r="G59" s="22">
        <v>0</v>
      </c>
      <c r="H59" s="22">
        <v>0</v>
      </c>
      <c r="I59" s="22">
        <v>226792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106700</v>
      </c>
      <c r="P59" s="22">
        <v>0</v>
      </c>
      <c r="Q59" s="22">
        <v>0</v>
      </c>
      <c r="R59" s="22">
        <v>0</v>
      </c>
      <c r="S59" s="22">
        <v>0</v>
      </c>
      <c r="T59" s="22">
        <v>194138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55890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591017</v>
      </c>
    </row>
    <row r="60" spans="1:43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68752</v>
      </c>
      <c r="G60" s="22">
        <v>0</v>
      </c>
      <c r="H60" s="22">
        <v>109657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3339831</v>
      </c>
      <c r="P60" s="22">
        <v>0</v>
      </c>
      <c r="Q60" s="22">
        <v>0</v>
      </c>
      <c r="R60" s="22">
        <v>0</v>
      </c>
      <c r="S60" s="22">
        <v>0</v>
      </c>
      <c r="T60" s="22">
        <v>232278</v>
      </c>
      <c r="U60" s="22">
        <v>0</v>
      </c>
      <c r="V60" s="22">
        <v>0</v>
      </c>
      <c r="W60" s="22">
        <v>156941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3907459</v>
      </c>
    </row>
    <row r="61" spans="1:43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826341</v>
      </c>
      <c r="G61" s="22">
        <v>0</v>
      </c>
      <c r="H61" s="22">
        <v>0</v>
      </c>
      <c r="I61" s="22">
        <v>109041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9386081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10321463</v>
      </c>
    </row>
    <row r="62" spans="1:43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34845</v>
      </c>
      <c r="G62" s="22">
        <v>0</v>
      </c>
      <c r="H62" s="22">
        <v>0</v>
      </c>
      <c r="I62" s="22">
        <v>1110769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14958995</v>
      </c>
      <c r="P62" s="22">
        <v>0</v>
      </c>
      <c r="Q62" s="22">
        <v>0</v>
      </c>
      <c r="R62" s="22">
        <v>0</v>
      </c>
      <c r="S62" s="22">
        <v>0</v>
      </c>
      <c r="T62" s="22">
        <v>71638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63496</v>
      </c>
      <c r="AC62" s="22">
        <v>834955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150006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17224704</v>
      </c>
    </row>
    <row r="63" spans="1:43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428504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28273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456777</v>
      </c>
    </row>
    <row r="64" spans="1:43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2182418</v>
      </c>
      <c r="G64" s="22">
        <v>0</v>
      </c>
      <c r="H64" s="22">
        <v>0</v>
      </c>
      <c r="I64" s="22">
        <v>1539041</v>
      </c>
      <c r="J64" s="22">
        <v>0</v>
      </c>
      <c r="K64" s="22">
        <v>0</v>
      </c>
      <c r="L64" s="22">
        <v>141868</v>
      </c>
      <c r="M64" s="22">
        <v>192750</v>
      </c>
      <c r="N64" s="22">
        <v>0</v>
      </c>
      <c r="O64" s="22">
        <v>20713292</v>
      </c>
      <c r="P64" s="22">
        <v>1141089</v>
      </c>
      <c r="Q64" s="22">
        <v>0</v>
      </c>
      <c r="R64" s="22">
        <v>2411676</v>
      </c>
      <c r="S64" s="22">
        <v>43426</v>
      </c>
      <c r="T64" s="22">
        <v>2585214</v>
      </c>
      <c r="U64" s="22">
        <v>1892946</v>
      </c>
      <c r="V64" s="22">
        <v>13776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180381</v>
      </c>
      <c r="AD64" s="22">
        <v>3350115</v>
      </c>
      <c r="AE64" s="22">
        <v>0</v>
      </c>
      <c r="AF64" s="22">
        <v>0</v>
      </c>
      <c r="AG64" s="22">
        <v>0</v>
      </c>
      <c r="AH64" s="22">
        <v>0</v>
      </c>
      <c r="AI64" s="22">
        <v>84606</v>
      </c>
      <c r="AJ64" s="22">
        <v>0</v>
      </c>
      <c r="AK64" s="22">
        <v>0</v>
      </c>
      <c r="AL64" s="22">
        <v>209253</v>
      </c>
      <c r="AM64" s="22">
        <v>0</v>
      </c>
      <c r="AN64" s="22">
        <v>0</v>
      </c>
      <c r="AO64" s="22">
        <v>2361752</v>
      </c>
      <c r="AP64" s="22">
        <v>0</v>
      </c>
      <c r="AQ64" s="22">
        <v>39043603</v>
      </c>
    </row>
    <row r="65" spans="1:43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557326</v>
      </c>
      <c r="G65" s="22">
        <v>0</v>
      </c>
      <c r="H65" s="22">
        <v>0</v>
      </c>
      <c r="I65" s="22">
        <v>152302</v>
      </c>
      <c r="J65" s="22">
        <v>0</v>
      </c>
      <c r="K65" s="22">
        <v>0</v>
      </c>
      <c r="L65" s="22">
        <v>317161</v>
      </c>
      <c r="M65" s="22">
        <v>0</v>
      </c>
      <c r="N65" s="22">
        <v>240861</v>
      </c>
      <c r="O65" s="22">
        <v>13824695</v>
      </c>
      <c r="P65" s="22">
        <v>0</v>
      </c>
      <c r="Q65" s="22">
        <v>0</v>
      </c>
      <c r="R65" s="22">
        <v>9226076</v>
      </c>
      <c r="S65" s="22">
        <v>0</v>
      </c>
      <c r="T65" s="22">
        <v>454484</v>
      </c>
      <c r="U65" s="22">
        <v>290144</v>
      </c>
      <c r="V65" s="22">
        <v>32760</v>
      </c>
      <c r="W65" s="22">
        <v>0</v>
      </c>
      <c r="X65" s="22">
        <v>0</v>
      </c>
      <c r="Y65" s="22">
        <v>0</v>
      </c>
      <c r="Z65" s="22">
        <v>20684</v>
      </c>
      <c r="AA65" s="22">
        <v>0</v>
      </c>
      <c r="AB65" s="22">
        <v>0</v>
      </c>
      <c r="AC65" s="22">
        <v>190084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1407534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26714111</v>
      </c>
    </row>
    <row r="66" spans="1:43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86460</v>
      </c>
      <c r="G66" s="22">
        <v>0</v>
      </c>
      <c r="H66" s="22">
        <v>0</v>
      </c>
      <c r="I66" s="22">
        <v>2808980</v>
      </c>
      <c r="J66" s="22">
        <v>0</v>
      </c>
      <c r="K66" s="22">
        <v>0</v>
      </c>
      <c r="L66" s="22">
        <v>0</v>
      </c>
      <c r="M66" s="22">
        <v>0</v>
      </c>
      <c r="N66" s="22">
        <v>207605</v>
      </c>
      <c r="O66" s="22">
        <v>8887235</v>
      </c>
      <c r="P66" s="22">
        <v>0</v>
      </c>
      <c r="Q66" s="22">
        <v>0</v>
      </c>
      <c r="R66" s="22">
        <v>0</v>
      </c>
      <c r="S66" s="22">
        <v>0</v>
      </c>
      <c r="T66" s="22">
        <v>46684645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17573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399535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59092033</v>
      </c>
    </row>
    <row r="67" spans="1:43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320000</v>
      </c>
      <c r="G67" s="22">
        <v>0</v>
      </c>
      <c r="H67" s="22">
        <v>0</v>
      </c>
      <c r="I67" s="22">
        <v>28663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7113273</v>
      </c>
      <c r="P67" s="22">
        <v>0</v>
      </c>
      <c r="Q67" s="22">
        <v>0</v>
      </c>
      <c r="R67" s="22">
        <v>0</v>
      </c>
      <c r="S67" s="22">
        <v>0</v>
      </c>
      <c r="T67" s="22">
        <v>37933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57806</v>
      </c>
      <c r="AJ67" s="22">
        <v>0</v>
      </c>
      <c r="AK67" s="22">
        <v>0</v>
      </c>
      <c r="AL67" s="22">
        <v>0</v>
      </c>
      <c r="AM67" s="22">
        <v>19000</v>
      </c>
      <c r="AN67" s="22">
        <v>0</v>
      </c>
      <c r="AO67" s="22">
        <v>0</v>
      </c>
      <c r="AP67" s="22">
        <v>0</v>
      </c>
      <c r="AQ67" s="22">
        <v>7576675</v>
      </c>
    </row>
    <row r="68" spans="1:43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600700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1642782</v>
      </c>
      <c r="P68" s="22">
        <v>0</v>
      </c>
      <c r="Q68" s="22">
        <v>0</v>
      </c>
      <c r="R68" s="22">
        <v>267566</v>
      </c>
      <c r="S68" s="22">
        <v>0</v>
      </c>
      <c r="T68" s="22">
        <v>187822</v>
      </c>
      <c r="U68" s="22">
        <v>10259</v>
      </c>
      <c r="V68" s="22">
        <v>48970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36271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2794370</v>
      </c>
    </row>
    <row r="69" spans="1:43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784311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175750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960061</v>
      </c>
    </row>
    <row r="70" spans="1:43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71800</v>
      </c>
      <c r="G70" s="22">
        <v>0</v>
      </c>
      <c r="H70" s="22">
        <v>0</v>
      </c>
      <c r="I70" s="22">
        <v>1892743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4902835</v>
      </c>
      <c r="P70" s="22">
        <v>0</v>
      </c>
      <c r="Q70" s="22">
        <v>0</v>
      </c>
      <c r="R70" s="22">
        <v>0</v>
      </c>
      <c r="S70" s="22">
        <v>0</v>
      </c>
      <c r="T70" s="22">
        <v>74747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6942125</v>
      </c>
    </row>
    <row r="71" spans="1:43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35250</v>
      </c>
      <c r="G71" s="22">
        <v>0</v>
      </c>
      <c r="H71" s="22">
        <v>0</v>
      </c>
      <c r="I71" s="22">
        <v>26844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1857851</v>
      </c>
      <c r="P71" s="22">
        <v>0</v>
      </c>
      <c r="Q71" s="22">
        <v>0</v>
      </c>
      <c r="R71" s="22">
        <v>0</v>
      </c>
      <c r="S71" s="22">
        <v>0</v>
      </c>
      <c r="T71" s="22">
        <v>112075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69591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357955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2459566</v>
      </c>
    </row>
    <row r="72" spans="1:43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26307</v>
      </c>
      <c r="F72" s="22">
        <v>11911</v>
      </c>
      <c r="G72" s="22">
        <v>0</v>
      </c>
      <c r="H72" s="22">
        <v>21172</v>
      </c>
      <c r="I72" s="22">
        <v>445519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2682691</v>
      </c>
      <c r="P72" s="22">
        <v>0</v>
      </c>
      <c r="Q72" s="22">
        <v>0</v>
      </c>
      <c r="R72" s="22">
        <v>0</v>
      </c>
      <c r="S72" s="22">
        <v>0</v>
      </c>
      <c r="T72" s="22">
        <v>23949</v>
      </c>
      <c r="U72" s="22">
        <v>86556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13000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3311105</v>
      </c>
    </row>
    <row r="73" spans="1:43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130857</v>
      </c>
      <c r="G73" s="22">
        <v>0</v>
      </c>
      <c r="H73" s="22">
        <v>0</v>
      </c>
      <c r="I73" s="22">
        <v>305842</v>
      </c>
      <c r="J73" s="22">
        <v>7377</v>
      </c>
      <c r="K73" s="22">
        <v>0</v>
      </c>
      <c r="L73" s="22">
        <v>181308</v>
      </c>
      <c r="M73" s="22">
        <v>0</v>
      </c>
      <c r="N73" s="22">
        <v>629724</v>
      </c>
      <c r="O73" s="22">
        <v>29101405</v>
      </c>
      <c r="P73" s="22">
        <v>0</v>
      </c>
      <c r="Q73" s="22">
        <v>0</v>
      </c>
      <c r="R73" s="22">
        <v>1749730</v>
      </c>
      <c r="S73" s="22">
        <v>0</v>
      </c>
      <c r="T73" s="22">
        <v>1549041</v>
      </c>
      <c r="U73" s="22">
        <v>121090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397742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3926322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98726</v>
      </c>
      <c r="AP73" s="22">
        <v>0</v>
      </c>
      <c r="AQ73" s="22">
        <v>38199164</v>
      </c>
    </row>
    <row r="74" spans="1:43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4796824</v>
      </c>
      <c r="O74" s="22">
        <v>8540570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13337394</v>
      </c>
    </row>
    <row r="75" spans="1:43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74000</v>
      </c>
      <c r="G75" s="22">
        <v>0</v>
      </c>
      <c r="H75" s="22">
        <v>0</v>
      </c>
      <c r="I75" s="22">
        <v>153953</v>
      </c>
      <c r="J75" s="22">
        <v>0</v>
      </c>
      <c r="K75" s="22">
        <v>0</v>
      </c>
      <c r="L75" s="22">
        <v>0</v>
      </c>
      <c r="M75" s="22">
        <v>0</v>
      </c>
      <c r="N75" s="22">
        <v>1117815</v>
      </c>
      <c r="O75" s="22">
        <v>1182733</v>
      </c>
      <c r="P75" s="22">
        <v>0</v>
      </c>
      <c r="Q75" s="22">
        <v>0</v>
      </c>
      <c r="R75" s="22">
        <v>0</v>
      </c>
      <c r="S75" s="22">
        <v>0</v>
      </c>
      <c r="T75" s="22">
        <v>83945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205850</v>
      </c>
      <c r="AN75" s="22">
        <v>0</v>
      </c>
      <c r="AO75" s="22">
        <v>0</v>
      </c>
      <c r="AP75" s="22">
        <v>0</v>
      </c>
      <c r="AQ75" s="22">
        <v>2818296</v>
      </c>
    </row>
    <row r="76" spans="1:43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33214</v>
      </c>
      <c r="G76" s="22">
        <v>0</v>
      </c>
      <c r="H76" s="22">
        <v>0</v>
      </c>
      <c r="I76" s="22">
        <v>181936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1016755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138047</v>
      </c>
      <c r="AN76" s="22">
        <v>0</v>
      </c>
      <c r="AO76" s="22">
        <v>0</v>
      </c>
      <c r="AP76" s="22">
        <v>0</v>
      </c>
      <c r="AQ76" s="22">
        <v>1369952</v>
      </c>
    </row>
    <row r="77" spans="1:43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9101943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5353251</v>
      </c>
      <c r="P77" s="22">
        <v>0</v>
      </c>
      <c r="Q77" s="22">
        <v>0</v>
      </c>
      <c r="R77" s="22">
        <v>1314937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1083962</v>
      </c>
      <c r="AN77" s="22">
        <v>0</v>
      </c>
      <c r="AO77" s="22">
        <v>0</v>
      </c>
      <c r="AP77" s="22">
        <v>0</v>
      </c>
      <c r="AQ77" s="22">
        <v>16854093</v>
      </c>
    </row>
    <row r="78" spans="1:43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926448</v>
      </c>
      <c r="H78" s="22">
        <v>0</v>
      </c>
      <c r="I78" s="22">
        <v>1338647</v>
      </c>
      <c r="J78" s="22">
        <v>0</v>
      </c>
      <c r="K78" s="22">
        <v>0</v>
      </c>
      <c r="L78" s="22">
        <v>0</v>
      </c>
      <c r="M78" s="22">
        <v>0</v>
      </c>
      <c r="N78" s="22">
        <v>64705</v>
      </c>
      <c r="O78" s="22">
        <v>4812068</v>
      </c>
      <c r="P78" s="22">
        <v>0</v>
      </c>
      <c r="Q78" s="22">
        <v>0</v>
      </c>
      <c r="R78" s="22">
        <v>0</v>
      </c>
      <c r="S78" s="22">
        <v>0</v>
      </c>
      <c r="T78" s="22">
        <v>225313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21905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7389086</v>
      </c>
    </row>
    <row r="79" spans="1:43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75811</v>
      </c>
      <c r="G79" s="22">
        <v>0</v>
      </c>
      <c r="H79" s="22">
        <v>0</v>
      </c>
      <c r="I79" s="22">
        <v>611394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22454043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52442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127006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23320696</v>
      </c>
    </row>
    <row r="80" spans="1:43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10710</v>
      </c>
      <c r="G80" s="22">
        <v>0</v>
      </c>
      <c r="H80" s="22">
        <v>0</v>
      </c>
      <c r="I80" s="22">
        <v>871033</v>
      </c>
      <c r="J80" s="22">
        <v>0</v>
      </c>
      <c r="K80" s="22">
        <v>0</v>
      </c>
      <c r="L80" s="22">
        <v>0</v>
      </c>
      <c r="M80" s="22">
        <v>0</v>
      </c>
      <c r="N80" s="22">
        <v>144703</v>
      </c>
      <c r="O80" s="22">
        <v>2030104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487757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3544307</v>
      </c>
    </row>
    <row r="81" spans="1:43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84431</v>
      </c>
      <c r="G81" s="22">
        <v>0</v>
      </c>
      <c r="H81" s="22">
        <v>0</v>
      </c>
      <c r="I81" s="22">
        <v>44502</v>
      </c>
      <c r="J81" s="22">
        <v>0</v>
      </c>
      <c r="K81" s="22">
        <v>0</v>
      </c>
      <c r="L81" s="22">
        <v>57250</v>
      </c>
      <c r="M81" s="22">
        <v>0</v>
      </c>
      <c r="N81" s="22">
        <v>0</v>
      </c>
      <c r="O81" s="22">
        <v>1913639</v>
      </c>
      <c r="P81" s="22">
        <v>60633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78872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109428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2348755</v>
      </c>
    </row>
    <row r="82" spans="1:43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905240</v>
      </c>
      <c r="J82" s="22">
        <v>0</v>
      </c>
      <c r="K82" s="22">
        <v>0</v>
      </c>
      <c r="L82" s="22">
        <v>0</v>
      </c>
      <c r="M82" s="22">
        <v>0</v>
      </c>
      <c r="N82" s="22">
        <v>2773401</v>
      </c>
      <c r="O82" s="22">
        <v>7073313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4573872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140180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15466006</v>
      </c>
    </row>
    <row r="83" spans="1:43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111982</v>
      </c>
      <c r="G83" s="22">
        <v>0</v>
      </c>
      <c r="H83" s="22">
        <v>0</v>
      </c>
      <c r="I83" s="22">
        <v>1174440</v>
      </c>
      <c r="J83" s="22">
        <v>0</v>
      </c>
      <c r="K83" s="22">
        <v>0</v>
      </c>
      <c r="L83" s="22">
        <v>0</v>
      </c>
      <c r="M83" s="22">
        <v>0</v>
      </c>
      <c r="N83" s="22">
        <v>3801787</v>
      </c>
      <c r="O83" s="22">
        <v>16267274</v>
      </c>
      <c r="P83" s="22">
        <v>0</v>
      </c>
      <c r="Q83" s="22">
        <v>0</v>
      </c>
      <c r="R83" s="22">
        <v>45548</v>
      </c>
      <c r="S83" s="22">
        <v>0</v>
      </c>
      <c r="T83" s="22">
        <v>5186888</v>
      </c>
      <c r="U83" s="22">
        <v>245033</v>
      </c>
      <c r="V83" s="22">
        <v>259410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61559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2576253</v>
      </c>
      <c r="AM83" s="22">
        <v>0</v>
      </c>
      <c r="AN83" s="22">
        <v>0</v>
      </c>
      <c r="AO83" s="22">
        <v>0</v>
      </c>
      <c r="AP83" s="22">
        <v>0</v>
      </c>
      <c r="AQ83" s="22">
        <v>29730174</v>
      </c>
    </row>
    <row r="84" spans="1:43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165350</v>
      </c>
      <c r="G84" s="22">
        <v>0</v>
      </c>
      <c r="H84" s="22">
        <v>0</v>
      </c>
      <c r="I84" s="22">
        <v>510202</v>
      </c>
      <c r="J84" s="22">
        <v>0</v>
      </c>
      <c r="K84" s="22">
        <v>0</v>
      </c>
      <c r="L84" s="22">
        <v>0</v>
      </c>
      <c r="M84" s="22">
        <v>0</v>
      </c>
      <c r="N84" s="22">
        <v>1767931</v>
      </c>
      <c r="O84" s="22">
        <v>4030628</v>
      </c>
      <c r="P84" s="22">
        <v>0</v>
      </c>
      <c r="Q84" s="22">
        <v>0</v>
      </c>
      <c r="R84" s="22">
        <v>306096</v>
      </c>
      <c r="S84" s="22">
        <v>277166</v>
      </c>
      <c r="T84" s="22">
        <v>82855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85017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7225245</v>
      </c>
    </row>
    <row r="85" spans="1:43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973079</v>
      </c>
      <c r="G85" s="22">
        <v>0</v>
      </c>
      <c r="H85" s="22">
        <v>0</v>
      </c>
      <c r="I85" s="22">
        <v>430523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6151967</v>
      </c>
      <c r="P85" s="22">
        <v>0</v>
      </c>
      <c r="Q85" s="22">
        <v>0</v>
      </c>
      <c r="R85" s="22">
        <v>0</v>
      </c>
      <c r="S85" s="22">
        <v>0</v>
      </c>
      <c r="T85" s="22">
        <v>141674</v>
      </c>
      <c r="U85" s="22">
        <v>4621</v>
      </c>
      <c r="V85" s="22">
        <v>13642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154516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7870022</v>
      </c>
    </row>
    <row r="86" spans="1:43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17790089</v>
      </c>
      <c r="G86" s="22">
        <v>0</v>
      </c>
      <c r="H86" s="22">
        <v>0</v>
      </c>
      <c r="I86" s="22">
        <v>3719792</v>
      </c>
      <c r="J86" s="22">
        <v>0</v>
      </c>
      <c r="K86" s="22">
        <v>0</v>
      </c>
      <c r="L86" s="22">
        <v>0</v>
      </c>
      <c r="M86" s="22">
        <v>299635</v>
      </c>
      <c r="N86" s="22">
        <v>0</v>
      </c>
      <c r="O86" s="22">
        <v>19005582</v>
      </c>
      <c r="P86" s="22">
        <v>4023</v>
      </c>
      <c r="Q86" s="22">
        <v>0</v>
      </c>
      <c r="R86" s="22">
        <v>0</v>
      </c>
      <c r="S86" s="22">
        <v>0</v>
      </c>
      <c r="T86" s="22">
        <v>26105</v>
      </c>
      <c r="U86" s="22">
        <v>7446601</v>
      </c>
      <c r="V86" s="22">
        <v>38637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6456979</v>
      </c>
      <c r="AC86" s="22">
        <v>70295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1773979</v>
      </c>
      <c r="AJ86" s="22">
        <v>81274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56712991</v>
      </c>
    </row>
    <row r="87" spans="1:43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35678</v>
      </c>
      <c r="F87" s="22">
        <v>0</v>
      </c>
      <c r="G87" s="22">
        <v>0</v>
      </c>
      <c r="H87" s="22">
        <v>0</v>
      </c>
      <c r="I87" s="22">
        <v>69290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69082</v>
      </c>
      <c r="P87" s="22">
        <v>0</v>
      </c>
      <c r="Q87" s="22">
        <v>0</v>
      </c>
      <c r="R87" s="22">
        <v>66554</v>
      </c>
      <c r="S87" s="22">
        <v>0</v>
      </c>
      <c r="T87" s="22">
        <v>212751</v>
      </c>
      <c r="U87" s="22">
        <v>0</v>
      </c>
      <c r="V87" s="22">
        <v>0</v>
      </c>
      <c r="W87" s="22">
        <v>871137</v>
      </c>
      <c r="X87" s="22">
        <v>89014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87494</v>
      </c>
      <c r="AM87" s="22">
        <v>0</v>
      </c>
      <c r="AN87" s="22">
        <v>0</v>
      </c>
      <c r="AO87" s="22">
        <v>0</v>
      </c>
      <c r="AP87" s="22">
        <v>0</v>
      </c>
      <c r="AQ87" s="22">
        <v>1501000</v>
      </c>
    </row>
    <row r="88" spans="1:43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21263</v>
      </c>
      <c r="G88" s="22">
        <v>0</v>
      </c>
      <c r="H88" s="22">
        <v>0</v>
      </c>
      <c r="I88" s="22">
        <v>313209</v>
      </c>
      <c r="J88" s="22">
        <v>0</v>
      </c>
      <c r="K88" s="22">
        <v>0</v>
      </c>
      <c r="L88" s="22">
        <v>0</v>
      </c>
      <c r="M88" s="22">
        <v>0</v>
      </c>
      <c r="N88" s="22">
        <v>755930</v>
      </c>
      <c r="O88" s="22">
        <v>2864502</v>
      </c>
      <c r="P88" s="22">
        <v>0</v>
      </c>
      <c r="Q88" s="22">
        <v>67446</v>
      </c>
      <c r="R88" s="22">
        <v>0</v>
      </c>
      <c r="S88" s="22">
        <v>117108</v>
      </c>
      <c r="T88" s="22">
        <v>1254190</v>
      </c>
      <c r="U88" s="22">
        <v>869740</v>
      </c>
      <c r="V88" s="22">
        <v>1634716</v>
      </c>
      <c r="W88" s="22">
        <v>0</v>
      </c>
      <c r="X88" s="22">
        <v>0</v>
      </c>
      <c r="Y88" s="22">
        <v>451463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3508742</v>
      </c>
      <c r="AJ88" s="22">
        <v>6299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11864608</v>
      </c>
    </row>
    <row r="89" spans="1:43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39657</v>
      </c>
      <c r="G89" s="22">
        <v>0</v>
      </c>
      <c r="H89" s="22">
        <v>0</v>
      </c>
      <c r="I89" s="22">
        <v>844306</v>
      </c>
      <c r="J89" s="22">
        <v>0</v>
      </c>
      <c r="K89" s="22">
        <v>0</v>
      </c>
      <c r="L89" s="22">
        <v>0</v>
      </c>
      <c r="M89" s="22">
        <v>0</v>
      </c>
      <c r="N89" s="22">
        <v>31934</v>
      </c>
      <c r="O89" s="22">
        <v>15558</v>
      </c>
      <c r="P89" s="22">
        <v>0</v>
      </c>
      <c r="Q89" s="22">
        <v>0</v>
      </c>
      <c r="R89" s="22">
        <v>0</v>
      </c>
      <c r="S89" s="22">
        <v>0</v>
      </c>
      <c r="T89" s="22">
        <v>191853</v>
      </c>
      <c r="U89" s="22">
        <v>520980</v>
      </c>
      <c r="V89" s="22">
        <v>83445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459432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2187165</v>
      </c>
    </row>
    <row r="90" spans="1:43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32472</v>
      </c>
      <c r="G90" s="22">
        <v>0</v>
      </c>
      <c r="H90" s="22">
        <v>0</v>
      </c>
      <c r="I90" s="22">
        <v>45980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129858</v>
      </c>
      <c r="P90" s="22">
        <v>0</v>
      </c>
      <c r="Q90" s="22">
        <v>0</v>
      </c>
      <c r="R90" s="22">
        <v>0</v>
      </c>
      <c r="S90" s="22">
        <v>0</v>
      </c>
      <c r="T90" s="22">
        <v>10442</v>
      </c>
      <c r="U90" s="22">
        <v>534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1707</v>
      </c>
      <c r="AG90" s="22">
        <v>0</v>
      </c>
      <c r="AH90" s="22">
        <v>16180</v>
      </c>
      <c r="AI90" s="22">
        <v>8179</v>
      </c>
      <c r="AJ90" s="22">
        <v>18725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264077</v>
      </c>
    </row>
    <row r="91" spans="1:43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41284</v>
      </c>
      <c r="U91" s="22">
        <v>26174</v>
      </c>
      <c r="V91" s="22">
        <v>0</v>
      </c>
      <c r="W91" s="22">
        <v>0</v>
      </c>
      <c r="X91" s="22">
        <v>53796</v>
      </c>
      <c r="Y91" s="22">
        <v>0</v>
      </c>
      <c r="Z91" s="22">
        <v>35423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81921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238598</v>
      </c>
    </row>
    <row r="92" spans="1:43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407663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189156</v>
      </c>
      <c r="V92" s="22">
        <v>73256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301006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971081</v>
      </c>
    </row>
    <row r="93" spans="1:43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21440</v>
      </c>
      <c r="G93" s="22">
        <v>0</v>
      </c>
      <c r="H93" s="22">
        <v>0</v>
      </c>
      <c r="I93" s="22">
        <v>380237</v>
      </c>
      <c r="J93" s="22">
        <v>0</v>
      </c>
      <c r="K93" s="22">
        <v>0</v>
      </c>
      <c r="L93" s="22">
        <v>157780</v>
      </c>
      <c r="M93" s="22">
        <v>0</v>
      </c>
      <c r="N93" s="22">
        <v>0</v>
      </c>
      <c r="O93" s="22">
        <v>282454</v>
      </c>
      <c r="P93" s="22">
        <v>0</v>
      </c>
      <c r="Q93" s="22">
        <v>0</v>
      </c>
      <c r="R93" s="22">
        <v>3320695</v>
      </c>
      <c r="S93" s="22">
        <v>0</v>
      </c>
      <c r="T93" s="22">
        <v>4130625</v>
      </c>
      <c r="U93" s="22">
        <v>174262</v>
      </c>
      <c r="V93" s="22">
        <v>312328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1122826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1681658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11584305</v>
      </c>
    </row>
    <row r="94" spans="1:43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16327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176012</v>
      </c>
      <c r="P94" s="22">
        <v>0</v>
      </c>
      <c r="Q94" s="22">
        <v>0</v>
      </c>
      <c r="R94" s="22">
        <v>0</v>
      </c>
      <c r="S94" s="22">
        <v>0</v>
      </c>
      <c r="T94" s="22">
        <v>71676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264015</v>
      </c>
    </row>
    <row r="95" spans="1:43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881823</v>
      </c>
      <c r="G95" s="22">
        <v>0</v>
      </c>
      <c r="H95" s="22">
        <v>0</v>
      </c>
      <c r="I95" s="22">
        <v>127161</v>
      </c>
      <c r="J95" s="22">
        <v>0</v>
      </c>
      <c r="K95" s="22">
        <v>3615</v>
      </c>
      <c r="L95" s="22">
        <v>0</v>
      </c>
      <c r="M95" s="22">
        <v>0</v>
      </c>
      <c r="N95" s="22">
        <v>187222</v>
      </c>
      <c r="O95" s="22">
        <v>1383835</v>
      </c>
      <c r="P95" s="22">
        <v>0</v>
      </c>
      <c r="Q95" s="22">
        <v>0</v>
      </c>
      <c r="R95" s="22">
        <v>67512</v>
      </c>
      <c r="S95" s="22">
        <v>0</v>
      </c>
      <c r="T95" s="22">
        <v>777082</v>
      </c>
      <c r="U95" s="22">
        <v>654798</v>
      </c>
      <c r="V95" s="22">
        <v>0</v>
      </c>
      <c r="W95" s="22">
        <v>0</v>
      </c>
      <c r="X95" s="22">
        <v>5309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2853139</v>
      </c>
      <c r="AJ95" s="22">
        <v>6108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6947604</v>
      </c>
    </row>
    <row r="96" spans="1:43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2720675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83929</v>
      </c>
      <c r="P96" s="22">
        <v>0</v>
      </c>
      <c r="Q96" s="22">
        <v>0</v>
      </c>
      <c r="R96" s="22">
        <v>0</v>
      </c>
      <c r="S96" s="22">
        <v>0</v>
      </c>
      <c r="T96" s="22">
        <v>376119</v>
      </c>
      <c r="U96" s="22">
        <v>445849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538317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4164889</v>
      </c>
    </row>
    <row r="97" spans="1:43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45762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53159</v>
      </c>
      <c r="O97" s="22">
        <v>258817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504332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862070</v>
      </c>
    </row>
    <row r="98" spans="1:43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25000</v>
      </c>
      <c r="P98" s="22">
        <v>0</v>
      </c>
      <c r="Q98" s="22">
        <v>0</v>
      </c>
      <c r="R98" s="22">
        <v>0</v>
      </c>
      <c r="S98" s="22">
        <v>0</v>
      </c>
      <c r="T98" s="22">
        <v>39654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23975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88629</v>
      </c>
    </row>
    <row r="99" spans="1:43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45298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43484</v>
      </c>
      <c r="M99" s="22">
        <v>0</v>
      </c>
      <c r="N99" s="22">
        <v>0</v>
      </c>
      <c r="O99" s="22">
        <v>403779</v>
      </c>
      <c r="P99" s="22">
        <v>0</v>
      </c>
      <c r="Q99" s="22">
        <v>0</v>
      </c>
      <c r="R99" s="22">
        <v>0</v>
      </c>
      <c r="S99" s="22">
        <v>0</v>
      </c>
      <c r="T99" s="22">
        <v>126054</v>
      </c>
      <c r="U99" s="22">
        <v>50262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51577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720454</v>
      </c>
    </row>
    <row r="100" spans="1:43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479570</v>
      </c>
      <c r="G100" s="22">
        <v>0</v>
      </c>
      <c r="H100" s="22">
        <v>0</v>
      </c>
      <c r="I100" s="22">
        <v>422122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2878593</v>
      </c>
      <c r="P100" s="22">
        <v>0</v>
      </c>
      <c r="Q100" s="22">
        <v>0</v>
      </c>
      <c r="R100" s="22">
        <v>2163665</v>
      </c>
      <c r="S100" s="22">
        <v>0</v>
      </c>
      <c r="T100" s="22">
        <v>11828527</v>
      </c>
      <c r="U100" s="22">
        <v>2625846</v>
      </c>
      <c r="V100" s="22">
        <v>713061</v>
      </c>
      <c r="W100" s="22">
        <v>0</v>
      </c>
      <c r="X100" s="22">
        <v>33923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10148991</v>
      </c>
      <c r="AF100" s="22">
        <v>129807</v>
      </c>
      <c r="AG100" s="22">
        <v>0</v>
      </c>
      <c r="AH100" s="22">
        <v>0</v>
      </c>
      <c r="AI100" s="22">
        <v>2217963</v>
      </c>
      <c r="AJ100" s="22">
        <v>34625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33676693</v>
      </c>
    </row>
    <row r="101" spans="1:43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297993</v>
      </c>
      <c r="P101" s="22">
        <v>0</v>
      </c>
      <c r="Q101" s="22">
        <v>0</v>
      </c>
      <c r="R101" s="22">
        <v>0</v>
      </c>
      <c r="S101" s="22">
        <v>0</v>
      </c>
      <c r="T101" s="22">
        <v>298234</v>
      </c>
      <c r="U101" s="22">
        <v>881824</v>
      </c>
      <c r="V101" s="22">
        <v>58599</v>
      </c>
      <c r="W101" s="22">
        <v>0</v>
      </c>
      <c r="X101" s="22">
        <v>0</v>
      </c>
      <c r="Y101" s="22">
        <v>0</v>
      </c>
      <c r="Z101" s="22">
        <v>13958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699906</v>
      </c>
      <c r="AJ101" s="22">
        <v>55140</v>
      </c>
      <c r="AK101" s="22">
        <v>0</v>
      </c>
      <c r="AL101" s="22">
        <v>0</v>
      </c>
      <c r="AM101" s="22">
        <v>0</v>
      </c>
      <c r="AN101" s="22">
        <v>402556</v>
      </c>
      <c r="AO101" s="22">
        <v>0</v>
      </c>
      <c r="AP101" s="22">
        <v>0</v>
      </c>
      <c r="AQ101" s="22">
        <v>2708210</v>
      </c>
    </row>
    <row r="102" spans="1:43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149415</v>
      </c>
      <c r="J102" s="22">
        <v>0</v>
      </c>
      <c r="K102" s="22">
        <v>0</v>
      </c>
      <c r="L102" s="22">
        <v>0</v>
      </c>
      <c r="M102" s="22">
        <v>0</v>
      </c>
      <c r="N102" s="22">
        <v>823767</v>
      </c>
      <c r="O102" s="22">
        <v>192487</v>
      </c>
      <c r="P102" s="22">
        <v>0</v>
      </c>
      <c r="Q102" s="22">
        <v>0</v>
      </c>
      <c r="R102" s="22">
        <v>0</v>
      </c>
      <c r="S102" s="22">
        <v>0</v>
      </c>
      <c r="T102" s="22">
        <v>5184473</v>
      </c>
      <c r="U102" s="22">
        <v>22500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413137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6785779</v>
      </c>
    </row>
    <row r="103" spans="1:43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46982</v>
      </c>
      <c r="G103" s="22">
        <v>0</v>
      </c>
      <c r="H103" s="22">
        <v>0</v>
      </c>
      <c r="I103" s="22">
        <v>17285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99050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66430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120720</v>
      </c>
      <c r="AJ103" s="22">
        <v>0</v>
      </c>
      <c r="AK103" s="22">
        <v>0</v>
      </c>
      <c r="AL103" s="22">
        <v>0</v>
      </c>
      <c r="AM103" s="22">
        <v>5991</v>
      </c>
      <c r="AN103" s="22">
        <v>0</v>
      </c>
      <c r="AO103" s="22">
        <v>0</v>
      </c>
      <c r="AP103" s="22">
        <v>0</v>
      </c>
      <c r="AQ103" s="22">
        <v>356458</v>
      </c>
    </row>
    <row r="104" spans="1:43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18095</v>
      </c>
      <c r="M104" s="22">
        <v>0</v>
      </c>
      <c r="N104" s="22">
        <v>58370</v>
      </c>
      <c r="O104" s="22">
        <v>644801</v>
      </c>
      <c r="P104" s="22">
        <v>0</v>
      </c>
      <c r="Q104" s="22">
        <v>0</v>
      </c>
      <c r="R104" s="22">
        <v>97434</v>
      </c>
      <c r="S104" s="22">
        <v>0</v>
      </c>
      <c r="T104" s="22">
        <v>1396313</v>
      </c>
      <c r="U104" s="22">
        <v>47278</v>
      </c>
      <c r="V104" s="22">
        <v>0</v>
      </c>
      <c r="W104" s="22">
        <v>0</v>
      </c>
      <c r="X104" s="22">
        <v>0</v>
      </c>
      <c r="Y104" s="22">
        <v>0</v>
      </c>
      <c r="Z104" s="22">
        <v>5626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710337</v>
      </c>
      <c r="AJ104" s="22">
        <v>45000</v>
      </c>
      <c r="AK104" s="22">
        <v>0</v>
      </c>
      <c r="AL104" s="22">
        <v>222486</v>
      </c>
      <c r="AM104" s="22">
        <v>0</v>
      </c>
      <c r="AN104" s="22">
        <v>0</v>
      </c>
      <c r="AO104" s="22">
        <v>0</v>
      </c>
      <c r="AP104" s="22">
        <v>0</v>
      </c>
      <c r="AQ104" s="22">
        <v>3245740</v>
      </c>
    </row>
    <row r="105" spans="1:43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387500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601507</v>
      </c>
      <c r="O105" s="22">
        <v>6269320</v>
      </c>
      <c r="P105" s="22">
        <v>0</v>
      </c>
      <c r="Q105" s="22">
        <v>0</v>
      </c>
      <c r="R105" s="22">
        <v>4175297</v>
      </c>
      <c r="S105" s="22">
        <v>0</v>
      </c>
      <c r="T105" s="22">
        <v>7710352</v>
      </c>
      <c r="U105" s="22">
        <v>1442866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1180279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21767121</v>
      </c>
    </row>
    <row r="106" spans="1:43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336143</v>
      </c>
      <c r="G106" s="22">
        <v>0</v>
      </c>
      <c r="H106" s="22">
        <v>146969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2710213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249450</v>
      </c>
      <c r="AJ106" s="22">
        <v>370376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3813151</v>
      </c>
    </row>
    <row r="107" spans="1:43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8885129</v>
      </c>
      <c r="G107" s="22">
        <v>0</v>
      </c>
      <c r="H107" s="22">
        <v>0</v>
      </c>
      <c r="I107" s="22">
        <v>1169262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6310413</v>
      </c>
      <c r="P107" s="22">
        <v>0</v>
      </c>
      <c r="Q107" s="22">
        <v>0</v>
      </c>
      <c r="R107" s="22">
        <v>32891</v>
      </c>
      <c r="S107" s="22">
        <v>0</v>
      </c>
      <c r="T107" s="22">
        <v>19505172</v>
      </c>
      <c r="U107" s="22">
        <v>8211772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21642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1600453</v>
      </c>
      <c r="AJ107" s="22">
        <v>99274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45836008</v>
      </c>
    </row>
    <row r="108" spans="1:43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584775</v>
      </c>
      <c r="G108" s="22">
        <v>0</v>
      </c>
      <c r="H108" s="22">
        <v>0</v>
      </c>
      <c r="I108" s="22">
        <v>0</v>
      </c>
      <c r="J108" s="22">
        <v>71258</v>
      </c>
      <c r="K108" s="22">
        <v>0</v>
      </c>
      <c r="L108" s="22">
        <v>0</v>
      </c>
      <c r="M108" s="22">
        <v>0</v>
      </c>
      <c r="N108" s="22">
        <v>14301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797515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1467849</v>
      </c>
    </row>
    <row r="109" spans="1:43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29403</v>
      </c>
      <c r="G109" s="22">
        <v>0</v>
      </c>
      <c r="H109" s="22">
        <v>0</v>
      </c>
      <c r="I109" s="22">
        <v>928861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623000</v>
      </c>
      <c r="P109" s="22">
        <v>0</v>
      </c>
      <c r="Q109" s="22">
        <v>0</v>
      </c>
      <c r="R109" s="22">
        <v>0</v>
      </c>
      <c r="S109" s="22">
        <v>0</v>
      </c>
      <c r="T109" s="22">
        <v>325533</v>
      </c>
      <c r="U109" s="22">
        <v>286732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287482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2481011</v>
      </c>
    </row>
    <row r="110" spans="1:43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12933</v>
      </c>
      <c r="O110" s="22">
        <v>187032</v>
      </c>
      <c r="P110" s="22">
        <v>0</v>
      </c>
      <c r="Q110" s="22">
        <v>0</v>
      </c>
      <c r="R110" s="22">
        <v>0</v>
      </c>
      <c r="S110" s="22">
        <v>0</v>
      </c>
      <c r="T110" s="22">
        <v>210302</v>
      </c>
      <c r="U110" s="22">
        <v>29747</v>
      </c>
      <c r="V110" s="22">
        <v>23089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90619</v>
      </c>
      <c r="AJ110" s="22">
        <v>0</v>
      </c>
      <c r="AK110" s="22">
        <v>0</v>
      </c>
      <c r="AL110" s="22">
        <v>0</v>
      </c>
      <c r="AM110" s="22">
        <v>70810</v>
      </c>
      <c r="AN110" s="22">
        <v>0</v>
      </c>
      <c r="AO110" s="22">
        <v>0</v>
      </c>
      <c r="AP110" s="22">
        <v>0</v>
      </c>
      <c r="AQ110" s="22">
        <v>624532</v>
      </c>
    </row>
    <row r="111" spans="1:43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139762</v>
      </c>
      <c r="G111" s="22">
        <v>0</v>
      </c>
      <c r="H111" s="22">
        <v>20017</v>
      </c>
      <c r="I111" s="22">
        <v>236600</v>
      </c>
      <c r="J111" s="22">
        <v>0</v>
      </c>
      <c r="K111" s="22">
        <v>0</v>
      </c>
      <c r="L111" s="22">
        <v>6583</v>
      </c>
      <c r="M111" s="22">
        <v>0</v>
      </c>
      <c r="N111" s="22">
        <v>204282</v>
      </c>
      <c r="O111" s="22">
        <v>47697</v>
      </c>
      <c r="P111" s="22">
        <v>0</v>
      </c>
      <c r="Q111" s="22">
        <v>0</v>
      </c>
      <c r="R111" s="22">
        <v>156718</v>
      </c>
      <c r="S111" s="22">
        <v>0</v>
      </c>
      <c r="T111" s="22">
        <v>220901</v>
      </c>
      <c r="U111" s="22">
        <v>176549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782414</v>
      </c>
      <c r="AJ111" s="22">
        <v>51174</v>
      </c>
      <c r="AK111" s="22">
        <v>0</v>
      </c>
      <c r="AL111" s="22">
        <v>0</v>
      </c>
      <c r="AM111" s="22">
        <v>241372</v>
      </c>
      <c r="AN111" s="22">
        <v>0</v>
      </c>
      <c r="AO111" s="22">
        <v>0</v>
      </c>
      <c r="AP111" s="22">
        <v>0</v>
      </c>
      <c r="AQ111" s="22">
        <v>2284069</v>
      </c>
    </row>
    <row r="112" spans="1:43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53372</v>
      </c>
      <c r="G112" s="22">
        <v>0</v>
      </c>
      <c r="H112" s="22">
        <v>0</v>
      </c>
      <c r="I112" s="22">
        <v>105812</v>
      </c>
      <c r="J112" s="22">
        <v>84176</v>
      </c>
      <c r="K112" s="22">
        <v>0</v>
      </c>
      <c r="L112" s="22">
        <v>0</v>
      </c>
      <c r="M112" s="22">
        <v>0</v>
      </c>
      <c r="N112" s="22">
        <v>0</v>
      </c>
      <c r="O112" s="22">
        <v>1022427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470238</v>
      </c>
      <c r="W112" s="22">
        <v>0</v>
      </c>
      <c r="X112" s="22">
        <v>0</v>
      </c>
      <c r="Y112" s="22">
        <v>0</v>
      </c>
      <c r="Z112" s="22">
        <v>16667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1327579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3080271</v>
      </c>
    </row>
    <row r="113" spans="1:43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165189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910981</v>
      </c>
      <c r="P113" s="22">
        <v>0</v>
      </c>
      <c r="Q113" s="22">
        <v>0</v>
      </c>
      <c r="R113" s="22">
        <v>168145</v>
      </c>
      <c r="S113" s="22">
        <v>0</v>
      </c>
      <c r="T113" s="22">
        <v>2235869</v>
      </c>
      <c r="U113" s="22">
        <v>20189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649602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4149975</v>
      </c>
    </row>
    <row r="114" spans="1:43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920230</v>
      </c>
      <c r="G114" s="22">
        <v>0</v>
      </c>
      <c r="H114" s="22">
        <v>100000</v>
      </c>
      <c r="I114" s="22">
        <v>183899</v>
      </c>
      <c r="J114" s="22">
        <v>17725</v>
      </c>
      <c r="K114" s="22">
        <v>0</v>
      </c>
      <c r="L114" s="22">
        <v>0</v>
      </c>
      <c r="M114" s="22">
        <v>0</v>
      </c>
      <c r="N114" s="22">
        <v>428985</v>
      </c>
      <c r="O114" s="22">
        <v>2045967</v>
      </c>
      <c r="P114" s="22">
        <v>0</v>
      </c>
      <c r="Q114" s="22">
        <v>0</v>
      </c>
      <c r="R114" s="22">
        <v>34200</v>
      </c>
      <c r="S114" s="22">
        <v>0</v>
      </c>
      <c r="T114" s="22">
        <v>270911</v>
      </c>
      <c r="U114" s="22">
        <v>781928</v>
      </c>
      <c r="V114" s="22">
        <v>16313</v>
      </c>
      <c r="W114" s="22">
        <v>0</v>
      </c>
      <c r="X114" s="22">
        <v>0</v>
      </c>
      <c r="Y114" s="22">
        <v>0</v>
      </c>
      <c r="Z114" s="22">
        <v>0</v>
      </c>
      <c r="AA114" s="22">
        <v>49393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91921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4941472</v>
      </c>
    </row>
    <row r="115" spans="1:43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26453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420677</v>
      </c>
      <c r="P115" s="22">
        <v>0</v>
      </c>
      <c r="Q115" s="22">
        <v>0</v>
      </c>
      <c r="R115" s="22">
        <v>0</v>
      </c>
      <c r="S115" s="22">
        <v>0</v>
      </c>
      <c r="T115" s="22">
        <v>205866</v>
      </c>
      <c r="U115" s="22">
        <v>11498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25660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690154</v>
      </c>
    </row>
    <row r="116" spans="1:43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121428</v>
      </c>
      <c r="G116" s="22">
        <v>0</v>
      </c>
      <c r="H116" s="22">
        <v>0</v>
      </c>
      <c r="I116" s="22">
        <v>216861</v>
      </c>
      <c r="J116" s="22">
        <v>0</v>
      </c>
      <c r="K116" s="22">
        <v>0</v>
      </c>
      <c r="L116" s="22">
        <v>0</v>
      </c>
      <c r="M116" s="22">
        <v>0</v>
      </c>
      <c r="N116" s="22">
        <v>112000</v>
      </c>
      <c r="O116" s="22">
        <v>1123590</v>
      </c>
      <c r="P116" s="22">
        <v>0</v>
      </c>
      <c r="Q116" s="22">
        <v>0</v>
      </c>
      <c r="R116" s="22">
        <v>0</v>
      </c>
      <c r="S116" s="22">
        <v>0</v>
      </c>
      <c r="T116" s="22">
        <v>351495</v>
      </c>
      <c r="U116" s="22">
        <v>4601515</v>
      </c>
      <c r="V116" s="22">
        <v>237507</v>
      </c>
      <c r="W116" s="22">
        <v>0</v>
      </c>
      <c r="X116" s="22">
        <v>0</v>
      </c>
      <c r="Y116" s="22">
        <v>0</v>
      </c>
      <c r="Z116" s="22">
        <v>107262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16294887</v>
      </c>
      <c r="AJ116" s="22">
        <v>48671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23215216</v>
      </c>
    </row>
    <row r="117" spans="1:43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5531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15676</v>
      </c>
      <c r="U117" s="22">
        <v>164524</v>
      </c>
      <c r="V117" s="22">
        <v>0</v>
      </c>
      <c r="W117" s="22">
        <v>9604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195335</v>
      </c>
    </row>
    <row r="118" spans="1:43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625847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74328</v>
      </c>
      <c r="P118" s="22">
        <v>0</v>
      </c>
      <c r="Q118" s="22">
        <v>0</v>
      </c>
      <c r="R118" s="22">
        <v>0</v>
      </c>
      <c r="S118" s="22">
        <v>0</v>
      </c>
      <c r="T118" s="22">
        <v>2321442</v>
      </c>
      <c r="U118" s="22">
        <v>63868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704836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3790321</v>
      </c>
    </row>
    <row r="119" spans="1:43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1092244</v>
      </c>
      <c r="P119" s="22">
        <v>0</v>
      </c>
      <c r="Q119" s="22">
        <v>0</v>
      </c>
      <c r="R119" s="22">
        <v>49565</v>
      </c>
      <c r="S119" s="22">
        <v>0</v>
      </c>
      <c r="T119" s="22">
        <v>49565</v>
      </c>
      <c r="U119" s="22">
        <v>600005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44741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1836120</v>
      </c>
    </row>
    <row r="120" spans="1:43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6731</v>
      </c>
      <c r="G120" s="22">
        <v>0</v>
      </c>
      <c r="H120" s="22">
        <v>0</v>
      </c>
      <c r="I120" s="22">
        <v>8004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602463</v>
      </c>
      <c r="P120" s="22">
        <v>0</v>
      </c>
      <c r="Q120" s="22">
        <v>0</v>
      </c>
      <c r="R120" s="22">
        <v>0</v>
      </c>
      <c r="S120" s="22">
        <v>0</v>
      </c>
      <c r="T120" s="22">
        <v>226612</v>
      </c>
      <c r="U120" s="22">
        <v>363481</v>
      </c>
      <c r="V120" s="22">
        <v>0</v>
      </c>
      <c r="W120" s="22">
        <v>0</v>
      </c>
      <c r="X120" s="22">
        <v>0</v>
      </c>
      <c r="Y120" s="22">
        <v>0</v>
      </c>
      <c r="Z120" s="22">
        <v>29567</v>
      </c>
      <c r="AA120" s="22">
        <v>0</v>
      </c>
      <c r="AB120" s="22">
        <v>1933066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777953</v>
      </c>
      <c r="AJ120" s="22">
        <v>584125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4532002</v>
      </c>
    </row>
    <row r="121" spans="1:43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5925734</v>
      </c>
      <c r="G121" s="22">
        <v>0</v>
      </c>
      <c r="H121" s="22">
        <v>0</v>
      </c>
      <c r="I121" s="22">
        <v>126258</v>
      </c>
      <c r="J121" s="22">
        <v>1636223</v>
      </c>
      <c r="K121" s="22">
        <v>0</v>
      </c>
      <c r="L121" s="22">
        <v>0</v>
      </c>
      <c r="M121" s="22">
        <v>0</v>
      </c>
      <c r="N121" s="22">
        <v>114713</v>
      </c>
      <c r="O121" s="22">
        <v>332955</v>
      </c>
      <c r="P121" s="22">
        <v>0</v>
      </c>
      <c r="Q121" s="22">
        <v>0</v>
      </c>
      <c r="R121" s="22">
        <v>0</v>
      </c>
      <c r="S121" s="22">
        <v>0</v>
      </c>
      <c r="T121" s="22">
        <v>717370</v>
      </c>
      <c r="U121" s="22">
        <v>159944</v>
      </c>
      <c r="V121" s="22">
        <v>27966</v>
      </c>
      <c r="W121" s="22">
        <v>0</v>
      </c>
      <c r="X121" s="22">
        <v>21443</v>
      </c>
      <c r="Y121" s="22">
        <v>0</v>
      </c>
      <c r="Z121" s="22">
        <v>0</v>
      </c>
      <c r="AA121" s="22">
        <v>0</v>
      </c>
      <c r="AB121" s="22">
        <v>21250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55048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9138904</v>
      </c>
    </row>
    <row r="122" spans="1:43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99469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179841</v>
      </c>
      <c r="O122" s="22">
        <v>470116</v>
      </c>
      <c r="P122" s="22">
        <v>0</v>
      </c>
      <c r="Q122" s="22">
        <v>0</v>
      </c>
      <c r="R122" s="22">
        <v>0</v>
      </c>
      <c r="S122" s="22">
        <v>0</v>
      </c>
      <c r="T122" s="22">
        <v>119484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13375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987779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1870064</v>
      </c>
    </row>
    <row r="123" spans="1:43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21572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1241542</v>
      </c>
      <c r="P123" s="22">
        <v>0</v>
      </c>
      <c r="Q123" s="22">
        <v>0</v>
      </c>
      <c r="R123" s="22">
        <v>0</v>
      </c>
      <c r="S123" s="22">
        <v>0</v>
      </c>
      <c r="T123" s="22">
        <v>114052</v>
      </c>
      <c r="U123" s="22">
        <v>126696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65280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191545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1760687</v>
      </c>
    </row>
    <row r="124" spans="1:43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45759</v>
      </c>
      <c r="G124" s="22">
        <v>0</v>
      </c>
      <c r="H124" s="22">
        <v>0</v>
      </c>
      <c r="I124" s="22">
        <v>81212</v>
      </c>
      <c r="J124" s="22">
        <v>0</v>
      </c>
      <c r="K124" s="22">
        <v>0</v>
      </c>
      <c r="L124" s="22">
        <v>0</v>
      </c>
      <c r="M124" s="22">
        <v>0</v>
      </c>
      <c r="N124" s="22">
        <v>317227</v>
      </c>
      <c r="O124" s="22">
        <v>2266103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274106</v>
      </c>
      <c r="AJ124" s="22">
        <v>24307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3008714</v>
      </c>
    </row>
    <row r="125" spans="1:43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342400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331862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674262</v>
      </c>
    </row>
    <row r="126" spans="1:43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17945</v>
      </c>
      <c r="G126" s="22">
        <v>8530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201977</v>
      </c>
      <c r="P126" s="22">
        <v>0</v>
      </c>
      <c r="Q126" s="22">
        <v>0</v>
      </c>
      <c r="R126" s="22">
        <v>0</v>
      </c>
      <c r="S126" s="22">
        <v>0</v>
      </c>
      <c r="T126" s="22">
        <v>507447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194095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929994</v>
      </c>
    </row>
    <row r="127" spans="1:43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42604</v>
      </c>
      <c r="H127" s="22">
        <v>155236</v>
      </c>
      <c r="I127" s="22">
        <v>0</v>
      </c>
      <c r="J127" s="22">
        <v>0</v>
      </c>
      <c r="K127" s="22">
        <v>0</v>
      </c>
      <c r="L127" s="22">
        <v>7937</v>
      </c>
      <c r="M127" s="22">
        <v>0</v>
      </c>
      <c r="N127" s="22">
        <v>9035</v>
      </c>
      <c r="O127" s="22">
        <v>2078648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1461352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993224</v>
      </c>
      <c r="AJ127" s="22">
        <v>147316</v>
      </c>
      <c r="AK127" s="22">
        <v>0</v>
      </c>
      <c r="AL127" s="22">
        <v>0</v>
      </c>
      <c r="AM127" s="22">
        <v>1334</v>
      </c>
      <c r="AN127" s="22">
        <v>0</v>
      </c>
      <c r="AO127" s="22">
        <v>0</v>
      </c>
      <c r="AP127" s="22">
        <v>0</v>
      </c>
      <c r="AQ127" s="22">
        <v>4896686</v>
      </c>
    </row>
    <row r="128" spans="1:43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234295</v>
      </c>
      <c r="G128" s="22">
        <v>0</v>
      </c>
      <c r="H128" s="22">
        <v>0</v>
      </c>
      <c r="I128" s="22">
        <v>71414</v>
      </c>
      <c r="J128" s="22">
        <v>1823932</v>
      </c>
      <c r="K128" s="22">
        <v>0</v>
      </c>
      <c r="L128" s="22">
        <v>8346</v>
      </c>
      <c r="M128" s="22">
        <v>0</v>
      </c>
      <c r="N128" s="22">
        <v>395495</v>
      </c>
      <c r="O128" s="22">
        <v>688295</v>
      </c>
      <c r="P128" s="22">
        <v>0</v>
      </c>
      <c r="Q128" s="22">
        <v>0</v>
      </c>
      <c r="R128" s="22">
        <v>0</v>
      </c>
      <c r="S128" s="22">
        <v>0</v>
      </c>
      <c r="T128" s="22">
        <v>418930</v>
      </c>
      <c r="U128" s="22">
        <v>115838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15229793</v>
      </c>
      <c r="AI128" s="22">
        <v>778520</v>
      </c>
      <c r="AJ128" s="22">
        <v>13365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19778223</v>
      </c>
    </row>
    <row r="129" spans="1:43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21936</v>
      </c>
      <c r="G129" s="22">
        <v>0</v>
      </c>
      <c r="H129" s="22">
        <v>9151</v>
      </c>
      <c r="I129" s="22">
        <v>96629</v>
      </c>
      <c r="J129" s="22">
        <v>0</v>
      </c>
      <c r="K129" s="22">
        <v>0</v>
      </c>
      <c r="L129" s="22">
        <v>0</v>
      </c>
      <c r="M129" s="22">
        <v>0</v>
      </c>
      <c r="N129" s="22">
        <v>80602</v>
      </c>
      <c r="O129" s="22">
        <v>2447883</v>
      </c>
      <c r="P129" s="22">
        <v>0</v>
      </c>
      <c r="Q129" s="22">
        <v>0</v>
      </c>
      <c r="R129" s="22">
        <v>0</v>
      </c>
      <c r="S129" s="22">
        <v>122038</v>
      </c>
      <c r="T129" s="22">
        <v>5391762</v>
      </c>
      <c r="U129" s="22">
        <v>0</v>
      </c>
      <c r="V129" s="22">
        <v>237507</v>
      </c>
      <c r="W129" s="22">
        <v>0</v>
      </c>
      <c r="X129" s="22">
        <v>40613</v>
      </c>
      <c r="Y129" s="22">
        <v>0</v>
      </c>
      <c r="Z129" s="22">
        <v>0</v>
      </c>
      <c r="AA129" s="22">
        <v>24129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3598999</v>
      </c>
      <c r="AJ129" s="22">
        <v>0</v>
      </c>
      <c r="AK129" s="22">
        <v>0</v>
      </c>
      <c r="AL129" s="22">
        <v>25072</v>
      </c>
      <c r="AM129" s="22">
        <v>0</v>
      </c>
      <c r="AN129" s="22">
        <v>0</v>
      </c>
      <c r="AO129" s="22">
        <v>0</v>
      </c>
      <c r="AP129" s="22">
        <v>0</v>
      </c>
      <c r="AQ129" s="22">
        <v>12096321</v>
      </c>
    </row>
    <row r="130" spans="1:43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12232231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46495</v>
      </c>
      <c r="O130" s="22">
        <v>1136164</v>
      </c>
      <c r="P130" s="22">
        <v>0</v>
      </c>
      <c r="Q130" s="22">
        <v>0</v>
      </c>
      <c r="R130" s="22">
        <v>15750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13430640</v>
      </c>
    </row>
    <row r="131" spans="1:43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124838</v>
      </c>
      <c r="O131" s="22">
        <v>558128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515331</v>
      </c>
      <c r="V131" s="22">
        <v>0</v>
      </c>
      <c r="W131" s="22">
        <v>0</v>
      </c>
      <c r="X131" s="22">
        <v>0</v>
      </c>
      <c r="Y131" s="22">
        <v>0</v>
      </c>
      <c r="Z131" s="22">
        <v>26182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1224479</v>
      </c>
    </row>
    <row r="132" spans="1:43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629928</v>
      </c>
      <c r="P132" s="22">
        <v>0</v>
      </c>
      <c r="Q132" s="22">
        <v>0</v>
      </c>
      <c r="R132" s="22">
        <v>0</v>
      </c>
      <c r="S132" s="22">
        <v>0</v>
      </c>
      <c r="T132" s="22">
        <v>521320</v>
      </c>
      <c r="U132" s="22">
        <v>152052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679412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1982712</v>
      </c>
    </row>
    <row r="133" spans="1:43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132278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8373774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8506052</v>
      </c>
    </row>
    <row r="134" spans="1:43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262030</v>
      </c>
      <c r="G134" s="22">
        <v>0</v>
      </c>
      <c r="H134" s="22">
        <v>0</v>
      </c>
      <c r="I134" s="22">
        <v>15715</v>
      </c>
      <c r="J134" s="22">
        <v>0</v>
      </c>
      <c r="K134" s="22">
        <v>0</v>
      </c>
      <c r="L134" s="22">
        <v>0</v>
      </c>
      <c r="M134" s="22">
        <v>0</v>
      </c>
      <c r="N134" s="22">
        <v>379934</v>
      </c>
      <c r="O134" s="22">
        <v>244438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692928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65000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191912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1851957</v>
      </c>
    </row>
    <row r="135" spans="1:43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65002</v>
      </c>
      <c r="J135" s="22">
        <v>0</v>
      </c>
      <c r="K135" s="22">
        <v>0</v>
      </c>
      <c r="L135" s="22">
        <v>0</v>
      </c>
      <c r="M135" s="22">
        <v>0</v>
      </c>
      <c r="N135" s="22">
        <v>28999</v>
      </c>
      <c r="O135" s="22">
        <v>265950</v>
      </c>
      <c r="P135" s="22">
        <v>0</v>
      </c>
      <c r="Q135" s="22">
        <v>0</v>
      </c>
      <c r="R135" s="22">
        <v>20960</v>
      </c>
      <c r="S135" s="22">
        <v>0</v>
      </c>
      <c r="T135" s="22">
        <v>1346973</v>
      </c>
      <c r="U135" s="22">
        <v>311431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53335</v>
      </c>
      <c r="AJ135" s="22">
        <v>0</v>
      </c>
      <c r="AK135" s="22">
        <v>0</v>
      </c>
      <c r="AL135" s="22">
        <v>0</v>
      </c>
      <c r="AM135" s="22">
        <v>60432</v>
      </c>
      <c r="AN135" s="22">
        <v>0</v>
      </c>
      <c r="AO135" s="22">
        <v>0</v>
      </c>
      <c r="AP135" s="22">
        <v>0</v>
      </c>
      <c r="AQ135" s="22">
        <v>2153082</v>
      </c>
    </row>
    <row r="136" spans="1:43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10851</v>
      </c>
      <c r="G136" s="22">
        <v>0</v>
      </c>
      <c r="H136" s="22">
        <v>0</v>
      </c>
      <c r="I136" s="22">
        <v>0</v>
      </c>
      <c r="J136" s="22">
        <v>116684</v>
      </c>
      <c r="K136" s="22">
        <v>0</v>
      </c>
      <c r="L136" s="22">
        <v>0</v>
      </c>
      <c r="M136" s="22">
        <v>0</v>
      </c>
      <c r="N136" s="22">
        <v>0</v>
      </c>
      <c r="O136" s="22">
        <v>196991</v>
      </c>
      <c r="P136" s="22">
        <v>0</v>
      </c>
      <c r="Q136" s="22">
        <v>0</v>
      </c>
      <c r="R136" s="22">
        <v>0</v>
      </c>
      <c r="S136" s="22">
        <v>0</v>
      </c>
      <c r="T136" s="22">
        <v>465845</v>
      </c>
      <c r="U136" s="22">
        <v>53960</v>
      </c>
      <c r="V136" s="22">
        <v>0</v>
      </c>
      <c r="W136" s="22">
        <v>0</v>
      </c>
      <c r="X136" s="22">
        <v>8400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973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853704</v>
      </c>
    </row>
    <row r="137" spans="1:43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1256016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1256016</v>
      </c>
    </row>
    <row r="138" spans="1:43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39105</v>
      </c>
      <c r="G138" s="22">
        <v>0</v>
      </c>
      <c r="H138" s="22">
        <v>0</v>
      </c>
      <c r="I138" s="22">
        <v>23466</v>
      </c>
      <c r="J138" s="22">
        <v>0</v>
      </c>
      <c r="K138" s="22">
        <v>0</v>
      </c>
      <c r="L138" s="22">
        <v>0</v>
      </c>
      <c r="M138" s="22">
        <v>0</v>
      </c>
      <c r="N138" s="22">
        <v>42882</v>
      </c>
      <c r="O138" s="22">
        <v>1121222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2223485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161213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3611373</v>
      </c>
    </row>
    <row r="139" spans="1:43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1881257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629394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1223158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76560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3810369</v>
      </c>
    </row>
    <row r="140" spans="1:43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238058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87979</v>
      </c>
      <c r="M140" s="22">
        <v>0</v>
      </c>
      <c r="N140" s="22">
        <v>0</v>
      </c>
      <c r="O140" s="22">
        <v>1692257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1222003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3240297</v>
      </c>
    </row>
    <row r="141" spans="1:43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20025</v>
      </c>
      <c r="G141" s="22">
        <v>0</v>
      </c>
      <c r="H141" s="22">
        <v>0</v>
      </c>
      <c r="I141" s="22">
        <v>40000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348064</v>
      </c>
      <c r="P141" s="22">
        <v>0</v>
      </c>
      <c r="Q141" s="22">
        <v>0</v>
      </c>
      <c r="R141" s="22">
        <v>0</v>
      </c>
      <c r="S141" s="22">
        <v>0</v>
      </c>
      <c r="T141" s="22">
        <v>31121</v>
      </c>
      <c r="U141" s="22">
        <v>61274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500484</v>
      </c>
    </row>
    <row r="142" spans="1:43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18967</v>
      </c>
      <c r="K142" s="22">
        <v>0</v>
      </c>
      <c r="L142" s="22">
        <v>0</v>
      </c>
      <c r="M142" s="22">
        <v>0</v>
      </c>
      <c r="N142" s="22">
        <v>218343</v>
      </c>
      <c r="O142" s="22">
        <v>100727</v>
      </c>
      <c r="P142" s="22">
        <v>0</v>
      </c>
      <c r="Q142" s="22">
        <v>0</v>
      </c>
      <c r="R142" s="22">
        <v>0</v>
      </c>
      <c r="S142" s="22">
        <v>0</v>
      </c>
      <c r="T142" s="22">
        <v>333247</v>
      </c>
      <c r="U142" s="22">
        <v>1817977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406843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2896104</v>
      </c>
    </row>
    <row r="143" spans="1:43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9720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170520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180240</v>
      </c>
    </row>
    <row r="144" spans="1:43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590098</v>
      </c>
      <c r="G144" s="22">
        <v>0</v>
      </c>
      <c r="H144" s="22">
        <v>0</v>
      </c>
      <c r="I144" s="22">
        <v>1320551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8439785</v>
      </c>
      <c r="P144" s="22">
        <v>0</v>
      </c>
      <c r="Q144" s="22">
        <v>0</v>
      </c>
      <c r="R144" s="22">
        <v>124571</v>
      </c>
      <c r="S144" s="22">
        <v>0</v>
      </c>
      <c r="T144" s="22">
        <v>46601662</v>
      </c>
      <c r="U144" s="22">
        <v>7537479</v>
      </c>
      <c r="V144" s="22">
        <v>0</v>
      </c>
      <c r="W144" s="22">
        <v>0</v>
      </c>
      <c r="X144" s="22">
        <v>0</v>
      </c>
      <c r="Y144" s="22">
        <v>0</v>
      </c>
      <c r="Z144" s="22">
        <v>52194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5019484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69685824</v>
      </c>
    </row>
    <row r="145" spans="1:43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206441</v>
      </c>
      <c r="G145" s="22">
        <v>0</v>
      </c>
      <c r="H145" s="22">
        <v>0</v>
      </c>
      <c r="I145" s="22">
        <v>76851</v>
      </c>
      <c r="J145" s="22">
        <v>0</v>
      </c>
      <c r="K145" s="22">
        <v>0</v>
      </c>
      <c r="L145" s="22">
        <v>93343</v>
      </c>
      <c r="M145" s="22">
        <v>0</v>
      </c>
      <c r="N145" s="22">
        <v>2314280</v>
      </c>
      <c r="O145" s="22">
        <v>375950</v>
      </c>
      <c r="P145" s="22">
        <v>0</v>
      </c>
      <c r="Q145" s="22">
        <v>0</v>
      </c>
      <c r="R145" s="22">
        <v>0</v>
      </c>
      <c r="S145" s="22">
        <v>0</v>
      </c>
      <c r="T145" s="22">
        <v>1519366</v>
      </c>
      <c r="U145" s="22">
        <v>435921</v>
      </c>
      <c r="V145" s="22">
        <v>0</v>
      </c>
      <c r="W145" s="22">
        <v>0</v>
      </c>
      <c r="X145" s="22">
        <v>0</v>
      </c>
      <c r="Y145" s="22">
        <v>0</v>
      </c>
      <c r="Z145" s="22">
        <v>17000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901881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5941033</v>
      </c>
    </row>
    <row r="146" spans="1:43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6091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36888</v>
      </c>
      <c r="O146" s="22">
        <v>63840</v>
      </c>
      <c r="P146" s="22">
        <v>0</v>
      </c>
      <c r="Q146" s="22">
        <v>0</v>
      </c>
      <c r="R146" s="22">
        <v>28138</v>
      </c>
      <c r="S146" s="22">
        <v>0</v>
      </c>
      <c r="T146" s="22">
        <v>0</v>
      </c>
      <c r="U146" s="22">
        <v>70373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205330</v>
      </c>
    </row>
    <row r="147" spans="1:43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15711</v>
      </c>
      <c r="J147" s="22">
        <v>10238</v>
      </c>
      <c r="K147" s="22">
        <v>0</v>
      </c>
      <c r="L147" s="22">
        <v>0</v>
      </c>
      <c r="M147" s="22">
        <v>0</v>
      </c>
      <c r="N147" s="22">
        <v>0</v>
      </c>
      <c r="O147" s="22">
        <v>53942</v>
      </c>
      <c r="P147" s="22">
        <v>0</v>
      </c>
      <c r="Q147" s="22">
        <v>0</v>
      </c>
      <c r="R147" s="22">
        <v>0</v>
      </c>
      <c r="S147" s="22">
        <v>0</v>
      </c>
      <c r="T147" s="22">
        <v>46188</v>
      </c>
      <c r="U147" s="22">
        <v>1113238</v>
      </c>
      <c r="V147" s="22">
        <v>203344</v>
      </c>
      <c r="W147" s="22">
        <v>0</v>
      </c>
      <c r="X147" s="22">
        <v>41240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109400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1593301</v>
      </c>
    </row>
    <row r="148" spans="1:43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141942</v>
      </c>
      <c r="G148" s="22">
        <v>0</v>
      </c>
      <c r="H148" s="22">
        <v>0</v>
      </c>
      <c r="I148" s="22">
        <v>101588</v>
      </c>
      <c r="J148" s="22">
        <v>0</v>
      </c>
      <c r="K148" s="22">
        <v>0</v>
      </c>
      <c r="L148" s="22">
        <v>83000</v>
      </c>
      <c r="M148" s="22">
        <v>0</v>
      </c>
      <c r="N148" s="22">
        <v>0</v>
      </c>
      <c r="O148" s="22">
        <v>1615315</v>
      </c>
      <c r="P148" s="22">
        <v>0</v>
      </c>
      <c r="Q148" s="22">
        <v>0</v>
      </c>
      <c r="R148" s="22">
        <v>0</v>
      </c>
      <c r="S148" s="22">
        <v>0</v>
      </c>
      <c r="T148" s="22">
        <v>72098</v>
      </c>
      <c r="U148" s="22">
        <v>909975</v>
      </c>
      <c r="V148" s="22">
        <v>483133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21910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1341812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4770773</v>
      </c>
    </row>
    <row r="149" spans="1:43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21963</v>
      </c>
      <c r="G149" s="22">
        <v>0</v>
      </c>
      <c r="H149" s="22">
        <v>0</v>
      </c>
      <c r="I149" s="22">
        <v>321651</v>
      </c>
      <c r="J149" s="22">
        <v>0</v>
      </c>
      <c r="K149" s="22">
        <v>0</v>
      </c>
      <c r="L149" s="22">
        <v>47838</v>
      </c>
      <c r="M149" s="22">
        <v>0</v>
      </c>
      <c r="N149" s="22">
        <v>0</v>
      </c>
      <c r="O149" s="22">
        <v>5674068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184560</v>
      </c>
      <c r="V149" s="22">
        <v>0</v>
      </c>
      <c r="W149" s="22">
        <v>0</v>
      </c>
      <c r="X149" s="22">
        <v>29476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342044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6621600</v>
      </c>
    </row>
    <row r="150" spans="1:43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18514</v>
      </c>
      <c r="G150" s="22">
        <v>0</v>
      </c>
      <c r="H150" s="22">
        <v>0</v>
      </c>
      <c r="I150" s="22">
        <v>0</v>
      </c>
      <c r="J150" s="22">
        <v>0</v>
      </c>
      <c r="K150" s="22">
        <v>81304</v>
      </c>
      <c r="L150" s="22">
        <v>0</v>
      </c>
      <c r="M150" s="22">
        <v>0</v>
      </c>
      <c r="N150" s="22">
        <v>73748</v>
      </c>
      <c r="O150" s="22">
        <v>398622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69258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60396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701842</v>
      </c>
    </row>
    <row r="151" spans="1:43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26345</v>
      </c>
      <c r="U151" s="22">
        <v>181667</v>
      </c>
      <c r="V151" s="22">
        <v>0</v>
      </c>
      <c r="W151" s="22">
        <v>0</v>
      </c>
      <c r="X151" s="22">
        <v>0</v>
      </c>
      <c r="Y151" s="22">
        <v>130624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279824</v>
      </c>
      <c r="AJ151" s="22">
        <v>0</v>
      </c>
      <c r="AK151" s="22">
        <v>0</v>
      </c>
      <c r="AL151" s="22">
        <v>189375</v>
      </c>
      <c r="AM151" s="22">
        <v>0</v>
      </c>
      <c r="AN151" s="22">
        <v>0</v>
      </c>
      <c r="AO151" s="22">
        <v>0</v>
      </c>
      <c r="AP151" s="22">
        <v>0</v>
      </c>
      <c r="AQ151" s="22">
        <v>807835</v>
      </c>
    </row>
    <row r="152" spans="1:43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40662</v>
      </c>
      <c r="G152" s="22">
        <v>0</v>
      </c>
      <c r="H152" s="22">
        <v>37930</v>
      </c>
      <c r="I152" s="22">
        <v>0</v>
      </c>
      <c r="J152" s="22">
        <v>0</v>
      </c>
      <c r="K152" s="22">
        <v>0</v>
      </c>
      <c r="L152" s="22">
        <v>90610</v>
      </c>
      <c r="M152" s="22">
        <v>0</v>
      </c>
      <c r="N152" s="22">
        <v>0</v>
      </c>
      <c r="O152" s="22">
        <v>499996</v>
      </c>
      <c r="P152" s="22">
        <v>0</v>
      </c>
      <c r="Q152" s="22">
        <v>0</v>
      </c>
      <c r="R152" s="22">
        <v>104500</v>
      </c>
      <c r="S152" s="22">
        <v>0</v>
      </c>
      <c r="T152" s="22">
        <v>31798</v>
      </c>
      <c r="U152" s="22">
        <v>3165717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175815</v>
      </c>
      <c r="AG152" s="22">
        <v>0</v>
      </c>
      <c r="AH152" s="22">
        <v>0</v>
      </c>
      <c r="AI152" s="22">
        <v>1265428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5412456</v>
      </c>
    </row>
    <row r="153" spans="1:43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720965</v>
      </c>
      <c r="P153" s="22">
        <v>0</v>
      </c>
      <c r="Q153" s="22">
        <v>0</v>
      </c>
      <c r="R153" s="22">
        <v>412</v>
      </c>
      <c r="S153" s="22">
        <v>0</v>
      </c>
      <c r="T153" s="22">
        <v>775752</v>
      </c>
      <c r="U153" s="22">
        <v>115826</v>
      </c>
      <c r="V153" s="22">
        <v>0</v>
      </c>
      <c r="W153" s="22">
        <v>0</v>
      </c>
      <c r="X153" s="22">
        <v>0</v>
      </c>
      <c r="Y153" s="22">
        <v>0</v>
      </c>
      <c r="Z153" s="22">
        <v>32745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112914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1758614</v>
      </c>
    </row>
    <row r="154" spans="1:43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42801</v>
      </c>
      <c r="O154" s="22">
        <v>13400</v>
      </c>
      <c r="P154" s="22">
        <v>0</v>
      </c>
      <c r="Q154" s="22">
        <v>0</v>
      </c>
      <c r="R154" s="22">
        <v>0</v>
      </c>
      <c r="S154" s="22">
        <v>0</v>
      </c>
      <c r="T154" s="22">
        <v>109999</v>
      </c>
      <c r="U154" s="22">
        <v>33388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292462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492050</v>
      </c>
    </row>
    <row r="155" spans="1:43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98615</v>
      </c>
      <c r="J155" s="22">
        <v>0</v>
      </c>
      <c r="K155" s="22">
        <v>0</v>
      </c>
      <c r="L155" s="22">
        <v>0</v>
      </c>
      <c r="M155" s="22">
        <v>0</v>
      </c>
      <c r="N155" s="22">
        <v>162335</v>
      </c>
      <c r="O155" s="22">
        <v>426271</v>
      </c>
      <c r="P155" s="22">
        <v>0</v>
      </c>
      <c r="Q155" s="22">
        <v>0</v>
      </c>
      <c r="R155" s="22">
        <v>13125</v>
      </c>
      <c r="S155" s="22">
        <v>0</v>
      </c>
      <c r="T155" s="22">
        <v>149736</v>
      </c>
      <c r="U155" s="22">
        <v>2979725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97872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3927679</v>
      </c>
    </row>
    <row r="156" spans="1:43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732</v>
      </c>
      <c r="J156" s="22">
        <v>0</v>
      </c>
      <c r="K156" s="22">
        <v>0</v>
      </c>
      <c r="L156" s="22">
        <v>0</v>
      </c>
      <c r="M156" s="22">
        <v>0</v>
      </c>
      <c r="N156" s="22">
        <v>324630</v>
      </c>
      <c r="O156" s="22">
        <v>646979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46524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173797</v>
      </c>
      <c r="AE156" s="22">
        <v>0</v>
      </c>
      <c r="AF156" s="22">
        <v>0</v>
      </c>
      <c r="AG156" s="22">
        <v>0</v>
      </c>
      <c r="AH156" s="22">
        <v>0</v>
      </c>
      <c r="AI156" s="22">
        <v>736098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38453</v>
      </c>
      <c r="AP156" s="22">
        <v>0</v>
      </c>
      <c r="AQ156" s="22">
        <v>1967213</v>
      </c>
    </row>
    <row r="157" spans="1:43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72227</v>
      </c>
      <c r="G157" s="22">
        <v>0</v>
      </c>
      <c r="H157" s="22">
        <v>0</v>
      </c>
      <c r="I157" s="22">
        <v>18042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375534</v>
      </c>
      <c r="P157" s="22">
        <v>0</v>
      </c>
      <c r="Q157" s="22">
        <v>0</v>
      </c>
      <c r="R157" s="22">
        <v>0</v>
      </c>
      <c r="S157" s="22">
        <v>0</v>
      </c>
      <c r="T157" s="22">
        <v>875073</v>
      </c>
      <c r="U157" s="22">
        <v>38966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368516</v>
      </c>
      <c r="AJ157" s="22">
        <v>0</v>
      </c>
      <c r="AK157" s="22">
        <v>0</v>
      </c>
      <c r="AL157" s="22">
        <v>0</v>
      </c>
      <c r="AM157" s="22">
        <v>79532</v>
      </c>
      <c r="AN157" s="22">
        <v>0</v>
      </c>
      <c r="AO157" s="22">
        <v>0</v>
      </c>
      <c r="AP157" s="22">
        <v>0</v>
      </c>
      <c r="AQ157" s="22">
        <v>1827890</v>
      </c>
    </row>
    <row r="158" spans="1:43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359545</v>
      </c>
      <c r="G158" s="22">
        <v>36303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1310263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3894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1710005</v>
      </c>
    </row>
    <row r="159" spans="1:43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109696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1057290</v>
      </c>
      <c r="O159" s="22">
        <v>647616</v>
      </c>
      <c r="P159" s="22">
        <v>187079</v>
      </c>
      <c r="Q159" s="22">
        <v>0</v>
      </c>
      <c r="R159" s="22">
        <v>0</v>
      </c>
      <c r="S159" s="22">
        <v>0</v>
      </c>
      <c r="T159" s="22">
        <v>451217</v>
      </c>
      <c r="U159" s="22">
        <v>10019369</v>
      </c>
      <c r="V159" s="22">
        <v>0</v>
      </c>
      <c r="W159" s="22">
        <v>0</v>
      </c>
      <c r="X159" s="22">
        <v>0</v>
      </c>
      <c r="Y159" s="22">
        <v>0</v>
      </c>
      <c r="Z159" s="22">
        <v>25500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1098041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13595808</v>
      </c>
    </row>
    <row r="160" spans="1:43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91966</v>
      </c>
      <c r="P160" s="22">
        <v>0</v>
      </c>
      <c r="Q160" s="22">
        <v>0</v>
      </c>
      <c r="R160" s="22">
        <v>0</v>
      </c>
      <c r="S160" s="22">
        <v>0</v>
      </c>
      <c r="T160" s="22">
        <v>15000</v>
      </c>
      <c r="U160" s="22">
        <v>15000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121966</v>
      </c>
    </row>
    <row r="161" spans="1:43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72129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170785</v>
      </c>
      <c r="O161" s="22">
        <v>35553</v>
      </c>
      <c r="P161" s="22">
        <v>0</v>
      </c>
      <c r="Q161" s="22">
        <v>0</v>
      </c>
      <c r="R161" s="22">
        <v>151750</v>
      </c>
      <c r="S161" s="22">
        <v>0</v>
      </c>
      <c r="T161" s="22">
        <v>0</v>
      </c>
      <c r="U161" s="22">
        <v>73256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28266</v>
      </c>
      <c r="AJ161" s="22">
        <v>109933</v>
      </c>
      <c r="AK161" s="22">
        <v>0</v>
      </c>
      <c r="AL161" s="22">
        <v>320931</v>
      </c>
      <c r="AM161" s="22">
        <v>0</v>
      </c>
      <c r="AN161" s="22">
        <v>0</v>
      </c>
      <c r="AO161" s="22">
        <v>0</v>
      </c>
      <c r="AP161" s="22">
        <v>0</v>
      </c>
      <c r="AQ161" s="22">
        <v>962603</v>
      </c>
    </row>
    <row r="162" spans="1:43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74950</v>
      </c>
      <c r="G162" s="22">
        <v>0</v>
      </c>
      <c r="H162" s="22">
        <v>0</v>
      </c>
      <c r="I162" s="22">
        <v>344211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3525212</v>
      </c>
      <c r="P162" s="22">
        <v>0</v>
      </c>
      <c r="Q162" s="22">
        <v>0</v>
      </c>
      <c r="R162" s="22">
        <v>0</v>
      </c>
      <c r="S162" s="22">
        <v>0</v>
      </c>
      <c r="T162" s="22">
        <v>2011567</v>
      </c>
      <c r="U162" s="22">
        <v>260868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797390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7014198</v>
      </c>
    </row>
    <row r="163" spans="1:43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239484</v>
      </c>
      <c r="O163" s="22">
        <v>114357</v>
      </c>
      <c r="P163" s="22">
        <v>0</v>
      </c>
      <c r="Q163" s="22">
        <v>0</v>
      </c>
      <c r="R163" s="22">
        <v>0</v>
      </c>
      <c r="S163" s="22">
        <v>0</v>
      </c>
      <c r="T163" s="22">
        <v>1957214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125242</v>
      </c>
      <c r="AN163" s="22">
        <v>0</v>
      </c>
      <c r="AO163" s="22">
        <v>0</v>
      </c>
      <c r="AP163" s="22">
        <v>0</v>
      </c>
      <c r="AQ163" s="22">
        <v>2436297</v>
      </c>
    </row>
    <row r="164" spans="1:43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47609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405698</v>
      </c>
      <c r="P164" s="22">
        <v>0</v>
      </c>
      <c r="Q164" s="22">
        <v>0</v>
      </c>
      <c r="R164" s="22">
        <v>0</v>
      </c>
      <c r="S164" s="22">
        <v>0</v>
      </c>
      <c r="T164" s="22">
        <v>760226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37429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1250962</v>
      </c>
    </row>
    <row r="165" spans="1:43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1245475</v>
      </c>
      <c r="P165" s="22">
        <v>1480327</v>
      </c>
      <c r="Q165" s="22">
        <v>0</v>
      </c>
      <c r="R165" s="22">
        <v>0</v>
      </c>
      <c r="S165" s="22">
        <v>0</v>
      </c>
      <c r="T165" s="22">
        <v>86643</v>
      </c>
      <c r="U165" s="22">
        <v>99003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2911448</v>
      </c>
    </row>
    <row r="166" spans="1:43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200767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53375</v>
      </c>
      <c r="P166" s="22">
        <v>0</v>
      </c>
      <c r="Q166" s="22">
        <v>0</v>
      </c>
      <c r="R166" s="22">
        <v>0</v>
      </c>
      <c r="S166" s="22">
        <v>5342</v>
      </c>
      <c r="T166" s="22">
        <v>522972</v>
      </c>
      <c r="U166" s="22">
        <v>109054</v>
      </c>
      <c r="V166" s="22">
        <v>180045</v>
      </c>
      <c r="W166" s="22">
        <v>21757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1093312</v>
      </c>
    </row>
    <row r="167" spans="1:43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165000</v>
      </c>
      <c r="J167" s="22">
        <v>0</v>
      </c>
      <c r="K167" s="22">
        <v>0</v>
      </c>
      <c r="L167" s="22">
        <v>0</v>
      </c>
      <c r="M167" s="22">
        <v>0</v>
      </c>
      <c r="N167" s="22">
        <v>1121450</v>
      </c>
      <c r="O167" s="22">
        <v>440240</v>
      </c>
      <c r="P167" s="22">
        <v>0</v>
      </c>
      <c r="Q167" s="22">
        <v>0</v>
      </c>
      <c r="R167" s="22">
        <v>0</v>
      </c>
      <c r="S167" s="22">
        <v>0</v>
      </c>
      <c r="T167" s="22">
        <v>668026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21134</v>
      </c>
      <c r="AH167" s="22">
        <v>0</v>
      </c>
      <c r="AI167" s="22">
        <v>86140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247186</v>
      </c>
      <c r="AQ167" s="22">
        <v>2749176</v>
      </c>
    </row>
    <row r="168" spans="1:43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2393730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1510334</v>
      </c>
      <c r="O168" s="22">
        <v>1713374</v>
      </c>
      <c r="P168" s="22">
        <v>0</v>
      </c>
      <c r="Q168" s="22">
        <v>0</v>
      </c>
      <c r="R168" s="22">
        <v>583034</v>
      </c>
      <c r="S168" s="22">
        <v>0</v>
      </c>
      <c r="T168" s="22">
        <v>3555914</v>
      </c>
      <c r="U168" s="22">
        <v>2169733</v>
      </c>
      <c r="V168" s="22">
        <v>0</v>
      </c>
      <c r="W168" s="22">
        <v>0</v>
      </c>
      <c r="X168" s="22">
        <v>0</v>
      </c>
      <c r="Y168" s="22">
        <v>0</v>
      </c>
      <c r="Z168" s="22">
        <v>2080691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22663095</v>
      </c>
      <c r="AJ168" s="22">
        <v>72462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36742367</v>
      </c>
    </row>
    <row r="169" spans="1:43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373219</v>
      </c>
      <c r="G169" s="22">
        <v>0</v>
      </c>
      <c r="H169" s="22">
        <v>25145</v>
      </c>
      <c r="I169" s="22">
        <v>851761</v>
      </c>
      <c r="J169" s="22">
        <v>0</v>
      </c>
      <c r="K169" s="22">
        <v>0</v>
      </c>
      <c r="L169" s="22">
        <v>0</v>
      </c>
      <c r="M169" s="22">
        <v>0</v>
      </c>
      <c r="N169" s="22">
        <v>113141</v>
      </c>
      <c r="O169" s="22">
        <v>1023550</v>
      </c>
      <c r="P169" s="22">
        <v>0</v>
      </c>
      <c r="Q169" s="22">
        <v>0</v>
      </c>
      <c r="R169" s="22">
        <v>0</v>
      </c>
      <c r="S169" s="22">
        <v>0</v>
      </c>
      <c r="T169" s="22">
        <v>4523071</v>
      </c>
      <c r="U169" s="22">
        <v>1077340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400012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8387239</v>
      </c>
    </row>
    <row r="170" spans="1:43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77290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3979</v>
      </c>
      <c r="P170" s="22">
        <v>0</v>
      </c>
      <c r="Q170" s="22">
        <v>0</v>
      </c>
      <c r="R170" s="22">
        <v>0</v>
      </c>
      <c r="S170" s="22">
        <v>0</v>
      </c>
      <c r="T170" s="22">
        <v>25390</v>
      </c>
      <c r="U170" s="22">
        <v>352714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263977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723350</v>
      </c>
    </row>
    <row r="171" spans="1:43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19303</v>
      </c>
      <c r="G171" s="22">
        <v>0</v>
      </c>
      <c r="H171" s="22">
        <v>0</v>
      </c>
      <c r="I171" s="22">
        <v>671155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1026148</v>
      </c>
      <c r="P171" s="22">
        <v>0</v>
      </c>
      <c r="Q171" s="22">
        <v>0</v>
      </c>
      <c r="R171" s="22">
        <v>0</v>
      </c>
      <c r="S171" s="22">
        <v>0</v>
      </c>
      <c r="T171" s="22">
        <v>87579</v>
      </c>
      <c r="U171" s="22">
        <v>0</v>
      </c>
      <c r="V171" s="22">
        <v>47080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8307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1859572</v>
      </c>
    </row>
    <row r="172" spans="1:43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50515</v>
      </c>
      <c r="G172" s="22">
        <v>0</v>
      </c>
      <c r="H172" s="22">
        <v>32000</v>
      </c>
      <c r="I172" s="22">
        <v>177342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3986082</v>
      </c>
      <c r="P172" s="22">
        <v>0</v>
      </c>
      <c r="Q172" s="22">
        <v>0</v>
      </c>
      <c r="R172" s="22">
        <v>0</v>
      </c>
      <c r="S172" s="22">
        <v>0</v>
      </c>
      <c r="T172" s="22">
        <v>1484980</v>
      </c>
      <c r="U172" s="22">
        <v>341074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2487479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8559472</v>
      </c>
    </row>
    <row r="173" spans="1:43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103679</v>
      </c>
      <c r="O173" s="22">
        <v>61838</v>
      </c>
      <c r="P173" s="22">
        <v>0</v>
      </c>
      <c r="Q173" s="22">
        <v>0</v>
      </c>
      <c r="R173" s="22">
        <v>0</v>
      </c>
      <c r="S173" s="22">
        <v>0</v>
      </c>
      <c r="T173" s="22">
        <v>621271</v>
      </c>
      <c r="U173" s="22">
        <v>23870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30000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840658</v>
      </c>
    </row>
    <row r="174" spans="1:43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1353296</v>
      </c>
      <c r="S174" s="22">
        <v>0</v>
      </c>
      <c r="T174" s="22">
        <v>617341</v>
      </c>
      <c r="U174" s="22">
        <v>478118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2448755</v>
      </c>
    </row>
    <row r="175" spans="1:43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895318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645156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200824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1322265</v>
      </c>
      <c r="AM175" s="22">
        <v>0</v>
      </c>
      <c r="AN175" s="22">
        <v>0</v>
      </c>
      <c r="AO175" s="22">
        <v>0</v>
      </c>
      <c r="AP175" s="22">
        <v>0</v>
      </c>
      <c r="AQ175" s="22">
        <v>3063563</v>
      </c>
    </row>
    <row r="176" spans="1:43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141780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224118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1301720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2243478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3911096</v>
      </c>
    </row>
    <row r="177" spans="1:43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53177</v>
      </c>
      <c r="I177" s="22">
        <v>824348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2869898</v>
      </c>
      <c r="P177" s="22">
        <v>0</v>
      </c>
      <c r="Q177" s="22">
        <v>0</v>
      </c>
      <c r="R177" s="22">
        <v>1647104</v>
      </c>
      <c r="S177" s="22">
        <v>0</v>
      </c>
      <c r="T177" s="22">
        <v>3445806</v>
      </c>
      <c r="U177" s="22">
        <v>8165495</v>
      </c>
      <c r="V177" s="22">
        <v>896819</v>
      </c>
      <c r="W177" s="22">
        <v>0</v>
      </c>
      <c r="X177" s="22">
        <v>0</v>
      </c>
      <c r="Y177" s="22">
        <v>0</v>
      </c>
      <c r="Z177" s="22">
        <v>8895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38700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-14381054</v>
      </c>
      <c r="AQ177" s="22">
        <v>3569188</v>
      </c>
    </row>
    <row r="178" spans="1:43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181799</v>
      </c>
      <c r="G178" s="22">
        <v>0</v>
      </c>
      <c r="H178" s="22">
        <v>0</v>
      </c>
      <c r="I178" s="22">
        <v>10875</v>
      </c>
      <c r="J178" s="22">
        <v>0</v>
      </c>
      <c r="K178" s="22">
        <v>0</v>
      </c>
      <c r="L178" s="22">
        <v>0</v>
      </c>
      <c r="M178" s="22">
        <v>0</v>
      </c>
      <c r="N178" s="22">
        <v>154367</v>
      </c>
      <c r="O178" s="22">
        <v>29919</v>
      </c>
      <c r="P178" s="22">
        <v>0</v>
      </c>
      <c r="Q178" s="22">
        <v>0</v>
      </c>
      <c r="R178" s="22">
        <v>22116</v>
      </c>
      <c r="S178" s="22">
        <v>0</v>
      </c>
      <c r="T178" s="22">
        <v>343957</v>
      </c>
      <c r="U178" s="22">
        <v>36307</v>
      </c>
      <c r="V178" s="22">
        <v>0</v>
      </c>
      <c r="W178" s="22">
        <v>0</v>
      </c>
      <c r="X178" s="22">
        <v>0</v>
      </c>
      <c r="Y178" s="22">
        <v>0</v>
      </c>
      <c r="Z178" s="22">
        <v>44778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179347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1003465</v>
      </c>
    </row>
    <row r="179" spans="1:43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916989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916989</v>
      </c>
    </row>
    <row r="180" spans="1:43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412032</v>
      </c>
      <c r="O180" s="22">
        <v>112988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70444</v>
      </c>
      <c r="V180" s="22">
        <v>0</v>
      </c>
      <c r="W180" s="22">
        <v>0</v>
      </c>
      <c r="X180" s="22">
        <v>0</v>
      </c>
      <c r="Y180" s="22">
        <v>0</v>
      </c>
      <c r="Z180" s="22">
        <v>16781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158285</v>
      </c>
      <c r="AJ180" s="22">
        <v>0</v>
      </c>
      <c r="AK180" s="22">
        <v>0</v>
      </c>
      <c r="AL180" s="22">
        <v>191643</v>
      </c>
      <c r="AM180" s="22">
        <v>0</v>
      </c>
      <c r="AN180" s="22">
        <v>0</v>
      </c>
      <c r="AO180" s="22">
        <v>0</v>
      </c>
      <c r="AP180" s="22">
        <v>0</v>
      </c>
      <c r="AQ180" s="22">
        <v>962173</v>
      </c>
    </row>
    <row r="181" spans="1:43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13923</v>
      </c>
      <c r="O181" s="22">
        <v>4877258</v>
      </c>
      <c r="P181" s="22">
        <v>0</v>
      </c>
      <c r="Q181" s="22">
        <v>0</v>
      </c>
      <c r="R181" s="22">
        <v>750045</v>
      </c>
      <c r="S181" s="22">
        <v>0</v>
      </c>
      <c r="T181" s="22">
        <v>417053</v>
      </c>
      <c r="U181" s="22">
        <v>3544652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292914</v>
      </c>
      <c r="AJ181" s="22">
        <v>0</v>
      </c>
      <c r="AK181" s="22">
        <v>0</v>
      </c>
      <c r="AL181" s="22">
        <v>0</v>
      </c>
      <c r="AM181" s="22">
        <v>269397</v>
      </c>
      <c r="AN181" s="22">
        <v>0</v>
      </c>
      <c r="AO181" s="22">
        <v>0</v>
      </c>
      <c r="AP181" s="22">
        <v>0</v>
      </c>
      <c r="AQ181" s="22">
        <v>10165242</v>
      </c>
    </row>
    <row r="182" spans="1:43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103746</v>
      </c>
      <c r="J182" s="22">
        <v>0</v>
      </c>
      <c r="K182" s="22">
        <v>0</v>
      </c>
      <c r="L182" s="22">
        <v>0</v>
      </c>
      <c r="M182" s="22">
        <v>0</v>
      </c>
      <c r="N182" s="22">
        <v>247800</v>
      </c>
      <c r="O182" s="22">
        <v>613714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73255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107023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1145538</v>
      </c>
    </row>
    <row r="183" spans="1:43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130385</v>
      </c>
      <c r="G183" s="22">
        <v>0</v>
      </c>
      <c r="H183" s="22">
        <v>0</v>
      </c>
      <c r="I183" s="22">
        <v>37343</v>
      </c>
      <c r="J183" s="22">
        <v>0</v>
      </c>
      <c r="K183" s="22">
        <v>0</v>
      </c>
      <c r="L183" s="22">
        <v>0</v>
      </c>
      <c r="M183" s="22">
        <v>0</v>
      </c>
      <c r="N183" s="22">
        <v>87230</v>
      </c>
      <c r="O183" s="22">
        <v>1371707</v>
      </c>
      <c r="P183" s="22">
        <v>0</v>
      </c>
      <c r="Q183" s="22">
        <v>0</v>
      </c>
      <c r="R183" s="22">
        <v>0</v>
      </c>
      <c r="S183" s="22">
        <v>0</v>
      </c>
      <c r="T183" s="22">
        <v>415394</v>
      </c>
      <c r="U183" s="22">
        <v>368052</v>
      </c>
      <c r="V183" s="22">
        <v>0</v>
      </c>
      <c r="W183" s="22">
        <v>0</v>
      </c>
      <c r="X183" s="22">
        <v>0</v>
      </c>
      <c r="Y183" s="22">
        <v>0</v>
      </c>
      <c r="Z183" s="22">
        <v>56045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577538</v>
      </c>
      <c r="AJ183" s="22">
        <v>54100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3097794</v>
      </c>
    </row>
    <row r="184" spans="1:43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6724766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1203056</v>
      </c>
      <c r="O184" s="22">
        <v>291592</v>
      </c>
      <c r="P184" s="22">
        <v>0</v>
      </c>
      <c r="Q184" s="22">
        <v>0</v>
      </c>
      <c r="R184" s="22">
        <v>0</v>
      </c>
      <c r="S184" s="22">
        <v>0</v>
      </c>
      <c r="T184" s="22">
        <v>26710</v>
      </c>
      <c r="U184" s="22">
        <v>444606</v>
      </c>
      <c r="V184" s="22">
        <v>437306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16102174</v>
      </c>
      <c r="AJ184" s="22">
        <v>5589853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30820063</v>
      </c>
    </row>
    <row r="185" spans="1:43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90500</v>
      </c>
      <c r="G185" s="22">
        <v>0</v>
      </c>
      <c r="H185" s="22">
        <v>5147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255611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351258</v>
      </c>
    </row>
    <row r="186" spans="1:43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15838</v>
      </c>
      <c r="G186" s="22">
        <v>0</v>
      </c>
      <c r="H186" s="22">
        <v>0</v>
      </c>
      <c r="I186" s="22">
        <v>26493</v>
      </c>
      <c r="J186" s="22">
        <v>0</v>
      </c>
      <c r="K186" s="22">
        <v>0</v>
      </c>
      <c r="L186" s="22">
        <v>0</v>
      </c>
      <c r="M186" s="22">
        <v>0</v>
      </c>
      <c r="N186" s="22">
        <v>47619</v>
      </c>
      <c r="O186" s="22">
        <v>29818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81888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201656</v>
      </c>
    </row>
    <row r="187" spans="1:43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102400</v>
      </c>
      <c r="P187" s="22">
        <v>0</v>
      </c>
      <c r="Q187" s="22">
        <v>0</v>
      </c>
      <c r="R187" s="22">
        <v>0</v>
      </c>
      <c r="S187" s="22">
        <v>0</v>
      </c>
      <c r="T187" s="22">
        <v>73846</v>
      </c>
      <c r="U187" s="22">
        <v>51473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743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228462</v>
      </c>
    </row>
    <row r="188" spans="1:43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30744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279537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49603</v>
      </c>
      <c r="U188" s="22">
        <v>51849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411733</v>
      </c>
    </row>
    <row r="189" spans="1:43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62464</v>
      </c>
      <c r="P189" s="22">
        <v>0</v>
      </c>
      <c r="Q189" s="22">
        <v>0</v>
      </c>
      <c r="R189" s="22">
        <v>0</v>
      </c>
      <c r="S189" s="22">
        <v>0</v>
      </c>
      <c r="T189" s="22">
        <v>134439</v>
      </c>
      <c r="U189" s="22">
        <v>146609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343512</v>
      </c>
    </row>
    <row r="190" spans="1:43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67540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107500</v>
      </c>
      <c r="O190" s="22">
        <v>24950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837593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4200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1041783</v>
      </c>
    </row>
    <row r="191" spans="1:43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1201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3193</v>
      </c>
      <c r="P191" s="22">
        <v>0</v>
      </c>
      <c r="Q191" s="22">
        <v>0</v>
      </c>
      <c r="R191" s="22">
        <v>0</v>
      </c>
      <c r="S191" s="22">
        <v>0</v>
      </c>
      <c r="T191" s="22">
        <v>79073</v>
      </c>
      <c r="U191" s="22">
        <v>554904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638371</v>
      </c>
    </row>
    <row r="192" spans="1:43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14283</v>
      </c>
      <c r="F192" s="22">
        <v>-204</v>
      </c>
      <c r="G192" s="22">
        <v>0</v>
      </c>
      <c r="H192" s="22">
        <v>0</v>
      </c>
      <c r="I192" s="22">
        <v>94886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-162</v>
      </c>
      <c r="U192" s="22">
        <v>-79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15272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123996</v>
      </c>
    </row>
    <row r="193" spans="1:43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</row>
    <row r="194" spans="1:43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17775</v>
      </c>
      <c r="G194" s="22">
        <v>0</v>
      </c>
      <c r="H194" s="22">
        <v>0</v>
      </c>
      <c r="I194" s="22">
        <v>32818</v>
      </c>
      <c r="J194" s="22">
        <v>0</v>
      </c>
      <c r="K194" s="22">
        <v>0</v>
      </c>
      <c r="L194" s="22">
        <v>0</v>
      </c>
      <c r="M194" s="22">
        <v>0</v>
      </c>
      <c r="N194" s="22">
        <v>77901</v>
      </c>
      <c r="O194" s="22">
        <v>664543</v>
      </c>
      <c r="P194" s="22">
        <v>527710</v>
      </c>
      <c r="Q194" s="22">
        <v>0</v>
      </c>
      <c r="R194" s="22">
        <v>0</v>
      </c>
      <c r="S194" s="22">
        <v>0</v>
      </c>
      <c r="T194" s="22">
        <v>6959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74269</v>
      </c>
      <c r="AJ194" s="22">
        <v>0</v>
      </c>
      <c r="AK194" s="22">
        <v>9000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1410975</v>
      </c>
    </row>
    <row r="195" spans="1:43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6200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7559</v>
      </c>
      <c r="P195" s="22">
        <v>0</v>
      </c>
      <c r="Q195" s="22">
        <v>0</v>
      </c>
      <c r="R195" s="22">
        <v>0</v>
      </c>
      <c r="S195" s="22">
        <v>0</v>
      </c>
      <c r="T195" s="22">
        <v>38344</v>
      </c>
      <c r="U195" s="22">
        <v>8607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60710</v>
      </c>
    </row>
    <row r="196" spans="1:43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27500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519228</v>
      </c>
      <c r="P196" s="22">
        <v>0</v>
      </c>
      <c r="Q196" s="22">
        <v>0</v>
      </c>
      <c r="R196" s="22">
        <v>0</v>
      </c>
      <c r="S196" s="22">
        <v>0</v>
      </c>
      <c r="T196" s="22">
        <v>28350</v>
      </c>
      <c r="U196" s="22">
        <v>22054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24619</v>
      </c>
      <c r="AN196" s="22">
        <v>0</v>
      </c>
      <c r="AO196" s="22">
        <v>0</v>
      </c>
      <c r="AP196" s="22">
        <v>0</v>
      </c>
      <c r="AQ196" s="22">
        <v>621751</v>
      </c>
    </row>
    <row r="197" spans="1:43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6608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1178760</v>
      </c>
      <c r="T197" s="22">
        <v>0</v>
      </c>
      <c r="U197" s="22">
        <v>70647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1256015</v>
      </c>
    </row>
    <row r="198" spans="1:43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521550</v>
      </c>
      <c r="P198" s="22">
        <v>0</v>
      </c>
      <c r="Q198" s="22">
        <v>0</v>
      </c>
      <c r="R198" s="22">
        <v>0</v>
      </c>
      <c r="S198" s="22">
        <v>0</v>
      </c>
      <c r="T198" s="22">
        <v>33178</v>
      </c>
      <c r="U198" s="22">
        <v>0</v>
      </c>
      <c r="V198" s="22">
        <v>4278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38938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597944</v>
      </c>
    </row>
    <row r="199" spans="1:43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9975</v>
      </c>
      <c r="F199" s="22">
        <v>5850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128500</v>
      </c>
      <c r="O199" s="22">
        <v>65149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6000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13611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229085</v>
      </c>
    </row>
    <row r="200" spans="1:43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19400</v>
      </c>
      <c r="J200" s="22">
        <v>0</v>
      </c>
      <c r="K200" s="22">
        <v>0</v>
      </c>
      <c r="L200" s="22">
        <v>0</v>
      </c>
      <c r="M200" s="22">
        <v>0</v>
      </c>
      <c r="N200" s="22">
        <v>91309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5887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6784</v>
      </c>
      <c r="AM200" s="22">
        <v>0</v>
      </c>
      <c r="AN200" s="22">
        <v>0</v>
      </c>
      <c r="AO200" s="22">
        <v>0</v>
      </c>
      <c r="AP200" s="22">
        <v>0</v>
      </c>
      <c r="AQ200" s="22">
        <v>123380</v>
      </c>
    </row>
    <row r="201" spans="1:43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5288</v>
      </c>
      <c r="U201" s="22">
        <v>11740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17028</v>
      </c>
    </row>
    <row r="202" spans="1:43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19774</v>
      </c>
      <c r="O202" s="22">
        <v>0</v>
      </c>
      <c r="P202" s="22">
        <v>0</v>
      </c>
      <c r="Q202" s="22">
        <v>0</v>
      </c>
      <c r="R202" s="22">
        <v>12200</v>
      </c>
      <c r="S202" s="22">
        <v>95450</v>
      </c>
      <c r="T202" s="22">
        <v>56071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183495</v>
      </c>
    </row>
    <row r="203" spans="1:43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36407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23126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59533</v>
      </c>
    </row>
    <row r="204" spans="1:43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20900</v>
      </c>
      <c r="O204" s="22">
        <v>24963</v>
      </c>
      <c r="P204" s="22">
        <v>0</v>
      </c>
      <c r="Q204" s="22">
        <v>0</v>
      </c>
      <c r="R204" s="22">
        <v>0</v>
      </c>
      <c r="S204" s="22">
        <v>0</v>
      </c>
      <c r="T204" s="22">
        <v>24964</v>
      </c>
      <c r="U204" s="22">
        <v>24964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3828</v>
      </c>
      <c r="AE204" s="22">
        <v>0</v>
      </c>
      <c r="AF204" s="22">
        <v>0</v>
      </c>
      <c r="AG204" s="22">
        <v>0</v>
      </c>
      <c r="AH204" s="22">
        <v>0</v>
      </c>
      <c r="AI204" s="22">
        <v>146239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245858</v>
      </c>
    </row>
    <row r="205" spans="1:43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211274</v>
      </c>
      <c r="P205" s="22">
        <v>0</v>
      </c>
      <c r="Q205" s="22">
        <v>0</v>
      </c>
      <c r="R205" s="22">
        <v>63854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275128</v>
      </c>
    </row>
    <row r="206" spans="1:43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46820</v>
      </c>
      <c r="J206" s="22">
        <v>0</v>
      </c>
      <c r="K206" s="22">
        <v>0</v>
      </c>
      <c r="L206" s="22">
        <v>0</v>
      </c>
      <c r="M206" s="22">
        <v>0</v>
      </c>
      <c r="N206" s="22">
        <v>173000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8994</v>
      </c>
      <c r="U206" s="22">
        <v>258575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30600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517989</v>
      </c>
    </row>
    <row r="207" spans="1:43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286190</v>
      </c>
      <c r="P208" s="22">
        <v>0</v>
      </c>
      <c r="Q208" s="22">
        <v>0</v>
      </c>
      <c r="R208" s="22">
        <v>0</v>
      </c>
      <c r="S208" s="22">
        <v>0</v>
      </c>
      <c r="T208" s="22">
        <v>75660</v>
      </c>
      <c r="U208" s="22">
        <v>2968378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3330228</v>
      </c>
    </row>
    <row r="209" spans="1:43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6686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687618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16500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710804</v>
      </c>
    </row>
    <row r="210" spans="1:43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75000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19274</v>
      </c>
      <c r="P210" s="22">
        <v>0</v>
      </c>
      <c r="Q210" s="22">
        <v>0</v>
      </c>
      <c r="R210" s="22">
        <v>0</v>
      </c>
      <c r="S210" s="22">
        <v>0</v>
      </c>
      <c r="T210" s="22">
        <v>2542074</v>
      </c>
      <c r="U210" s="22">
        <v>3772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7800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2647920</v>
      </c>
    </row>
    <row r="211" spans="1:43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24000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184419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3930</v>
      </c>
      <c r="AM211" s="22">
        <v>0</v>
      </c>
      <c r="AN211" s="22">
        <v>0</v>
      </c>
      <c r="AO211" s="22">
        <v>0</v>
      </c>
      <c r="AP211" s="22">
        <v>0</v>
      </c>
      <c r="AQ211" s="22">
        <v>212349</v>
      </c>
    </row>
    <row r="212" spans="1:43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923496</v>
      </c>
      <c r="P212" s="22">
        <v>0</v>
      </c>
      <c r="Q212" s="22">
        <v>0</v>
      </c>
      <c r="R212" s="22">
        <v>0</v>
      </c>
      <c r="S212" s="22">
        <v>0</v>
      </c>
      <c r="T212" s="22">
        <v>634661</v>
      </c>
      <c r="U212" s="22">
        <v>200111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62992</v>
      </c>
      <c r="AE212" s="22">
        <v>0</v>
      </c>
      <c r="AF212" s="22">
        <v>0</v>
      </c>
      <c r="AG212" s="22">
        <v>0</v>
      </c>
      <c r="AH212" s="22">
        <v>0</v>
      </c>
      <c r="AI212" s="22">
        <v>9500</v>
      </c>
      <c r="AJ212" s="22">
        <v>20400</v>
      </c>
      <c r="AK212" s="22">
        <v>0</v>
      </c>
      <c r="AL212" s="22">
        <v>0</v>
      </c>
      <c r="AM212" s="22">
        <v>90670</v>
      </c>
      <c r="AN212" s="22">
        <v>0</v>
      </c>
      <c r="AO212" s="22">
        <v>0</v>
      </c>
      <c r="AP212" s="22">
        <v>0</v>
      </c>
      <c r="AQ212" s="22">
        <v>1941830</v>
      </c>
    </row>
    <row r="213" spans="1:43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381589</v>
      </c>
      <c r="P213" s="22">
        <v>0</v>
      </c>
      <c r="Q213" s="22">
        <v>0</v>
      </c>
      <c r="R213" s="22">
        <v>0</v>
      </c>
      <c r="S213" s="22">
        <v>0</v>
      </c>
      <c r="T213" s="22">
        <v>135324</v>
      </c>
      <c r="U213" s="22">
        <v>31094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8356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556363</v>
      </c>
    </row>
    <row r="214" spans="1:43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1037336</v>
      </c>
      <c r="AJ214" s="22">
        <v>146423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1183759</v>
      </c>
    </row>
    <row r="215" spans="1:43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182116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7060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189176</v>
      </c>
    </row>
    <row r="216" spans="1:43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19706</v>
      </c>
      <c r="P216" s="22">
        <v>0</v>
      </c>
      <c r="Q216" s="22">
        <v>0</v>
      </c>
      <c r="R216" s="22">
        <v>0</v>
      </c>
      <c r="S216" s="22">
        <v>0</v>
      </c>
      <c r="T216" s="22">
        <v>244905</v>
      </c>
      <c r="U216" s="22">
        <v>56028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320639</v>
      </c>
    </row>
    <row r="217" spans="1:43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42492</v>
      </c>
      <c r="P217" s="22">
        <v>0</v>
      </c>
      <c r="Q217" s="22">
        <v>0</v>
      </c>
      <c r="R217" s="22">
        <v>0</v>
      </c>
      <c r="S217" s="22">
        <v>0</v>
      </c>
      <c r="T217" s="22">
        <v>82026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7812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132330</v>
      </c>
    </row>
    <row r="218" spans="1:43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40149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141459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181608</v>
      </c>
    </row>
    <row r="219" spans="1:43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28766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197834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993246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38836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1258682</v>
      </c>
    </row>
    <row r="220" spans="1:43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291719</v>
      </c>
      <c r="U220" s="22">
        <v>111113</v>
      </c>
      <c r="V220" s="22">
        <v>5897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408729</v>
      </c>
    </row>
    <row r="221" spans="1:43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3383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32649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3457806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3493838</v>
      </c>
    </row>
    <row r="222" spans="1:43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19757</v>
      </c>
      <c r="G222" s="22">
        <v>0</v>
      </c>
      <c r="H222" s="22">
        <v>0</v>
      </c>
      <c r="I222" s="22">
        <v>73777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346415</v>
      </c>
      <c r="P222" s="22">
        <v>0</v>
      </c>
      <c r="Q222" s="22">
        <v>0</v>
      </c>
      <c r="R222" s="22">
        <v>0</v>
      </c>
      <c r="S222" s="22">
        <v>0</v>
      </c>
      <c r="T222" s="22">
        <v>434991</v>
      </c>
      <c r="U222" s="22">
        <v>3661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128108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1006709</v>
      </c>
    </row>
    <row r="223" spans="1:43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45000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117020</v>
      </c>
      <c r="O223" s="22">
        <v>0</v>
      </c>
      <c r="P223" s="22">
        <v>0</v>
      </c>
      <c r="Q223" s="22">
        <v>0</v>
      </c>
      <c r="R223" s="22">
        <v>1214733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39999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1416752</v>
      </c>
    </row>
    <row r="224" spans="1:43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19313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62674</v>
      </c>
      <c r="P224" s="22">
        <v>0</v>
      </c>
      <c r="Q224" s="22">
        <v>0</v>
      </c>
      <c r="R224" s="22">
        <v>0</v>
      </c>
      <c r="S224" s="22">
        <v>0</v>
      </c>
      <c r="T224" s="22">
        <v>73973</v>
      </c>
      <c r="U224" s="22">
        <v>62674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218634</v>
      </c>
    </row>
    <row r="225" spans="1:43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61375</v>
      </c>
      <c r="P225" s="22">
        <v>0</v>
      </c>
      <c r="Q225" s="22">
        <v>0</v>
      </c>
      <c r="R225" s="22">
        <v>0</v>
      </c>
      <c r="S225" s="22">
        <v>0</v>
      </c>
      <c r="T225" s="22">
        <v>60354</v>
      </c>
      <c r="U225" s="22">
        <v>41057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368377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531163</v>
      </c>
    </row>
    <row r="226" spans="1:43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232043</v>
      </c>
      <c r="P226" s="22">
        <v>0</v>
      </c>
      <c r="Q226" s="22">
        <v>0</v>
      </c>
      <c r="R226" s="22">
        <v>0</v>
      </c>
      <c r="S226" s="22">
        <v>0</v>
      </c>
      <c r="T226" s="22">
        <v>74300</v>
      </c>
      <c r="U226" s="22">
        <v>68828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15000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390171</v>
      </c>
    </row>
    <row r="227" spans="1:43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3377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37060</v>
      </c>
      <c r="O227" s="22">
        <v>93044</v>
      </c>
      <c r="P227" s="22">
        <v>0</v>
      </c>
      <c r="Q227" s="22">
        <v>0</v>
      </c>
      <c r="R227" s="22">
        <v>0</v>
      </c>
      <c r="S227" s="22">
        <v>0</v>
      </c>
      <c r="T227" s="22">
        <v>612942</v>
      </c>
      <c r="U227" s="22">
        <v>19050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511313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1276786</v>
      </c>
    </row>
    <row r="228" spans="1:43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199999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199999</v>
      </c>
    </row>
    <row r="229" spans="1:43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213512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46474</v>
      </c>
      <c r="P229" s="22">
        <v>0</v>
      </c>
      <c r="Q229" s="22">
        <v>0</v>
      </c>
      <c r="R229" s="22">
        <v>0</v>
      </c>
      <c r="S229" s="22">
        <v>36290</v>
      </c>
      <c r="T229" s="22">
        <v>60519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356795</v>
      </c>
    </row>
    <row r="230" spans="1:43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94198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371177</v>
      </c>
      <c r="U230" s="22">
        <v>0</v>
      </c>
      <c r="V230" s="22">
        <v>719024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11932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1196331</v>
      </c>
    </row>
    <row r="231" spans="1:43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253633</v>
      </c>
      <c r="P231" s="22">
        <v>0</v>
      </c>
      <c r="Q231" s="22">
        <v>0</v>
      </c>
      <c r="R231" s="22">
        <v>0</v>
      </c>
      <c r="S231" s="22">
        <v>0</v>
      </c>
      <c r="T231" s="22">
        <v>10772</v>
      </c>
      <c r="U231" s="22">
        <v>18232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282637</v>
      </c>
    </row>
    <row r="232" spans="1:43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4670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5879</v>
      </c>
      <c r="O232" s="22">
        <v>32355</v>
      </c>
      <c r="P232" s="22">
        <v>0</v>
      </c>
      <c r="Q232" s="22">
        <v>0</v>
      </c>
      <c r="R232" s="22">
        <v>0</v>
      </c>
      <c r="S232" s="22">
        <v>0</v>
      </c>
      <c r="T232" s="22">
        <v>38959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81863</v>
      </c>
    </row>
    <row r="233" spans="1:43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30287</v>
      </c>
      <c r="U233" s="22">
        <v>104699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134986</v>
      </c>
    </row>
    <row r="234" spans="1:43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13558</v>
      </c>
      <c r="J234" s="22">
        <v>0</v>
      </c>
      <c r="K234" s="22">
        <v>0</v>
      </c>
      <c r="L234" s="22">
        <v>0</v>
      </c>
      <c r="M234" s="22">
        <v>0</v>
      </c>
      <c r="N234" s="22">
        <v>100917</v>
      </c>
      <c r="O234" s="22">
        <v>431738</v>
      </c>
      <c r="P234" s="22">
        <v>0</v>
      </c>
      <c r="Q234" s="22">
        <v>0</v>
      </c>
      <c r="R234" s="22">
        <v>30466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46462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623141</v>
      </c>
    </row>
    <row r="235" spans="1:43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16285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115909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132194</v>
      </c>
    </row>
    <row r="236" spans="1:43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179827</v>
      </c>
      <c r="O236" s="22">
        <v>0</v>
      </c>
      <c r="P236" s="22">
        <v>0</v>
      </c>
      <c r="Q236" s="22">
        <v>0</v>
      </c>
      <c r="R236" s="22">
        <v>0</v>
      </c>
      <c r="S236" s="22">
        <v>103258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80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283165</v>
      </c>
    </row>
    <row r="237" spans="1:43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144951</v>
      </c>
      <c r="J237" s="22">
        <v>0</v>
      </c>
      <c r="K237" s="22">
        <v>0</v>
      </c>
      <c r="L237" s="22">
        <v>0</v>
      </c>
      <c r="M237" s="22">
        <v>0</v>
      </c>
      <c r="N237" s="22">
        <v>50251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209465</v>
      </c>
      <c r="U237" s="22">
        <v>654221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1058888</v>
      </c>
    </row>
    <row r="238" spans="1:43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15950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207689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98860</v>
      </c>
      <c r="AJ238" s="22">
        <v>169721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492220</v>
      </c>
    </row>
    <row r="239" spans="1:43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1769055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1769055</v>
      </c>
    </row>
    <row r="240" spans="1:43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1538721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14645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1553366</v>
      </c>
    </row>
    <row r="241" spans="1:43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217527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21197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238724</v>
      </c>
    </row>
    <row r="242" spans="1:43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102666</v>
      </c>
      <c r="P242" s="22">
        <v>0</v>
      </c>
      <c r="Q242" s="22">
        <v>0</v>
      </c>
      <c r="R242" s="22">
        <v>0</v>
      </c>
      <c r="S242" s="22">
        <v>0</v>
      </c>
      <c r="T242" s="22">
        <v>91282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17536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20931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232415</v>
      </c>
    </row>
    <row r="243" spans="1:43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327175</v>
      </c>
      <c r="P243" s="22">
        <v>0</v>
      </c>
      <c r="Q243" s="22">
        <v>0</v>
      </c>
      <c r="R243" s="22">
        <v>0</v>
      </c>
      <c r="S243" s="22">
        <v>0</v>
      </c>
      <c r="T243" s="22">
        <v>41893</v>
      </c>
      <c r="U243" s="22">
        <v>166588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535656</v>
      </c>
    </row>
    <row r="244" spans="1:43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35394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43335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78729</v>
      </c>
    </row>
    <row r="245" spans="1:43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19650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24002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43652</v>
      </c>
    </row>
    <row r="246" spans="1:43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216450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216450</v>
      </c>
    </row>
    <row r="248" spans="1:43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220547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22089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242636</v>
      </c>
    </row>
    <row r="249" spans="1:43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9409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26933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187720</v>
      </c>
      <c r="AJ249" s="22">
        <v>62888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286950</v>
      </c>
    </row>
    <row r="250" spans="1:43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3927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4257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8184</v>
      </c>
    </row>
    <row r="251" spans="1:43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5100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5100</v>
      </c>
    </row>
    <row r="252" spans="1:43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113776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156987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270763</v>
      </c>
    </row>
    <row r="254" spans="1:43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19234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5301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24535</v>
      </c>
    </row>
    <row r="255" spans="1:43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4218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4218</v>
      </c>
    </row>
    <row r="256" spans="1:43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111700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46972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158672</v>
      </c>
    </row>
    <row r="257" spans="1:43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10050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10050</v>
      </c>
    </row>
    <row r="259" spans="1:43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60963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25582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86545</v>
      </c>
    </row>
    <row r="260" spans="1:43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2210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2210</v>
      </c>
    </row>
    <row r="261" spans="1:43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6300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46934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53234</v>
      </c>
    </row>
    <row r="262" spans="1:43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326700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105752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432452</v>
      </c>
    </row>
    <row r="263" spans="1:43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26182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26182</v>
      </c>
    </row>
    <row r="264" spans="1:43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60019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9790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69809</v>
      </c>
    </row>
    <row r="265" spans="1:43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360817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360817</v>
      </c>
    </row>
    <row r="266" spans="1:43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46078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46078</v>
      </c>
    </row>
    <row r="267" spans="1:43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108332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52748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161080</v>
      </c>
    </row>
    <row r="268" spans="1:43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2337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22893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25230</v>
      </c>
    </row>
    <row r="269" spans="1:43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8497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15070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23567</v>
      </c>
    </row>
    <row r="271" spans="1:43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147600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35547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183147</v>
      </c>
    </row>
    <row r="272" spans="1:43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701</v>
      </c>
      <c r="AM272" s="22">
        <v>0</v>
      </c>
      <c r="AN272" s="22">
        <v>0</v>
      </c>
      <c r="AO272" s="22">
        <v>0</v>
      </c>
      <c r="AP272" s="22">
        <v>0</v>
      </c>
      <c r="AQ272" s="22">
        <v>701</v>
      </c>
    </row>
    <row r="273" spans="1:43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1139</v>
      </c>
      <c r="N273" s="22">
        <v>0</v>
      </c>
      <c r="O273" s="22">
        <v>75909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77048</v>
      </c>
    </row>
    <row r="274" spans="1:43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184620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5320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189940</v>
      </c>
    </row>
    <row r="275" spans="1:43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4818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84340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89158</v>
      </c>
    </row>
    <row r="276" spans="1:43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18977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202346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704125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925448</v>
      </c>
    </row>
    <row r="277" spans="1:43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2306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87844</v>
      </c>
      <c r="P277" s="22">
        <v>0</v>
      </c>
      <c r="Q277" s="22">
        <v>0</v>
      </c>
      <c r="R277" s="22">
        <v>6460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1193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97803</v>
      </c>
    </row>
    <row r="278" spans="1:43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4448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4448</v>
      </c>
    </row>
    <row r="279" spans="1:43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4779</v>
      </c>
      <c r="O279" s="22">
        <v>13099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46793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64671</v>
      </c>
    </row>
    <row r="280" spans="1:43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76560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5852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82412</v>
      </c>
    </row>
    <row r="281" spans="1:43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3055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3055</v>
      </c>
    </row>
    <row r="282" spans="1:43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276849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3110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279959</v>
      </c>
    </row>
    <row r="283" spans="1:43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32211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32211</v>
      </c>
    </row>
    <row r="284" spans="1:43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94900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94900</v>
      </c>
    </row>
    <row r="285" spans="1:43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7597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70438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78035</v>
      </c>
    </row>
    <row r="286" spans="1:43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56098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56098</v>
      </c>
    </row>
    <row r="287" spans="1:43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85303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85303</v>
      </c>
    </row>
    <row r="288" spans="1:43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15275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15275</v>
      </c>
    </row>
    <row r="289" spans="1:43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1539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1539</v>
      </c>
    </row>
    <row r="291" spans="1:43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57576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12500</v>
      </c>
      <c r="O291" s="22">
        <v>16833</v>
      </c>
      <c r="P291" s="22">
        <v>0</v>
      </c>
      <c r="Q291" s="22">
        <v>0</v>
      </c>
      <c r="R291" s="22">
        <v>5059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91968</v>
      </c>
    </row>
    <row r="292" spans="1:43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61862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52444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114306</v>
      </c>
    </row>
    <row r="293" spans="1:43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62651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1130430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1193081</v>
      </c>
    </row>
    <row r="294" spans="1:43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173817</v>
      </c>
      <c r="G297" s="22">
        <v>0</v>
      </c>
      <c r="H297" s="22">
        <v>0</v>
      </c>
      <c r="I297" s="22">
        <v>964476</v>
      </c>
      <c r="J297" s="22">
        <v>0</v>
      </c>
      <c r="K297" s="22">
        <v>0</v>
      </c>
      <c r="L297" s="22">
        <v>62810</v>
      </c>
      <c r="M297" s="22">
        <v>0</v>
      </c>
      <c r="N297" s="22">
        <v>0</v>
      </c>
      <c r="O297" s="22">
        <v>23158755</v>
      </c>
      <c r="P297" s="22">
        <v>0</v>
      </c>
      <c r="Q297" s="22">
        <v>0</v>
      </c>
      <c r="R297" s="22">
        <v>0</v>
      </c>
      <c r="S297" s="22">
        <v>0</v>
      </c>
      <c r="T297" s="22">
        <v>798034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916734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60241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26134867</v>
      </c>
    </row>
    <row r="298" spans="1:43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27D9A-51DC-46E0-AF81-85C629FE0DB3}">
  <dimension ref="A1:AQ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1122</v>
      </c>
      <c r="D1" s="20" t="s">
        <v>1163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770</v>
      </c>
      <c r="F2" s="21" t="s">
        <v>771</v>
      </c>
      <c r="G2" s="21" t="s">
        <v>772</v>
      </c>
      <c r="H2" s="21" t="s">
        <v>773</v>
      </c>
      <c r="I2" s="21" t="s">
        <v>774</v>
      </c>
      <c r="J2" s="21" t="s">
        <v>775</v>
      </c>
      <c r="K2" s="21" t="s">
        <v>776</v>
      </c>
      <c r="L2" s="21" t="s">
        <v>777</v>
      </c>
      <c r="M2" s="21" t="s">
        <v>778</v>
      </c>
      <c r="N2" s="21" t="s">
        <v>983</v>
      </c>
      <c r="O2" s="21" t="s">
        <v>780</v>
      </c>
      <c r="P2" s="21" t="s">
        <v>781</v>
      </c>
      <c r="Q2" s="21" t="s">
        <v>782</v>
      </c>
      <c r="R2" s="21" t="s">
        <v>783</v>
      </c>
      <c r="S2" s="21" t="s">
        <v>784</v>
      </c>
      <c r="T2" s="21" t="s">
        <v>785</v>
      </c>
      <c r="U2" s="21" t="s">
        <v>786</v>
      </c>
      <c r="V2" s="21" t="s">
        <v>787</v>
      </c>
      <c r="W2" s="21" t="s">
        <v>788</v>
      </c>
      <c r="X2" s="21" t="s">
        <v>789</v>
      </c>
      <c r="Y2" s="21" t="s">
        <v>790</v>
      </c>
      <c r="Z2" s="21" t="s">
        <v>791</v>
      </c>
      <c r="AA2" s="21" t="s">
        <v>792</v>
      </c>
      <c r="AB2" s="21" t="s">
        <v>793</v>
      </c>
      <c r="AC2" s="21" t="s">
        <v>794</v>
      </c>
      <c r="AD2" s="21" t="s">
        <v>795</v>
      </c>
      <c r="AE2" s="21" t="s">
        <v>796</v>
      </c>
      <c r="AF2" s="21" t="s">
        <v>797</v>
      </c>
      <c r="AG2" s="21" t="s">
        <v>798</v>
      </c>
      <c r="AH2" s="21" t="s">
        <v>799</v>
      </c>
      <c r="AI2" s="21" t="s">
        <v>800</v>
      </c>
      <c r="AJ2" s="21" t="s">
        <v>801</v>
      </c>
      <c r="AK2" s="21" t="s">
        <v>802</v>
      </c>
      <c r="AL2" s="21" t="s">
        <v>803</v>
      </c>
      <c r="AM2" s="21" t="s">
        <v>804</v>
      </c>
      <c r="AN2" s="21" t="s">
        <v>805</v>
      </c>
      <c r="AO2" s="21" t="s">
        <v>806</v>
      </c>
      <c r="AP2" s="21" t="s">
        <v>64</v>
      </c>
      <c r="AQ2" s="21" t="s">
        <v>985</v>
      </c>
    </row>
    <row r="3" spans="1:43" x14ac:dyDescent="0.25">
      <c r="A3" s="21"/>
      <c r="B3" s="21"/>
      <c r="C3" s="21"/>
      <c r="D3" s="21" t="s">
        <v>89</v>
      </c>
      <c r="E3" s="21" t="s">
        <v>1124</v>
      </c>
      <c r="F3" s="21" t="s">
        <v>1125</v>
      </c>
      <c r="G3" s="21" t="s">
        <v>1126</v>
      </c>
      <c r="H3" s="21" t="s">
        <v>1127</v>
      </c>
      <c r="I3" s="21" t="s">
        <v>1128</v>
      </c>
      <c r="J3" s="21" t="s">
        <v>1129</v>
      </c>
      <c r="K3" s="21" t="s">
        <v>1130</v>
      </c>
      <c r="L3" s="21" t="s">
        <v>1131</v>
      </c>
      <c r="M3" s="21" t="s">
        <v>1132</v>
      </c>
      <c r="N3" s="21" t="s">
        <v>1133</v>
      </c>
      <c r="O3" s="21" t="s">
        <v>1134</v>
      </c>
      <c r="P3" s="21" t="s">
        <v>1135</v>
      </c>
      <c r="Q3" s="21" t="s">
        <v>1136</v>
      </c>
      <c r="R3" s="21" t="s">
        <v>1137</v>
      </c>
      <c r="S3" s="21" t="s">
        <v>1138</v>
      </c>
      <c r="T3" s="21" t="s">
        <v>1139</v>
      </c>
      <c r="U3" s="21" t="s">
        <v>1140</v>
      </c>
      <c r="V3" s="21" t="s">
        <v>1141</v>
      </c>
      <c r="W3" s="21" t="s">
        <v>1142</v>
      </c>
      <c r="X3" s="21" t="s">
        <v>1143</v>
      </c>
      <c r="Y3" s="21" t="s">
        <v>1144</v>
      </c>
      <c r="Z3" s="21" t="s">
        <v>1145</v>
      </c>
      <c r="AA3" s="21" t="s">
        <v>1146</v>
      </c>
      <c r="AB3" s="21" t="s">
        <v>1147</v>
      </c>
      <c r="AC3" s="21" t="s">
        <v>1148</v>
      </c>
      <c r="AD3" s="21" t="s">
        <v>1149</v>
      </c>
      <c r="AE3" s="21" t="s">
        <v>1150</v>
      </c>
      <c r="AF3" s="21" t="s">
        <v>1151</v>
      </c>
      <c r="AG3" s="21" t="s">
        <v>1152</v>
      </c>
      <c r="AH3" s="21" t="s">
        <v>1153</v>
      </c>
      <c r="AI3" s="21" t="s">
        <v>1154</v>
      </c>
      <c r="AJ3" s="21" t="s">
        <v>1155</v>
      </c>
      <c r="AK3" s="21" t="s">
        <v>1156</v>
      </c>
      <c r="AL3" s="21" t="s">
        <v>1157</v>
      </c>
      <c r="AM3" s="21" t="s">
        <v>1158</v>
      </c>
      <c r="AN3" s="21" t="s">
        <v>1159</v>
      </c>
      <c r="AO3" s="21" t="s">
        <v>1160</v>
      </c>
      <c r="AP3" s="21" t="s">
        <v>1161</v>
      </c>
      <c r="AQ3" s="21" t="s">
        <v>1162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6345652</v>
      </c>
      <c r="P4" s="22">
        <v>0</v>
      </c>
      <c r="Q4" s="22">
        <v>0</v>
      </c>
      <c r="R4" s="22">
        <v>12435770</v>
      </c>
      <c r="S4" s="22">
        <v>0</v>
      </c>
      <c r="T4" s="22">
        <v>3974740</v>
      </c>
      <c r="U4" s="22">
        <v>6652827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2958414</v>
      </c>
      <c r="AJ4" s="22">
        <v>319000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32686403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158090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158090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23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0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142998000</v>
      </c>
      <c r="P7" s="22">
        <v>0</v>
      </c>
      <c r="Q7" s="22">
        <v>0</v>
      </c>
      <c r="R7" s="22">
        <v>152444000</v>
      </c>
      <c r="S7" s="22">
        <v>0</v>
      </c>
      <c r="T7" s="22">
        <v>90600000</v>
      </c>
      <c r="U7" s="22">
        <v>116098000</v>
      </c>
      <c r="V7" s="22">
        <v>0</v>
      </c>
      <c r="W7" s="22">
        <v>0</v>
      </c>
      <c r="X7" s="22">
        <v>8474000</v>
      </c>
      <c r="Y7" s="22">
        <v>0</v>
      </c>
      <c r="Z7" s="22">
        <v>0</v>
      </c>
      <c r="AA7" s="22">
        <v>0</v>
      </c>
      <c r="AB7" s="22">
        <v>575000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72298000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583487000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5246603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5685000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10931603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4064000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6482000</v>
      </c>
      <c r="P11" s="22">
        <v>0</v>
      </c>
      <c r="Q11" s="22">
        <v>0</v>
      </c>
      <c r="R11" s="22">
        <v>1449000</v>
      </c>
      <c r="S11" s="22">
        <v>0</v>
      </c>
      <c r="T11" s="22">
        <v>860000</v>
      </c>
      <c r="U11" s="22">
        <v>4723000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17578000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920636</v>
      </c>
      <c r="P12" s="22">
        <v>0</v>
      </c>
      <c r="Q12" s="22">
        <v>0</v>
      </c>
      <c r="R12" s="22">
        <v>384426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1004671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2309733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16435000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10497677</v>
      </c>
      <c r="P13" s="22">
        <v>0</v>
      </c>
      <c r="Q13" s="22">
        <v>0</v>
      </c>
      <c r="R13" s="22">
        <v>17523161</v>
      </c>
      <c r="S13" s="22">
        <v>0</v>
      </c>
      <c r="T13" s="22">
        <v>11584723</v>
      </c>
      <c r="U13" s="22">
        <v>14653317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70693878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971000</v>
      </c>
      <c r="P14" s="22">
        <v>0</v>
      </c>
      <c r="Q14" s="22">
        <v>0</v>
      </c>
      <c r="R14" s="22">
        <v>976000</v>
      </c>
      <c r="S14" s="22">
        <v>0</v>
      </c>
      <c r="T14" s="22">
        <v>328000</v>
      </c>
      <c r="U14" s="22">
        <v>519000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89000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2883000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33793</v>
      </c>
      <c r="O15" s="22">
        <v>0</v>
      </c>
      <c r="P15" s="22">
        <v>0</v>
      </c>
      <c r="Q15" s="22">
        <v>0</v>
      </c>
      <c r="R15" s="22">
        <v>40714</v>
      </c>
      <c r="S15" s="22">
        <v>0</v>
      </c>
      <c r="T15" s="22">
        <v>98040</v>
      </c>
      <c r="U15" s="22">
        <v>77098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12000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261645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4618000</v>
      </c>
      <c r="P16" s="22">
        <v>0</v>
      </c>
      <c r="Q16" s="22">
        <v>0</v>
      </c>
      <c r="R16" s="22">
        <v>0</v>
      </c>
      <c r="S16" s="22">
        <v>0</v>
      </c>
      <c r="T16" s="22">
        <v>3349000</v>
      </c>
      <c r="U16" s="22">
        <v>1322000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2248000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11537000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5526978</v>
      </c>
      <c r="P17" s="22">
        <v>0</v>
      </c>
      <c r="Q17" s="22">
        <v>0</v>
      </c>
      <c r="R17" s="22">
        <v>735259</v>
      </c>
      <c r="S17" s="22">
        <v>0</v>
      </c>
      <c r="T17" s="22">
        <v>813176</v>
      </c>
      <c r="U17" s="22">
        <v>623474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7698887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1419000</v>
      </c>
      <c r="P18" s="22">
        <v>0</v>
      </c>
      <c r="Q18" s="22">
        <v>0</v>
      </c>
      <c r="R18" s="22">
        <v>5766000</v>
      </c>
      <c r="S18" s="22">
        <v>0</v>
      </c>
      <c r="T18" s="22">
        <v>2817000</v>
      </c>
      <c r="U18" s="22">
        <v>1793000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8977000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505000</v>
      </c>
      <c r="AJ18" s="22">
        <v>49000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21326000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4654771</v>
      </c>
      <c r="P19" s="22">
        <v>0</v>
      </c>
      <c r="Q19" s="22">
        <v>0</v>
      </c>
      <c r="R19" s="22">
        <v>4179376</v>
      </c>
      <c r="S19" s="22">
        <v>0</v>
      </c>
      <c r="T19" s="22">
        <v>2664805</v>
      </c>
      <c r="U19" s="22">
        <v>2144297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1561000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15204249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</row>
    <row r="21" spans="1:43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680096</v>
      </c>
      <c r="P21" s="22">
        <v>0</v>
      </c>
      <c r="Q21" s="22">
        <v>0</v>
      </c>
      <c r="R21" s="22">
        <v>314004</v>
      </c>
      <c r="S21" s="22">
        <v>0</v>
      </c>
      <c r="T21" s="22">
        <v>218929</v>
      </c>
      <c r="U21" s="22">
        <v>284981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1498010</v>
      </c>
    </row>
    <row r="22" spans="1:43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363898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363898</v>
      </c>
    </row>
    <row r="23" spans="1:43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</row>
    <row r="24" spans="1:43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191224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15049950</v>
      </c>
      <c r="P24" s="22">
        <v>0</v>
      </c>
      <c r="Q24" s="22">
        <v>0</v>
      </c>
      <c r="R24" s="22">
        <v>8026502</v>
      </c>
      <c r="S24" s="22">
        <v>0</v>
      </c>
      <c r="T24" s="22">
        <v>5884471</v>
      </c>
      <c r="U24" s="22">
        <v>9734302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6898026</v>
      </c>
      <c r="AE24" s="22">
        <v>0</v>
      </c>
      <c r="AF24" s="22">
        <v>0</v>
      </c>
      <c r="AG24" s="22">
        <v>0</v>
      </c>
      <c r="AH24" s="22">
        <v>0</v>
      </c>
      <c r="AI24" s="22">
        <v>5654317</v>
      </c>
      <c r="AJ24" s="22">
        <v>5183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51443975</v>
      </c>
    </row>
    <row r="25" spans="1:43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50849029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50849029</v>
      </c>
    </row>
    <row r="26" spans="1:43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</row>
    <row r="27" spans="1:43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33000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33000</v>
      </c>
    </row>
    <row r="28" spans="1:43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5085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5085</v>
      </c>
    </row>
    <row r="29" spans="1:43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538138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538138</v>
      </c>
    </row>
    <row r="32" spans="1:43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739527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739527</v>
      </c>
    </row>
    <row r="33" spans="1:43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</row>
    <row r="34" spans="1:43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</row>
    <row r="35" spans="1:43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</row>
    <row r="36" spans="1:43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</row>
    <row r="37" spans="1:43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</row>
    <row r="38" spans="1:43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</row>
    <row r="39" spans="1:43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180000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486870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666870</v>
      </c>
    </row>
    <row r="42" spans="1:43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</row>
    <row r="43" spans="1:43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878400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125000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1003400</v>
      </c>
    </row>
    <row r="44" spans="1:43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</row>
    <row r="45" spans="1:43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</row>
    <row r="46" spans="1:43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281000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281000</v>
      </c>
    </row>
    <row r="47" spans="1:43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18700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369850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14700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403250</v>
      </c>
    </row>
    <row r="48" spans="1:43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</row>
    <row r="49" spans="1:43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125000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2943329</v>
      </c>
      <c r="P50" s="22">
        <v>0</v>
      </c>
      <c r="Q50" s="22">
        <v>0</v>
      </c>
      <c r="R50" s="22">
        <v>1367283</v>
      </c>
      <c r="S50" s="22">
        <v>0</v>
      </c>
      <c r="T50" s="22">
        <v>1086262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5521874</v>
      </c>
    </row>
    <row r="51" spans="1:43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</row>
    <row r="53" spans="1:43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</row>
    <row r="54" spans="1:43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</row>
    <row r="55" spans="1:43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</row>
    <row r="56" spans="1:43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</row>
    <row r="58" spans="1:43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28100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275000</v>
      </c>
      <c r="P58" s="22">
        <v>0</v>
      </c>
      <c r="Q58" s="22">
        <v>0</v>
      </c>
      <c r="R58" s="22">
        <v>0</v>
      </c>
      <c r="S58" s="22">
        <v>0</v>
      </c>
      <c r="T58" s="22">
        <v>247600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550700</v>
      </c>
    </row>
    <row r="59" spans="1:43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</row>
    <row r="60" spans="1:43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414000</v>
      </c>
      <c r="P60" s="22">
        <v>117000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531000</v>
      </c>
    </row>
    <row r="61" spans="1:43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</row>
    <row r="62" spans="1:43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</row>
    <row r="64" spans="1:43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650060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2064173</v>
      </c>
      <c r="P64" s="22">
        <v>0</v>
      </c>
      <c r="Q64" s="22">
        <v>0</v>
      </c>
      <c r="R64" s="22">
        <v>0</v>
      </c>
      <c r="S64" s="22">
        <v>0</v>
      </c>
      <c r="T64" s="22">
        <v>824921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3539154</v>
      </c>
    </row>
    <row r="65" spans="1:43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2016683</v>
      </c>
      <c r="P65" s="22">
        <v>0</v>
      </c>
      <c r="Q65" s="22">
        <v>0</v>
      </c>
      <c r="R65" s="22">
        <v>656637</v>
      </c>
      <c r="S65" s="22">
        <v>0</v>
      </c>
      <c r="T65" s="22">
        <v>263750</v>
      </c>
      <c r="U65" s="22">
        <v>112600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6745297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9794967</v>
      </c>
    </row>
    <row r="66" spans="1:43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</row>
    <row r="69" spans="1:43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</row>
    <row r="70" spans="1:43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</row>
    <row r="71" spans="1:43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</row>
    <row r="72" spans="1:43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254022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254022</v>
      </c>
    </row>
    <row r="74" spans="1:43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</row>
    <row r="76" spans="1:43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</row>
    <row r="77" spans="1:43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</row>
    <row r="78" spans="1:43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</row>
    <row r="79" spans="1:43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</row>
    <row r="80" spans="1:43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72199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72199</v>
      </c>
    </row>
    <row r="81" spans="1:43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72130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72130</v>
      </c>
    </row>
    <row r="83" spans="1:43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1051332</v>
      </c>
      <c r="P83" s="22">
        <v>0</v>
      </c>
      <c r="Q83" s="22">
        <v>0</v>
      </c>
      <c r="R83" s="22">
        <v>0</v>
      </c>
      <c r="S83" s="22">
        <v>0</v>
      </c>
      <c r="T83" s="22">
        <v>2296819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3348151</v>
      </c>
    </row>
    <row r="84" spans="1:43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84565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84565</v>
      </c>
    </row>
    <row r="85" spans="1:43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48510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48510</v>
      </c>
    </row>
    <row r="86" spans="1:43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23000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23000</v>
      </c>
    </row>
    <row r="87" spans="1:43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</row>
    <row r="88" spans="1:43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</row>
    <row r="89" spans="1:43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</row>
    <row r="90" spans="1:43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</row>
    <row r="91" spans="1:43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</row>
    <row r="92" spans="1:43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</row>
    <row r="93" spans="1:43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405000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32000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437000</v>
      </c>
    </row>
    <row r="94" spans="1:43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</row>
    <row r="95" spans="1:43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483561</v>
      </c>
      <c r="U95" s="22">
        <v>51307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10670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545538</v>
      </c>
    </row>
    <row r="96" spans="1:43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</row>
    <row r="97" spans="1:43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</row>
    <row r="98" spans="1:43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</row>
    <row r="99" spans="1:43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</row>
    <row r="100" spans="1:43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335034</v>
      </c>
      <c r="P100" s="22">
        <v>0</v>
      </c>
      <c r="Q100" s="22">
        <v>0</v>
      </c>
      <c r="R100" s="22">
        <v>86750</v>
      </c>
      <c r="S100" s="22">
        <v>0</v>
      </c>
      <c r="T100" s="22">
        <v>897468</v>
      </c>
      <c r="U100" s="22">
        <v>117963</v>
      </c>
      <c r="V100" s="22">
        <v>0</v>
      </c>
      <c r="W100" s="22">
        <v>915000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10975</v>
      </c>
      <c r="AJ100" s="22">
        <v>0</v>
      </c>
      <c r="AK100" s="22">
        <v>0</v>
      </c>
      <c r="AL100" s="22">
        <v>847000</v>
      </c>
      <c r="AM100" s="22">
        <v>0</v>
      </c>
      <c r="AN100" s="22">
        <v>0</v>
      </c>
      <c r="AO100" s="22">
        <v>0</v>
      </c>
      <c r="AP100" s="22">
        <v>0</v>
      </c>
      <c r="AQ100" s="22">
        <v>3210190</v>
      </c>
    </row>
    <row r="101" spans="1:43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</row>
    <row r="102" spans="1:43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</row>
    <row r="103" spans="1:43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</row>
    <row r="104" spans="1:43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</row>
    <row r="105" spans="1:43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25000</v>
      </c>
      <c r="K105" s="22">
        <v>0</v>
      </c>
      <c r="L105" s="22">
        <v>0</v>
      </c>
      <c r="M105" s="22">
        <v>0</v>
      </c>
      <c r="N105" s="22">
        <v>0</v>
      </c>
      <c r="O105" s="22">
        <v>229807</v>
      </c>
      <c r="P105" s="22">
        <v>0</v>
      </c>
      <c r="Q105" s="22">
        <v>0</v>
      </c>
      <c r="R105" s="22">
        <v>11372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1047851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1314030</v>
      </c>
    </row>
    <row r="106" spans="1:43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0</v>
      </c>
    </row>
    <row r="107" spans="1:43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3901813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1845464</v>
      </c>
      <c r="P107" s="22">
        <v>0</v>
      </c>
      <c r="Q107" s="22">
        <v>0</v>
      </c>
      <c r="R107" s="22">
        <v>1761893</v>
      </c>
      <c r="S107" s="22">
        <v>0</v>
      </c>
      <c r="T107" s="22">
        <v>1235577</v>
      </c>
      <c r="U107" s="22">
        <v>1632942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10377689</v>
      </c>
    </row>
    <row r="108" spans="1:43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</row>
    <row r="109" spans="1:43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456000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561740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1017740</v>
      </c>
    </row>
    <row r="110" spans="1:43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10000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10000</v>
      </c>
    </row>
    <row r="111" spans="1:43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</row>
    <row r="112" spans="1:43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</row>
    <row r="113" spans="1:43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</row>
    <row r="114" spans="1:43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</row>
    <row r="115" spans="1:43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</row>
    <row r="116" spans="1:43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</row>
    <row r="117" spans="1:43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0</v>
      </c>
    </row>
    <row r="118" spans="1:43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</row>
    <row r="119" spans="1:43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80000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80000</v>
      </c>
    </row>
    <row r="120" spans="1:43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</row>
    <row r="121" spans="1:43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</row>
    <row r="122" spans="1:43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</row>
    <row r="123" spans="1:43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0</v>
      </c>
    </row>
    <row r="124" spans="1:43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</row>
    <row r="125" spans="1:43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</row>
    <row r="126" spans="1:43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</row>
    <row r="127" spans="1:43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</row>
    <row r="128" spans="1:43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318300</v>
      </c>
      <c r="P128" s="22">
        <v>0</v>
      </c>
      <c r="Q128" s="22">
        <v>0</v>
      </c>
      <c r="R128" s="22">
        <v>717355</v>
      </c>
      <c r="S128" s="22">
        <v>0</v>
      </c>
      <c r="T128" s="22">
        <v>982150</v>
      </c>
      <c r="U128" s="22">
        <v>904750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2922555</v>
      </c>
    </row>
    <row r="129" spans="1:43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0</v>
      </c>
    </row>
    <row r="130" spans="1:43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</row>
    <row r="131" spans="1:43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</row>
    <row r="132" spans="1:43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</row>
    <row r="133" spans="1:43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</row>
    <row r="134" spans="1:43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0</v>
      </c>
    </row>
    <row r="135" spans="1:43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0</v>
      </c>
    </row>
    <row r="136" spans="1:43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</row>
    <row r="137" spans="1:43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</row>
    <row r="138" spans="1:43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15695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15695</v>
      </c>
    </row>
    <row r="139" spans="1:43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</row>
    <row r="140" spans="1:43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</row>
    <row r="141" spans="1:43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0</v>
      </c>
    </row>
    <row r="142" spans="1:43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0</v>
      </c>
    </row>
    <row r="143" spans="1:43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57100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57100</v>
      </c>
    </row>
    <row r="144" spans="1:43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9473431</v>
      </c>
      <c r="P144" s="22">
        <v>0</v>
      </c>
      <c r="Q144" s="22">
        <v>181956</v>
      </c>
      <c r="R144" s="22">
        <v>9488028</v>
      </c>
      <c r="S144" s="22">
        <v>0</v>
      </c>
      <c r="T144" s="22">
        <v>708220</v>
      </c>
      <c r="U144" s="22">
        <v>1395249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4842713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26089597</v>
      </c>
    </row>
    <row r="145" spans="1:43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</row>
    <row r="146" spans="1:43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</row>
    <row r="147" spans="1:43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</row>
    <row r="148" spans="1:43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</row>
    <row r="149" spans="1:43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</row>
    <row r="150" spans="1:43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0</v>
      </c>
    </row>
    <row r="151" spans="1:43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0</v>
      </c>
    </row>
    <row r="152" spans="1:43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</row>
    <row r="153" spans="1:43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0</v>
      </c>
    </row>
    <row r="154" spans="1:43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0</v>
      </c>
    </row>
    <row r="155" spans="1:43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</row>
    <row r="156" spans="1:43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</row>
    <row r="157" spans="1:43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15000</v>
      </c>
      <c r="P157" s="22">
        <v>0</v>
      </c>
      <c r="Q157" s="22">
        <v>0</v>
      </c>
      <c r="R157" s="22">
        <v>0</v>
      </c>
      <c r="S157" s="22">
        <v>0</v>
      </c>
      <c r="T157" s="22">
        <v>20000</v>
      </c>
      <c r="U157" s="22">
        <v>5000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40000</v>
      </c>
    </row>
    <row r="158" spans="1:43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0</v>
      </c>
    </row>
    <row r="159" spans="1:43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402000</v>
      </c>
      <c r="P159" s="22">
        <v>0</v>
      </c>
      <c r="Q159" s="22">
        <v>0</v>
      </c>
      <c r="R159" s="22">
        <v>102000</v>
      </c>
      <c r="S159" s="22">
        <v>0</v>
      </c>
      <c r="T159" s="22">
        <v>138000</v>
      </c>
      <c r="U159" s="22">
        <v>144000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786000</v>
      </c>
    </row>
    <row r="160" spans="1:43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0</v>
      </c>
    </row>
    <row r="161" spans="1:43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0</v>
      </c>
    </row>
    <row r="162" spans="1:43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</row>
    <row r="163" spans="1:43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0</v>
      </c>
    </row>
    <row r="164" spans="1:43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</row>
    <row r="165" spans="1:43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0</v>
      </c>
    </row>
    <row r="166" spans="1:43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0</v>
      </c>
    </row>
    <row r="168" spans="1:43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1063500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19688</v>
      </c>
      <c r="P168" s="22">
        <v>0</v>
      </c>
      <c r="Q168" s="22">
        <v>0</v>
      </c>
      <c r="R168" s="22">
        <v>1600</v>
      </c>
      <c r="S168" s="22">
        <v>0</v>
      </c>
      <c r="T168" s="22">
        <v>0</v>
      </c>
      <c r="U168" s="22">
        <v>2400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1087188</v>
      </c>
    </row>
    <row r="169" spans="1:43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801789</v>
      </c>
      <c r="P169" s="22">
        <v>0</v>
      </c>
      <c r="Q169" s="22">
        <v>0</v>
      </c>
      <c r="R169" s="22">
        <v>513119</v>
      </c>
      <c r="S169" s="22">
        <v>0</v>
      </c>
      <c r="T169" s="22">
        <v>436774</v>
      </c>
      <c r="U169" s="22">
        <v>295085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2046767</v>
      </c>
    </row>
    <row r="170" spans="1:43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</row>
    <row r="171" spans="1:43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</row>
    <row r="172" spans="1:43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1765054</v>
      </c>
      <c r="P172" s="22">
        <v>0</v>
      </c>
      <c r="Q172" s="22">
        <v>0</v>
      </c>
      <c r="R172" s="22">
        <v>1432535</v>
      </c>
      <c r="S172" s="22">
        <v>0</v>
      </c>
      <c r="T172" s="22">
        <v>1977878</v>
      </c>
      <c r="U172" s="22">
        <v>470000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5645467</v>
      </c>
    </row>
    <row r="173" spans="1:43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</row>
    <row r="174" spans="1:43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0</v>
      </c>
    </row>
    <row r="175" spans="1:43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</row>
    <row r="176" spans="1:43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0</v>
      </c>
    </row>
    <row r="177" spans="1:43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29819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29819</v>
      </c>
    </row>
    <row r="178" spans="1:43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0</v>
      </c>
    </row>
    <row r="179" spans="1:43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0</v>
      </c>
    </row>
    <row r="180" spans="1:43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</row>
    <row r="181" spans="1:43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0</v>
      </c>
    </row>
    <row r="182" spans="1:43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22589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100000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122589</v>
      </c>
    </row>
    <row r="183" spans="1:43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</row>
    <row r="184" spans="1:43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55000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55000</v>
      </c>
    </row>
    <row r="185" spans="1:43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</row>
    <row r="186" spans="1:43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</row>
    <row r="187" spans="1:43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</row>
    <row r="188" spans="1:43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</row>
    <row r="189" spans="1:43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</row>
    <row r="190" spans="1:43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0</v>
      </c>
    </row>
    <row r="191" spans="1:43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</row>
    <row r="192" spans="1:43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</row>
    <row r="193" spans="1:43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</row>
    <row r="194" spans="1:43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50540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288967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339507</v>
      </c>
    </row>
    <row r="195" spans="1:43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</row>
    <row r="196" spans="1:43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</row>
    <row r="198" spans="1:43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25000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25000</v>
      </c>
    </row>
    <row r="201" spans="1:43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</row>
    <row r="203" spans="1:43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</row>
    <row r="206" spans="1:43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</row>
    <row r="209" spans="1:43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</row>
    <row r="210" spans="1:43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</row>
    <row r="211" spans="1:43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</row>
    <row r="213" spans="1:43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</row>
    <row r="214" spans="1:43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</row>
    <row r="217" spans="1:43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</row>
    <row r="220" spans="1:43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</row>
    <row r="222" spans="1:43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</row>
    <row r="225" spans="1:43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</row>
    <row r="227" spans="1:43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</row>
    <row r="228" spans="1:43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</row>
    <row r="230" spans="1:43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</row>
    <row r="231" spans="1:43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</row>
    <row r="233" spans="1:43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</row>
    <row r="235" spans="1:43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</row>
    <row r="236" spans="1:43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3457804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5000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3462804</v>
      </c>
    </row>
    <row r="237" spans="1:43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</row>
    <row r="238" spans="1:43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</row>
    <row r="240" spans="1:43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2843720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2843720</v>
      </c>
    </row>
    <row r="241" spans="1:43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20000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20000</v>
      </c>
    </row>
    <row r="242" spans="1:43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124531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124531</v>
      </c>
    </row>
    <row r="243" spans="1:43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</row>
    <row r="245" spans="1:43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</row>
    <row r="251" spans="1:43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</row>
    <row r="257" spans="1:43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</row>
    <row r="259" spans="1:43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28911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28911</v>
      </c>
    </row>
    <row r="260" spans="1:43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</row>
    <row r="262" spans="1:43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</row>
    <row r="265" spans="1:43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70603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70603</v>
      </c>
    </row>
    <row r="268" spans="1:43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025E8-E352-432B-88D1-B2FCE0AE4422}">
  <dimension ref="A1:AQ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1122</v>
      </c>
      <c r="D1" s="20" t="s">
        <v>1164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770</v>
      </c>
      <c r="F2" s="21" t="s">
        <v>771</v>
      </c>
      <c r="G2" s="21" t="s">
        <v>772</v>
      </c>
      <c r="H2" s="21" t="s">
        <v>773</v>
      </c>
      <c r="I2" s="21" t="s">
        <v>774</v>
      </c>
      <c r="J2" s="21" t="s">
        <v>775</v>
      </c>
      <c r="K2" s="21" t="s">
        <v>776</v>
      </c>
      <c r="L2" s="21" t="s">
        <v>777</v>
      </c>
      <c r="M2" s="21" t="s">
        <v>778</v>
      </c>
      <c r="N2" s="21" t="s">
        <v>983</v>
      </c>
      <c r="O2" s="21" t="s">
        <v>780</v>
      </c>
      <c r="P2" s="21" t="s">
        <v>781</v>
      </c>
      <c r="Q2" s="21" t="s">
        <v>782</v>
      </c>
      <c r="R2" s="21" t="s">
        <v>783</v>
      </c>
      <c r="S2" s="21" t="s">
        <v>784</v>
      </c>
      <c r="T2" s="21" t="s">
        <v>785</v>
      </c>
      <c r="U2" s="21" t="s">
        <v>786</v>
      </c>
      <c r="V2" s="21" t="s">
        <v>787</v>
      </c>
      <c r="W2" s="21" t="s">
        <v>788</v>
      </c>
      <c r="X2" s="21" t="s">
        <v>789</v>
      </c>
      <c r="Y2" s="21" t="s">
        <v>790</v>
      </c>
      <c r="Z2" s="21" t="s">
        <v>791</v>
      </c>
      <c r="AA2" s="21" t="s">
        <v>792</v>
      </c>
      <c r="AB2" s="21" t="s">
        <v>793</v>
      </c>
      <c r="AC2" s="21" t="s">
        <v>794</v>
      </c>
      <c r="AD2" s="21" t="s">
        <v>795</v>
      </c>
      <c r="AE2" s="21" t="s">
        <v>796</v>
      </c>
      <c r="AF2" s="21" t="s">
        <v>797</v>
      </c>
      <c r="AG2" s="21" t="s">
        <v>798</v>
      </c>
      <c r="AH2" s="21" t="s">
        <v>799</v>
      </c>
      <c r="AI2" s="21" t="s">
        <v>800</v>
      </c>
      <c r="AJ2" s="21" t="s">
        <v>801</v>
      </c>
      <c r="AK2" s="21" t="s">
        <v>802</v>
      </c>
      <c r="AL2" s="21" t="s">
        <v>803</v>
      </c>
      <c r="AM2" s="21" t="s">
        <v>804</v>
      </c>
      <c r="AN2" s="21" t="s">
        <v>805</v>
      </c>
      <c r="AO2" s="21" t="s">
        <v>806</v>
      </c>
      <c r="AP2" s="21" t="s">
        <v>64</v>
      </c>
      <c r="AQ2" s="21" t="s">
        <v>985</v>
      </c>
    </row>
    <row r="3" spans="1:43" x14ac:dyDescent="0.25">
      <c r="A3" s="21"/>
      <c r="B3" s="21"/>
      <c r="C3" s="21"/>
      <c r="D3" s="21" t="s">
        <v>89</v>
      </c>
      <c r="E3" s="21" t="s">
        <v>1124</v>
      </c>
      <c r="F3" s="21" t="s">
        <v>1125</v>
      </c>
      <c r="G3" s="21" t="s">
        <v>1126</v>
      </c>
      <c r="H3" s="21" t="s">
        <v>1127</v>
      </c>
      <c r="I3" s="21" t="s">
        <v>1128</v>
      </c>
      <c r="J3" s="21" t="s">
        <v>1129</v>
      </c>
      <c r="K3" s="21" t="s">
        <v>1130</v>
      </c>
      <c r="L3" s="21" t="s">
        <v>1131</v>
      </c>
      <c r="M3" s="21" t="s">
        <v>1132</v>
      </c>
      <c r="N3" s="21" t="s">
        <v>1133</v>
      </c>
      <c r="O3" s="21" t="s">
        <v>1134</v>
      </c>
      <c r="P3" s="21" t="s">
        <v>1135</v>
      </c>
      <c r="Q3" s="21" t="s">
        <v>1136</v>
      </c>
      <c r="R3" s="21" t="s">
        <v>1137</v>
      </c>
      <c r="S3" s="21" t="s">
        <v>1138</v>
      </c>
      <c r="T3" s="21" t="s">
        <v>1139</v>
      </c>
      <c r="U3" s="21" t="s">
        <v>1140</v>
      </c>
      <c r="V3" s="21" t="s">
        <v>1141</v>
      </c>
      <c r="W3" s="21" t="s">
        <v>1142</v>
      </c>
      <c r="X3" s="21" t="s">
        <v>1143</v>
      </c>
      <c r="Y3" s="21" t="s">
        <v>1144</v>
      </c>
      <c r="Z3" s="21" t="s">
        <v>1145</v>
      </c>
      <c r="AA3" s="21" t="s">
        <v>1146</v>
      </c>
      <c r="AB3" s="21" t="s">
        <v>1147</v>
      </c>
      <c r="AC3" s="21" t="s">
        <v>1148</v>
      </c>
      <c r="AD3" s="21" t="s">
        <v>1149</v>
      </c>
      <c r="AE3" s="21" t="s">
        <v>1150</v>
      </c>
      <c r="AF3" s="21" t="s">
        <v>1151</v>
      </c>
      <c r="AG3" s="21" t="s">
        <v>1152</v>
      </c>
      <c r="AH3" s="21" t="s">
        <v>1153</v>
      </c>
      <c r="AI3" s="21" t="s">
        <v>1154</v>
      </c>
      <c r="AJ3" s="21" t="s">
        <v>1155</v>
      </c>
      <c r="AK3" s="21" t="s">
        <v>1156</v>
      </c>
      <c r="AL3" s="21" t="s">
        <v>1157</v>
      </c>
      <c r="AM3" s="21" t="s">
        <v>1158</v>
      </c>
      <c r="AN3" s="21" t="s">
        <v>1159</v>
      </c>
      <c r="AO3" s="21" t="s">
        <v>1160</v>
      </c>
      <c r="AP3" s="21" t="s">
        <v>1161</v>
      </c>
      <c r="AQ3" s="21" t="s">
        <v>1162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2556300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4412823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6969123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0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2474000</v>
      </c>
      <c r="G7" s="22">
        <v>0</v>
      </c>
      <c r="H7" s="22">
        <v>0</v>
      </c>
      <c r="I7" s="22">
        <v>6109000</v>
      </c>
      <c r="J7" s="22">
        <v>0</v>
      </c>
      <c r="K7" s="22">
        <v>0</v>
      </c>
      <c r="L7" s="22">
        <v>0</v>
      </c>
      <c r="M7" s="22">
        <v>0</v>
      </c>
      <c r="N7" s="22">
        <v>63823000</v>
      </c>
      <c r="O7" s="22">
        <v>5850000</v>
      </c>
      <c r="P7" s="22">
        <v>0</v>
      </c>
      <c r="Q7" s="22">
        <v>0</v>
      </c>
      <c r="R7" s="22">
        <v>4500000</v>
      </c>
      <c r="S7" s="22">
        <v>0</v>
      </c>
      <c r="T7" s="22">
        <v>28000000</v>
      </c>
      <c r="U7" s="22">
        <v>60500000</v>
      </c>
      <c r="V7" s="22">
        <v>11660000</v>
      </c>
      <c r="W7" s="22">
        <v>2500000</v>
      </c>
      <c r="X7" s="22">
        <v>0</v>
      </c>
      <c r="Y7" s="22">
        <v>0</v>
      </c>
      <c r="Z7" s="22">
        <v>0</v>
      </c>
      <c r="AA7" s="22">
        <v>0</v>
      </c>
      <c r="AB7" s="22">
        <v>6000000</v>
      </c>
      <c r="AC7" s="22">
        <v>0</v>
      </c>
      <c r="AD7" s="22">
        <v>20533000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11000</v>
      </c>
      <c r="AM7" s="22">
        <v>0</v>
      </c>
      <c r="AN7" s="22">
        <v>120000000</v>
      </c>
      <c r="AO7" s="22">
        <v>0</v>
      </c>
      <c r="AP7" s="22">
        <v>0</v>
      </c>
      <c r="AQ7" s="22">
        <v>331960000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3750000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12000000</v>
      </c>
      <c r="O10" s="22">
        <v>0</v>
      </c>
      <c r="P10" s="22">
        <v>0</v>
      </c>
      <c r="Q10" s="22">
        <v>0</v>
      </c>
      <c r="R10" s="22">
        <v>3500000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19250000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34000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34000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6528000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6528000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711000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373000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11466000</v>
      </c>
      <c r="AP14" s="22">
        <v>0</v>
      </c>
      <c r="AQ14" s="22">
        <v>12550000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15334000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5750000</v>
      </c>
      <c r="P16" s="22">
        <v>0</v>
      </c>
      <c r="Q16" s="22">
        <v>0</v>
      </c>
      <c r="R16" s="22">
        <v>0</v>
      </c>
      <c r="S16" s="22">
        <v>0</v>
      </c>
      <c r="T16" s="22">
        <v>11075000</v>
      </c>
      <c r="U16" s="22">
        <v>13000000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10326000</v>
      </c>
      <c r="AJ16" s="22">
        <v>0</v>
      </c>
      <c r="AK16" s="22">
        <v>0</v>
      </c>
      <c r="AL16" s="22">
        <v>0</v>
      </c>
      <c r="AM16" s="22">
        <v>6314000</v>
      </c>
      <c r="AN16" s="22">
        <v>18757000</v>
      </c>
      <c r="AO16" s="22">
        <v>0</v>
      </c>
      <c r="AP16" s="22">
        <v>0</v>
      </c>
      <c r="AQ16" s="22">
        <v>80556000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92851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17418698</v>
      </c>
      <c r="P17" s="22">
        <v>0</v>
      </c>
      <c r="Q17" s="22">
        <v>0</v>
      </c>
      <c r="R17" s="22">
        <v>2266345</v>
      </c>
      <c r="S17" s="22">
        <v>0</v>
      </c>
      <c r="T17" s="22">
        <v>9112000</v>
      </c>
      <c r="U17" s="22">
        <v>2700000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773250</v>
      </c>
      <c r="AJ17" s="22">
        <v>150000</v>
      </c>
      <c r="AK17" s="22">
        <v>0</v>
      </c>
      <c r="AL17" s="22">
        <v>0</v>
      </c>
      <c r="AM17" s="22">
        <v>0</v>
      </c>
      <c r="AN17" s="22">
        <v>5014000</v>
      </c>
      <c r="AO17" s="22">
        <v>0</v>
      </c>
      <c r="AP17" s="22">
        <v>0</v>
      </c>
      <c r="AQ17" s="22">
        <v>37527144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8368000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5708000</v>
      </c>
      <c r="P18" s="22">
        <v>0</v>
      </c>
      <c r="Q18" s="22">
        <v>0</v>
      </c>
      <c r="R18" s="22">
        <v>1215000</v>
      </c>
      <c r="S18" s="22">
        <v>0</v>
      </c>
      <c r="T18" s="22">
        <v>1500000</v>
      </c>
      <c r="U18" s="22">
        <v>1575000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2563000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20929000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18200000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18200000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</row>
    <row r="21" spans="1:43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</row>
    <row r="22" spans="1:43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4200000</v>
      </c>
      <c r="M22" s="22">
        <v>0</v>
      </c>
      <c r="N22" s="22">
        <v>0</v>
      </c>
      <c r="O22" s="22">
        <v>2107827</v>
      </c>
      <c r="P22" s="22">
        <v>0</v>
      </c>
      <c r="Q22" s="22">
        <v>0</v>
      </c>
      <c r="R22" s="22">
        <v>0</v>
      </c>
      <c r="S22" s="22">
        <v>0</v>
      </c>
      <c r="T22" s="22">
        <v>4215654</v>
      </c>
      <c r="U22" s="22">
        <v>4215654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17900000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32639135</v>
      </c>
    </row>
    <row r="23" spans="1:43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</row>
    <row r="24" spans="1:43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352205</v>
      </c>
      <c r="P24" s="22">
        <v>0</v>
      </c>
      <c r="Q24" s="22">
        <v>0</v>
      </c>
      <c r="R24" s="22">
        <v>0</v>
      </c>
      <c r="S24" s="22">
        <v>0</v>
      </c>
      <c r="T24" s="22">
        <v>11825941</v>
      </c>
      <c r="U24" s="22">
        <v>5715252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53000000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70893398</v>
      </c>
    </row>
    <row r="25" spans="1:43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</row>
    <row r="26" spans="1:43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</row>
    <row r="27" spans="1:43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</row>
    <row r="28" spans="1:43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</row>
    <row r="29" spans="1:43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6981320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6981320</v>
      </c>
    </row>
    <row r="32" spans="1:43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</row>
    <row r="33" spans="1:43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</row>
    <row r="34" spans="1:43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</row>
    <row r="35" spans="1:43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1400000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1400000</v>
      </c>
    </row>
    <row r="36" spans="1:43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</row>
    <row r="37" spans="1:43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</row>
    <row r="38" spans="1:43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</row>
    <row r="39" spans="1:43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148625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148625</v>
      </c>
    </row>
    <row r="41" spans="1:43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1:43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</row>
    <row r="43" spans="1:43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2873312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2873312</v>
      </c>
    </row>
    <row r="44" spans="1:43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</row>
    <row r="45" spans="1:43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</row>
    <row r="46" spans="1:43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1000000</v>
      </c>
      <c r="J46" s="22">
        <v>0</v>
      </c>
      <c r="K46" s="22">
        <v>0</v>
      </c>
      <c r="L46" s="22">
        <v>148484</v>
      </c>
      <c r="M46" s="22">
        <v>0</v>
      </c>
      <c r="N46" s="22">
        <v>0</v>
      </c>
      <c r="O46" s="22">
        <v>1019023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2167507</v>
      </c>
    </row>
    <row r="47" spans="1:43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</row>
    <row r="48" spans="1:43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</row>
    <row r="49" spans="1:43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</row>
    <row r="51" spans="1:43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</row>
    <row r="53" spans="1:43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825000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825000</v>
      </c>
    </row>
    <row r="54" spans="1:43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</row>
    <row r="55" spans="1:43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</row>
    <row r="56" spans="1:43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</row>
    <row r="58" spans="1:43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4760155</v>
      </c>
      <c r="U58" s="22">
        <v>1729157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6489312</v>
      </c>
    </row>
    <row r="59" spans="1:43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</row>
    <row r="60" spans="1:43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</row>
    <row r="61" spans="1:43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</row>
    <row r="62" spans="1:43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</row>
    <row r="64" spans="1:43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5000000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5000000</v>
      </c>
    </row>
    <row r="65" spans="1:43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</row>
    <row r="66" spans="1:43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</row>
    <row r="69" spans="1:43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</row>
    <row r="70" spans="1:43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</row>
    <row r="71" spans="1:43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236814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236814</v>
      </c>
    </row>
    <row r="72" spans="1:43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2727437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1260563</v>
      </c>
      <c r="AP73" s="22">
        <v>0</v>
      </c>
      <c r="AQ73" s="22">
        <v>3988000</v>
      </c>
    </row>
    <row r="74" spans="1:43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</row>
    <row r="76" spans="1:43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</row>
    <row r="77" spans="1:43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</row>
    <row r="78" spans="1:43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</row>
    <row r="79" spans="1:43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</row>
    <row r="80" spans="1:43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500000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500000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1000000</v>
      </c>
    </row>
    <row r="81" spans="1:43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</row>
    <row r="83" spans="1:43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6384549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6384549</v>
      </c>
    </row>
    <row r="84" spans="1:43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</row>
    <row r="85" spans="1:43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4250000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4250000</v>
      </c>
    </row>
    <row r="86" spans="1:43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</row>
    <row r="87" spans="1:43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</row>
    <row r="88" spans="1:43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</row>
    <row r="89" spans="1:43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</row>
    <row r="90" spans="1:43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</row>
    <row r="91" spans="1:43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</row>
    <row r="92" spans="1:43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</row>
    <row r="93" spans="1:43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175924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193591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369515</v>
      </c>
    </row>
    <row r="94" spans="1:43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</row>
    <row r="95" spans="1:43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</row>
    <row r="96" spans="1:43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300000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300000</v>
      </c>
    </row>
    <row r="97" spans="1:43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</row>
    <row r="98" spans="1:43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</row>
    <row r="99" spans="1:43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</row>
    <row r="100" spans="1:43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1500000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3500000</v>
      </c>
      <c r="U100" s="22">
        <v>1600000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8500000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15100000</v>
      </c>
    </row>
    <row r="101" spans="1:43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</row>
    <row r="102" spans="1:43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823767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823767</v>
      </c>
    </row>
    <row r="103" spans="1:43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</row>
    <row r="104" spans="1:43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194790</v>
      </c>
      <c r="AM104" s="22">
        <v>0</v>
      </c>
      <c r="AN104" s="22">
        <v>0</v>
      </c>
      <c r="AO104" s="22">
        <v>0</v>
      </c>
      <c r="AP104" s="22">
        <v>0</v>
      </c>
      <c r="AQ104" s="22">
        <v>194790</v>
      </c>
    </row>
    <row r="105" spans="1:43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2250000</v>
      </c>
      <c r="P105" s="22">
        <v>0</v>
      </c>
      <c r="Q105" s="22">
        <v>0</v>
      </c>
      <c r="R105" s="22">
        <v>0</v>
      </c>
      <c r="S105" s="22">
        <v>0</v>
      </c>
      <c r="T105" s="22">
        <v>3384000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5634000</v>
      </c>
    </row>
    <row r="106" spans="1:43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0</v>
      </c>
    </row>
    <row r="107" spans="1:43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10830000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10830000</v>
      </c>
    </row>
    <row r="108" spans="1:43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</row>
    <row r="109" spans="1:43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678630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678630</v>
      </c>
    </row>
    <row r="110" spans="1:43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</row>
    <row r="111" spans="1:43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</row>
    <row r="112" spans="1:43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</row>
    <row r="113" spans="1:43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1302663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1302663</v>
      </c>
    </row>
    <row r="114" spans="1:43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1700000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1700000</v>
      </c>
    </row>
    <row r="115" spans="1:43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</row>
    <row r="116" spans="1:43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</row>
    <row r="117" spans="1:43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0</v>
      </c>
    </row>
    <row r="118" spans="1:43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</row>
    <row r="119" spans="1:43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</row>
    <row r="120" spans="1:43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1883731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1883731</v>
      </c>
    </row>
    <row r="121" spans="1:43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</row>
    <row r="122" spans="1:43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</row>
    <row r="123" spans="1:43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0</v>
      </c>
    </row>
    <row r="124" spans="1:43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</row>
    <row r="125" spans="1:43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</row>
    <row r="126" spans="1:43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</row>
    <row r="127" spans="1:43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</row>
    <row r="128" spans="1:43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</row>
    <row r="129" spans="1:43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0</v>
      </c>
    </row>
    <row r="130" spans="1:43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</row>
    <row r="131" spans="1:43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30000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30000</v>
      </c>
    </row>
    <row r="132" spans="1:43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</row>
    <row r="133" spans="1:43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3187500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3187500</v>
      </c>
    </row>
    <row r="134" spans="1:43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65000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65000</v>
      </c>
    </row>
    <row r="135" spans="1:43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64219</v>
      </c>
      <c r="AN135" s="22">
        <v>0</v>
      </c>
      <c r="AO135" s="22">
        <v>0</v>
      </c>
      <c r="AP135" s="22">
        <v>0</v>
      </c>
      <c r="AQ135" s="22">
        <v>64219</v>
      </c>
    </row>
    <row r="136" spans="1:43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</row>
    <row r="137" spans="1:43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</row>
    <row r="138" spans="1:43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</row>
    <row r="139" spans="1:43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</row>
    <row r="140" spans="1:43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</row>
    <row r="141" spans="1:43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0</v>
      </c>
    </row>
    <row r="142" spans="1:43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0</v>
      </c>
    </row>
    <row r="143" spans="1:43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170520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170520</v>
      </c>
    </row>
    <row r="144" spans="1:43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24620187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24620187</v>
      </c>
    </row>
    <row r="145" spans="1:43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</row>
    <row r="146" spans="1:43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</row>
    <row r="147" spans="1:43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</row>
    <row r="148" spans="1:43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</row>
    <row r="149" spans="1:43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</row>
    <row r="150" spans="1:43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0</v>
      </c>
    </row>
    <row r="151" spans="1:43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0</v>
      </c>
    </row>
    <row r="152" spans="1:43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</row>
    <row r="153" spans="1:43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0</v>
      </c>
    </row>
    <row r="154" spans="1:43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0</v>
      </c>
    </row>
    <row r="155" spans="1:43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</row>
    <row r="156" spans="1:43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</row>
    <row r="157" spans="1:43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465000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465000</v>
      </c>
    </row>
    <row r="158" spans="1:43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0</v>
      </c>
    </row>
    <row r="159" spans="1:43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</row>
    <row r="160" spans="1:43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0</v>
      </c>
    </row>
    <row r="161" spans="1:43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0</v>
      </c>
    </row>
    <row r="162" spans="1:43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</row>
    <row r="163" spans="1:43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1224205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1224205</v>
      </c>
    </row>
    <row r="164" spans="1:43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</row>
    <row r="165" spans="1:43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0</v>
      </c>
    </row>
    <row r="166" spans="1:43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0</v>
      </c>
    </row>
    <row r="168" spans="1:43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1803037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1401231</v>
      </c>
      <c r="S168" s="22">
        <v>0</v>
      </c>
      <c r="T168" s="22">
        <v>4107440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15000000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22311708</v>
      </c>
    </row>
    <row r="169" spans="1:43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3381420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3381420</v>
      </c>
    </row>
    <row r="170" spans="1:43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</row>
    <row r="171" spans="1:43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</row>
    <row r="172" spans="1:43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</row>
    <row r="173" spans="1:43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</row>
    <row r="174" spans="1:43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0</v>
      </c>
    </row>
    <row r="175" spans="1:43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</row>
    <row r="176" spans="1:43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0</v>
      </c>
    </row>
    <row r="177" spans="1:43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1363951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1363951</v>
      </c>
    </row>
    <row r="178" spans="1:43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0</v>
      </c>
    </row>
    <row r="179" spans="1:43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0</v>
      </c>
    </row>
    <row r="180" spans="1:43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</row>
    <row r="181" spans="1:43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6500000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6500000</v>
      </c>
    </row>
    <row r="182" spans="1:43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0</v>
      </c>
    </row>
    <row r="183" spans="1:43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</row>
    <row r="184" spans="1:43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</row>
    <row r="185" spans="1:43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</row>
    <row r="186" spans="1:43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</row>
    <row r="187" spans="1:43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</row>
    <row r="188" spans="1:43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</row>
    <row r="189" spans="1:43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</row>
    <row r="190" spans="1:43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0</v>
      </c>
    </row>
    <row r="191" spans="1:43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</row>
    <row r="192" spans="1:43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</row>
    <row r="193" spans="1:43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</row>
    <row r="194" spans="1:43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</row>
    <row r="195" spans="1:43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</row>
    <row r="196" spans="1:43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</row>
    <row r="198" spans="1:43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</row>
    <row r="201" spans="1:43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</row>
    <row r="203" spans="1:43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</row>
    <row r="206" spans="1:43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</row>
    <row r="209" spans="1:43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</row>
    <row r="210" spans="1:43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</row>
    <row r="211" spans="1:43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</row>
    <row r="213" spans="1:43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</row>
    <row r="214" spans="1:43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</row>
    <row r="217" spans="1:43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1300000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1300000</v>
      </c>
    </row>
    <row r="220" spans="1:43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</row>
    <row r="222" spans="1:43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</row>
    <row r="225" spans="1:43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</row>
    <row r="227" spans="1:43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</row>
    <row r="228" spans="1:43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</row>
    <row r="230" spans="1:43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</row>
    <row r="231" spans="1:43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</row>
    <row r="233" spans="1:43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</row>
    <row r="235" spans="1:43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</row>
    <row r="236" spans="1:43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0</v>
      </c>
    </row>
    <row r="237" spans="1:43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600000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600000</v>
      </c>
    </row>
    <row r="238" spans="1:43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</row>
    <row r="240" spans="1:43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</row>
    <row r="241" spans="1:43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</row>
    <row r="242" spans="1:43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</row>
    <row r="243" spans="1:43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</row>
    <row r="245" spans="1:43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</row>
    <row r="251" spans="1:43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</row>
    <row r="257" spans="1:43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</row>
    <row r="259" spans="1:43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</row>
    <row r="260" spans="1:43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</row>
    <row r="262" spans="1:43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</row>
    <row r="265" spans="1:43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550000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550000</v>
      </c>
    </row>
    <row r="277" spans="1:43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78599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78599</v>
      </c>
    </row>
    <row r="285" spans="1:43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5B486-99C5-4886-A570-5A069A25825B}">
  <dimension ref="A1:AQ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1122</v>
      </c>
      <c r="D1" s="20" t="s">
        <v>1165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770</v>
      </c>
      <c r="F2" s="21" t="s">
        <v>771</v>
      </c>
      <c r="G2" s="21" t="s">
        <v>772</v>
      </c>
      <c r="H2" s="21" t="s">
        <v>773</v>
      </c>
      <c r="I2" s="21" t="s">
        <v>774</v>
      </c>
      <c r="J2" s="21" t="s">
        <v>775</v>
      </c>
      <c r="K2" s="21" t="s">
        <v>776</v>
      </c>
      <c r="L2" s="21" t="s">
        <v>777</v>
      </c>
      <c r="M2" s="21" t="s">
        <v>778</v>
      </c>
      <c r="N2" s="21" t="s">
        <v>983</v>
      </c>
      <c r="O2" s="21" t="s">
        <v>780</v>
      </c>
      <c r="P2" s="21" t="s">
        <v>781</v>
      </c>
      <c r="Q2" s="21" t="s">
        <v>782</v>
      </c>
      <c r="R2" s="21" t="s">
        <v>783</v>
      </c>
      <c r="S2" s="21" t="s">
        <v>784</v>
      </c>
      <c r="T2" s="21" t="s">
        <v>785</v>
      </c>
      <c r="U2" s="21" t="s">
        <v>786</v>
      </c>
      <c r="V2" s="21" t="s">
        <v>787</v>
      </c>
      <c r="W2" s="21" t="s">
        <v>788</v>
      </c>
      <c r="X2" s="21" t="s">
        <v>789</v>
      </c>
      <c r="Y2" s="21" t="s">
        <v>790</v>
      </c>
      <c r="Z2" s="21" t="s">
        <v>791</v>
      </c>
      <c r="AA2" s="21" t="s">
        <v>792</v>
      </c>
      <c r="AB2" s="21" t="s">
        <v>793</v>
      </c>
      <c r="AC2" s="21" t="s">
        <v>794</v>
      </c>
      <c r="AD2" s="21" t="s">
        <v>795</v>
      </c>
      <c r="AE2" s="21" t="s">
        <v>796</v>
      </c>
      <c r="AF2" s="21" t="s">
        <v>797</v>
      </c>
      <c r="AG2" s="21" t="s">
        <v>798</v>
      </c>
      <c r="AH2" s="21" t="s">
        <v>799</v>
      </c>
      <c r="AI2" s="21" t="s">
        <v>800</v>
      </c>
      <c r="AJ2" s="21" t="s">
        <v>801</v>
      </c>
      <c r="AK2" s="21" t="s">
        <v>802</v>
      </c>
      <c r="AL2" s="21" t="s">
        <v>803</v>
      </c>
      <c r="AM2" s="21" t="s">
        <v>804</v>
      </c>
      <c r="AN2" s="21" t="s">
        <v>805</v>
      </c>
      <c r="AO2" s="21" t="s">
        <v>806</v>
      </c>
      <c r="AP2" s="21" t="s">
        <v>64</v>
      </c>
      <c r="AQ2" s="21" t="s">
        <v>985</v>
      </c>
    </row>
    <row r="3" spans="1:43" x14ac:dyDescent="0.25">
      <c r="A3" s="21"/>
      <c r="B3" s="21"/>
      <c r="C3" s="21"/>
      <c r="D3" s="21" t="s">
        <v>89</v>
      </c>
      <c r="E3" s="21" t="s">
        <v>1124</v>
      </c>
      <c r="F3" s="21" t="s">
        <v>1125</v>
      </c>
      <c r="G3" s="21" t="s">
        <v>1126</v>
      </c>
      <c r="H3" s="21" t="s">
        <v>1127</v>
      </c>
      <c r="I3" s="21" t="s">
        <v>1128</v>
      </c>
      <c r="J3" s="21" t="s">
        <v>1129</v>
      </c>
      <c r="K3" s="21" t="s">
        <v>1130</v>
      </c>
      <c r="L3" s="21" t="s">
        <v>1131</v>
      </c>
      <c r="M3" s="21" t="s">
        <v>1132</v>
      </c>
      <c r="N3" s="21" t="s">
        <v>1133</v>
      </c>
      <c r="O3" s="21" t="s">
        <v>1134</v>
      </c>
      <c r="P3" s="21" t="s">
        <v>1135</v>
      </c>
      <c r="Q3" s="21" t="s">
        <v>1136</v>
      </c>
      <c r="R3" s="21" t="s">
        <v>1137</v>
      </c>
      <c r="S3" s="21" t="s">
        <v>1138</v>
      </c>
      <c r="T3" s="21" t="s">
        <v>1139</v>
      </c>
      <c r="U3" s="21" t="s">
        <v>1140</v>
      </c>
      <c r="V3" s="21" t="s">
        <v>1141</v>
      </c>
      <c r="W3" s="21" t="s">
        <v>1142</v>
      </c>
      <c r="X3" s="21" t="s">
        <v>1143</v>
      </c>
      <c r="Y3" s="21" t="s">
        <v>1144</v>
      </c>
      <c r="Z3" s="21" t="s">
        <v>1145</v>
      </c>
      <c r="AA3" s="21" t="s">
        <v>1146</v>
      </c>
      <c r="AB3" s="21" t="s">
        <v>1147</v>
      </c>
      <c r="AC3" s="21" t="s">
        <v>1148</v>
      </c>
      <c r="AD3" s="21" t="s">
        <v>1149</v>
      </c>
      <c r="AE3" s="21" t="s">
        <v>1150</v>
      </c>
      <c r="AF3" s="21" t="s">
        <v>1151</v>
      </c>
      <c r="AG3" s="21" t="s">
        <v>1152</v>
      </c>
      <c r="AH3" s="21" t="s">
        <v>1153</v>
      </c>
      <c r="AI3" s="21" t="s">
        <v>1154</v>
      </c>
      <c r="AJ3" s="21" t="s">
        <v>1155</v>
      </c>
      <c r="AK3" s="21" t="s">
        <v>1156</v>
      </c>
      <c r="AL3" s="21" t="s">
        <v>1157</v>
      </c>
      <c r="AM3" s="21" t="s">
        <v>1158</v>
      </c>
      <c r="AN3" s="21" t="s">
        <v>1159</v>
      </c>
      <c r="AO3" s="21" t="s">
        <v>1160</v>
      </c>
      <c r="AP3" s="21" t="s">
        <v>1161</v>
      </c>
      <c r="AQ3" s="21" t="s">
        <v>1162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225385</v>
      </c>
      <c r="I4" s="22">
        <v>598666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2832190</v>
      </c>
      <c r="P4" s="22">
        <v>0</v>
      </c>
      <c r="Q4" s="22">
        <v>0</v>
      </c>
      <c r="R4" s="22">
        <v>0</v>
      </c>
      <c r="S4" s="22">
        <v>0</v>
      </c>
      <c r="T4" s="22">
        <v>705301</v>
      </c>
      <c r="U4" s="22">
        <v>712384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838376</v>
      </c>
      <c r="AF4" s="22">
        <v>759410</v>
      </c>
      <c r="AG4" s="22">
        <v>0</v>
      </c>
      <c r="AH4" s="22">
        <v>0</v>
      </c>
      <c r="AI4" s="22">
        <v>898046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7569758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36215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127443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115068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278726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243000</v>
      </c>
      <c r="G7" s="22">
        <v>0</v>
      </c>
      <c r="H7" s="22">
        <v>0</v>
      </c>
      <c r="I7" s="22">
        <v>797000</v>
      </c>
      <c r="J7" s="22">
        <v>0</v>
      </c>
      <c r="K7" s="22">
        <v>0</v>
      </c>
      <c r="L7" s="22">
        <v>0</v>
      </c>
      <c r="M7" s="22">
        <v>0</v>
      </c>
      <c r="N7" s="22">
        <v>36901000</v>
      </c>
      <c r="O7" s="22">
        <v>7730000</v>
      </c>
      <c r="P7" s="22">
        <v>0</v>
      </c>
      <c r="Q7" s="22">
        <v>2746000</v>
      </c>
      <c r="R7" s="22">
        <v>8534000</v>
      </c>
      <c r="S7" s="22">
        <v>828000</v>
      </c>
      <c r="T7" s="22">
        <v>39881000</v>
      </c>
      <c r="U7" s="22">
        <v>95641000</v>
      </c>
      <c r="V7" s="22">
        <v>7442000</v>
      </c>
      <c r="W7" s="22">
        <v>0</v>
      </c>
      <c r="X7" s="22">
        <v>2244000</v>
      </c>
      <c r="Y7" s="22">
        <v>0</v>
      </c>
      <c r="Z7" s="22">
        <v>0</v>
      </c>
      <c r="AA7" s="22">
        <v>0</v>
      </c>
      <c r="AB7" s="22">
        <v>15662000</v>
      </c>
      <c r="AC7" s="22">
        <v>0</v>
      </c>
      <c r="AD7" s="22">
        <v>0</v>
      </c>
      <c r="AE7" s="22">
        <v>0</v>
      </c>
      <c r="AF7" s="22">
        <v>3121000</v>
      </c>
      <c r="AG7" s="22">
        <v>0</v>
      </c>
      <c r="AH7" s="22">
        <v>0</v>
      </c>
      <c r="AI7" s="22">
        <v>15835000</v>
      </c>
      <c r="AJ7" s="22">
        <v>0</v>
      </c>
      <c r="AK7" s="22">
        <v>0</v>
      </c>
      <c r="AL7" s="22">
        <v>0</v>
      </c>
      <c r="AM7" s="22">
        <v>0</v>
      </c>
      <c r="AN7" s="22">
        <v>6951000</v>
      </c>
      <c r="AO7" s="22">
        <v>0</v>
      </c>
      <c r="AP7" s="22">
        <v>0</v>
      </c>
      <c r="AQ7" s="22">
        <v>244556000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150463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72362</v>
      </c>
      <c r="P8" s="22">
        <v>0</v>
      </c>
      <c r="Q8" s="22">
        <v>0</v>
      </c>
      <c r="R8" s="22">
        <v>97976</v>
      </c>
      <c r="S8" s="22">
        <v>0</v>
      </c>
      <c r="T8" s="22">
        <v>171165</v>
      </c>
      <c r="U8" s="22">
        <v>547888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626156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1666010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46139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36753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20227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103119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41378</v>
      </c>
      <c r="G10" s="22">
        <v>0</v>
      </c>
      <c r="H10" s="22">
        <v>74774</v>
      </c>
      <c r="I10" s="22">
        <v>248015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923882</v>
      </c>
      <c r="P10" s="22">
        <v>0</v>
      </c>
      <c r="Q10" s="22">
        <v>0</v>
      </c>
      <c r="R10" s="22">
        <v>161275</v>
      </c>
      <c r="S10" s="22">
        <v>0</v>
      </c>
      <c r="T10" s="22">
        <v>36537</v>
      </c>
      <c r="U10" s="22">
        <v>0</v>
      </c>
      <c r="V10" s="22">
        <v>0</v>
      </c>
      <c r="W10" s="22">
        <v>0</v>
      </c>
      <c r="X10" s="22">
        <v>126051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1817955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3429867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1755000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44000</v>
      </c>
      <c r="U11" s="22">
        <v>395000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2194000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861189</v>
      </c>
      <c r="I12" s="22">
        <v>400299</v>
      </c>
      <c r="J12" s="22">
        <v>0</v>
      </c>
      <c r="K12" s="22">
        <v>0</v>
      </c>
      <c r="L12" s="22">
        <v>0</v>
      </c>
      <c r="M12" s="22">
        <v>0</v>
      </c>
      <c r="N12" s="22">
        <v>433259</v>
      </c>
      <c r="O12" s="22">
        <v>859004</v>
      </c>
      <c r="P12" s="22">
        <v>1172176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434023</v>
      </c>
      <c r="AF12" s="22">
        <v>0</v>
      </c>
      <c r="AG12" s="22">
        <v>0</v>
      </c>
      <c r="AH12" s="22">
        <v>0</v>
      </c>
      <c r="AI12" s="22">
        <v>2455049</v>
      </c>
      <c r="AJ12" s="22">
        <v>361812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6976811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589441</v>
      </c>
      <c r="G13" s="22">
        <v>0</v>
      </c>
      <c r="H13" s="22">
        <v>631749</v>
      </c>
      <c r="I13" s="22">
        <v>315124</v>
      </c>
      <c r="J13" s="22">
        <v>0</v>
      </c>
      <c r="K13" s="22">
        <v>0</v>
      </c>
      <c r="L13" s="22">
        <v>0</v>
      </c>
      <c r="M13" s="22">
        <v>0</v>
      </c>
      <c r="N13" s="22">
        <v>12641</v>
      </c>
      <c r="O13" s="22">
        <v>1455599</v>
      </c>
      <c r="P13" s="22">
        <v>0</v>
      </c>
      <c r="Q13" s="22">
        <v>0</v>
      </c>
      <c r="R13" s="22">
        <v>0</v>
      </c>
      <c r="S13" s="22">
        <v>0</v>
      </c>
      <c r="T13" s="22">
        <v>164299</v>
      </c>
      <c r="U13" s="22">
        <v>244452</v>
      </c>
      <c r="V13" s="22">
        <v>0</v>
      </c>
      <c r="W13" s="22">
        <v>144293</v>
      </c>
      <c r="X13" s="22">
        <v>0</v>
      </c>
      <c r="Y13" s="22">
        <v>0</v>
      </c>
      <c r="Z13" s="22">
        <v>161613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2079693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5798904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36000</v>
      </c>
      <c r="Q14" s="22">
        <v>0</v>
      </c>
      <c r="R14" s="22">
        <v>0</v>
      </c>
      <c r="S14" s="22">
        <v>0</v>
      </c>
      <c r="T14" s="22">
        <v>1186000</v>
      </c>
      <c r="U14" s="22">
        <v>1532000</v>
      </c>
      <c r="V14" s="22">
        <v>9027000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6317000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5135000</v>
      </c>
      <c r="AK14" s="22">
        <v>0</v>
      </c>
      <c r="AL14" s="22">
        <v>0</v>
      </c>
      <c r="AM14" s="22">
        <v>0</v>
      </c>
      <c r="AN14" s="22">
        <v>3162000</v>
      </c>
      <c r="AO14" s="22">
        <v>0</v>
      </c>
      <c r="AP14" s="22">
        <v>0</v>
      </c>
      <c r="AQ14" s="22">
        <v>26395000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1421948</v>
      </c>
      <c r="G15" s="22">
        <v>0</v>
      </c>
      <c r="H15" s="22">
        <v>0</v>
      </c>
      <c r="I15" s="22">
        <v>401662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275108</v>
      </c>
      <c r="P15" s="22">
        <v>0</v>
      </c>
      <c r="Q15" s="22">
        <v>0</v>
      </c>
      <c r="R15" s="22">
        <v>60806</v>
      </c>
      <c r="S15" s="22">
        <v>0</v>
      </c>
      <c r="T15" s="22">
        <v>199978</v>
      </c>
      <c r="U15" s="22">
        <v>1042053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337254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3738809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964000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175000</v>
      </c>
      <c r="O16" s="22">
        <v>711000</v>
      </c>
      <c r="P16" s="22">
        <v>263000</v>
      </c>
      <c r="Q16" s="22">
        <v>0</v>
      </c>
      <c r="R16" s="22">
        <v>0</v>
      </c>
      <c r="S16" s="22">
        <v>0</v>
      </c>
      <c r="T16" s="22">
        <v>6766000</v>
      </c>
      <c r="U16" s="22">
        <v>5425000</v>
      </c>
      <c r="V16" s="22">
        <v>173000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346000</v>
      </c>
      <c r="AJ16" s="22">
        <v>381000</v>
      </c>
      <c r="AK16" s="22">
        <v>0</v>
      </c>
      <c r="AL16" s="22">
        <v>0</v>
      </c>
      <c r="AM16" s="22">
        <v>1420000</v>
      </c>
      <c r="AN16" s="22">
        <v>8548000</v>
      </c>
      <c r="AO16" s="22">
        <v>0</v>
      </c>
      <c r="AP16" s="22">
        <v>0</v>
      </c>
      <c r="AQ16" s="22">
        <v>25172000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8415717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594365</v>
      </c>
      <c r="P17" s="22">
        <v>0</v>
      </c>
      <c r="Q17" s="22">
        <v>0</v>
      </c>
      <c r="R17" s="22">
        <v>0</v>
      </c>
      <c r="S17" s="22">
        <v>0</v>
      </c>
      <c r="T17" s="22">
        <v>3311510</v>
      </c>
      <c r="U17" s="22">
        <v>2297364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644964</v>
      </c>
      <c r="AO17" s="22">
        <v>0</v>
      </c>
      <c r="AP17" s="22">
        <v>0</v>
      </c>
      <c r="AQ17" s="22">
        <v>15263920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2857000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120000</v>
      </c>
      <c r="S18" s="22">
        <v>0</v>
      </c>
      <c r="T18" s="22">
        <v>444000</v>
      </c>
      <c r="U18" s="22">
        <v>16000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1345000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4782000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4212628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446764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4526423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9185815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221530</v>
      </c>
      <c r="G20" s="22">
        <v>0</v>
      </c>
      <c r="H20" s="22">
        <v>190824</v>
      </c>
      <c r="I20" s="22">
        <v>106290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365</v>
      </c>
      <c r="P20" s="22">
        <v>1087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398269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918365</v>
      </c>
    </row>
    <row r="21" spans="1:43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128371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89128</v>
      </c>
      <c r="P21" s="22">
        <v>0</v>
      </c>
      <c r="Q21" s="22">
        <v>0</v>
      </c>
      <c r="R21" s="22">
        <v>0</v>
      </c>
      <c r="S21" s="22">
        <v>0</v>
      </c>
      <c r="T21" s="22">
        <v>64541</v>
      </c>
      <c r="U21" s="22">
        <v>199633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296542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778215</v>
      </c>
    </row>
    <row r="22" spans="1:43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929668</v>
      </c>
      <c r="P22" s="22">
        <v>0</v>
      </c>
      <c r="Q22" s="22">
        <v>0</v>
      </c>
      <c r="R22" s="22">
        <v>0</v>
      </c>
      <c r="S22" s="22">
        <v>0</v>
      </c>
      <c r="T22" s="22">
        <v>1859338</v>
      </c>
      <c r="U22" s="22">
        <v>1859338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1890777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6539121</v>
      </c>
    </row>
    <row r="23" spans="1:43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108719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999267</v>
      </c>
      <c r="P23" s="22">
        <v>0</v>
      </c>
      <c r="Q23" s="22">
        <v>0</v>
      </c>
      <c r="R23" s="22">
        <v>0</v>
      </c>
      <c r="S23" s="22">
        <v>0</v>
      </c>
      <c r="T23" s="22">
        <v>222443</v>
      </c>
      <c r="U23" s="22">
        <v>518021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1848450</v>
      </c>
    </row>
    <row r="24" spans="1:43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1280965</v>
      </c>
      <c r="G24" s="22">
        <v>0</v>
      </c>
      <c r="H24" s="22">
        <v>423497</v>
      </c>
      <c r="I24" s="22">
        <v>106836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25664</v>
      </c>
      <c r="P24" s="22">
        <v>0</v>
      </c>
      <c r="Q24" s="22">
        <v>0</v>
      </c>
      <c r="R24" s="22">
        <v>50023</v>
      </c>
      <c r="S24" s="22">
        <v>0</v>
      </c>
      <c r="T24" s="22">
        <v>2988024</v>
      </c>
      <c r="U24" s="22">
        <v>718219</v>
      </c>
      <c r="V24" s="22">
        <v>0</v>
      </c>
      <c r="W24" s="22">
        <v>434942</v>
      </c>
      <c r="X24" s="22">
        <v>0</v>
      </c>
      <c r="Y24" s="22">
        <v>0</v>
      </c>
      <c r="Z24" s="22">
        <v>0</v>
      </c>
      <c r="AA24" s="22">
        <v>0</v>
      </c>
      <c r="AB24" s="22">
        <v>1073324</v>
      </c>
      <c r="AC24" s="22">
        <v>0</v>
      </c>
      <c r="AD24" s="22">
        <v>0</v>
      </c>
      <c r="AE24" s="22">
        <v>1395098</v>
      </c>
      <c r="AF24" s="22">
        <v>0</v>
      </c>
      <c r="AG24" s="22">
        <v>0</v>
      </c>
      <c r="AH24" s="22">
        <v>0</v>
      </c>
      <c r="AI24" s="22">
        <v>1852721</v>
      </c>
      <c r="AJ24" s="22">
        <v>1068329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11417642</v>
      </c>
    </row>
    <row r="25" spans="1:43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2116528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2116528</v>
      </c>
    </row>
    <row r="26" spans="1:43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</row>
    <row r="27" spans="1:43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</row>
    <row r="28" spans="1:43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</row>
    <row r="29" spans="1:43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166033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166033</v>
      </c>
    </row>
    <row r="30" spans="1:43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52540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6568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59108</v>
      </c>
    </row>
    <row r="31" spans="1:43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15000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96179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111179</v>
      </c>
    </row>
    <row r="32" spans="1:43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833665</v>
      </c>
      <c r="P32" s="22">
        <v>0</v>
      </c>
      <c r="Q32" s="22">
        <v>0</v>
      </c>
      <c r="R32" s="22">
        <v>0</v>
      </c>
      <c r="S32" s="22">
        <v>0</v>
      </c>
      <c r="T32" s="22">
        <v>76408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910073</v>
      </c>
    </row>
    <row r="33" spans="1:43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16678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374800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584375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975853</v>
      </c>
    </row>
    <row r="34" spans="1:43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393911</v>
      </c>
      <c r="P34" s="22">
        <v>0</v>
      </c>
      <c r="Q34" s="22">
        <v>0</v>
      </c>
      <c r="R34" s="22">
        <v>0</v>
      </c>
      <c r="S34" s="22">
        <v>0</v>
      </c>
      <c r="T34" s="22">
        <v>731145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136793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1261849</v>
      </c>
    </row>
    <row r="35" spans="1:43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50000</v>
      </c>
      <c r="P35" s="22">
        <v>0</v>
      </c>
      <c r="Q35" s="22">
        <v>0</v>
      </c>
      <c r="R35" s="22">
        <v>0</v>
      </c>
      <c r="S35" s="22">
        <v>0</v>
      </c>
      <c r="T35" s="22">
        <v>181578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231578</v>
      </c>
    </row>
    <row r="36" spans="1:43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</row>
    <row r="37" spans="1:43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</row>
    <row r="38" spans="1:43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863649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863649</v>
      </c>
    </row>
    <row r="39" spans="1:43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56999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56999</v>
      </c>
    </row>
    <row r="41" spans="1:43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328554</v>
      </c>
      <c r="J41" s="22">
        <v>0</v>
      </c>
      <c r="K41" s="22">
        <v>0</v>
      </c>
      <c r="L41" s="22">
        <v>0</v>
      </c>
      <c r="M41" s="22">
        <v>0</v>
      </c>
      <c r="N41" s="22">
        <v>272111</v>
      </c>
      <c r="O41" s="22">
        <v>493044</v>
      </c>
      <c r="P41" s="22">
        <v>0</v>
      </c>
      <c r="Q41" s="22">
        <v>0</v>
      </c>
      <c r="R41" s="22">
        <v>0</v>
      </c>
      <c r="S41" s="22">
        <v>0</v>
      </c>
      <c r="T41" s="22">
        <v>443565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1537274</v>
      </c>
    </row>
    <row r="42" spans="1:43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256383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13951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270334</v>
      </c>
    </row>
    <row r="43" spans="1:43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11412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2883721</v>
      </c>
      <c r="P43" s="22">
        <v>0</v>
      </c>
      <c r="Q43" s="22">
        <v>0</v>
      </c>
      <c r="R43" s="22">
        <v>0</v>
      </c>
      <c r="S43" s="22">
        <v>0</v>
      </c>
      <c r="T43" s="22">
        <v>960787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126044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1550693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5532657</v>
      </c>
    </row>
    <row r="44" spans="1:43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48285</v>
      </c>
      <c r="U44" s="22">
        <v>201704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249989</v>
      </c>
    </row>
    <row r="45" spans="1:43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</row>
    <row r="46" spans="1:43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3871</v>
      </c>
      <c r="M46" s="22">
        <v>0</v>
      </c>
      <c r="N46" s="22">
        <v>0</v>
      </c>
      <c r="O46" s="22">
        <v>878842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13699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105996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1002408</v>
      </c>
    </row>
    <row r="47" spans="1:43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</row>
    <row r="48" spans="1:43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280873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280873</v>
      </c>
    </row>
    <row r="49" spans="1:43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788358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788358</v>
      </c>
    </row>
    <row r="51" spans="1:43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355708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355708</v>
      </c>
    </row>
    <row r="53" spans="1:43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46567</v>
      </c>
      <c r="P53" s="22">
        <v>0</v>
      </c>
      <c r="Q53" s="22">
        <v>0</v>
      </c>
      <c r="R53" s="22">
        <v>0</v>
      </c>
      <c r="S53" s="22">
        <v>0</v>
      </c>
      <c r="T53" s="22">
        <v>56939</v>
      </c>
      <c r="U53" s="22">
        <v>7269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110775</v>
      </c>
    </row>
    <row r="54" spans="1:43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543237</v>
      </c>
      <c r="P54" s="22">
        <v>0</v>
      </c>
      <c r="Q54" s="22">
        <v>0</v>
      </c>
      <c r="R54" s="22">
        <v>0</v>
      </c>
      <c r="S54" s="22">
        <v>0</v>
      </c>
      <c r="T54" s="22">
        <v>913629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1456866</v>
      </c>
    </row>
    <row r="55" spans="1:43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1284954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1284954</v>
      </c>
    </row>
    <row r="56" spans="1:43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81451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587642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841930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1511023</v>
      </c>
    </row>
    <row r="57" spans="1:43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</row>
    <row r="58" spans="1:43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118274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1222955</v>
      </c>
      <c r="S58" s="22">
        <v>649744</v>
      </c>
      <c r="T58" s="22">
        <v>494263</v>
      </c>
      <c r="U58" s="22">
        <v>27557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2512793</v>
      </c>
    </row>
    <row r="59" spans="1:43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</row>
    <row r="60" spans="1:43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47854</v>
      </c>
      <c r="P60" s="22">
        <v>0</v>
      </c>
      <c r="Q60" s="22">
        <v>0</v>
      </c>
      <c r="R60" s="22">
        <v>0</v>
      </c>
      <c r="S60" s="22">
        <v>0</v>
      </c>
      <c r="T60" s="22">
        <v>81457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129311</v>
      </c>
    </row>
    <row r="61" spans="1:43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</row>
    <row r="62" spans="1:43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</row>
    <row r="64" spans="1:43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2250618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848433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3099051</v>
      </c>
    </row>
    <row r="65" spans="1:43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43382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152487</v>
      </c>
      <c r="P65" s="22">
        <v>0</v>
      </c>
      <c r="Q65" s="22">
        <v>0</v>
      </c>
      <c r="R65" s="22">
        <v>0</v>
      </c>
      <c r="S65" s="22">
        <v>0</v>
      </c>
      <c r="T65" s="22">
        <v>2284519</v>
      </c>
      <c r="U65" s="22">
        <v>3030894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5511282</v>
      </c>
    </row>
    <row r="66" spans="1:43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213605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51313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264918</v>
      </c>
    </row>
    <row r="69" spans="1:43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</row>
    <row r="70" spans="1:43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161476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462477</v>
      </c>
      <c r="P70" s="22">
        <v>0</v>
      </c>
      <c r="Q70" s="22">
        <v>0</v>
      </c>
      <c r="R70" s="22">
        <v>0</v>
      </c>
      <c r="S70" s="22">
        <v>0</v>
      </c>
      <c r="T70" s="22">
        <v>39209</v>
      </c>
      <c r="U70" s="22">
        <v>66770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729932</v>
      </c>
    </row>
    <row r="71" spans="1:43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229250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229250</v>
      </c>
    </row>
    <row r="72" spans="1:43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836524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836524</v>
      </c>
    </row>
    <row r="73" spans="1:43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9200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352699</v>
      </c>
      <c r="O73" s="22">
        <v>1492423</v>
      </c>
      <c r="P73" s="22">
        <v>0</v>
      </c>
      <c r="Q73" s="22">
        <v>0</v>
      </c>
      <c r="R73" s="22">
        <v>0</v>
      </c>
      <c r="S73" s="22">
        <v>0</v>
      </c>
      <c r="T73" s="22">
        <v>168993</v>
      </c>
      <c r="U73" s="22">
        <v>249269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376985</v>
      </c>
      <c r="AP73" s="22">
        <v>0</v>
      </c>
      <c r="AQ73" s="22">
        <v>2649569</v>
      </c>
    </row>
    <row r="74" spans="1:43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61518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61518</v>
      </c>
    </row>
    <row r="75" spans="1:43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</row>
    <row r="76" spans="1:43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</row>
    <row r="77" spans="1:43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93112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93112</v>
      </c>
    </row>
    <row r="78" spans="1:43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</row>
    <row r="79" spans="1:43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</row>
    <row r="80" spans="1:43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</row>
    <row r="81" spans="1:43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680794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680794</v>
      </c>
    </row>
    <row r="82" spans="1:43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133088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133088</v>
      </c>
    </row>
    <row r="83" spans="1:43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18182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18182</v>
      </c>
    </row>
    <row r="84" spans="1:43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132200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132200</v>
      </c>
    </row>
    <row r="85" spans="1:43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659854</v>
      </c>
      <c r="P85" s="22">
        <v>0</v>
      </c>
      <c r="Q85" s="22">
        <v>0</v>
      </c>
      <c r="R85" s="22">
        <v>0</v>
      </c>
      <c r="S85" s="22">
        <v>0</v>
      </c>
      <c r="T85" s="22">
        <v>187348</v>
      </c>
      <c r="U85" s="22">
        <v>83056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930258</v>
      </c>
    </row>
    <row r="86" spans="1:43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155909</v>
      </c>
      <c r="P86" s="22">
        <v>0</v>
      </c>
      <c r="Q86" s="22">
        <v>0</v>
      </c>
      <c r="R86" s="22">
        <v>0</v>
      </c>
      <c r="S86" s="22">
        <v>0</v>
      </c>
      <c r="T86" s="22">
        <v>43636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45049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244594</v>
      </c>
    </row>
    <row r="87" spans="1:43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0</v>
      </c>
      <c r="I87" s="22">
        <v>49061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89842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43755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223381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406039</v>
      </c>
    </row>
    <row r="88" spans="1:43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50000</v>
      </c>
      <c r="R88" s="22">
        <v>0</v>
      </c>
      <c r="S88" s="22">
        <v>0</v>
      </c>
      <c r="T88" s="22">
        <v>0</v>
      </c>
      <c r="U88" s="22">
        <v>31858</v>
      </c>
      <c r="V88" s="22">
        <v>10447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301669</v>
      </c>
      <c r="AF88" s="22">
        <v>0</v>
      </c>
      <c r="AG88" s="22">
        <v>0</v>
      </c>
      <c r="AH88" s="22">
        <v>0</v>
      </c>
      <c r="AI88" s="22">
        <v>96911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490885</v>
      </c>
    </row>
    <row r="89" spans="1:43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174776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174776</v>
      </c>
    </row>
    <row r="90" spans="1:43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</row>
    <row r="91" spans="1:43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</row>
    <row r="92" spans="1:43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36778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89226</v>
      </c>
      <c r="U92" s="22">
        <v>100350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89885</v>
      </c>
      <c r="AJ92" s="22">
        <v>45957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362196</v>
      </c>
    </row>
    <row r="93" spans="1:43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31934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409930</v>
      </c>
      <c r="AJ93" s="22">
        <v>351355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793219</v>
      </c>
    </row>
    <row r="94" spans="1:43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79331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69035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19988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168354</v>
      </c>
    </row>
    <row r="95" spans="1:43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196836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782624</v>
      </c>
      <c r="P95" s="22">
        <v>0</v>
      </c>
      <c r="Q95" s="22">
        <v>0</v>
      </c>
      <c r="R95" s="22">
        <v>0</v>
      </c>
      <c r="S95" s="22">
        <v>0</v>
      </c>
      <c r="T95" s="22">
        <v>54461</v>
      </c>
      <c r="U95" s="22">
        <v>8074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1041995</v>
      </c>
    </row>
    <row r="96" spans="1:43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54466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49178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201104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304748</v>
      </c>
    </row>
    <row r="97" spans="1:43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29780</v>
      </c>
      <c r="U97" s="22">
        <v>23176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52956</v>
      </c>
    </row>
    <row r="98" spans="1:43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9938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46395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56333</v>
      </c>
    </row>
    <row r="99" spans="1:43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176755</v>
      </c>
      <c r="P99" s="22">
        <v>0</v>
      </c>
      <c r="Q99" s="22">
        <v>0</v>
      </c>
      <c r="R99" s="22">
        <v>0</v>
      </c>
      <c r="S99" s="22">
        <v>0</v>
      </c>
      <c r="T99" s="22">
        <v>32970</v>
      </c>
      <c r="U99" s="22">
        <v>53047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12609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</v>
      </c>
      <c r="AQ99" s="22">
        <v>275382</v>
      </c>
    </row>
    <row r="100" spans="1:43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377211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213260</v>
      </c>
      <c r="S100" s="22">
        <v>0</v>
      </c>
      <c r="T100" s="22">
        <v>1021018</v>
      </c>
      <c r="U100" s="22">
        <v>751028</v>
      </c>
      <c r="V100" s="22">
        <v>262402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5340929</v>
      </c>
      <c r="AF100" s="22">
        <v>0</v>
      </c>
      <c r="AG100" s="22">
        <v>0</v>
      </c>
      <c r="AH100" s="22">
        <v>0</v>
      </c>
      <c r="AI100" s="22">
        <v>580134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8545982</v>
      </c>
    </row>
    <row r="101" spans="1:43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174871</v>
      </c>
      <c r="AO101" s="22">
        <v>0</v>
      </c>
      <c r="AP101" s="22">
        <v>0</v>
      </c>
      <c r="AQ101" s="22">
        <v>174871</v>
      </c>
    </row>
    <row r="102" spans="1:43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265278</v>
      </c>
      <c r="J102" s="22">
        <v>0</v>
      </c>
      <c r="K102" s="22">
        <v>0</v>
      </c>
      <c r="L102" s="22">
        <v>0</v>
      </c>
      <c r="M102" s="22">
        <v>0</v>
      </c>
      <c r="N102" s="22">
        <v>110236</v>
      </c>
      <c r="O102" s="22">
        <v>156624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73400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605538</v>
      </c>
    </row>
    <row r="103" spans="1:43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24423</v>
      </c>
      <c r="U103" s="22">
        <v>18695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61278</v>
      </c>
      <c r="AJ103" s="22">
        <v>14414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118810</v>
      </c>
    </row>
    <row r="104" spans="1:43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70001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183728</v>
      </c>
      <c r="U104" s="22">
        <v>41678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295407</v>
      </c>
    </row>
    <row r="105" spans="1:43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52761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145383</v>
      </c>
      <c r="P105" s="22">
        <v>0</v>
      </c>
      <c r="Q105" s="22">
        <v>0</v>
      </c>
      <c r="R105" s="22">
        <v>252738</v>
      </c>
      <c r="S105" s="22">
        <v>0</v>
      </c>
      <c r="T105" s="22">
        <v>82764</v>
      </c>
      <c r="U105" s="22">
        <v>479492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325656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1338794</v>
      </c>
    </row>
    <row r="106" spans="1:43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85727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85727</v>
      </c>
    </row>
    <row r="107" spans="1:43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853075</v>
      </c>
      <c r="I107" s="22">
        <v>270733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1232180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258950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55270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2670208</v>
      </c>
    </row>
    <row r="108" spans="1:43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80000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80000</v>
      </c>
    </row>
    <row r="109" spans="1:43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18152</v>
      </c>
      <c r="G109" s="22">
        <v>0</v>
      </c>
      <c r="H109" s="22">
        <v>0</v>
      </c>
      <c r="I109" s="22">
        <v>62019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219441</v>
      </c>
      <c r="P109" s="22">
        <v>0</v>
      </c>
      <c r="Q109" s="22">
        <v>0</v>
      </c>
      <c r="R109" s="22">
        <v>0</v>
      </c>
      <c r="S109" s="22">
        <v>0</v>
      </c>
      <c r="T109" s="22">
        <v>313156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40437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653205</v>
      </c>
    </row>
    <row r="110" spans="1:43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18358</v>
      </c>
      <c r="U110" s="22">
        <v>26805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27857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73020</v>
      </c>
    </row>
    <row r="111" spans="1:43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125774</v>
      </c>
      <c r="P111" s="22">
        <v>0</v>
      </c>
      <c r="Q111" s="22">
        <v>0</v>
      </c>
      <c r="R111" s="22">
        <v>0</v>
      </c>
      <c r="S111" s="22">
        <v>0</v>
      </c>
      <c r="T111" s="22">
        <v>30639</v>
      </c>
      <c r="U111" s="22">
        <v>353377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139220</v>
      </c>
      <c r="AJ111" s="22">
        <v>0</v>
      </c>
      <c r="AK111" s="22">
        <v>4370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653380</v>
      </c>
    </row>
    <row r="112" spans="1:43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14621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88973</v>
      </c>
      <c r="P112" s="22">
        <v>0</v>
      </c>
      <c r="Q112" s="22">
        <v>0</v>
      </c>
      <c r="R112" s="22">
        <v>0</v>
      </c>
      <c r="S112" s="22">
        <v>0</v>
      </c>
      <c r="T112" s="22">
        <v>43388</v>
      </c>
      <c r="U112" s="22">
        <v>0</v>
      </c>
      <c r="V112" s="22">
        <v>26838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29106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202926</v>
      </c>
    </row>
    <row r="113" spans="1:43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85557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163535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121936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190769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561797</v>
      </c>
    </row>
    <row r="114" spans="1:43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120240</v>
      </c>
      <c r="O114" s="22">
        <v>89554</v>
      </c>
      <c r="P114" s="22">
        <v>0</v>
      </c>
      <c r="Q114" s="22">
        <v>0</v>
      </c>
      <c r="R114" s="22">
        <v>0</v>
      </c>
      <c r="S114" s="22">
        <v>0</v>
      </c>
      <c r="T114" s="22">
        <v>362496</v>
      </c>
      <c r="U114" s="22">
        <v>199674</v>
      </c>
      <c r="V114" s="22">
        <v>0</v>
      </c>
      <c r="W114" s="22">
        <v>0</v>
      </c>
      <c r="X114" s="22">
        <v>0</v>
      </c>
      <c r="Y114" s="22">
        <v>76048</v>
      </c>
      <c r="Z114" s="22">
        <v>0</v>
      </c>
      <c r="AA114" s="22">
        <v>52571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134482</v>
      </c>
      <c r="AH114" s="22">
        <v>0</v>
      </c>
      <c r="AI114" s="22">
        <v>255655</v>
      </c>
      <c r="AJ114" s="22">
        <v>73349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1364069</v>
      </c>
    </row>
    <row r="115" spans="1:43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11871</v>
      </c>
      <c r="P115" s="22">
        <v>0</v>
      </c>
      <c r="Q115" s="22">
        <v>0</v>
      </c>
      <c r="R115" s="22">
        <v>4010</v>
      </c>
      <c r="S115" s="22">
        <v>0</v>
      </c>
      <c r="T115" s="22">
        <v>8715</v>
      </c>
      <c r="U115" s="22">
        <v>18403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54000</v>
      </c>
      <c r="AE115" s="22">
        <v>0</v>
      </c>
      <c r="AF115" s="22">
        <v>0</v>
      </c>
      <c r="AG115" s="22">
        <v>0</v>
      </c>
      <c r="AH115" s="22">
        <v>0</v>
      </c>
      <c r="AI115" s="22">
        <v>11377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108376</v>
      </c>
    </row>
    <row r="116" spans="1:43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1018085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1018085</v>
      </c>
    </row>
    <row r="117" spans="1:43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116708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250000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366708</v>
      </c>
    </row>
    <row r="118" spans="1:43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</row>
    <row r="119" spans="1:43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37127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37127</v>
      </c>
    </row>
    <row r="120" spans="1:43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64128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175526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180404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420058</v>
      </c>
    </row>
    <row r="121" spans="1:43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48956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8970</v>
      </c>
      <c r="P121" s="22">
        <v>0</v>
      </c>
      <c r="Q121" s="22">
        <v>0</v>
      </c>
      <c r="R121" s="22">
        <v>0</v>
      </c>
      <c r="S121" s="22">
        <v>0</v>
      </c>
      <c r="T121" s="22">
        <v>30486</v>
      </c>
      <c r="U121" s="22">
        <v>32352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449178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569942</v>
      </c>
    </row>
    <row r="122" spans="1:43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126166</v>
      </c>
      <c r="J122" s="22">
        <v>0</v>
      </c>
      <c r="K122" s="22">
        <v>0</v>
      </c>
      <c r="L122" s="22">
        <v>0</v>
      </c>
      <c r="M122" s="22">
        <v>0</v>
      </c>
      <c r="N122" s="22">
        <v>48647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144431</v>
      </c>
      <c r="U122" s="22">
        <v>200099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304930</v>
      </c>
      <c r="AE122" s="22">
        <v>0</v>
      </c>
      <c r="AF122" s="22">
        <v>0</v>
      </c>
      <c r="AG122" s="22">
        <v>0</v>
      </c>
      <c r="AH122" s="22">
        <v>0</v>
      </c>
      <c r="AI122" s="22">
        <v>194551</v>
      </c>
      <c r="AJ122" s="22">
        <v>75659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1094483</v>
      </c>
    </row>
    <row r="123" spans="1:43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31690</v>
      </c>
      <c r="G123" s="22">
        <v>0</v>
      </c>
      <c r="H123" s="22">
        <v>0</v>
      </c>
      <c r="I123" s="22">
        <v>16462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48152</v>
      </c>
    </row>
    <row r="124" spans="1:43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</row>
    <row r="125" spans="1:43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</row>
    <row r="126" spans="1:43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36836</v>
      </c>
      <c r="P126" s="22">
        <v>0</v>
      </c>
      <c r="Q126" s="22">
        <v>0</v>
      </c>
      <c r="R126" s="22">
        <v>0</v>
      </c>
      <c r="S126" s="22">
        <v>0</v>
      </c>
      <c r="T126" s="22">
        <v>72687</v>
      </c>
      <c r="U126" s="22">
        <v>67825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12536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189884</v>
      </c>
    </row>
    <row r="127" spans="1:43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26331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101514</v>
      </c>
      <c r="AE127" s="22">
        <v>0</v>
      </c>
      <c r="AF127" s="22">
        <v>0</v>
      </c>
      <c r="AG127" s="22">
        <v>0</v>
      </c>
      <c r="AH127" s="22">
        <v>0</v>
      </c>
      <c r="AI127" s="22">
        <v>71299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199144</v>
      </c>
    </row>
    <row r="128" spans="1:43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195152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131373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72201</v>
      </c>
      <c r="AF128" s="22">
        <v>0</v>
      </c>
      <c r="AG128" s="22">
        <v>0</v>
      </c>
      <c r="AH128" s="22">
        <v>560477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959203</v>
      </c>
    </row>
    <row r="129" spans="1:43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305008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194637</v>
      </c>
      <c r="AC129" s="22">
        <v>0</v>
      </c>
      <c r="AD129" s="22">
        <v>0</v>
      </c>
      <c r="AE129" s="22">
        <v>5936</v>
      </c>
      <c r="AF129" s="22">
        <v>0</v>
      </c>
      <c r="AG129" s="22">
        <v>0</v>
      </c>
      <c r="AH129" s="22">
        <v>0</v>
      </c>
      <c r="AI129" s="22">
        <v>11345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516926</v>
      </c>
    </row>
    <row r="130" spans="1:43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458423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458423</v>
      </c>
    </row>
    <row r="131" spans="1:43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82074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15865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97939</v>
      </c>
    </row>
    <row r="132" spans="1:43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30166</v>
      </c>
      <c r="O132" s="22">
        <v>59115</v>
      </c>
      <c r="P132" s="22">
        <v>0</v>
      </c>
      <c r="Q132" s="22">
        <v>0</v>
      </c>
      <c r="R132" s="22">
        <v>0</v>
      </c>
      <c r="S132" s="22">
        <v>0</v>
      </c>
      <c r="T132" s="22">
        <v>85982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175263</v>
      </c>
    </row>
    <row r="133" spans="1:43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</row>
    <row r="134" spans="1:43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28967</v>
      </c>
      <c r="S134" s="22">
        <v>0</v>
      </c>
      <c r="T134" s="22">
        <v>0</v>
      </c>
      <c r="U134" s="22">
        <v>124552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6500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160019</v>
      </c>
    </row>
    <row r="135" spans="1:43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102208</v>
      </c>
      <c r="P135" s="22">
        <v>0</v>
      </c>
      <c r="Q135" s="22">
        <v>0</v>
      </c>
      <c r="R135" s="22">
        <v>0</v>
      </c>
      <c r="S135" s="22">
        <v>0</v>
      </c>
      <c r="T135" s="22">
        <v>17432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15561</v>
      </c>
      <c r="AN135" s="22">
        <v>0</v>
      </c>
      <c r="AO135" s="22">
        <v>0</v>
      </c>
      <c r="AP135" s="22">
        <v>0</v>
      </c>
      <c r="AQ135" s="22">
        <v>135201</v>
      </c>
    </row>
    <row r="136" spans="1:43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53162</v>
      </c>
      <c r="P136" s="22">
        <v>0</v>
      </c>
      <c r="Q136" s="22">
        <v>0</v>
      </c>
      <c r="R136" s="22">
        <v>0</v>
      </c>
      <c r="S136" s="22">
        <v>0</v>
      </c>
      <c r="T136" s="22">
        <v>87042</v>
      </c>
      <c r="U136" s="22">
        <v>48921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14712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203837</v>
      </c>
    </row>
    <row r="137" spans="1:43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</row>
    <row r="138" spans="1:43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</row>
    <row r="139" spans="1:43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79512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17208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10365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107085</v>
      </c>
    </row>
    <row r="140" spans="1:43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1096927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1096927</v>
      </c>
    </row>
    <row r="141" spans="1:43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70737</v>
      </c>
      <c r="P141" s="22">
        <v>0</v>
      </c>
      <c r="Q141" s="22">
        <v>0</v>
      </c>
      <c r="R141" s="22">
        <v>0</v>
      </c>
      <c r="S141" s="22">
        <v>0</v>
      </c>
      <c r="T141" s="22">
        <v>6222</v>
      </c>
      <c r="U141" s="22">
        <v>13236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90195</v>
      </c>
    </row>
    <row r="142" spans="1:43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17679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17679</v>
      </c>
    </row>
    <row r="143" spans="1:43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21249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18055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39304</v>
      </c>
    </row>
    <row r="144" spans="1:43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180564</v>
      </c>
      <c r="I144" s="22">
        <v>114904</v>
      </c>
      <c r="J144" s="22">
        <v>0</v>
      </c>
      <c r="K144" s="22">
        <v>0</v>
      </c>
      <c r="L144" s="22">
        <v>32830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380497</v>
      </c>
      <c r="U144" s="22">
        <v>587024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1295819</v>
      </c>
    </row>
    <row r="145" spans="1:43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95878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459726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112289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139207</v>
      </c>
      <c r="AJ145" s="22">
        <v>32813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839913</v>
      </c>
    </row>
    <row r="146" spans="1:43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51244</v>
      </c>
      <c r="U146" s="22">
        <v>51245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102489</v>
      </c>
    </row>
    <row r="147" spans="1:43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23524</v>
      </c>
      <c r="P147" s="22">
        <v>0</v>
      </c>
      <c r="Q147" s="22">
        <v>0</v>
      </c>
      <c r="R147" s="22">
        <v>0</v>
      </c>
      <c r="S147" s="22">
        <v>0</v>
      </c>
      <c r="T147" s="22">
        <v>47260</v>
      </c>
      <c r="U147" s="22">
        <v>31366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37661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139811</v>
      </c>
    </row>
    <row r="148" spans="1:43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46702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386008</v>
      </c>
      <c r="P148" s="22">
        <v>0</v>
      </c>
      <c r="Q148" s="22">
        <v>0</v>
      </c>
      <c r="R148" s="22">
        <v>0</v>
      </c>
      <c r="S148" s="22">
        <v>0</v>
      </c>
      <c r="T148" s="22">
        <v>540085</v>
      </c>
      <c r="U148" s="22">
        <v>597917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496807</v>
      </c>
      <c r="AI148" s="22">
        <v>19621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2087140</v>
      </c>
    </row>
    <row r="149" spans="1:43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16074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56194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182400</v>
      </c>
      <c r="AJ149" s="22">
        <v>16074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270742</v>
      </c>
    </row>
    <row r="150" spans="1:43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19484</v>
      </c>
      <c r="J150" s="22">
        <v>0</v>
      </c>
      <c r="K150" s="22">
        <v>3711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24000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47195</v>
      </c>
    </row>
    <row r="151" spans="1:43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150928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66667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217595</v>
      </c>
    </row>
    <row r="152" spans="1:43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232477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311159</v>
      </c>
      <c r="P152" s="22">
        <v>0</v>
      </c>
      <c r="Q152" s="22">
        <v>0</v>
      </c>
      <c r="R152" s="22">
        <v>0</v>
      </c>
      <c r="S152" s="22">
        <v>0</v>
      </c>
      <c r="T152" s="22">
        <v>7470</v>
      </c>
      <c r="U152" s="22">
        <v>21260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93558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665924</v>
      </c>
    </row>
    <row r="153" spans="1:43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74172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74172</v>
      </c>
    </row>
    <row r="154" spans="1:43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188828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188828</v>
      </c>
    </row>
    <row r="155" spans="1:43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100133</v>
      </c>
      <c r="G155" s="22">
        <v>0</v>
      </c>
      <c r="H155" s="22">
        <v>0</v>
      </c>
      <c r="I155" s="22">
        <v>1669</v>
      </c>
      <c r="J155" s="22">
        <v>0</v>
      </c>
      <c r="K155" s="22">
        <v>0</v>
      </c>
      <c r="L155" s="22">
        <v>0</v>
      </c>
      <c r="M155" s="22">
        <v>0</v>
      </c>
      <c r="N155" s="22">
        <v>50865</v>
      </c>
      <c r="O155" s="22">
        <v>48024</v>
      </c>
      <c r="P155" s="22">
        <v>0</v>
      </c>
      <c r="Q155" s="22">
        <v>0</v>
      </c>
      <c r="R155" s="22">
        <v>0</v>
      </c>
      <c r="S155" s="22">
        <v>0</v>
      </c>
      <c r="T155" s="22">
        <v>48024</v>
      </c>
      <c r="U155" s="22">
        <v>48024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353907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650646</v>
      </c>
    </row>
    <row r="156" spans="1:43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735</v>
      </c>
      <c r="G156" s="22">
        <v>0</v>
      </c>
      <c r="H156" s="22">
        <v>0</v>
      </c>
      <c r="I156" s="22">
        <v>72731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160063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130769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364298</v>
      </c>
    </row>
    <row r="157" spans="1:43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82544</v>
      </c>
      <c r="U157" s="22">
        <v>28749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337317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448610</v>
      </c>
    </row>
    <row r="158" spans="1:43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244529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244529</v>
      </c>
    </row>
    <row r="159" spans="1:43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124657</v>
      </c>
      <c r="P159" s="22">
        <v>0</v>
      </c>
      <c r="Q159" s="22">
        <v>0</v>
      </c>
      <c r="R159" s="22">
        <v>0</v>
      </c>
      <c r="S159" s="22">
        <v>0</v>
      </c>
      <c r="T159" s="22">
        <v>204990</v>
      </c>
      <c r="U159" s="22">
        <v>169090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27183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525920</v>
      </c>
    </row>
    <row r="160" spans="1:43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95896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95896</v>
      </c>
    </row>
    <row r="161" spans="1:43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78006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132936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210942</v>
      </c>
    </row>
    <row r="162" spans="1:43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124724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177926</v>
      </c>
      <c r="U162" s="22">
        <v>268609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1889887</v>
      </c>
      <c r="AG162" s="22">
        <v>0</v>
      </c>
      <c r="AH162" s="22">
        <v>0</v>
      </c>
      <c r="AI162" s="22">
        <v>138749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2599895</v>
      </c>
    </row>
    <row r="163" spans="1:43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51435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51435</v>
      </c>
    </row>
    <row r="164" spans="1:43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6862</v>
      </c>
      <c r="U164" s="22">
        <v>6892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13754</v>
      </c>
    </row>
    <row r="165" spans="1:43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41144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332309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88980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462433</v>
      </c>
    </row>
    <row r="166" spans="1:43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59304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60801</v>
      </c>
      <c r="P167" s="22">
        <v>0</v>
      </c>
      <c r="Q167" s="22">
        <v>0</v>
      </c>
      <c r="R167" s="22">
        <v>0</v>
      </c>
      <c r="S167" s="22">
        <v>0</v>
      </c>
      <c r="T167" s="22">
        <v>157450</v>
      </c>
      <c r="U167" s="22">
        <v>89332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94882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461769</v>
      </c>
    </row>
    <row r="168" spans="1:43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794998</v>
      </c>
      <c r="G168" s="22">
        <v>0</v>
      </c>
      <c r="H168" s="22">
        <v>493561</v>
      </c>
      <c r="I168" s="22">
        <v>148508</v>
      </c>
      <c r="J168" s="22">
        <v>0</v>
      </c>
      <c r="K168" s="22">
        <v>51652</v>
      </c>
      <c r="L168" s="22">
        <v>0</v>
      </c>
      <c r="M168" s="22">
        <v>0</v>
      </c>
      <c r="N168" s="22">
        <v>0</v>
      </c>
      <c r="O168" s="22">
        <v>229781</v>
      </c>
      <c r="P168" s="22">
        <v>0</v>
      </c>
      <c r="Q168" s="22">
        <v>0</v>
      </c>
      <c r="R168" s="22">
        <v>515970</v>
      </c>
      <c r="S168" s="22">
        <v>0</v>
      </c>
      <c r="T168" s="22">
        <v>0</v>
      </c>
      <c r="U168" s="22">
        <v>61320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102146</v>
      </c>
      <c r="AJ168" s="22">
        <v>143217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2541153</v>
      </c>
    </row>
    <row r="169" spans="1:43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617000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95703</v>
      </c>
      <c r="P169" s="22">
        <v>0</v>
      </c>
      <c r="Q169" s="22">
        <v>0</v>
      </c>
      <c r="R169" s="22">
        <v>70857</v>
      </c>
      <c r="S169" s="22">
        <v>0</v>
      </c>
      <c r="T169" s="22">
        <v>704829</v>
      </c>
      <c r="U169" s="22">
        <v>294203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421724</v>
      </c>
      <c r="AJ169" s="22">
        <v>17505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2221821</v>
      </c>
    </row>
    <row r="170" spans="1:43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23903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205698</v>
      </c>
      <c r="P170" s="22">
        <v>0</v>
      </c>
      <c r="Q170" s="22">
        <v>0</v>
      </c>
      <c r="R170" s="22">
        <v>0</v>
      </c>
      <c r="S170" s="22">
        <v>0</v>
      </c>
      <c r="T170" s="22">
        <v>138654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368255</v>
      </c>
    </row>
    <row r="171" spans="1:43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90785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90785</v>
      </c>
    </row>
    <row r="172" spans="1:43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234964</v>
      </c>
      <c r="I172" s="22">
        <v>251693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227373</v>
      </c>
      <c r="U172" s="22">
        <v>81106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914385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1709521</v>
      </c>
    </row>
    <row r="173" spans="1:43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25083</v>
      </c>
      <c r="O173" s="22">
        <v>47943</v>
      </c>
      <c r="P173" s="22">
        <v>0</v>
      </c>
      <c r="Q173" s="22">
        <v>0</v>
      </c>
      <c r="R173" s="22">
        <v>0</v>
      </c>
      <c r="S173" s="22">
        <v>0</v>
      </c>
      <c r="T173" s="22">
        <v>125713</v>
      </c>
      <c r="U173" s="22">
        <v>53589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252328</v>
      </c>
    </row>
    <row r="174" spans="1:43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17508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17508</v>
      </c>
    </row>
    <row r="175" spans="1:43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29279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17423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44621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22160</v>
      </c>
      <c r="AJ175" s="22">
        <v>36495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149978</v>
      </c>
    </row>
    <row r="176" spans="1:43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58625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58625</v>
      </c>
    </row>
    <row r="177" spans="1:43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148145</v>
      </c>
      <c r="I177" s="22">
        <v>54221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48977</v>
      </c>
      <c r="P177" s="22">
        <v>0</v>
      </c>
      <c r="Q177" s="22">
        <v>0</v>
      </c>
      <c r="R177" s="22">
        <v>159472</v>
      </c>
      <c r="S177" s="22">
        <v>0</v>
      </c>
      <c r="T177" s="22">
        <v>21302</v>
      </c>
      <c r="U177" s="22">
        <v>16206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158264</v>
      </c>
      <c r="AE177" s="22">
        <v>0</v>
      </c>
      <c r="AF177" s="22">
        <v>0</v>
      </c>
      <c r="AG177" s="22">
        <v>0</v>
      </c>
      <c r="AH177" s="22">
        <v>0</v>
      </c>
      <c r="AI177" s="22">
        <v>78922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685509</v>
      </c>
    </row>
    <row r="178" spans="1:43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72012</v>
      </c>
      <c r="J178" s="22">
        <v>0</v>
      </c>
      <c r="K178" s="22">
        <v>0</v>
      </c>
      <c r="L178" s="22">
        <v>0</v>
      </c>
      <c r="M178" s="22">
        <v>47830</v>
      </c>
      <c r="N178" s="22">
        <v>0</v>
      </c>
      <c r="O178" s="22">
        <v>173715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199039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272202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764798</v>
      </c>
    </row>
    <row r="179" spans="1:43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74014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79108</v>
      </c>
      <c r="AJ179" s="22">
        <v>0</v>
      </c>
      <c r="AK179" s="22">
        <v>0</v>
      </c>
      <c r="AL179" s="22">
        <v>0</v>
      </c>
      <c r="AM179" s="22">
        <v>0</v>
      </c>
      <c r="AN179" s="22">
        <v>65440</v>
      </c>
      <c r="AO179" s="22">
        <v>0</v>
      </c>
      <c r="AP179" s="22">
        <v>0</v>
      </c>
      <c r="AQ179" s="22">
        <v>218562</v>
      </c>
    </row>
    <row r="180" spans="1:43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17799</v>
      </c>
      <c r="P180" s="22">
        <v>0</v>
      </c>
      <c r="Q180" s="22">
        <v>0</v>
      </c>
      <c r="R180" s="22">
        <v>0</v>
      </c>
      <c r="S180" s="22">
        <v>0</v>
      </c>
      <c r="T180" s="22">
        <v>8741</v>
      </c>
      <c r="U180" s="22">
        <v>106110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103525</v>
      </c>
      <c r="AM180" s="22">
        <v>0</v>
      </c>
      <c r="AN180" s="22">
        <v>0</v>
      </c>
      <c r="AO180" s="22">
        <v>0</v>
      </c>
      <c r="AP180" s="22">
        <v>0</v>
      </c>
      <c r="AQ180" s="22">
        <v>236175</v>
      </c>
    </row>
    <row r="181" spans="1:43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500000</v>
      </c>
      <c r="S181" s="22">
        <v>0</v>
      </c>
      <c r="T181" s="22">
        <v>0</v>
      </c>
      <c r="U181" s="22">
        <v>271538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771538</v>
      </c>
    </row>
    <row r="182" spans="1:43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44724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44724</v>
      </c>
    </row>
    <row r="183" spans="1:43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103264</v>
      </c>
      <c r="J183" s="22">
        <v>0</v>
      </c>
      <c r="K183" s="22">
        <v>0</v>
      </c>
      <c r="L183" s="22">
        <v>0</v>
      </c>
      <c r="M183" s="22">
        <v>0</v>
      </c>
      <c r="N183" s="22">
        <v>63240</v>
      </c>
      <c r="O183" s="22">
        <v>100200</v>
      </c>
      <c r="P183" s="22">
        <v>0</v>
      </c>
      <c r="Q183" s="22">
        <v>0</v>
      </c>
      <c r="R183" s="22">
        <v>0</v>
      </c>
      <c r="S183" s="22">
        <v>0</v>
      </c>
      <c r="T183" s="22">
        <v>261973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438653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967330</v>
      </c>
    </row>
    <row r="184" spans="1:43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80679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459722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540401</v>
      </c>
    </row>
    <row r="185" spans="1:43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</row>
    <row r="186" spans="1:43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47891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35366</v>
      </c>
      <c r="U186" s="22">
        <v>45642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30850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159749</v>
      </c>
    </row>
    <row r="187" spans="1:43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</row>
    <row r="188" spans="1:43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</row>
    <row r="189" spans="1:43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</row>
    <row r="190" spans="1:43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28960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28960</v>
      </c>
    </row>
    <row r="191" spans="1:43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13693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13693</v>
      </c>
    </row>
    <row r="192" spans="1:43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</row>
    <row r="193" spans="1:43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</row>
    <row r="194" spans="1:43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148635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122389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271024</v>
      </c>
    </row>
    <row r="195" spans="1:43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12459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12459</v>
      </c>
    </row>
    <row r="196" spans="1:43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48936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48936</v>
      </c>
    </row>
    <row r="198" spans="1:43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</row>
    <row r="201" spans="1:43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61849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61849</v>
      </c>
    </row>
    <row r="203" spans="1:43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161750</v>
      </c>
      <c r="AP204" s="22">
        <v>0</v>
      </c>
      <c r="AQ204" s="22">
        <v>161750</v>
      </c>
    </row>
    <row r="205" spans="1:43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29692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29692</v>
      </c>
    </row>
    <row r="206" spans="1:43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10000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10000</v>
      </c>
    </row>
    <row r="209" spans="1:43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</row>
    <row r="210" spans="1:43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</row>
    <row r="211" spans="1:43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15236</v>
      </c>
      <c r="U211" s="22">
        <v>4075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22414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41725</v>
      </c>
    </row>
    <row r="212" spans="1:43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78483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78483</v>
      </c>
    </row>
    <row r="213" spans="1:43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6435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6588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13023</v>
      </c>
    </row>
    <row r="214" spans="1:43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24368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24368</v>
      </c>
    </row>
    <row r="217" spans="1:43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52721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52721</v>
      </c>
    </row>
    <row r="219" spans="1:43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61778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61778</v>
      </c>
    </row>
    <row r="220" spans="1:43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1301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1301</v>
      </c>
    </row>
    <row r="222" spans="1:43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55207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55207</v>
      </c>
    </row>
    <row r="224" spans="1:43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30568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30568</v>
      </c>
    </row>
    <row r="225" spans="1:43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54366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31087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85453</v>
      </c>
    </row>
    <row r="227" spans="1:43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8059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8059</v>
      </c>
    </row>
    <row r="228" spans="1:43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7477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12232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19709</v>
      </c>
    </row>
    <row r="230" spans="1:43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30316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9004</v>
      </c>
      <c r="P230" s="22">
        <v>0</v>
      </c>
      <c r="Q230" s="22">
        <v>0</v>
      </c>
      <c r="R230" s="22">
        <v>0</v>
      </c>
      <c r="S230" s="22">
        <v>0</v>
      </c>
      <c r="T230" s="22">
        <v>100000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139320</v>
      </c>
    </row>
    <row r="231" spans="1:43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29430</v>
      </c>
      <c r="P232" s="22">
        <v>0</v>
      </c>
      <c r="Q232" s="22">
        <v>0</v>
      </c>
      <c r="R232" s="22">
        <v>0</v>
      </c>
      <c r="S232" s="22">
        <v>0</v>
      </c>
      <c r="T232" s="22">
        <v>1304</v>
      </c>
      <c r="U232" s="22">
        <v>13143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43877</v>
      </c>
    </row>
    <row r="233" spans="1:43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6568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6568</v>
      </c>
    </row>
    <row r="235" spans="1:43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79217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79217</v>
      </c>
    </row>
    <row r="236" spans="1:43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1301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22341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23642</v>
      </c>
    </row>
    <row r="237" spans="1:43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22766</v>
      </c>
      <c r="G237" s="22">
        <v>0</v>
      </c>
      <c r="H237" s="22">
        <v>0</v>
      </c>
      <c r="I237" s="22">
        <v>1302</v>
      </c>
      <c r="J237" s="22">
        <v>0</v>
      </c>
      <c r="K237" s="22">
        <v>0</v>
      </c>
      <c r="L237" s="22">
        <v>0</v>
      </c>
      <c r="M237" s="22">
        <v>0</v>
      </c>
      <c r="N237" s="22">
        <v>1475</v>
      </c>
      <c r="O237" s="22">
        <v>24804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34950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16196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101493</v>
      </c>
    </row>
    <row r="238" spans="1:43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14598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14598</v>
      </c>
    </row>
    <row r="240" spans="1:43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</row>
    <row r="241" spans="1:43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1191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542</v>
      </c>
      <c r="P241" s="22">
        <v>0</v>
      </c>
      <c r="Q241" s="22">
        <v>0</v>
      </c>
      <c r="R241" s="22">
        <v>0</v>
      </c>
      <c r="S241" s="22">
        <v>0</v>
      </c>
      <c r="T241" s="22">
        <v>33268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10527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45528</v>
      </c>
    </row>
    <row r="242" spans="1:43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</row>
    <row r="243" spans="1:43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</row>
    <row r="245" spans="1:43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</row>
    <row r="251" spans="1:43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</row>
    <row r="257" spans="1:43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</row>
    <row r="259" spans="1:43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</row>
    <row r="260" spans="1:43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</row>
    <row r="262" spans="1:43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</row>
    <row r="265" spans="1:43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154286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154286</v>
      </c>
    </row>
    <row r="267" spans="1:43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62541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62541</v>
      </c>
    </row>
    <row r="269" spans="1:43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6069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6069</v>
      </c>
    </row>
    <row r="277" spans="1:43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15096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15096</v>
      </c>
    </row>
    <row r="283" spans="1:43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2741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2741</v>
      </c>
    </row>
    <row r="285" spans="1:43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865D-20B9-46A9-9BEC-C061BBF979A4}">
  <dimension ref="A1:AN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0" width="15.7109375" customWidth="1"/>
  </cols>
  <sheetData>
    <row r="1" spans="1:40" ht="24" customHeight="1" x14ac:dyDescent="0.3">
      <c r="A1" s="4" t="str">
        <f>HYPERLINK("#'Index'!A1", "&lt;&lt; Index")</f>
        <v>&lt;&lt; Index</v>
      </c>
      <c r="B1" s="20" t="s">
        <v>1166</v>
      </c>
      <c r="D1" s="20" t="s">
        <v>1167</v>
      </c>
    </row>
    <row r="2" spans="1:4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1168</v>
      </c>
      <c r="F2" s="21" t="s">
        <v>1169</v>
      </c>
      <c r="G2" s="21" t="s">
        <v>1170</v>
      </c>
      <c r="H2" s="21" t="s">
        <v>1171</v>
      </c>
      <c r="I2" s="21" t="s">
        <v>1172</v>
      </c>
      <c r="J2" s="21" t="s">
        <v>1173</v>
      </c>
      <c r="K2" s="21" t="s">
        <v>1174</v>
      </c>
      <c r="L2" s="21" t="s">
        <v>1175</v>
      </c>
      <c r="M2" s="21" t="s">
        <v>1176</v>
      </c>
      <c r="N2" s="21" t="s">
        <v>1177</v>
      </c>
      <c r="O2" s="21" t="s">
        <v>1178</v>
      </c>
      <c r="P2" s="21" t="s">
        <v>1179</v>
      </c>
      <c r="Q2" s="21" t="s">
        <v>63</v>
      </c>
      <c r="R2" s="21" t="s">
        <v>1180</v>
      </c>
      <c r="S2" s="21" t="s">
        <v>1181</v>
      </c>
      <c r="T2" s="21" t="s">
        <v>1182</v>
      </c>
      <c r="U2" s="21" t="s">
        <v>1168</v>
      </c>
      <c r="V2" s="21" t="s">
        <v>1169</v>
      </c>
      <c r="W2" s="21" t="s">
        <v>1170</v>
      </c>
      <c r="X2" s="21" t="s">
        <v>1171</v>
      </c>
      <c r="Y2" s="21" t="s">
        <v>1172</v>
      </c>
      <c r="Z2" s="21" t="s">
        <v>1173</v>
      </c>
      <c r="AA2" s="21" t="s">
        <v>1174</v>
      </c>
      <c r="AB2" s="21" t="s">
        <v>1175</v>
      </c>
      <c r="AC2" s="21" t="s">
        <v>1183</v>
      </c>
      <c r="AD2" s="21" t="s">
        <v>1178</v>
      </c>
      <c r="AE2" s="21" t="s">
        <v>1179</v>
      </c>
      <c r="AF2" s="21" t="s">
        <v>63</v>
      </c>
      <c r="AG2" s="21" t="s">
        <v>1180</v>
      </c>
      <c r="AH2" s="21" t="s">
        <v>1181</v>
      </c>
      <c r="AI2" s="21" t="s">
        <v>1184</v>
      </c>
      <c r="AJ2" s="21" t="s">
        <v>1185</v>
      </c>
      <c r="AK2" s="21" t="s">
        <v>1186</v>
      </c>
      <c r="AL2" s="21" t="s">
        <v>1187</v>
      </c>
      <c r="AM2" s="21" t="s">
        <v>1188</v>
      </c>
      <c r="AN2" s="21" t="s">
        <v>1189</v>
      </c>
    </row>
    <row r="3" spans="1:40" x14ac:dyDescent="0.25">
      <c r="A3" s="21"/>
      <c r="B3" s="21"/>
      <c r="C3" s="21"/>
      <c r="D3" s="21" t="s">
        <v>89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  <c r="AN3" s="21" t="s">
        <v>1225</v>
      </c>
    </row>
    <row r="4" spans="1:4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464680964</v>
      </c>
      <c r="F4" s="22">
        <v>0</v>
      </c>
      <c r="G4" s="22">
        <v>144811023</v>
      </c>
      <c r="H4" s="22">
        <v>126840196</v>
      </c>
      <c r="I4" s="22">
        <v>127140191</v>
      </c>
      <c r="J4" s="22">
        <v>0</v>
      </c>
      <c r="K4" s="22">
        <v>0</v>
      </c>
      <c r="L4" s="22">
        <v>0</v>
      </c>
      <c r="M4" s="22">
        <v>863472374</v>
      </c>
      <c r="N4" s="22">
        <v>69881571</v>
      </c>
      <c r="O4" s="22">
        <v>188319317</v>
      </c>
      <c r="P4" s="22">
        <v>44758474</v>
      </c>
      <c r="Q4" s="22">
        <v>140871476</v>
      </c>
      <c r="R4" s="22">
        <v>107279868</v>
      </c>
      <c r="S4" s="22">
        <v>27479002</v>
      </c>
      <c r="T4" s="22">
        <v>1442062082</v>
      </c>
      <c r="U4" s="22">
        <v>198401401</v>
      </c>
      <c r="V4" s="22">
        <v>0</v>
      </c>
      <c r="W4" s="22">
        <v>35066014</v>
      </c>
      <c r="X4" s="22">
        <v>33441440</v>
      </c>
      <c r="Y4" s="22">
        <v>30430682</v>
      </c>
      <c r="Z4" s="22">
        <v>0</v>
      </c>
      <c r="AA4" s="22">
        <v>0</v>
      </c>
      <c r="AB4" s="22">
        <v>0</v>
      </c>
      <c r="AC4" s="22">
        <v>297339537</v>
      </c>
      <c r="AD4" s="22">
        <v>49996503</v>
      </c>
      <c r="AE4" s="22">
        <v>22644764</v>
      </c>
      <c r="AF4" s="22">
        <v>0</v>
      </c>
      <c r="AG4" s="22">
        <v>42101901</v>
      </c>
      <c r="AH4" s="22">
        <v>16605449</v>
      </c>
      <c r="AI4" s="22">
        <v>428688154</v>
      </c>
      <c r="AJ4" s="22">
        <v>1013373928</v>
      </c>
      <c r="AK4" s="22">
        <v>59768001</v>
      </c>
      <c r="AL4" s="22">
        <v>2615804</v>
      </c>
      <c r="AM4" s="22">
        <v>950990123</v>
      </c>
      <c r="AN4" s="22">
        <v>0</v>
      </c>
    </row>
    <row r="5" spans="1:4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149514934</v>
      </c>
      <c r="F5" s="22">
        <v>0</v>
      </c>
      <c r="G5" s="22">
        <v>32083642</v>
      </c>
      <c r="H5" s="22">
        <v>18757220</v>
      </c>
      <c r="I5" s="22">
        <v>35440719</v>
      </c>
      <c r="J5" s="22">
        <v>0</v>
      </c>
      <c r="K5" s="22">
        <v>0</v>
      </c>
      <c r="L5" s="22">
        <v>0</v>
      </c>
      <c r="M5" s="22">
        <v>235796515</v>
      </c>
      <c r="N5" s="22">
        <v>2228882</v>
      </c>
      <c r="O5" s="22">
        <v>90376554</v>
      </c>
      <c r="P5" s="22">
        <v>11624171</v>
      </c>
      <c r="Q5" s="22">
        <v>168215218</v>
      </c>
      <c r="R5" s="22">
        <v>30866923</v>
      </c>
      <c r="S5" s="22">
        <v>6891249</v>
      </c>
      <c r="T5" s="22">
        <v>545999512</v>
      </c>
      <c r="U5" s="22">
        <v>85884729</v>
      </c>
      <c r="V5" s="22">
        <v>0</v>
      </c>
      <c r="W5" s="22">
        <v>9219772</v>
      </c>
      <c r="X5" s="22">
        <v>4877858</v>
      </c>
      <c r="Y5" s="22">
        <v>9796346</v>
      </c>
      <c r="Z5" s="22">
        <v>0</v>
      </c>
      <c r="AA5" s="22">
        <v>0</v>
      </c>
      <c r="AB5" s="22">
        <v>0</v>
      </c>
      <c r="AC5" s="22">
        <v>109778704</v>
      </c>
      <c r="AD5" s="22">
        <v>22895945</v>
      </c>
      <c r="AE5" s="22">
        <v>5093934</v>
      </c>
      <c r="AF5" s="22">
        <v>0</v>
      </c>
      <c r="AG5" s="22">
        <v>10257593</v>
      </c>
      <c r="AH5" s="22">
        <v>2295883</v>
      </c>
      <c r="AI5" s="22">
        <v>150322059</v>
      </c>
      <c r="AJ5" s="22">
        <v>395677452</v>
      </c>
      <c r="AK5" s="22">
        <v>35408452</v>
      </c>
      <c r="AL5" s="22">
        <v>937114</v>
      </c>
      <c r="AM5" s="22">
        <v>359331886</v>
      </c>
      <c r="AN5" s="22">
        <v>0</v>
      </c>
    </row>
    <row r="6" spans="1:4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89878434</v>
      </c>
      <c r="F6" s="22">
        <v>0</v>
      </c>
      <c r="G6" s="22">
        <v>26013082</v>
      </c>
      <c r="H6" s="22">
        <v>28954750</v>
      </c>
      <c r="I6" s="22">
        <v>9356264</v>
      </c>
      <c r="J6" s="22">
        <v>0</v>
      </c>
      <c r="K6" s="22">
        <v>0</v>
      </c>
      <c r="L6" s="22">
        <v>0</v>
      </c>
      <c r="M6" s="22">
        <v>154202530</v>
      </c>
      <c r="N6" s="22">
        <v>7345643</v>
      </c>
      <c r="O6" s="22">
        <v>52428438</v>
      </c>
      <c r="P6" s="22">
        <v>7274347</v>
      </c>
      <c r="Q6" s="22">
        <v>10350006</v>
      </c>
      <c r="R6" s="22">
        <v>17357560</v>
      </c>
      <c r="S6" s="22">
        <v>8030075</v>
      </c>
      <c r="T6" s="22">
        <v>256988599</v>
      </c>
      <c r="U6" s="22">
        <v>63883811</v>
      </c>
      <c r="V6" s="22">
        <v>0</v>
      </c>
      <c r="W6" s="22">
        <v>12955959</v>
      </c>
      <c r="X6" s="22">
        <v>7399633</v>
      </c>
      <c r="Y6" s="22">
        <v>2186096</v>
      </c>
      <c r="Z6" s="22">
        <v>0</v>
      </c>
      <c r="AA6" s="22">
        <v>0</v>
      </c>
      <c r="AB6" s="22">
        <v>0</v>
      </c>
      <c r="AC6" s="22">
        <v>86425499</v>
      </c>
      <c r="AD6" s="22">
        <v>24536447</v>
      </c>
      <c r="AE6" s="22">
        <v>4869721</v>
      </c>
      <c r="AF6" s="22">
        <v>0</v>
      </c>
      <c r="AG6" s="22">
        <v>9717862</v>
      </c>
      <c r="AH6" s="22">
        <v>3337474</v>
      </c>
      <c r="AI6" s="22">
        <v>128887003</v>
      </c>
      <c r="AJ6" s="22">
        <v>128101596</v>
      </c>
      <c r="AK6" s="22">
        <v>2186284</v>
      </c>
      <c r="AL6" s="22">
        <v>2873165</v>
      </c>
      <c r="AM6" s="22">
        <v>123042147</v>
      </c>
      <c r="AN6" s="22">
        <v>0</v>
      </c>
    </row>
    <row r="7" spans="1:4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7872683000</v>
      </c>
      <c r="F7" s="22">
        <v>2120242000</v>
      </c>
      <c r="G7" s="22">
        <v>2877472000</v>
      </c>
      <c r="H7" s="22">
        <v>4025477000</v>
      </c>
      <c r="I7" s="22">
        <v>2940697000</v>
      </c>
      <c r="J7" s="22">
        <v>85897000</v>
      </c>
      <c r="K7" s="22">
        <v>4393000</v>
      </c>
      <c r="L7" s="22">
        <v>0</v>
      </c>
      <c r="M7" s="22">
        <v>19926861000</v>
      </c>
      <c r="N7" s="22">
        <v>2417446000</v>
      </c>
      <c r="O7" s="22">
        <v>3938432000</v>
      </c>
      <c r="P7" s="22">
        <v>744089000</v>
      </c>
      <c r="Q7" s="22">
        <v>3026264000</v>
      </c>
      <c r="R7" s="22">
        <v>1454176000</v>
      </c>
      <c r="S7" s="22">
        <v>1822674000</v>
      </c>
      <c r="T7" s="22">
        <v>33329942000</v>
      </c>
      <c r="U7" s="22">
        <v>3965173000</v>
      </c>
      <c r="V7" s="22">
        <v>940228000</v>
      </c>
      <c r="W7" s="22">
        <v>921651000</v>
      </c>
      <c r="X7" s="22">
        <v>1077593000</v>
      </c>
      <c r="Y7" s="22">
        <v>709915000</v>
      </c>
      <c r="Z7" s="22">
        <v>46407000</v>
      </c>
      <c r="AA7" s="22">
        <v>358000</v>
      </c>
      <c r="AB7" s="22">
        <v>0</v>
      </c>
      <c r="AC7" s="22">
        <v>7661325000</v>
      </c>
      <c r="AD7" s="22">
        <v>1758816000</v>
      </c>
      <c r="AE7" s="22">
        <v>571929000</v>
      </c>
      <c r="AF7" s="22">
        <v>0</v>
      </c>
      <c r="AG7" s="22">
        <v>884075000</v>
      </c>
      <c r="AH7" s="22">
        <v>969805000</v>
      </c>
      <c r="AI7" s="22">
        <v>11845950000</v>
      </c>
      <c r="AJ7" s="22">
        <v>21483992000</v>
      </c>
      <c r="AK7" s="22">
        <v>2963341000</v>
      </c>
      <c r="AL7" s="22">
        <v>330004000</v>
      </c>
      <c r="AM7" s="22">
        <v>18190647000</v>
      </c>
      <c r="AN7" s="22">
        <v>0</v>
      </c>
    </row>
    <row r="8" spans="1:4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137882518</v>
      </c>
      <c r="F8" s="22">
        <v>0</v>
      </c>
      <c r="G8" s="22">
        <v>57539870</v>
      </c>
      <c r="H8" s="22">
        <v>88506197</v>
      </c>
      <c r="I8" s="22">
        <v>34815802</v>
      </c>
      <c r="J8" s="22">
        <v>1114863</v>
      </c>
      <c r="K8" s="22">
        <v>0</v>
      </c>
      <c r="L8" s="22">
        <v>0</v>
      </c>
      <c r="M8" s="22">
        <v>319859250</v>
      </c>
      <c r="N8" s="22">
        <v>1766443</v>
      </c>
      <c r="O8" s="22">
        <v>108613440</v>
      </c>
      <c r="P8" s="22">
        <v>16613600</v>
      </c>
      <c r="Q8" s="22">
        <v>7518062</v>
      </c>
      <c r="R8" s="22">
        <v>14454136</v>
      </c>
      <c r="S8" s="22">
        <v>6157535</v>
      </c>
      <c r="T8" s="22">
        <v>474982466</v>
      </c>
      <c r="U8" s="22">
        <v>75848022</v>
      </c>
      <c r="V8" s="22">
        <v>0</v>
      </c>
      <c r="W8" s="22">
        <v>23738992</v>
      </c>
      <c r="X8" s="22">
        <v>20146514</v>
      </c>
      <c r="Y8" s="22">
        <v>11699010</v>
      </c>
      <c r="Z8" s="22">
        <v>454822</v>
      </c>
      <c r="AA8" s="22">
        <v>0</v>
      </c>
      <c r="AB8" s="22">
        <v>0</v>
      </c>
      <c r="AC8" s="22">
        <v>131887360</v>
      </c>
      <c r="AD8" s="22">
        <v>32199156</v>
      </c>
      <c r="AE8" s="22">
        <v>9536732</v>
      </c>
      <c r="AF8" s="22">
        <v>0</v>
      </c>
      <c r="AG8" s="22">
        <v>7700761</v>
      </c>
      <c r="AH8" s="22">
        <v>3133592</v>
      </c>
      <c r="AI8" s="22">
        <v>184457601</v>
      </c>
      <c r="AJ8" s="22">
        <v>290524865</v>
      </c>
      <c r="AK8" s="22">
        <v>21944166</v>
      </c>
      <c r="AL8" s="22">
        <v>2075306</v>
      </c>
      <c r="AM8" s="22">
        <v>266505393</v>
      </c>
      <c r="AN8" s="22">
        <v>0</v>
      </c>
    </row>
    <row r="9" spans="1:4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129913187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129913187</v>
      </c>
      <c r="N9" s="22">
        <v>0</v>
      </c>
      <c r="O9" s="22">
        <v>26936800</v>
      </c>
      <c r="P9" s="22">
        <v>18566588</v>
      </c>
      <c r="Q9" s="22">
        <v>35380849</v>
      </c>
      <c r="R9" s="22">
        <v>16189123</v>
      </c>
      <c r="S9" s="22">
        <v>9942992</v>
      </c>
      <c r="T9" s="22">
        <v>236929539</v>
      </c>
      <c r="U9" s="22">
        <v>74638231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74638231</v>
      </c>
      <c r="AD9" s="22">
        <v>7842811</v>
      </c>
      <c r="AE9" s="22">
        <v>10420405</v>
      </c>
      <c r="AF9" s="22">
        <v>0</v>
      </c>
      <c r="AG9" s="22">
        <v>7240074</v>
      </c>
      <c r="AH9" s="22">
        <v>5697183</v>
      </c>
      <c r="AI9" s="22">
        <v>105838704</v>
      </c>
      <c r="AJ9" s="22">
        <v>131090835</v>
      </c>
      <c r="AK9" s="22">
        <v>295395</v>
      </c>
      <c r="AL9" s="22">
        <v>0</v>
      </c>
      <c r="AM9" s="22">
        <v>130795440</v>
      </c>
      <c r="AN9" s="22">
        <v>0</v>
      </c>
    </row>
    <row r="10" spans="1:4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154364271</v>
      </c>
      <c r="F10" s="22">
        <v>0</v>
      </c>
      <c r="G10" s="22">
        <v>42713324</v>
      </c>
      <c r="H10" s="22">
        <v>30625485</v>
      </c>
      <c r="I10" s="22">
        <v>27611905</v>
      </c>
      <c r="J10" s="22">
        <v>0</v>
      </c>
      <c r="K10" s="22">
        <v>0</v>
      </c>
      <c r="L10" s="22">
        <v>0</v>
      </c>
      <c r="M10" s="22">
        <v>255314985</v>
      </c>
      <c r="N10" s="22">
        <v>25038097</v>
      </c>
      <c r="O10" s="22">
        <v>108081045</v>
      </c>
      <c r="P10" s="22">
        <v>18550790</v>
      </c>
      <c r="Q10" s="22">
        <v>41144506</v>
      </c>
      <c r="R10" s="22">
        <v>30320073</v>
      </c>
      <c r="S10" s="22">
        <v>11313988</v>
      </c>
      <c r="T10" s="22">
        <v>489763484</v>
      </c>
      <c r="U10" s="22">
        <v>87568649</v>
      </c>
      <c r="V10" s="22">
        <v>0</v>
      </c>
      <c r="W10" s="22">
        <v>15401672</v>
      </c>
      <c r="X10" s="22">
        <v>12839817</v>
      </c>
      <c r="Y10" s="22">
        <v>6552275</v>
      </c>
      <c r="Z10" s="22">
        <v>0</v>
      </c>
      <c r="AA10" s="22">
        <v>0</v>
      </c>
      <c r="AB10" s="22">
        <v>0</v>
      </c>
      <c r="AC10" s="22">
        <v>122362413</v>
      </c>
      <c r="AD10" s="22">
        <v>24508300</v>
      </c>
      <c r="AE10" s="22">
        <v>9940120</v>
      </c>
      <c r="AF10" s="22">
        <v>0</v>
      </c>
      <c r="AG10" s="22">
        <v>8673027</v>
      </c>
      <c r="AH10" s="22">
        <v>5734354</v>
      </c>
      <c r="AI10" s="22">
        <v>171218214</v>
      </c>
      <c r="AJ10" s="22">
        <v>318545270</v>
      </c>
      <c r="AK10" s="22">
        <v>47695883</v>
      </c>
      <c r="AL10" s="22">
        <v>4726534</v>
      </c>
      <c r="AM10" s="22">
        <v>266122853</v>
      </c>
      <c r="AN10" s="22">
        <v>0</v>
      </c>
    </row>
    <row r="11" spans="1:4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245166000</v>
      </c>
      <c r="F11" s="22">
        <v>0</v>
      </c>
      <c r="G11" s="22">
        <v>70116000</v>
      </c>
      <c r="H11" s="22">
        <v>73690000</v>
      </c>
      <c r="I11" s="22">
        <v>86595000</v>
      </c>
      <c r="J11" s="22">
        <v>1688000</v>
      </c>
      <c r="K11" s="22">
        <v>0</v>
      </c>
      <c r="L11" s="22">
        <v>0</v>
      </c>
      <c r="M11" s="22">
        <v>477255000</v>
      </c>
      <c r="N11" s="22">
        <v>18037000</v>
      </c>
      <c r="O11" s="22">
        <v>98092000</v>
      </c>
      <c r="P11" s="22">
        <v>30439000</v>
      </c>
      <c r="Q11" s="22">
        <v>118850000</v>
      </c>
      <c r="R11" s="22">
        <v>37171000</v>
      </c>
      <c r="S11" s="22">
        <v>8467000</v>
      </c>
      <c r="T11" s="22">
        <v>788311000</v>
      </c>
      <c r="U11" s="22">
        <v>117231000</v>
      </c>
      <c r="V11" s="22">
        <v>0</v>
      </c>
      <c r="W11" s="22">
        <v>15898000</v>
      </c>
      <c r="X11" s="22">
        <v>18302000</v>
      </c>
      <c r="Y11" s="22">
        <v>16452000</v>
      </c>
      <c r="Z11" s="22">
        <v>959000</v>
      </c>
      <c r="AA11" s="22">
        <v>0</v>
      </c>
      <c r="AB11" s="22">
        <v>0</v>
      </c>
      <c r="AC11" s="22">
        <v>168842000</v>
      </c>
      <c r="AD11" s="22">
        <v>33095000</v>
      </c>
      <c r="AE11" s="22">
        <v>16826000</v>
      </c>
      <c r="AF11" s="22">
        <v>0</v>
      </c>
      <c r="AG11" s="22">
        <v>18158000</v>
      </c>
      <c r="AH11" s="22">
        <v>4156000</v>
      </c>
      <c r="AI11" s="22">
        <v>241077000</v>
      </c>
      <c r="AJ11" s="22">
        <v>547234000</v>
      </c>
      <c r="AK11" s="22">
        <v>19485000</v>
      </c>
      <c r="AL11" s="22">
        <v>3721000</v>
      </c>
      <c r="AM11" s="22">
        <v>524028000</v>
      </c>
      <c r="AN11" s="22">
        <v>0</v>
      </c>
    </row>
    <row r="12" spans="1:4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500779731</v>
      </c>
      <c r="F12" s="22">
        <v>0</v>
      </c>
      <c r="G12" s="22">
        <v>0</v>
      </c>
      <c r="H12" s="22">
        <v>0</v>
      </c>
      <c r="I12" s="22">
        <v>120081611</v>
      </c>
      <c r="J12" s="22">
        <v>367404</v>
      </c>
      <c r="K12" s="22">
        <v>0</v>
      </c>
      <c r="L12" s="22">
        <v>0</v>
      </c>
      <c r="M12" s="22">
        <v>621228746</v>
      </c>
      <c r="N12" s="22">
        <v>1472066</v>
      </c>
      <c r="O12" s="22">
        <v>328001817</v>
      </c>
      <c r="P12" s="22">
        <v>45990904</v>
      </c>
      <c r="Q12" s="22">
        <v>90902414</v>
      </c>
      <c r="R12" s="22">
        <v>87402053</v>
      </c>
      <c r="S12" s="22">
        <v>30342954</v>
      </c>
      <c r="T12" s="22">
        <v>1205340954</v>
      </c>
      <c r="U12" s="22">
        <v>225026962</v>
      </c>
      <c r="V12" s="22">
        <v>0</v>
      </c>
      <c r="W12" s="22">
        <v>0</v>
      </c>
      <c r="X12" s="22">
        <v>0</v>
      </c>
      <c r="Y12" s="22">
        <v>26590909</v>
      </c>
      <c r="Z12" s="22">
        <v>86900</v>
      </c>
      <c r="AA12" s="22">
        <v>0</v>
      </c>
      <c r="AB12" s="22">
        <v>0</v>
      </c>
      <c r="AC12" s="22">
        <v>251704771</v>
      </c>
      <c r="AD12" s="22">
        <v>112928387</v>
      </c>
      <c r="AE12" s="22">
        <v>24870310</v>
      </c>
      <c r="AF12" s="22">
        <v>0</v>
      </c>
      <c r="AG12" s="22">
        <v>49975973</v>
      </c>
      <c r="AH12" s="22">
        <v>14748875</v>
      </c>
      <c r="AI12" s="22">
        <v>454228316</v>
      </c>
      <c r="AJ12" s="22">
        <v>751112638</v>
      </c>
      <c r="AK12" s="22">
        <v>123479866</v>
      </c>
      <c r="AL12" s="22">
        <v>27275368</v>
      </c>
      <c r="AM12" s="22">
        <v>600357404</v>
      </c>
      <c r="AN12" s="22">
        <v>0</v>
      </c>
    </row>
    <row r="13" spans="1:4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402873447</v>
      </c>
      <c r="F13" s="22">
        <v>0</v>
      </c>
      <c r="G13" s="22">
        <v>196175206</v>
      </c>
      <c r="H13" s="22">
        <v>169503597</v>
      </c>
      <c r="I13" s="22">
        <v>250741742</v>
      </c>
      <c r="J13" s="22">
        <v>0</v>
      </c>
      <c r="K13" s="22">
        <v>0</v>
      </c>
      <c r="L13" s="22">
        <v>0</v>
      </c>
      <c r="M13" s="22">
        <v>1019293992</v>
      </c>
      <c r="N13" s="22">
        <v>102041969</v>
      </c>
      <c r="O13" s="22">
        <v>168363896</v>
      </c>
      <c r="P13" s="22">
        <v>29180267</v>
      </c>
      <c r="Q13" s="22">
        <v>145621393</v>
      </c>
      <c r="R13" s="22">
        <v>40855938</v>
      </c>
      <c r="S13" s="22">
        <v>18441000</v>
      </c>
      <c r="T13" s="22">
        <v>1523798455</v>
      </c>
      <c r="U13" s="22">
        <v>221007347</v>
      </c>
      <c r="V13" s="22">
        <v>0</v>
      </c>
      <c r="W13" s="22">
        <v>49500763</v>
      </c>
      <c r="X13" s="22">
        <v>43602304</v>
      </c>
      <c r="Y13" s="22">
        <v>60571540</v>
      </c>
      <c r="Z13" s="22">
        <v>0</v>
      </c>
      <c r="AA13" s="22">
        <v>0</v>
      </c>
      <c r="AB13" s="22">
        <v>0</v>
      </c>
      <c r="AC13" s="22">
        <v>374681954</v>
      </c>
      <c r="AD13" s="22">
        <v>56215092</v>
      </c>
      <c r="AE13" s="22">
        <v>15468349</v>
      </c>
      <c r="AF13" s="22">
        <v>0</v>
      </c>
      <c r="AG13" s="22">
        <v>19017066</v>
      </c>
      <c r="AH13" s="22">
        <v>10211644</v>
      </c>
      <c r="AI13" s="22">
        <v>475594105</v>
      </c>
      <c r="AJ13" s="22">
        <v>1048204350</v>
      </c>
      <c r="AK13" s="22">
        <v>82608275</v>
      </c>
      <c r="AL13" s="22">
        <v>1240293</v>
      </c>
      <c r="AM13" s="22">
        <v>964355782</v>
      </c>
      <c r="AN13" s="22">
        <v>0</v>
      </c>
    </row>
    <row r="14" spans="1:4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597829000</v>
      </c>
      <c r="F14" s="22">
        <v>0</v>
      </c>
      <c r="G14" s="22">
        <v>282611000</v>
      </c>
      <c r="H14" s="22">
        <v>239280000</v>
      </c>
      <c r="I14" s="22">
        <v>221142000</v>
      </c>
      <c r="J14" s="22">
        <v>11750000</v>
      </c>
      <c r="K14" s="22">
        <v>279342000</v>
      </c>
      <c r="L14" s="22">
        <v>0</v>
      </c>
      <c r="M14" s="22">
        <v>1631954000</v>
      </c>
      <c r="N14" s="22">
        <v>36487000</v>
      </c>
      <c r="O14" s="22">
        <v>715524000</v>
      </c>
      <c r="P14" s="22">
        <v>188955000</v>
      </c>
      <c r="Q14" s="22">
        <v>138981000</v>
      </c>
      <c r="R14" s="22">
        <v>163358000</v>
      </c>
      <c r="S14" s="22">
        <v>102401000</v>
      </c>
      <c r="T14" s="22">
        <v>2977660000</v>
      </c>
      <c r="U14" s="22">
        <v>282026000</v>
      </c>
      <c r="V14" s="22">
        <v>0</v>
      </c>
      <c r="W14" s="22">
        <v>84050000</v>
      </c>
      <c r="X14" s="22">
        <v>68588000</v>
      </c>
      <c r="Y14" s="22">
        <v>59014000</v>
      </c>
      <c r="Z14" s="22">
        <v>1595000</v>
      </c>
      <c r="AA14" s="22">
        <v>118549000</v>
      </c>
      <c r="AB14" s="22">
        <v>0</v>
      </c>
      <c r="AC14" s="22">
        <v>613822000</v>
      </c>
      <c r="AD14" s="22">
        <v>192688000</v>
      </c>
      <c r="AE14" s="22">
        <v>93073000</v>
      </c>
      <c r="AF14" s="22">
        <v>0</v>
      </c>
      <c r="AG14" s="22">
        <v>67920000</v>
      </c>
      <c r="AH14" s="22">
        <v>57012000</v>
      </c>
      <c r="AI14" s="22">
        <v>1024515000</v>
      </c>
      <c r="AJ14" s="22">
        <v>1953145000</v>
      </c>
      <c r="AK14" s="22">
        <v>166531000</v>
      </c>
      <c r="AL14" s="22">
        <v>55869000</v>
      </c>
      <c r="AM14" s="22">
        <v>1730745000</v>
      </c>
      <c r="AN14" s="22">
        <v>0</v>
      </c>
    </row>
    <row r="15" spans="1:4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271786988</v>
      </c>
      <c r="F15" s="22">
        <v>0</v>
      </c>
      <c r="G15" s="22">
        <v>160291093</v>
      </c>
      <c r="H15" s="22">
        <v>146173374</v>
      </c>
      <c r="I15" s="22">
        <v>88493629</v>
      </c>
      <c r="J15" s="22">
        <v>0</v>
      </c>
      <c r="K15" s="22">
        <v>0</v>
      </c>
      <c r="L15" s="22">
        <v>0</v>
      </c>
      <c r="M15" s="22">
        <v>666745084</v>
      </c>
      <c r="N15" s="22">
        <v>68074839</v>
      </c>
      <c r="O15" s="22">
        <v>150824781</v>
      </c>
      <c r="P15" s="22">
        <v>37482567</v>
      </c>
      <c r="Q15" s="22">
        <v>32570448</v>
      </c>
      <c r="R15" s="22">
        <v>37804470</v>
      </c>
      <c r="S15" s="22">
        <v>14082168</v>
      </c>
      <c r="T15" s="22">
        <v>1007584357</v>
      </c>
      <c r="U15" s="22">
        <v>123672289</v>
      </c>
      <c r="V15" s="22">
        <v>0</v>
      </c>
      <c r="W15" s="22">
        <v>84051290</v>
      </c>
      <c r="X15" s="22">
        <v>39331100</v>
      </c>
      <c r="Y15" s="22">
        <v>25613463</v>
      </c>
      <c r="Z15" s="22">
        <v>0</v>
      </c>
      <c r="AA15" s="22">
        <v>0</v>
      </c>
      <c r="AB15" s="22">
        <v>0</v>
      </c>
      <c r="AC15" s="22">
        <v>272668142</v>
      </c>
      <c r="AD15" s="22">
        <v>56849347</v>
      </c>
      <c r="AE15" s="22">
        <v>25659993</v>
      </c>
      <c r="AF15" s="22">
        <v>0</v>
      </c>
      <c r="AG15" s="22">
        <v>13971525</v>
      </c>
      <c r="AH15" s="22">
        <v>7906216</v>
      </c>
      <c r="AI15" s="22">
        <v>377055223</v>
      </c>
      <c r="AJ15" s="22">
        <v>630529134</v>
      </c>
      <c r="AK15" s="22">
        <v>62405169</v>
      </c>
      <c r="AL15" s="22">
        <v>5460548</v>
      </c>
      <c r="AM15" s="22">
        <v>562663417</v>
      </c>
      <c r="AN15" s="22">
        <v>0</v>
      </c>
    </row>
    <row r="16" spans="1:4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433544000</v>
      </c>
      <c r="F16" s="22">
        <v>0</v>
      </c>
      <c r="G16" s="22">
        <v>251095000</v>
      </c>
      <c r="H16" s="22">
        <v>231188000</v>
      </c>
      <c r="I16" s="22">
        <v>212485000</v>
      </c>
      <c r="J16" s="22">
        <v>0</v>
      </c>
      <c r="K16" s="22">
        <v>530271000</v>
      </c>
      <c r="L16" s="22">
        <v>748561000</v>
      </c>
      <c r="M16" s="22">
        <v>2407144000</v>
      </c>
      <c r="N16" s="22">
        <v>81796000</v>
      </c>
      <c r="O16" s="22">
        <v>410153000</v>
      </c>
      <c r="P16" s="22">
        <v>141072000</v>
      </c>
      <c r="Q16" s="22">
        <v>49519000</v>
      </c>
      <c r="R16" s="22">
        <v>175941000</v>
      </c>
      <c r="S16" s="22">
        <v>60027000</v>
      </c>
      <c r="T16" s="22">
        <v>3325652000</v>
      </c>
      <c r="U16" s="22">
        <v>277465000</v>
      </c>
      <c r="V16" s="22">
        <v>0</v>
      </c>
      <c r="W16" s="22">
        <v>83109000</v>
      </c>
      <c r="X16" s="22">
        <v>79061000</v>
      </c>
      <c r="Y16" s="22">
        <v>71142000</v>
      </c>
      <c r="Z16" s="22">
        <v>0</v>
      </c>
      <c r="AA16" s="22">
        <v>305804000</v>
      </c>
      <c r="AB16" s="22">
        <v>688256000</v>
      </c>
      <c r="AC16" s="22">
        <v>1504837000</v>
      </c>
      <c r="AD16" s="22">
        <v>150067000</v>
      </c>
      <c r="AE16" s="22">
        <v>94906000</v>
      </c>
      <c r="AF16" s="22">
        <v>1020000</v>
      </c>
      <c r="AG16" s="22">
        <v>91273000</v>
      </c>
      <c r="AH16" s="22">
        <v>38630000</v>
      </c>
      <c r="AI16" s="22">
        <v>1880733000</v>
      </c>
      <c r="AJ16" s="22">
        <v>1444919000</v>
      </c>
      <c r="AK16" s="22">
        <v>363118000</v>
      </c>
      <c r="AL16" s="22">
        <v>137672000</v>
      </c>
      <c r="AM16" s="22">
        <v>944129000</v>
      </c>
      <c r="AN16" s="22">
        <v>0</v>
      </c>
    </row>
    <row r="17" spans="1:4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1010556619</v>
      </c>
      <c r="F17" s="22">
        <v>0</v>
      </c>
      <c r="G17" s="22">
        <v>414397767</v>
      </c>
      <c r="H17" s="22">
        <v>419147265</v>
      </c>
      <c r="I17" s="22">
        <v>338746869</v>
      </c>
      <c r="J17" s="22">
        <v>2645864</v>
      </c>
      <c r="K17" s="22">
        <v>188391124</v>
      </c>
      <c r="L17" s="22">
        <v>0</v>
      </c>
      <c r="M17" s="22">
        <v>2373885508</v>
      </c>
      <c r="N17" s="22">
        <v>89197298</v>
      </c>
      <c r="O17" s="22">
        <v>464670493</v>
      </c>
      <c r="P17" s="22">
        <v>144574326</v>
      </c>
      <c r="Q17" s="22">
        <v>373201583</v>
      </c>
      <c r="R17" s="22">
        <v>170913255</v>
      </c>
      <c r="S17" s="22">
        <v>78979553</v>
      </c>
      <c r="T17" s="22">
        <v>3695422016</v>
      </c>
      <c r="U17" s="22">
        <v>593359683</v>
      </c>
      <c r="V17" s="22">
        <v>0</v>
      </c>
      <c r="W17" s="22">
        <v>134691583</v>
      </c>
      <c r="X17" s="22">
        <v>162749536</v>
      </c>
      <c r="Y17" s="22">
        <v>91363779</v>
      </c>
      <c r="Z17" s="22">
        <v>1501308</v>
      </c>
      <c r="AA17" s="22">
        <v>66100141</v>
      </c>
      <c r="AB17" s="22">
        <v>0</v>
      </c>
      <c r="AC17" s="22">
        <v>1049766030</v>
      </c>
      <c r="AD17" s="22">
        <v>188741403</v>
      </c>
      <c r="AE17" s="22">
        <v>93251854</v>
      </c>
      <c r="AF17" s="22">
        <v>0</v>
      </c>
      <c r="AG17" s="22">
        <v>83030355</v>
      </c>
      <c r="AH17" s="22">
        <v>43793143</v>
      </c>
      <c r="AI17" s="22">
        <v>1458582785</v>
      </c>
      <c r="AJ17" s="22">
        <v>2236839231</v>
      </c>
      <c r="AK17" s="22">
        <v>254484607</v>
      </c>
      <c r="AL17" s="22">
        <v>15138544</v>
      </c>
      <c r="AM17" s="22">
        <v>1967216080</v>
      </c>
      <c r="AN17" s="22">
        <v>0</v>
      </c>
    </row>
    <row r="18" spans="1:4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221636000</v>
      </c>
      <c r="F18" s="22">
        <v>0</v>
      </c>
      <c r="G18" s="22">
        <v>129398000</v>
      </c>
      <c r="H18" s="22">
        <v>49652000</v>
      </c>
      <c r="I18" s="22">
        <v>93817000</v>
      </c>
      <c r="J18" s="22">
        <v>0</v>
      </c>
      <c r="K18" s="22">
        <v>0</v>
      </c>
      <c r="L18" s="22">
        <v>0</v>
      </c>
      <c r="M18" s="22">
        <v>494503000</v>
      </c>
      <c r="N18" s="22">
        <v>83408000</v>
      </c>
      <c r="O18" s="22">
        <v>106500000</v>
      </c>
      <c r="P18" s="22">
        <v>35527000</v>
      </c>
      <c r="Q18" s="22">
        <v>198473000</v>
      </c>
      <c r="R18" s="22">
        <v>34938000</v>
      </c>
      <c r="S18" s="22">
        <v>14122000</v>
      </c>
      <c r="T18" s="22">
        <v>967471000</v>
      </c>
      <c r="U18" s="22">
        <v>105183000</v>
      </c>
      <c r="V18" s="22">
        <v>0</v>
      </c>
      <c r="W18" s="22">
        <v>50392000</v>
      </c>
      <c r="X18" s="22">
        <v>17242000</v>
      </c>
      <c r="Y18" s="22">
        <v>28436000</v>
      </c>
      <c r="Z18" s="22">
        <v>0</v>
      </c>
      <c r="AA18" s="22">
        <v>0</v>
      </c>
      <c r="AB18" s="22">
        <v>0</v>
      </c>
      <c r="AC18" s="22">
        <v>201253000</v>
      </c>
      <c r="AD18" s="22">
        <v>28794000</v>
      </c>
      <c r="AE18" s="22">
        <v>23122000</v>
      </c>
      <c r="AF18" s="22">
        <v>0</v>
      </c>
      <c r="AG18" s="22">
        <v>18623000</v>
      </c>
      <c r="AH18" s="22">
        <v>6301000</v>
      </c>
      <c r="AI18" s="22">
        <v>278093000</v>
      </c>
      <c r="AJ18" s="22">
        <v>689378000</v>
      </c>
      <c r="AK18" s="22">
        <v>74948000</v>
      </c>
      <c r="AL18" s="22">
        <v>538000</v>
      </c>
      <c r="AM18" s="22">
        <v>613892000</v>
      </c>
      <c r="AN18" s="22">
        <v>0</v>
      </c>
    </row>
    <row r="19" spans="1:4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540410809</v>
      </c>
      <c r="F19" s="22">
        <v>1022211</v>
      </c>
      <c r="G19" s="22">
        <v>173568766</v>
      </c>
      <c r="H19" s="22">
        <v>137198202</v>
      </c>
      <c r="I19" s="22">
        <v>181214286</v>
      </c>
      <c r="J19" s="22">
        <v>0</v>
      </c>
      <c r="K19" s="22">
        <v>0</v>
      </c>
      <c r="L19" s="22">
        <v>0</v>
      </c>
      <c r="M19" s="22">
        <v>1033414274</v>
      </c>
      <c r="N19" s="22">
        <v>18254054</v>
      </c>
      <c r="O19" s="22">
        <v>231781102</v>
      </c>
      <c r="P19" s="22">
        <v>44284555</v>
      </c>
      <c r="Q19" s="22">
        <v>458724461</v>
      </c>
      <c r="R19" s="22">
        <v>128688299</v>
      </c>
      <c r="S19" s="22">
        <v>56317160</v>
      </c>
      <c r="T19" s="22">
        <v>1971463905</v>
      </c>
      <c r="U19" s="22">
        <v>270325059</v>
      </c>
      <c r="V19" s="22">
        <v>105395</v>
      </c>
      <c r="W19" s="22">
        <v>53951340</v>
      </c>
      <c r="X19" s="22">
        <v>29692255</v>
      </c>
      <c r="Y19" s="22">
        <v>40136904</v>
      </c>
      <c r="Z19" s="22">
        <v>0</v>
      </c>
      <c r="AA19" s="22">
        <v>0</v>
      </c>
      <c r="AB19" s="22">
        <v>0</v>
      </c>
      <c r="AC19" s="22">
        <v>394210953</v>
      </c>
      <c r="AD19" s="22">
        <v>96740867</v>
      </c>
      <c r="AE19" s="22">
        <v>27793249</v>
      </c>
      <c r="AF19" s="22">
        <v>0</v>
      </c>
      <c r="AG19" s="22">
        <v>57594798</v>
      </c>
      <c r="AH19" s="22">
        <v>32767052</v>
      </c>
      <c r="AI19" s="22">
        <v>609106919</v>
      </c>
      <c r="AJ19" s="22">
        <v>1362356986</v>
      </c>
      <c r="AK19" s="22">
        <v>97628505</v>
      </c>
      <c r="AL19" s="22">
        <v>2316232</v>
      </c>
      <c r="AM19" s="22">
        <v>1262412249</v>
      </c>
      <c r="AN19" s="22">
        <v>0</v>
      </c>
    </row>
    <row r="20" spans="1:4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65560077</v>
      </c>
      <c r="F20" s="22">
        <v>0</v>
      </c>
      <c r="G20" s="22">
        <v>64590655</v>
      </c>
      <c r="H20" s="22">
        <v>94318723</v>
      </c>
      <c r="I20" s="22">
        <v>12894498</v>
      </c>
      <c r="J20" s="22">
        <v>170923</v>
      </c>
      <c r="K20" s="22">
        <v>0</v>
      </c>
      <c r="L20" s="22">
        <v>0</v>
      </c>
      <c r="M20" s="22">
        <v>237534876</v>
      </c>
      <c r="N20" s="22">
        <v>703489</v>
      </c>
      <c r="O20" s="22">
        <v>43162071</v>
      </c>
      <c r="P20" s="22">
        <v>13553302</v>
      </c>
      <c r="Q20" s="22">
        <v>2713069</v>
      </c>
      <c r="R20" s="22">
        <v>19405525</v>
      </c>
      <c r="S20" s="22">
        <v>5030556</v>
      </c>
      <c r="T20" s="22">
        <v>322102888</v>
      </c>
      <c r="U20" s="22">
        <v>31870920</v>
      </c>
      <c r="V20" s="22">
        <v>0</v>
      </c>
      <c r="W20" s="22">
        <v>28458903</v>
      </c>
      <c r="X20" s="22">
        <v>10846314</v>
      </c>
      <c r="Y20" s="22">
        <v>4946813</v>
      </c>
      <c r="Z20" s="22">
        <v>130987</v>
      </c>
      <c r="AA20" s="22">
        <v>0</v>
      </c>
      <c r="AB20" s="22">
        <v>0</v>
      </c>
      <c r="AC20" s="22">
        <v>76253937</v>
      </c>
      <c r="AD20" s="22">
        <v>14412993</v>
      </c>
      <c r="AE20" s="22">
        <v>8198322</v>
      </c>
      <c r="AF20" s="22">
        <v>0</v>
      </c>
      <c r="AG20" s="22">
        <v>14733062</v>
      </c>
      <c r="AH20" s="22">
        <v>3446294</v>
      </c>
      <c r="AI20" s="22">
        <v>117044608</v>
      </c>
      <c r="AJ20" s="22">
        <v>205058280</v>
      </c>
      <c r="AK20" s="22">
        <v>9181628</v>
      </c>
      <c r="AL20" s="22">
        <v>10707651</v>
      </c>
      <c r="AM20" s="22">
        <v>185169001</v>
      </c>
      <c r="AN20" s="22">
        <v>0</v>
      </c>
    </row>
    <row r="21" spans="1:40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135386530</v>
      </c>
      <c r="F21" s="22">
        <v>0</v>
      </c>
      <c r="G21" s="22">
        <v>39944541</v>
      </c>
      <c r="H21" s="22">
        <v>54466218</v>
      </c>
      <c r="I21" s="22">
        <v>4094783</v>
      </c>
      <c r="J21" s="22">
        <v>0</v>
      </c>
      <c r="K21" s="22">
        <v>0</v>
      </c>
      <c r="L21" s="22">
        <v>0</v>
      </c>
      <c r="M21" s="22">
        <v>233892072</v>
      </c>
      <c r="N21" s="22">
        <v>6057465</v>
      </c>
      <c r="O21" s="22">
        <v>10655324</v>
      </c>
      <c r="P21" s="22">
        <v>15624110</v>
      </c>
      <c r="Q21" s="22">
        <v>6104217</v>
      </c>
      <c r="R21" s="22">
        <v>6327796</v>
      </c>
      <c r="S21" s="22">
        <v>5355402</v>
      </c>
      <c r="T21" s="22">
        <v>284016386</v>
      </c>
      <c r="U21" s="22">
        <v>97674337</v>
      </c>
      <c r="V21" s="22">
        <v>0</v>
      </c>
      <c r="W21" s="22">
        <v>24870751</v>
      </c>
      <c r="X21" s="22">
        <v>16448122</v>
      </c>
      <c r="Y21" s="22">
        <v>2033167</v>
      </c>
      <c r="Z21" s="22">
        <v>0</v>
      </c>
      <c r="AA21" s="22">
        <v>0</v>
      </c>
      <c r="AB21" s="22">
        <v>0</v>
      </c>
      <c r="AC21" s="22">
        <v>141026377</v>
      </c>
      <c r="AD21" s="22">
        <v>6454628</v>
      </c>
      <c r="AE21" s="22">
        <v>8739169</v>
      </c>
      <c r="AF21" s="22">
        <v>0</v>
      </c>
      <c r="AG21" s="22">
        <v>3353385</v>
      </c>
      <c r="AH21" s="22">
        <v>2736059</v>
      </c>
      <c r="AI21" s="22">
        <v>162309618</v>
      </c>
      <c r="AJ21" s="22">
        <v>121706768</v>
      </c>
      <c r="AK21" s="22">
        <v>14315209</v>
      </c>
      <c r="AL21" s="22">
        <v>465785</v>
      </c>
      <c r="AM21" s="22">
        <v>106925774</v>
      </c>
      <c r="AN21" s="22">
        <v>0</v>
      </c>
    </row>
    <row r="22" spans="1:40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350307111</v>
      </c>
      <c r="F22" s="22">
        <v>0</v>
      </c>
      <c r="G22" s="22">
        <v>56240118</v>
      </c>
      <c r="H22" s="22">
        <v>79160476</v>
      </c>
      <c r="I22" s="22">
        <v>23230826</v>
      </c>
      <c r="J22" s="22">
        <v>0</v>
      </c>
      <c r="K22" s="22">
        <v>0</v>
      </c>
      <c r="L22" s="22">
        <v>4279619</v>
      </c>
      <c r="M22" s="22">
        <v>513218150</v>
      </c>
      <c r="N22" s="22">
        <v>27769242</v>
      </c>
      <c r="O22" s="22">
        <v>93570033</v>
      </c>
      <c r="P22" s="22">
        <v>29577824</v>
      </c>
      <c r="Q22" s="22">
        <v>55677921</v>
      </c>
      <c r="R22" s="22">
        <v>55917077</v>
      </c>
      <c r="S22" s="22">
        <v>15232424</v>
      </c>
      <c r="T22" s="22">
        <v>790962671</v>
      </c>
      <c r="U22" s="22">
        <v>187936994</v>
      </c>
      <c r="V22" s="22">
        <v>0</v>
      </c>
      <c r="W22" s="22">
        <v>15903974</v>
      </c>
      <c r="X22" s="22">
        <v>22639094</v>
      </c>
      <c r="Y22" s="22">
        <v>6486082</v>
      </c>
      <c r="Z22" s="22">
        <v>0</v>
      </c>
      <c r="AA22" s="22">
        <v>0</v>
      </c>
      <c r="AB22" s="22">
        <v>1936940</v>
      </c>
      <c r="AC22" s="22">
        <v>234903084</v>
      </c>
      <c r="AD22" s="22">
        <v>29621476</v>
      </c>
      <c r="AE22" s="22">
        <v>15729116</v>
      </c>
      <c r="AF22" s="22">
        <v>0</v>
      </c>
      <c r="AG22" s="22">
        <v>17767456</v>
      </c>
      <c r="AH22" s="22">
        <v>9578154</v>
      </c>
      <c r="AI22" s="22">
        <v>307599286</v>
      </c>
      <c r="AJ22" s="22">
        <v>483363385</v>
      </c>
      <c r="AK22" s="22">
        <v>30130670</v>
      </c>
      <c r="AL22" s="22">
        <v>12856374</v>
      </c>
      <c r="AM22" s="22">
        <v>440376341</v>
      </c>
      <c r="AN22" s="22">
        <v>0</v>
      </c>
    </row>
    <row r="23" spans="1:40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281598114</v>
      </c>
      <c r="F23" s="22">
        <v>0</v>
      </c>
      <c r="G23" s="22">
        <v>76423520</v>
      </c>
      <c r="H23" s="22">
        <v>39747634</v>
      </c>
      <c r="I23" s="22">
        <v>0</v>
      </c>
      <c r="J23" s="22">
        <v>0</v>
      </c>
      <c r="K23" s="22">
        <v>0</v>
      </c>
      <c r="L23" s="22">
        <v>0</v>
      </c>
      <c r="M23" s="22">
        <v>397769268</v>
      </c>
      <c r="N23" s="22">
        <v>0</v>
      </c>
      <c r="O23" s="22">
        <v>27943208</v>
      </c>
      <c r="P23" s="22">
        <v>24833734</v>
      </c>
      <c r="Q23" s="22">
        <v>5092046</v>
      </c>
      <c r="R23" s="22">
        <v>7108990</v>
      </c>
      <c r="S23" s="22">
        <v>5892085</v>
      </c>
      <c r="T23" s="22">
        <v>468639331</v>
      </c>
      <c r="U23" s="22">
        <v>211566100</v>
      </c>
      <c r="V23" s="22">
        <v>0</v>
      </c>
      <c r="W23" s="22">
        <v>24570137</v>
      </c>
      <c r="X23" s="22">
        <v>15191246</v>
      </c>
      <c r="Y23" s="22">
        <v>0</v>
      </c>
      <c r="Z23" s="22">
        <v>0</v>
      </c>
      <c r="AA23" s="22">
        <v>0</v>
      </c>
      <c r="AB23" s="22">
        <v>0</v>
      </c>
      <c r="AC23" s="22">
        <v>251327483</v>
      </c>
      <c r="AD23" s="22">
        <v>8621932</v>
      </c>
      <c r="AE23" s="22">
        <v>11994733</v>
      </c>
      <c r="AF23" s="22">
        <v>0</v>
      </c>
      <c r="AG23" s="22">
        <v>4175119</v>
      </c>
      <c r="AH23" s="22">
        <v>3339164</v>
      </c>
      <c r="AI23" s="22">
        <v>279458431</v>
      </c>
      <c r="AJ23" s="22">
        <v>189180900</v>
      </c>
      <c r="AK23" s="22">
        <v>16176394</v>
      </c>
      <c r="AL23" s="22">
        <v>0</v>
      </c>
      <c r="AM23" s="22">
        <v>173004506</v>
      </c>
      <c r="AN23" s="22">
        <v>0</v>
      </c>
    </row>
    <row r="24" spans="1:40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1029190767</v>
      </c>
      <c r="F24" s="22">
        <v>0</v>
      </c>
      <c r="G24" s="22">
        <v>219330028</v>
      </c>
      <c r="H24" s="22">
        <v>141512473</v>
      </c>
      <c r="I24" s="22">
        <v>149346719</v>
      </c>
      <c r="J24" s="22">
        <v>1774296</v>
      </c>
      <c r="K24" s="22">
        <v>424095</v>
      </c>
      <c r="L24" s="22">
        <v>6998593</v>
      </c>
      <c r="M24" s="22">
        <v>1548576971</v>
      </c>
      <c r="N24" s="22">
        <v>69625748</v>
      </c>
      <c r="O24" s="22">
        <v>593606927</v>
      </c>
      <c r="P24" s="22">
        <v>104840105</v>
      </c>
      <c r="Q24" s="22">
        <v>571699704</v>
      </c>
      <c r="R24" s="22">
        <v>155507235</v>
      </c>
      <c r="S24" s="22">
        <v>85234208</v>
      </c>
      <c r="T24" s="22">
        <v>3129090898</v>
      </c>
      <c r="U24" s="22">
        <v>384016557</v>
      </c>
      <c r="V24" s="22">
        <v>0</v>
      </c>
      <c r="W24" s="22">
        <v>57729942</v>
      </c>
      <c r="X24" s="22">
        <v>45948662</v>
      </c>
      <c r="Y24" s="22">
        <v>42788339</v>
      </c>
      <c r="Z24" s="22">
        <v>1052030</v>
      </c>
      <c r="AA24" s="22">
        <v>0</v>
      </c>
      <c r="AB24" s="22">
        <v>2838063</v>
      </c>
      <c r="AC24" s="22">
        <v>534373593</v>
      </c>
      <c r="AD24" s="22">
        <v>204670793</v>
      </c>
      <c r="AE24" s="22">
        <v>62701814</v>
      </c>
      <c r="AF24" s="22">
        <v>0</v>
      </c>
      <c r="AG24" s="22">
        <v>76399073</v>
      </c>
      <c r="AH24" s="22">
        <v>56973756</v>
      </c>
      <c r="AI24" s="22">
        <v>935119029</v>
      </c>
      <c r="AJ24" s="22">
        <v>2193971869</v>
      </c>
      <c r="AK24" s="22">
        <v>111399509</v>
      </c>
      <c r="AL24" s="22">
        <v>12365808</v>
      </c>
      <c r="AM24" s="22">
        <v>2070206552</v>
      </c>
      <c r="AN24" s="22">
        <v>0</v>
      </c>
    </row>
    <row r="25" spans="1:40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1160812340</v>
      </c>
      <c r="F25" s="22">
        <v>0</v>
      </c>
      <c r="G25" s="22">
        <v>1174823550</v>
      </c>
      <c r="H25" s="22">
        <v>1055483301</v>
      </c>
      <c r="I25" s="22">
        <v>304719113</v>
      </c>
      <c r="J25" s="22">
        <v>0</v>
      </c>
      <c r="K25" s="22">
        <v>0</v>
      </c>
      <c r="L25" s="22">
        <v>0</v>
      </c>
      <c r="M25" s="22">
        <v>3695838304</v>
      </c>
      <c r="N25" s="22">
        <v>76114293</v>
      </c>
      <c r="O25" s="22">
        <v>1129599754</v>
      </c>
      <c r="P25" s="22">
        <v>171555326</v>
      </c>
      <c r="Q25" s="22">
        <v>415973217</v>
      </c>
      <c r="R25" s="22">
        <v>523078406</v>
      </c>
      <c r="S25" s="22">
        <v>98455277</v>
      </c>
      <c r="T25" s="22">
        <v>6110614577</v>
      </c>
      <c r="U25" s="22">
        <v>408531259</v>
      </c>
      <c r="V25" s="22">
        <v>0</v>
      </c>
      <c r="W25" s="22">
        <v>332604674</v>
      </c>
      <c r="X25" s="22">
        <v>227424442</v>
      </c>
      <c r="Y25" s="22">
        <v>56858718</v>
      </c>
      <c r="Z25" s="22">
        <v>0</v>
      </c>
      <c r="AA25" s="22">
        <v>0</v>
      </c>
      <c r="AB25" s="22">
        <v>0</v>
      </c>
      <c r="AC25" s="22">
        <v>1025419093</v>
      </c>
      <c r="AD25" s="22">
        <v>330852929</v>
      </c>
      <c r="AE25" s="22">
        <v>124074455</v>
      </c>
      <c r="AF25" s="22">
        <v>0</v>
      </c>
      <c r="AG25" s="22">
        <v>216920699</v>
      </c>
      <c r="AH25" s="22">
        <v>70843347</v>
      </c>
      <c r="AI25" s="22">
        <v>1768110523</v>
      </c>
      <c r="AJ25" s="22">
        <v>4342504054</v>
      </c>
      <c r="AK25" s="22">
        <v>28676031</v>
      </c>
      <c r="AL25" s="22">
        <v>26632240</v>
      </c>
      <c r="AM25" s="22">
        <v>4287195783</v>
      </c>
      <c r="AN25" s="22">
        <v>0</v>
      </c>
    </row>
    <row r="26" spans="1:40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7485779</v>
      </c>
      <c r="F26" s="22">
        <v>0</v>
      </c>
      <c r="G26" s="22">
        <v>1683484</v>
      </c>
      <c r="H26" s="22">
        <v>1205059</v>
      </c>
      <c r="I26" s="22">
        <v>0</v>
      </c>
      <c r="J26" s="22">
        <v>0</v>
      </c>
      <c r="K26" s="22">
        <v>0</v>
      </c>
      <c r="L26" s="22">
        <v>0</v>
      </c>
      <c r="M26" s="22">
        <v>10374322</v>
      </c>
      <c r="N26" s="22">
        <v>0</v>
      </c>
      <c r="O26" s="22">
        <v>3121297</v>
      </c>
      <c r="P26" s="22">
        <v>1320760</v>
      </c>
      <c r="Q26" s="22">
        <v>2952449</v>
      </c>
      <c r="R26" s="22">
        <v>92308</v>
      </c>
      <c r="S26" s="22">
        <v>874276</v>
      </c>
      <c r="T26" s="22">
        <v>18735412</v>
      </c>
      <c r="U26" s="22">
        <v>5930132</v>
      </c>
      <c r="V26" s="22">
        <v>0</v>
      </c>
      <c r="W26" s="22">
        <v>772331</v>
      </c>
      <c r="X26" s="22">
        <v>297470</v>
      </c>
      <c r="Y26" s="22">
        <v>0</v>
      </c>
      <c r="Z26" s="22">
        <v>0</v>
      </c>
      <c r="AA26" s="22">
        <v>0</v>
      </c>
      <c r="AB26" s="22">
        <v>0</v>
      </c>
      <c r="AC26" s="22">
        <v>6999933</v>
      </c>
      <c r="AD26" s="22">
        <v>465631</v>
      </c>
      <c r="AE26" s="22">
        <v>706419</v>
      </c>
      <c r="AF26" s="22">
        <v>0</v>
      </c>
      <c r="AG26" s="22">
        <v>32038</v>
      </c>
      <c r="AH26" s="22">
        <v>497087</v>
      </c>
      <c r="AI26" s="22">
        <v>8701108</v>
      </c>
      <c r="AJ26" s="22">
        <v>10034304</v>
      </c>
      <c r="AK26" s="22">
        <v>0</v>
      </c>
      <c r="AL26" s="22">
        <v>0</v>
      </c>
      <c r="AM26" s="22">
        <v>10034304</v>
      </c>
      <c r="AN26" s="22">
        <v>0</v>
      </c>
    </row>
    <row r="27" spans="1:40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180108501</v>
      </c>
      <c r="F27" s="22">
        <v>0</v>
      </c>
      <c r="G27" s="22">
        <v>5149252</v>
      </c>
      <c r="H27" s="22">
        <v>3224761</v>
      </c>
      <c r="I27" s="22">
        <v>0</v>
      </c>
      <c r="J27" s="22">
        <v>0</v>
      </c>
      <c r="K27" s="22">
        <v>0</v>
      </c>
      <c r="L27" s="22">
        <v>0</v>
      </c>
      <c r="M27" s="22">
        <v>188482514</v>
      </c>
      <c r="N27" s="22">
        <v>1552906</v>
      </c>
      <c r="O27" s="22">
        <v>27036343</v>
      </c>
      <c r="P27" s="22">
        <v>17769729</v>
      </c>
      <c r="Q27" s="22">
        <v>1940200</v>
      </c>
      <c r="R27" s="22">
        <v>57193</v>
      </c>
      <c r="S27" s="22">
        <v>7394568</v>
      </c>
      <c r="T27" s="22">
        <v>244233453</v>
      </c>
      <c r="U27" s="22">
        <v>136211619</v>
      </c>
      <c r="V27" s="22">
        <v>0</v>
      </c>
      <c r="W27" s="22">
        <v>3162507</v>
      </c>
      <c r="X27" s="22">
        <v>2085677</v>
      </c>
      <c r="Y27" s="22">
        <v>0</v>
      </c>
      <c r="Z27" s="22">
        <v>0</v>
      </c>
      <c r="AA27" s="22">
        <v>0</v>
      </c>
      <c r="AB27" s="22">
        <v>0</v>
      </c>
      <c r="AC27" s="22">
        <v>141459803</v>
      </c>
      <c r="AD27" s="22">
        <v>7904843</v>
      </c>
      <c r="AE27" s="22">
        <v>9142799</v>
      </c>
      <c r="AF27" s="22">
        <v>0</v>
      </c>
      <c r="AG27" s="22">
        <v>1064</v>
      </c>
      <c r="AH27" s="22">
        <v>4206684</v>
      </c>
      <c r="AI27" s="22">
        <v>162715193</v>
      </c>
      <c r="AJ27" s="22">
        <v>81518260</v>
      </c>
      <c r="AK27" s="22">
        <v>0</v>
      </c>
      <c r="AL27" s="22">
        <v>7898343</v>
      </c>
      <c r="AM27" s="22">
        <v>73619917</v>
      </c>
      <c r="AN27" s="22">
        <v>0</v>
      </c>
    </row>
    <row r="28" spans="1:40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78705942</v>
      </c>
      <c r="F28" s="22">
        <v>0</v>
      </c>
      <c r="G28" s="22">
        <v>2284326</v>
      </c>
      <c r="H28" s="22">
        <v>2564337</v>
      </c>
      <c r="I28" s="22">
        <v>0</v>
      </c>
      <c r="J28" s="22">
        <v>0</v>
      </c>
      <c r="K28" s="22">
        <v>0</v>
      </c>
      <c r="L28" s="22">
        <v>0</v>
      </c>
      <c r="M28" s="22">
        <v>83554605</v>
      </c>
      <c r="N28" s="22">
        <v>592737</v>
      </c>
      <c r="O28" s="22">
        <v>2751958</v>
      </c>
      <c r="P28" s="22">
        <v>12895067</v>
      </c>
      <c r="Q28" s="22">
        <v>2421780</v>
      </c>
      <c r="R28" s="22">
        <v>2169180</v>
      </c>
      <c r="S28" s="22">
        <v>4339289</v>
      </c>
      <c r="T28" s="22">
        <v>108724616</v>
      </c>
      <c r="U28" s="22">
        <v>38944187</v>
      </c>
      <c r="V28" s="22">
        <v>0</v>
      </c>
      <c r="W28" s="22">
        <v>813578</v>
      </c>
      <c r="X28" s="22">
        <v>552441</v>
      </c>
      <c r="Y28" s="22">
        <v>0</v>
      </c>
      <c r="Z28" s="22">
        <v>0</v>
      </c>
      <c r="AA28" s="22">
        <v>0</v>
      </c>
      <c r="AB28" s="22">
        <v>0</v>
      </c>
      <c r="AC28" s="22">
        <v>40310206</v>
      </c>
      <c r="AD28" s="22">
        <v>1116810</v>
      </c>
      <c r="AE28" s="22">
        <v>4789841</v>
      </c>
      <c r="AF28" s="22">
        <v>0</v>
      </c>
      <c r="AG28" s="22">
        <v>1157706</v>
      </c>
      <c r="AH28" s="22">
        <v>2294040</v>
      </c>
      <c r="AI28" s="22">
        <v>49668603</v>
      </c>
      <c r="AJ28" s="22">
        <v>59056013</v>
      </c>
      <c r="AK28" s="22">
        <v>0</v>
      </c>
      <c r="AL28" s="22">
        <v>878490</v>
      </c>
      <c r="AM28" s="22">
        <v>58177523</v>
      </c>
      <c r="AN28" s="22">
        <v>0</v>
      </c>
    </row>
    <row r="29" spans="1:40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99925334</v>
      </c>
      <c r="F29" s="22">
        <v>0</v>
      </c>
      <c r="G29" s="22">
        <v>2502436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102427770</v>
      </c>
      <c r="N29" s="22">
        <v>0</v>
      </c>
      <c r="O29" s="22">
        <v>5858295</v>
      </c>
      <c r="P29" s="22">
        <v>15327550</v>
      </c>
      <c r="Q29" s="22">
        <v>665288</v>
      </c>
      <c r="R29" s="22">
        <v>900159</v>
      </c>
      <c r="S29" s="22">
        <v>5529852</v>
      </c>
      <c r="T29" s="22">
        <v>130708914</v>
      </c>
      <c r="U29" s="22">
        <v>68483763</v>
      </c>
      <c r="V29" s="22">
        <v>0</v>
      </c>
      <c r="W29" s="22">
        <v>983749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69467512</v>
      </c>
      <c r="AD29" s="22">
        <v>2172902</v>
      </c>
      <c r="AE29" s="22">
        <v>6447944</v>
      </c>
      <c r="AF29" s="22">
        <v>0</v>
      </c>
      <c r="AG29" s="22">
        <v>400082</v>
      </c>
      <c r="AH29" s="22">
        <v>3071879</v>
      </c>
      <c r="AI29" s="22">
        <v>81560319</v>
      </c>
      <c r="AJ29" s="22">
        <v>49148595</v>
      </c>
      <c r="AK29" s="22">
        <v>0</v>
      </c>
      <c r="AL29" s="22">
        <v>20314</v>
      </c>
      <c r="AM29" s="22">
        <v>49128281</v>
      </c>
      <c r="AN29" s="22">
        <v>0</v>
      </c>
    </row>
    <row r="30" spans="1:40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330615120</v>
      </c>
      <c r="F30" s="22">
        <v>0</v>
      </c>
      <c r="G30" s="22">
        <v>49950321</v>
      </c>
      <c r="H30" s="22">
        <v>24879671</v>
      </c>
      <c r="I30" s="22">
        <v>7319078</v>
      </c>
      <c r="J30" s="22">
        <v>0</v>
      </c>
      <c r="K30" s="22">
        <v>0</v>
      </c>
      <c r="L30" s="22">
        <v>0</v>
      </c>
      <c r="M30" s="22">
        <v>412764190</v>
      </c>
      <c r="N30" s="22">
        <v>4888003</v>
      </c>
      <c r="O30" s="22">
        <v>19203512</v>
      </c>
      <c r="P30" s="22">
        <v>13723888</v>
      </c>
      <c r="Q30" s="22">
        <v>4320692</v>
      </c>
      <c r="R30" s="22">
        <v>3037898</v>
      </c>
      <c r="S30" s="22">
        <v>7322854</v>
      </c>
      <c r="T30" s="22">
        <v>465261037</v>
      </c>
      <c r="U30" s="22">
        <v>132443221</v>
      </c>
      <c r="V30" s="22">
        <v>0</v>
      </c>
      <c r="W30" s="22">
        <v>16157178</v>
      </c>
      <c r="X30" s="22">
        <v>9638462</v>
      </c>
      <c r="Y30" s="22">
        <v>4481849</v>
      </c>
      <c r="Z30" s="22">
        <v>0</v>
      </c>
      <c r="AA30" s="22">
        <v>0</v>
      </c>
      <c r="AB30" s="22">
        <v>0</v>
      </c>
      <c r="AC30" s="22">
        <v>162720710</v>
      </c>
      <c r="AD30" s="22">
        <v>8284204</v>
      </c>
      <c r="AE30" s="22">
        <v>7494679</v>
      </c>
      <c r="AF30" s="22">
        <v>0</v>
      </c>
      <c r="AG30" s="22">
        <v>1542373</v>
      </c>
      <c r="AH30" s="22">
        <v>3550332</v>
      </c>
      <c r="AI30" s="22">
        <v>183592298</v>
      </c>
      <c r="AJ30" s="22">
        <v>281668739</v>
      </c>
      <c r="AK30" s="22">
        <v>421922</v>
      </c>
      <c r="AL30" s="22">
        <v>2215676</v>
      </c>
      <c r="AM30" s="22">
        <v>279031141</v>
      </c>
      <c r="AN30" s="22">
        <v>0</v>
      </c>
    </row>
    <row r="31" spans="1:40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52603812</v>
      </c>
      <c r="F31" s="22">
        <v>0</v>
      </c>
      <c r="G31" s="22">
        <v>18732274</v>
      </c>
      <c r="H31" s="22">
        <v>6746188</v>
      </c>
      <c r="I31" s="22">
        <v>5614283</v>
      </c>
      <c r="J31" s="22">
        <v>0</v>
      </c>
      <c r="K31" s="22">
        <v>0</v>
      </c>
      <c r="L31" s="22">
        <v>0</v>
      </c>
      <c r="M31" s="22">
        <v>83696557</v>
      </c>
      <c r="N31" s="22">
        <v>9276503</v>
      </c>
      <c r="O31" s="22">
        <v>2733953</v>
      </c>
      <c r="P31" s="22">
        <v>6002730</v>
      </c>
      <c r="Q31" s="22">
        <v>19635317</v>
      </c>
      <c r="R31" s="22">
        <v>2493448</v>
      </c>
      <c r="S31" s="22">
        <v>5901425</v>
      </c>
      <c r="T31" s="22">
        <v>129739933</v>
      </c>
      <c r="U31" s="22">
        <v>29834763</v>
      </c>
      <c r="V31" s="22">
        <v>0</v>
      </c>
      <c r="W31" s="22">
        <v>3935941</v>
      </c>
      <c r="X31" s="22">
        <v>1865321</v>
      </c>
      <c r="Y31" s="22">
        <v>1410640</v>
      </c>
      <c r="Z31" s="22">
        <v>0</v>
      </c>
      <c r="AA31" s="22">
        <v>0</v>
      </c>
      <c r="AB31" s="22">
        <v>0</v>
      </c>
      <c r="AC31" s="22">
        <v>37046665</v>
      </c>
      <c r="AD31" s="22">
        <v>1515587</v>
      </c>
      <c r="AE31" s="22">
        <v>2860767</v>
      </c>
      <c r="AF31" s="22">
        <v>0</v>
      </c>
      <c r="AG31" s="22">
        <v>1949699</v>
      </c>
      <c r="AH31" s="22">
        <v>2491860</v>
      </c>
      <c r="AI31" s="22">
        <v>45864578</v>
      </c>
      <c r="AJ31" s="22">
        <v>83875355</v>
      </c>
      <c r="AK31" s="22">
        <v>636064</v>
      </c>
      <c r="AL31" s="22">
        <v>785138</v>
      </c>
      <c r="AM31" s="22">
        <v>82454153</v>
      </c>
      <c r="AN31" s="22">
        <v>0</v>
      </c>
    </row>
    <row r="32" spans="1:40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681244564</v>
      </c>
      <c r="F32" s="22">
        <v>0</v>
      </c>
      <c r="G32" s="22">
        <v>14651309</v>
      </c>
      <c r="H32" s="22">
        <v>17920475</v>
      </c>
      <c r="I32" s="22">
        <v>0</v>
      </c>
      <c r="J32" s="22">
        <v>0</v>
      </c>
      <c r="K32" s="22">
        <v>0</v>
      </c>
      <c r="L32" s="22">
        <v>0</v>
      </c>
      <c r="M32" s="22">
        <v>713816348</v>
      </c>
      <c r="N32" s="22">
        <v>7631723</v>
      </c>
      <c r="O32" s="22">
        <v>60164698</v>
      </c>
      <c r="P32" s="22">
        <v>34480237</v>
      </c>
      <c r="Q32" s="22">
        <v>14712856</v>
      </c>
      <c r="R32" s="22">
        <v>0</v>
      </c>
      <c r="S32" s="22">
        <v>21376549</v>
      </c>
      <c r="T32" s="22">
        <v>852182411</v>
      </c>
      <c r="U32" s="22">
        <v>530554588</v>
      </c>
      <c r="V32" s="22">
        <v>0</v>
      </c>
      <c r="W32" s="22">
        <v>5595499</v>
      </c>
      <c r="X32" s="22">
        <v>4220457</v>
      </c>
      <c r="Y32" s="22">
        <v>0</v>
      </c>
      <c r="Z32" s="22">
        <v>0</v>
      </c>
      <c r="AA32" s="22">
        <v>0</v>
      </c>
      <c r="AB32" s="22">
        <v>0</v>
      </c>
      <c r="AC32" s="22">
        <v>540370544</v>
      </c>
      <c r="AD32" s="22">
        <v>13202692</v>
      </c>
      <c r="AE32" s="22">
        <v>18858552</v>
      </c>
      <c r="AF32" s="22">
        <v>0</v>
      </c>
      <c r="AG32" s="22">
        <v>0</v>
      </c>
      <c r="AH32" s="22">
        <v>11005692</v>
      </c>
      <c r="AI32" s="22">
        <v>583437480</v>
      </c>
      <c r="AJ32" s="22">
        <v>268744931</v>
      </c>
      <c r="AK32" s="22">
        <v>8494971</v>
      </c>
      <c r="AL32" s="22">
        <v>8477788</v>
      </c>
      <c r="AM32" s="22">
        <v>251772172</v>
      </c>
      <c r="AN32" s="22">
        <v>0</v>
      </c>
    </row>
    <row r="33" spans="1:40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385448521</v>
      </c>
      <c r="F33" s="22">
        <v>0</v>
      </c>
      <c r="G33" s="22">
        <v>16046337</v>
      </c>
      <c r="H33" s="22">
        <v>21689736</v>
      </c>
      <c r="I33" s="22">
        <v>1263612</v>
      </c>
      <c r="J33" s="22">
        <v>0</v>
      </c>
      <c r="K33" s="22">
        <v>0</v>
      </c>
      <c r="L33" s="22">
        <v>0</v>
      </c>
      <c r="M33" s="22">
        <v>424448206</v>
      </c>
      <c r="N33" s="22">
        <v>1180962</v>
      </c>
      <c r="O33" s="22">
        <v>25058623</v>
      </c>
      <c r="P33" s="22">
        <v>17265473</v>
      </c>
      <c r="Q33" s="22">
        <v>6540610</v>
      </c>
      <c r="R33" s="22">
        <v>9579836</v>
      </c>
      <c r="S33" s="22">
        <v>6857130</v>
      </c>
      <c r="T33" s="22">
        <v>490930840</v>
      </c>
      <c r="U33" s="22">
        <v>258533563</v>
      </c>
      <c r="V33" s="22">
        <v>0</v>
      </c>
      <c r="W33" s="22">
        <v>3546551</v>
      </c>
      <c r="X33" s="22">
        <v>5256196</v>
      </c>
      <c r="Y33" s="22">
        <v>280106</v>
      </c>
      <c r="Z33" s="22">
        <v>0</v>
      </c>
      <c r="AA33" s="22">
        <v>0</v>
      </c>
      <c r="AB33" s="22">
        <v>0</v>
      </c>
      <c r="AC33" s="22">
        <v>267616416</v>
      </c>
      <c r="AD33" s="22">
        <v>12970372</v>
      </c>
      <c r="AE33" s="22">
        <v>12817629</v>
      </c>
      <c r="AF33" s="22">
        <v>0</v>
      </c>
      <c r="AG33" s="22">
        <v>4301072</v>
      </c>
      <c r="AH33" s="22">
        <v>4480388</v>
      </c>
      <c r="AI33" s="22">
        <v>302185877</v>
      </c>
      <c r="AJ33" s="22">
        <v>188744963</v>
      </c>
      <c r="AK33" s="22">
        <v>4811608</v>
      </c>
      <c r="AL33" s="22">
        <v>39896</v>
      </c>
      <c r="AM33" s="22">
        <v>183893459</v>
      </c>
      <c r="AN33" s="22">
        <v>0</v>
      </c>
    </row>
    <row r="34" spans="1:40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72550212</v>
      </c>
      <c r="F34" s="22">
        <v>0</v>
      </c>
      <c r="G34" s="22">
        <v>20713747</v>
      </c>
      <c r="H34" s="22">
        <v>10722648</v>
      </c>
      <c r="I34" s="22">
        <v>0</v>
      </c>
      <c r="J34" s="22">
        <v>0</v>
      </c>
      <c r="K34" s="22">
        <v>0</v>
      </c>
      <c r="L34" s="22">
        <v>0</v>
      </c>
      <c r="M34" s="22">
        <v>103986607</v>
      </c>
      <c r="N34" s="22">
        <v>0</v>
      </c>
      <c r="O34" s="22">
        <v>14391190</v>
      </c>
      <c r="P34" s="22">
        <v>18313058</v>
      </c>
      <c r="Q34" s="22">
        <v>6258545</v>
      </c>
      <c r="R34" s="22">
        <v>11568933</v>
      </c>
      <c r="S34" s="22">
        <v>4238263</v>
      </c>
      <c r="T34" s="22">
        <v>158756596</v>
      </c>
      <c r="U34" s="22">
        <v>37083179</v>
      </c>
      <c r="V34" s="22">
        <v>0</v>
      </c>
      <c r="W34" s="22">
        <v>2616752</v>
      </c>
      <c r="X34" s="22">
        <v>4630927</v>
      </c>
      <c r="Y34" s="22">
        <v>0</v>
      </c>
      <c r="Z34" s="22">
        <v>0</v>
      </c>
      <c r="AA34" s="22">
        <v>0</v>
      </c>
      <c r="AB34" s="22">
        <v>0</v>
      </c>
      <c r="AC34" s="22">
        <v>44330858</v>
      </c>
      <c r="AD34" s="22">
        <v>2753179</v>
      </c>
      <c r="AE34" s="22">
        <v>9565923</v>
      </c>
      <c r="AF34" s="22">
        <v>0</v>
      </c>
      <c r="AG34" s="22">
        <v>5286456</v>
      </c>
      <c r="AH34" s="22">
        <v>3274821</v>
      </c>
      <c r="AI34" s="22">
        <v>65211237</v>
      </c>
      <c r="AJ34" s="22">
        <v>93545359</v>
      </c>
      <c r="AK34" s="22">
        <v>2964947</v>
      </c>
      <c r="AL34" s="22">
        <v>4967558</v>
      </c>
      <c r="AM34" s="22">
        <v>85612854</v>
      </c>
      <c r="AN34" s="22">
        <v>0</v>
      </c>
    </row>
    <row r="35" spans="1:40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77064122</v>
      </c>
      <c r="F35" s="22">
        <v>0</v>
      </c>
      <c r="G35" s="22">
        <v>253405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77317527</v>
      </c>
      <c r="N35" s="22">
        <v>1043744</v>
      </c>
      <c r="O35" s="22">
        <v>4681037</v>
      </c>
      <c r="P35" s="22">
        <v>13232361</v>
      </c>
      <c r="Q35" s="22">
        <v>5868811</v>
      </c>
      <c r="R35" s="22">
        <v>0</v>
      </c>
      <c r="S35" s="22">
        <v>1343805</v>
      </c>
      <c r="T35" s="22">
        <v>103487285</v>
      </c>
      <c r="U35" s="22">
        <v>52928980</v>
      </c>
      <c r="V35" s="22">
        <v>233654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53162634</v>
      </c>
      <c r="AD35" s="22">
        <v>1097473</v>
      </c>
      <c r="AE35" s="22">
        <v>6945729</v>
      </c>
      <c r="AF35" s="22">
        <v>0</v>
      </c>
      <c r="AG35" s="22">
        <v>0</v>
      </c>
      <c r="AH35" s="22">
        <v>1328911</v>
      </c>
      <c r="AI35" s="22">
        <v>62534747</v>
      </c>
      <c r="AJ35" s="22">
        <v>40952538</v>
      </c>
      <c r="AK35" s="22">
        <v>1758747</v>
      </c>
      <c r="AL35" s="22">
        <v>1842616</v>
      </c>
      <c r="AM35" s="22">
        <v>37351175</v>
      </c>
      <c r="AN35" s="22">
        <v>0</v>
      </c>
    </row>
    <row r="36" spans="1:40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122607703</v>
      </c>
      <c r="F36" s="22">
        <v>0</v>
      </c>
      <c r="G36" s="22">
        <v>21123506</v>
      </c>
      <c r="H36" s="22">
        <v>1182884</v>
      </c>
      <c r="I36" s="22">
        <v>0</v>
      </c>
      <c r="J36" s="22">
        <v>0</v>
      </c>
      <c r="K36" s="22">
        <v>0</v>
      </c>
      <c r="L36" s="22">
        <v>0</v>
      </c>
      <c r="M36" s="22">
        <v>144914093</v>
      </c>
      <c r="N36" s="22">
        <v>0</v>
      </c>
      <c r="O36" s="22">
        <v>2595533</v>
      </c>
      <c r="P36" s="22">
        <v>4067211</v>
      </c>
      <c r="Q36" s="22">
        <v>587235</v>
      </c>
      <c r="R36" s="22">
        <v>0</v>
      </c>
      <c r="S36" s="22">
        <v>896506</v>
      </c>
      <c r="T36" s="22">
        <v>153060578</v>
      </c>
      <c r="U36" s="22">
        <v>75458962</v>
      </c>
      <c r="V36" s="22">
        <v>0</v>
      </c>
      <c r="W36" s="22">
        <v>6180918</v>
      </c>
      <c r="X36" s="22">
        <v>377454</v>
      </c>
      <c r="Y36" s="22">
        <v>0</v>
      </c>
      <c r="Z36" s="22">
        <v>0</v>
      </c>
      <c r="AA36" s="22">
        <v>0</v>
      </c>
      <c r="AB36" s="22">
        <v>0</v>
      </c>
      <c r="AC36" s="22">
        <v>82017334</v>
      </c>
      <c r="AD36" s="22">
        <v>2071243</v>
      </c>
      <c r="AE36" s="22">
        <v>2445285</v>
      </c>
      <c r="AF36" s="22">
        <v>0</v>
      </c>
      <c r="AG36" s="22">
        <v>0</v>
      </c>
      <c r="AH36" s="22">
        <v>528294</v>
      </c>
      <c r="AI36" s="22">
        <v>87062156</v>
      </c>
      <c r="AJ36" s="22">
        <v>65998422</v>
      </c>
      <c r="AK36" s="22">
        <v>0</v>
      </c>
      <c r="AL36" s="22">
        <v>0</v>
      </c>
      <c r="AM36" s="22">
        <v>65998422</v>
      </c>
      <c r="AN36" s="22">
        <v>0</v>
      </c>
    </row>
    <row r="37" spans="1:40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</row>
    <row r="38" spans="1:40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278670406</v>
      </c>
      <c r="F38" s="22">
        <v>0</v>
      </c>
      <c r="G38" s="22">
        <v>45309933</v>
      </c>
      <c r="H38" s="22">
        <v>12685238</v>
      </c>
      <c r="I38" s="22">
        <v>1384020</v>
      </c>
      <c r="J38" s="22">
        <v>0</v>
      </c>
      <c r="K38" s="22">
        <v>0</v>
      </c>
      <c r="L38" s="22">
        <v>0</v>
      </c>
      <c r="M38" s="22">
        <v>338049597</v>
      </c>
      <c r="N38" s="22">
        <v>0</v>
      </c>
      <c r="O38" s="22">
        <v>17932254</v>
      </c>
      <c r="P38" s="22">
        <v>18111382</v>
      </c>
      <c r="Q38" s="22">
        <v>10007946</v>
      </c>
      <c r="R38" s="22">
        <v>3281752</v>
      </c>
      <c r="S38" s="22">
        <v>10964155</v>
      </c>
      <c r="T38" s="22">
        <v>398347086</v>
      </c>
      <c r="U38" s="22">
        <v>171498779</v>
      </c>
      <c r="V38" s="22">
        <v>0</v>
      </c>
      <c r="W38" s="22">
        <v>23323162</v>
      </c>
      <c r="X38" s="22">
        <v>4766230</v>
      </c>
      <c r="Y38" s="22">
        <v>952641</v>
      </c>
      <c r="Z38" s="22">
        <v>0</v>
      </c>
      <c r="AA38" s="22">
        <v>0</v>
      </c>
      <c r="AB38" s="22">
        <v>0</v>
      </c>
      <c r="AC38" s="22">
        <v>200540812</v>
      </c>
      <c r="AD38" s="22">
        <v>6600585</v>
      </c>
      <c r="AE38" s="22">
        <v>9219724</v>
      </c>
      <c r="AF38" s="22">
        <v>0</v>
      </c>
      <c r="AG38" s="22">
        <v>1778374</v>
      </c>
      <c r="AH38" s="22">
        <v>6473614</v>
      </c>
      <c r="AI38" s="22">
        <v>224613109</v>
      </c>
      <c r="AJ38" s="22">
        <v>173733977</v>
      </c>
      <c r="AK38" s="22">
        <v>4570018</v>
      </c>
      <c r="AL38" s="22">
        <v>6707459</v>
      </c>
      <c r="AM38" s="22">
        <v>167755500</v>
      </c>
      <c r="AN38" s="22">
        <v>5299000</v>
      </c>
    </row>
    <row r="39" spans="1:40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42239013</v>
      </c>
      <c r="F39" s="22">
        <v>0</v>
      </c>
      <c r="G39" s="22">
        <v>4165434</v>
      </c>
      <c r="H39" s="22">
        <v>850813</v>
      </c>
      <c r="I39" s="22">
        <v>0</v>
      </c>
      <c r="J39" s="22">
        <v>0</v>
      </c>
      <c r="K39" s="22">
        <v>0</v>
      </c>
      <c r="L39" s="22">
        <v>0</v>
      </c>
      <c r="M39" s="22">
        <v>47255260</v>
      </c>
      <c r="N39" s="22">
        <v>1864990</v>
      </c>
      <c r="O39" s="22">
        <v>3030023</v>
      </c>
      <c r="P39" s="22">
        <v>7267861</v>
      </c>
      <c r="Q39" s="22">
        <v>607670</v>
      </c>
      <c r="R39" s="22">
        <v>2498741</v>
      </c>
      <c r="S39" s="22">
        <v>569234</v>
      </c>
      <c r="T39" s="22">
        <v>63093779</v>
      </c>
      <c r="U39" s="22">
        <v>29009198</v>
      </c>
      <c r="V39" s="22">
        <v>0</v>
      </c>
      <c r="W39" s="22">
        <v>1463523</v>
      </c>
      <c r="X39" s="22">
        <v>467207</v>
      </c>
      <c r="Y39" s="22">
        <v>0</v>
      </c>
      <c r="Z39" s="22">
        <v>0</v>
      </c>
      <c r="AA39" s="22">
        <v>0</v>
      </c>
      <c r="AB39" s="22">
        <v>0</v>
      </c>
      <c r="AC39" s="22">
        <v>30939928</v>
      </c>
      <c r="AD39" s="22">
        <v>1318025</v>
      </c>
      <c r="AE39" s="22">
        <v>4874710</v>
      </c>
      <c r="AF39" s="22">
        <v>0</v>
      </c>
      <c r="AG39" s="22">
        <v>1920270</v>
      </c>
      <c r="AH39" s="22">
        <v>457899</v>
      </c>
      <c r="AI39" s="22">
        <v>39510832</v>
      </c>
      <c r="AJ39" s="22">
        <v>23582947</v>
      </c>
      <c r="AK39" s="22">
        <v>0</v>
      </c>
      <c r="AL39" s="22">
        <v>40912</v>
      </c>
      <c r="AM39" s="22">
        <v>23542035</v>
      </c>
      <c r="AN39" s="22">
        <v>0</v>
      </c>
    </row>
    <row r="40" spans="1:40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132275818</v>
      </c>
      <c r="F40" s="22">
        <v>0</v>
      </c>
      <c r="G40" s="22">
        <v>6676811</v>
      </c>
      <c r="H40" s="22">
        <v>2796321</v>
      </c>
      <c r="I40" s="22">
        <v>5828</v>
      </c>
      <c r="J40" s="22">
        <v>30000</v>
      </c>
      <c r="K40" s="22">
        <v>0</v>
      </c>
      <c r="L40" s="22">
        <v>0</v>
      </c>
      <c r="M40" s="22">
        <v>141784778</v>
      </c>
      <c r="N40" s="22">
        <v>0</v>
      </c>
      <c r="O40" s="22">
        <v>20612676</v>
      </c>
      <c r="P40" s="22">
        <v>17837783</v>
      </c>
      <c r="Q40" s="22">
        <v>1015723</v>
      </c>
      <c r="R40" s="22">
        <v>937728</v>
      </c>
      <c r="S40" s="22">
        <v>5193089</v>
      </c>
      <c r="T40" s="22">
        <v>187381777</v>
      </c>
      <c r="U40" s="22">
        <v>87214843</v>
      </c>
      <c r="V40" s="22">
        <v>0</v>
      </c>
      <c r="W40" s="22">
        <v>1815820</v>
      </c>
      <c r="X40" s="22">
        <v>861194</v>
      </c>
      <c r="Y40" s="22">
        <v>5828</v>
      </c>
      <c r="Z40" s="22">
        <v>5813</v>
      </c>
      <c r="AA40" s="22">
        <v>0</v>
      </c>
      <c r="AB40" s="22">
        <v>0</v>
      </c>
      <c r="AC40" s="22">
        <v>89903498</v>
      </c>
      <c r="AD40" s="22">
        <v>6274936</v>
      </c>
      <c r="AE40" s="22">
        <v>9428151</v>
      </c>
      <c r="AF40" s="22">
        <v>0</v>
      </c>
      <c r="AG40" s="22">
        <v>485953</v>
      </c>
      <c r="AH40" s="22">
        <v>3710824</v>
      </c>
      <c r="AI40" s="22">
        <v>109803362</v>
      </c>
      <c r="AJ40" s="22">
        <v>77578415</v>
      </c>
      <c r="AK40" s="22">
        <v>43269</v>
      </c>
      <c r="AL40" s="22">
        <v>893126</v>
      </c>
      <c r="AM40" s="22">
        <v>76642020</v>
      </c>
      <c r="AN40" s="22">
        <v>0</v>
      </c>
    </row>
    <row r="41" spans="1:40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357787958</v>
      </c>
      <c r="F41" s="22">
        <v>0</v>
      </c>
      <c r="G41" s="22">
        <v>29165418</v>
      </c>
      <c r="H41" s="22">
        <v>7069529</v>
      </c>
      <c r="I41" s="22">
        <v>0</v>
      </c>
      <c r="J41" s="22">
        <v>1797468</v>
      </c>
      <c r="K41" s="22">
        <v>0</v>
      </c>
      <c r="L41" s="22">
        <v>0</v>
      </c>
      <c r="M41" s="22">
        <v>395820373</v>
      </c>
      <c r="N41" s="22">
        <v>15021078</v>
      </c>
      <c r="O41" s="22">
        <v>47538604</v>
      </c>
      <c r="P41" s="22">
        <v>34520234</v>
      </c>
      <c r="Q41" s="22">
        <v>23233698</v>
      </c>
      <c r="R41" s="22">
        <v>3533005</v>
      </c>
      <c r="S41" s="22">
        <v>21085958</v>
      </c>
      <c r="T41" s="22">
        <v>540752950</v>
      </c>
      <c r="U41" s="22">
        <v>246365199</v>
      </c>
      <c r="V41" s="22">
        <v>0</v>
      </c>
      <c r="W41" s="22">
        <v>9331579</v>
      </c>
      <c r="X41" s="22">
        <v>2814073</v>
      </c>
      <c r="Y41" s="22">
        <v>0</v>
      </c>
      <c r="Z41" s="22">
        <v>132649</v>
      </c>
      <c r="AA41" s="22">
        <v>0</v>
      </c>
      <c r="AB41" s="22">
        <v>0</v>
      </c>
      <c r="AC41" s="22">
        <v>258643500</v>
      </c>
      <c r="AD41" s="22">
        <v>17479506</v>
      </c>
      <c r="AE41" s="22">
        <v>19033039</v>
      </c>
      <c r="AF41" s="22">
        <v>0</v>
      </c>
      <c r="AG41" s="22">
        <v>1512985</v>
      </c>
      <c r="AH41" s="22">
        <v>12721807</v>
      </c>
      <c r="AI41" s="22">
        <v>309390837</v>
      </c>
      <c r="AJ41" s="22">
        <v>231362113</v>
      </c>
      <c r="AK41" s="22">
        <v>9874226</v>
      </c>
      <c r="AL41" s="22">
        <v>2544448</v>
      </c>
      <c r="AM41" s="22">
        <v>227587029</v>
      </c>
      <c r="AN41" s="22">
        <v>8643590</v>
      </c>
    </row>
    <row r="42" spans="1:40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113996010</v>
      </c>
      <c r="F42" s="22">
        <v>0</v>
      </c>
      <c r="G42" s="22">
        <v>11428012</v>
      </c>
      <c r="H42" s="22">
        <v>1924801</v>
      </c>
      <c r="I42" s="22">
        <v>0</v>
      </c>
      <c r="J42" s="22">
        <v>512343</v>
      </c>
      <c r="K42" s="22">
        <v>0</v>
      </c>
      <c r="L42" s="22">
        <v>0</v>
      </c>
      <c r="M42" s="22">
        <v>127861166</v>
      </c>
      <c r="N42" s="22">
        <v>0</v>
      </c>
      <c r="O42" s="22">
        <v>18248522</v>
      </c>
      <c r="P42" s="22">
        <v>19017736</v>
      </c>
      <c r="Q42" s="22">
        <v>27310409</v>
      </c>
      <c r="R42" s="22">
        <v>1190139</v>
      </c>
      <c r="S42" s="22">
        <v>7975884</v>
      </c>
      <c r="T42" s="22">
        <v>201603856</v>
      </c>
      <c r="U42" s="22">
        <v>88329067</v>
      </c>
      <c r="V42" s="22">
        <v>0</v>
      </c>
      <c r="W42" s="22">
        <v>1804540</v>
      </c>
      <c r="X42" s="22">
        <v>395721</v>
      </c>
      <c r="Y42" s="22">
        <v>0</v>
      </c>
      <c r="Z42" s="22">
        <v>62983</v>
      </c>
      <c r="AA42" s="22">
        <v>0</v>
      </c>
      <c r="AB42" s="22">
        <v>0</v>
      </c>
      <c r="AC42" s="22">
        <v>90592311</v>
      </c>
      <c r="AD42" s="22">
        <v>3145471</v>
      </c>
      <c r="AE42" s="22">
        <v>10936522</v>
      </c>
      <c r="AF42" s="22">
        <v>0</v>
      </c>
      <c r="AG42" s="22">
        <v>406453</v>
      </c>
      <c r="AH42" s="22">
        <v>4976528</v>
      </c>
      <c r="AI42" s="22">
        <v>110057285</v>
      </c>
      <c r="AJ42" s="22">
        <v>91546571</v>
      </c>
      <c r="AK42" s="22">
        <v>5429005</v>
      </c>
      <c r="AL42" s="22">
        <v>0</v>
      </c>
      <c r="AM42" s="22">
        <v>86117566</v>
      </c>
      <c r="AN42" s="22">
        <v>0</v>
      </c>
    </row>
    <row r="43" spans="1:40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541004587</v>
      </c>
      <c r="F43" s="22">
        <v>0</v>
      </c>
      <c r="G43" s="22">
        <v>8417845</v>
      </c>
      <c r="H43" s="22">
        <v>9178137</v>
      </c>
      <c r="I43" s="22">
        <v>8992553</v>
      </c>
      <c r="J43" s="22">
        <v>462076</v>
      </c>
      <c r="K43" s="22">
        <v>0</v>
      </c>
      <c r="L43" s="22">
        <v>0</v>
      </c>
      <c r="M43" s="22">
        <v>568055198</v>
      </c>
      <c r="N43" s="22">
        <v>13438042</v>
      </c>
      <c r="O43" s="22">
        <v>103141617</v>
      </c>
      <c r="P43" s="22">
        <v>54973221</v>
      </c>
      <c r="Q43" s="22">
        <v>92738611</v>
      </c>
      <c r="R43" s="22">
        <v>31783007</v>
      </c>
      <c r="S43" s="22">
        <v>22160417</v>
      </c>
      <c r="T43" s="22">
        <v>886290113</v>
      </c>
      <c r="U43" s="22">
        <v>282946488</v>
      </c>
      <c r="V43" s="22">
        <v>0</v>
      </c>
      <c r="W43" s="22">
        <v>1326532</v>
      </c>
      <c r="X43" s="22">
        <v>2526248</v>
      </c>
      <c r="Y43" s="22">
        <v>937615</v>
      </c>
      <c r="Z43" s="22">
        <v>54454</v>
      </c>
      <c r="AA43" s="22">
        <v>0</v>
      </c>
      <c r="AB43" s="22">
        <v>0</v>
      </c>
      <c r="AC43" s="22">
        <v>287791337</v>
      </c>
      <c r="AD43" s="22">
        <v>29394918</v>
      </c>
      <c r="AE43" s="22">
        <v>32275643</v>
      </c>
      <c r="AF43" s="22">
        <v>0</v>
      </c>
      <c r="AG43" s="22">
        <v>15227677</v>
      </c>
      <c r="AH43" s="22">
        <v>12318816</v>
      </c>
      <c r="AI43" s="22">
        <v>377008391</v>
      </c>
      <c r="AJ43" s="22">
        <v>509281722</v>
      </c>
      <c r="AK43" s="22">
        <v>21927883</v>
      </c>
      <c r="AL43" s="22">
        <v>5511546</v>
      </c>
      <c r="AM43" s="22">
        <v>481842293</v>
      </c>
      <c r="AN43" s="22">
        <v>0</v>
      </c>
    </row>
    <row r="44" spans="1:40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590056804</v>
      </c>
      <c r="F44" s="22">
        <v>0</v>
      </c>
      <c r="G44" s="22">
        <v>72714137</v>
      </c>
      <c r="H44" s="22">
        <v>41668923</v>
      </c>
      <c r="I44" s="22">
        <v>0</v>
      </c>
      <c r="J44" s="22">
        <v>0</v>
      </c>
      <c r="K44" s="22">
        <v>0</v>
      </c>
      <c r="L44" s="22">
        <v>0</v>
      </c>
      <c r="M44" s="22">
        <v>704439864</v>
      </c>
      <c r="N44" s="22">
        <v>43064053</v>
      </c>
      <c r="O44" s="22">
        <v>143296635</v>
      </c>
      <c r="P44" s="22">
        <v>30667550</v>
      </c>
      <c r="Q44" s="22">
        <v>15168909</v>
      </c>
      <c r="R44" s="22">
        <v>2013421</v>
      </c>
      <c r="S44" s="22">
        <v>22384937</v>
      </c>
      <c r="T44" s="22">
        <v>961035369</v>
      </c>
      <c r="U44" s="22">
        <v>458964142</v>
      </c>
      <c r="V44" s="22">
        <v>0</v>
      </c>
      <c r="W44" s="22">
        <v>12082358</v>
      </c>
      <c r="X44" s="22">
        <v>11995552</v>
      </c>
      <c r="Y44" s="22">
        <v>0</v>
      </c>
      <c r="Z44" s="22">
        <v>0</v>
      </c>
      <c r="AA44" s="22">
        <v>0</v>
      </c>
      <c r="AB44" s="22">
        <v>0</v>
      </c>
      <c r="AC44" s="22">
        <v>483042052</v>
      </c>
      <c r="AD44" s="22">
        <v>31980274</v>
      </c>
      <c r="AE44" s="22">
        <v>19439373</v>
      </c>
      <c r="AF44" s="22">
        <v>0</v>
      </c>
      <c r="AG44" s="22">
        <v>1284906</v>
      </c>
      <c r="AH44" s="22">
        <v>17042494</v>
      </c>
      <c r="AI44" s="22">
        <v>552789099</v>
      </c>
      <c r="AJ44" s="22">
        <v>408246270</v>
      </c>
      <c r="AK44" s="22">
        <v>201704</v>
      </c>
      <c r="AL44" s="22">
        <v>9136391</v>
      </c>
      <c r="AM44" s="22">
        <v>398908175</v>
      </c>
      <c r="AN44" s="22">
        <v>0</v>
      </c>
    </row>
    <row r="45" spans="1:40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123263723</v>
      </c>
      <c r="F45" s="22">
        <v>0</v>
      </c>
      <c r="G45" s="22">
        <v>55167901</v>
      </c>
      <c r="H45" s="22">
        <v>3383335</v>
      </c>
      <c r="I45" s="22">
        <v>0</v>
      </c>
      <c r="J45" s="22">
        <v>0</v>
      </c>
      <c r="K45" s="22">
        <v>0</v>
      </c>
      <c r="L45" s="22">
        <v>0</v>
      </c>
      <c r="M45" s="22">
        <v>181814959</v>
      </c>
      <c r="N45" s="22">
        <v>121532</v>
      </c>
      <c r="O45" s="22">
        <v>21153981</v>
      </c>
      <c r="P45" s="22">
        <v>12238197</v>
      </c>
      <c r="Q45" s="22">
        <v>2472888</v>
      </c>
      <c r="R45" s="22">
        <v>3720613</v>
      </c>
      <c r="S45" s="22">
        <v>15954934</v>
      </c>
      <c r="T45" s="22">
        <v>237477104</v>
      </c>
      <c r="U45" s="22">
        <v>86004115</v>
      </c>
      <c r="V45" s="22">
        <v>0</v>
      </c>
      <c r="W45" s="22">
        <v>13302318</v>
      </c>
      <c r="X45" s="22">
        <v>2852404</v>
      </c>
      <c r="Y45" s="22">
        <v>0</v>
      </c>
      <c r="Z45" s="22">
        <v>0</v>
      </c>
      <c r="AA45" s="22">
        <v>0</v>
      </c>
      <c r="AB45" s="22">
        <v>0</v>
      </c>
      <c r="AC45" s="22">
        <v>102158837</v>
      </c>
      <c r="AD45" s="22">
        <v>7140923</v>
      </c>
      <c r="AE45" s="22">
        <v>5544900</v>
      </c>
      <c r="AF45" s="22">
        <v>0</v>
      </c>
      <c r="AG45" s="22">
        <v>2136825</v>
      </c>
      <c r="AH45" s="22">
        <v>6662717</v>
      </c>
      <c r="AI45" s="22">
        <v>123644202</v>
      </c>
      <c r="AJ45" s="22">
        <v>113832902</v>
      </c>
      <c r="AK45" s="22">
        <v>0</v>
      </c>
      <c r="AL45" s="22">
        <v>6957187</v>
      </c>
      <c r="AM45" s="22">
        <v>106875715</v>
      </c>
      <c r="AN45" s="22">
        <v>0</v>
      </c>
    </row>
    <row r="46" spans="1:40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116573118</v>
      </c>
      <c r="F46" s="22">
        <v>0</v>
      </c>
      <c r="G46" s="22">
        <v>1573863</v>
      </c>
      <c r="H46" s="22">
        <v>5001262</v>
      </c>
      <c r="I46" s="22">
        <v>0</v>
      </c>
      <c r="J46" s="22">
        <v>2703880</v>
      </c>
      <c r="K46" s="22">
        <v>0</v>
      </c>
      <c r="L46" s="22">
        <v>0</v>
      </c>
      <c r="M46" s="22">
        <v>125852123</v>
      </c>
      <c r="N46" s="22">
        <v>0</v>
      </c>
      <c r="O46" s="22">
        <v>17730776</v>
      </c>
      <c r="P46" s="22">
        <v>14845802</v>
      </c>
      <c r="Q46" s="22">
        <v>12862900</v>
      </c>
      <c r="R46" s="22">
        <v>3647616</v>
      </c>
      <c r="S46" s="22">
        <v>9066181</v>
      </c>
      <c r="T46" s="22">
        <v>184005398</v>
      </c>
      <c r="U46" s="22">
        <v>89391934</v>
      </c>
      <c r="V46" s="22">
        <v>0</v>
      </c>
      <c r="W46" s="22">
        <v>941899</v>
      </c>
      <c r="X46" s="22">
        <v>2549437</v>
      </c>
      <c r="Y46" s="22">
        <v>0</v>
      </c>
      <c r="Z46" s="22">
        <v>873917</v>
      </c>
      <c r="AA46" s="22">
        <v>0</v>
      </c>
      <c r="AB46" s="22">
        <v>0</v>
      </c>
      <c r="AC46" s="22">
        <v>93757187</v>
      </c>
      <c r="AD46" s="22">
        <v>5288129</v>
      </c>
      <c r="AE46" s="22">
        <v>8692603</v>
      </c>
      <c r="AF46" s="22">
        <v>0</v>
      </c>
      <c r="AG46" s="22">
        <v>2071396</v>
      </c>
      <c r="AH46" s="22">
        <v>6836121</v>
      </c>
      <c r="AI46" s="22">
        <v>116645436</v>
      </c>
      <c r="AJ46" s="22">
        <v>67359962</v>
      </c>
      <c r="AK46" s="22">
        <v>4122137</v>
      </c>
      <c r="AL46" s="22">
        <v>572634</v>
      </c>
      <c r="AM46" s="22">
        <v>62665191</v>
      </c>
      <c r="AN46" s="22">
        <v>0</v>
      </c>
    </row>
    <row r="47" spans="1:40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670939656</v>
      </c>
      <c r="F47" s="22">
        <v>0</v>
      </c>
      <c r="G47" s="22">
        <v>12200943</v>
      </c>
      <c r="H47" s="22">
        <v>14806095</v>
      </c>
      <c r="I47" s="22">
        <v>1465250</v>
      </c>
      <c r="J47" s="22">
        <v>0</v>
      </c>
      <c r="K47" s="22">
        <v>0</v>
      </c>
      <c r="L47" s="22">
        <v>0</v>
      </c>
      <c r="M47" s="22">
        <v>699411944</v>
      </c>
      <c r="N47" s="22">
        <v>0</v>
      </c>
      <c r="O47" s="22">
        <v>22533732</v>
      </c>
      <c r="P47" s="22">
        <v>27494762</v>
      </c>
      <c r="Q47" s="22">
        <v>31712391</v>
      </c>
      <c r="R47" s="22">
        <v>7049450</v>
      </c>
      <c r="S47" s="22">
        <v>9364985</v>
      </c>
      <c r="T47" s="22">
        <v>797567264</v>
      </c>
      <c r="U47" s="22">
        <v>482827177</v>
      </c>
      <c r="V47" s="22">
        <v>0</v>
      </c>
      <c r="W47" s="22">
        <v>1560154</v>
      </c>
      <c r="X47" s="22">
        <v>1761528</v>
      </c>
      <c r="Y47" s="22">
        <v>164202</v>
      </c>
      <c r="Z47" s="22">
        <v>0</v>
      </c>
      <c r="AA47" s="22">
        <v>0</v>
      </c>
      <c r="AB47" s="22">
        <v>0</v>
      </c>
      <c r="AC47" s="22">
        <v>486313061</v>
      </c>
      <c r="AD47" s="22">
        <v>6650593</v>
      </c>
      <c r="AE47" s="22">
        <v>13527661</v>
      </c>
      <c r="AF47" s="22">
        <v>0</v>
      </c>
      <c r="AG47" s="22">
        <v>3687077</v>
      </c>
      <c r="AH47" s="22">
        <v>3847937</v>
      </c>
      <c r="AI47" s="22">
        <v>514026329</v>
      </c>
      <c r="AJ47" s="22">
        <v>283540935</v>
      </c>
      <c r="AK47" s="22">
        <v>0</v>
      </c>
      <c r="AL47" s="22">
        <v>2350551</v>
      </c>
      <c r="AM47" s="22">
        <v>281190384</v>
      </c>
      <c r="AN47" s="22">
        <v>0</v>
      </c>
    </row>
    <row r="48" spans="1:40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86691788</v>
      </c>
      <c r="F48" s="22">
        <v>0</v>
      </c>
      <c r="G48" s="22">
        <v>9201221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95893009</v>
      </c>
      <c r="N48" s="22">
        <v>351621</v>
      </c>
      <c r="O48" s="22">
        <v>5039844</v>
      </c>
      <c r="P48" s="22">
        <v>20263890</v>
      </c>
      <c r="Q48" s="22">
        <v>2231990</v>
      </c>
      <c r="R48" s="22">
        <v>0</v>
      </c>
      <c r="S48" s="22">
        <v>2021826</v>
      </c>
      <c r="T48" s="22">
        <v>125802180</v>
      </c>
      <c r="U48" s="22">
        <v>59289119</v>
      </c>
      <c r="V48" s="22">
        <v>0</v>
      </c>
      <c r="W48" s="22">
        <v>2130155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61419274</v>
      </c>
      <c r="AD48" s="22">
        <v>1142241</v>
      </c>
      <c r="AE48" s="22">
        <v>9184248</v>
      </c>
      <c r="AF48" s="22">
        <v>0</v>
      </c>
      <c r="AG48" s="22">
        <v>0</v>
      </c>
      <c r="AH48" s="22">
        <v>1159565</v>
      </c>
      <c r="AI48" s="22">
        <v>72905328</v>
      </c>
      <c r="AJ48" s="22">
        <v>52896852</v>
      </c>
      <c r="AK48" s="22">
        <v>4118116</v>
      </c>
      <c r="AL48" s="22">
        <v>496687</v>
      </c>
      <c r="AM48" s="22">
        <v>48282049</v>
      </c>
      <c r="AN48" s="22">
        <v>0</v>
      </c>
    </row>
    <row r="49" spans="1:40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121157118</v>
      </c>
      <c r="F49" s="22">
        <v>0</v>
      </c>
      <c r="G49" s="22">
        <v>21090393</v>
      </c>
      <c r="H49" s="22">
        <v>16668842</v>
      </c>
      <c r="I49" s="22">
        <v>0</v>
      </c>
      <c r="J49" s="22">
        <v>0</v>
      </c>
      <c r="K49" s="22">
        <v>0</v>
      </c>
      <c r="L49" s="22">
        <v>0</v>
      </c>
      <c r="M49" s="22">
        <v>158916353</v>
      </c>
      <c r="N49" s="22">
        <v>9454311</v>
      </c>
      <c r="O49" s="22">
        <v>36640810</v>
      </c>
      <c r="P49" s="22">
        <v>13877055</v>
      </c>
      <c r="Q49" s="22">
        <v>2747301</v>
      </c>
      <c r="R49" s="22">
        <v>2038532</v>
      </c>
      <c r="S49" s="22">
        <v>3601410</v>
      </c>
      <c r="T49" s="22">
        <v>227275772</v>
      </c>
      <c r="U49" s="22">
        <v>108161836</v>
      </c>
      <c r="V49" s="22">
        <v>0</v>
      </c>
      <c r="W49" s="22">
        <v>4180842</v>
      </c>
      <c r="X49" s="22">
        <v>3468866</v>
      </c>
      <c r="Y49" s="22">
        <v>0</v>
      </c>
      <c r="Z49" s="22">
        <v>0</v>
      </c>
      <c r="AA49" s="22">
        <v>0</v>
      </c>
      <c r="AB49" s="22">
        <v>0</v>
      </c>
      <c r="AC49" s="22">
        <v>115811544</v>
      </c>
      <c r="AD49" s="22">
        <v>22140592</v>
      </c>
      <c r="AE49" s="22">
        <v>8358570</v>
      </c>
      <c r="AF49" s="22">
        <v>0</v>
      </c>
      <c r="AG49" s="22">
        <v>1564803</v>
      </c>
      <c r="AH49" s="22">
        <v>2207401</v>
      </c>
      <c r="AI49" s="22">
        <v>150082910</v>
      </c>
      <c r="AJ49" s="22">
        <v>77192862</v>
      </c>
      <c r="AK49" s="22">
        <v>0</v>
      </c>
      <c r="AL49" s="22">
        <v>3331861</v>
      </c>
      <c r="AM49" s="22">
        <v>73861001</v>
      </c>
      <c r="AN49" s="22">
        <v>0</v>
      </c>
    </row>
    <row r="50" spans="1:40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333230397</v>
      </c>
      <c r="F50" s="22">
        <v>0</v>
      </c>
      <c r="G50" s="22">
        <v>33529254</v>
      </c>
      <c r="H50" s="22">
        <v>25722633</v>
      </c>
      <c r="I50" s="22">
        <v>5536854</v>
      </c>
      <c r="J50" s="22">
        <v>0</v>
      </c>
      <c r="K50" s="22">
        <v>0</v>
      </c>
      <c r="L50" s="22">
        <v>0</v>
      </c>
      <c r="M50" s="22">
        <v>398019138</v>
      </c>
      <c r="N50" s="22">
        <v>0</v>
      </c>
      <c r="O50" s="22">
        <v>5632289</v>
      </c>
      <c r="P50" s="22">
        <v>20635251</v>
      </c>
      <c r="Q50" s="22">
        <v>4612791</v>
      </c>
      <c r="R50" s="22">
        <v>286695</v>
      </c>
      <c r="S50" s="22">
        <v>5073334</v>
      </c>
      <c r="T50" s="22">
        <v>434259498</v>
      </c>
      <c r="U50" s="22">
        <v>262921064</v>
      </c>
      <c r="V50" s="22">
        <v>0</v>
      </c>
      <c r="W50" s="22">
        <v>6382423</v>
      </c>
      <c r="X50" s="22">
        <v>11592029</v>
      </c>
      <c r="Y50" s="22">
        <v>667709</v>
      </c>
      <c r="Z50" s="22">
        <v>0</v>
      </c>
      <c r="AA50" s="22">
        <v>0</v>
      </c>
      <c r="AB50" s="22">
        <v>0</v>
      </c>
      <c r="AC50" s="22">
        <v>281563225</v>
      </c>
      <c r="AD50" s="22">
        <v>3747029</v>
      </c>
      <c r="AE50" s="22">
        <v>9629338</v>
      </c>
      <c r="AF50" s="22">
        <v>0</v>
      </c>
      <c r="AG50" s="22">
        <v>105556</v>
      </c>
      <c r="AH50" s="22">
        <v>2524686</v>
      </c>
      <c r="AI50" s="22">
        <v>297569834</v>
      </c>
      <c r="AJ50" s="22">
        <v>136689664</v>
      </c>
      <c r="AK50" s="22">
        <v>18545016</v>
      </c>
      <c r="AL50" s="22">
        <v>1570696</v>
      </c>
      <c r="AM50" s="22">
        <v>118359512</v>
      </c>
      <c r="AN50" s="22">
        <v>1785560</v>
      </c>
    </row>
    <row r="51" spans="1:40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112512027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112512027</v>
      </c>
      <c r="N51" s="22">
        <v>1367512</v>
      </c>
      <c r="O51" s="22">
        <v>6695276</v>
      </c>
      <c r="P51" s="22">
        <v>14943042</v>
      </c>
      <c r="Q51" s="22">
        <v>3643204</v>
      </c>
      <c r="R51" s="22">
        <v>1044351</v>
      </c>
      <c r="S51" s="22">
        <v>4939975</v>
      </c>
      <c r="T51" s="22">
        <v>145145387</v>
      </c>
      <c r="U51" s="22">
        <v>94558789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94558789</v>
      </c>
      <c r="AD51" s="22">
        <v>1886935</v>
      </c>
      <c r="AE51" s="22">
        <v>8018858</v>
      </c>
      <c r="AF51" s="22">
        <v>0</v>
      </c>
      <c r="AG51" s="22">
        <v>562588</v>
      </c>
      <c r="AH51" s="22">
        <v>3713611</v>
      </c>
      <c r="AI51" s="22">
        <v>108740781</v>
      </c>
      <c r="AJ51" s="22">
        <v>36404606</v>
      </c>
      <c r="AK51" s="22">
        <v>0</v>
      </c>
      <c r="AL51" s="22">
        <v>2904354</v>
      </c>
      <c r="AM51" s="22">
        <v>33500252</v>
      </c>
      <c r="AN51" s="22">
        <v>0</v>
      </c>
    </row>
    <row r="52" spans="1:40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430440402</v>
      </c>
      <c r="F52" s="22">
        <v>0</v>
      </c>
      <c r="G52" s="22">
        <v>3308421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433748823</v>
      </c>
      <c r="N52" s="22">
        <v>1147133</v>
      </c>
      <c r="O52" s="22">
        <v>20444210</v>
      </c>
      <c r="P52" s="22">
        <v>25549920</v>
      </c>
      <c r="Q52" s="22">
        <v>16718629</v>
      </c>
      <c r="R52" s="22">
        <v>5042112</v>
      </c>
      <c r="S52" s="22">
        <v>8177022</v>
      </c>
      <c r="T52" s="22">
        <v>510827849</v>
      </c>
      <c r="U52" s="22">
        <v>324666627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324666627</v>
      </c>
      <c r="AD52" s="22">
        <v>6826449</v>
      </c>
      <c r="AE52" s="22">
        <v>10199005</v>
      </c>
      <c r="AF52" s="22">
        <v>0</v>
      </c>
      <c r="AG52" s="22">
        <v>2553874</v>
      </c>
      <c r="AH52" s="22">
        <v>4997453</v>
      </c>
      <c r="AI52" s="22">
        <v>349243408</v>
      </c>
      <c r="AJ52" s="22">
        <v>161584441</v>
      </c>
      <c r="AK52" s="22">
        <v>6536600</v>
      </c>
      <c r="AL52" s="22">
        <v>980618</v>
      </c>
      <c r="AM52" s="22">
        <v>154067223</v>
      </c>
      <c r="AN52" s="22">
        <v>0</v>
      </c>
    </row>
    <row r="53" spans="1:40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153347428</v>
      </c>
      <c r="F53" s="22">
        <v>0</v>
      </c>
      <c r="G53" s="22">
        <v>62921230</v>
      </c>
      <c r="H53" s="22">
        <v>11846656</v>
      </c>
      <c r="I53" s="22">
        <v>16163067</v>
      </c>
      <c r="J53" s="22">
        <v>57748</v>
      </c>
      <c r="K53" s="22">
        <v>323657</v>
      </c>
      <c r="L53" s="22">
        <v>0</v>
      </c>
      <c r="M53" s="22">
        <v>244659786</v>
      </c>
      <c r="N53" s="22">
        <v>21478392</v>
      </c>
      <c r="O53" s="22">
        <v>22814963</v>
      </c>
      <c r="P53" s="22">
        <v>14136660</v>
      </c>
      <c r="Q53" s="22">
        <v>5373373</v>
      </c>
      <c r="R53" s="22">
        <v>3032088</v>
      </c>
      <c r="S53" s="22">
        <v>10113696</v>
      </c>
      <c r="T53" s="22">
        <v>321608958</v>
      </c>
      <c r="U53" s="22">
        <v>79472651</v>
      </c>
      <c r="V53" s="22">
        <v>0</v>
      </c>
      <c r="W53" s="22">
        <v>9588450</v>
      </c>
      <c r="X53" s="22">
        <v>2908811</v>
      </c>
      <c r="Y53" s="22">
        <v>2525504</v>
      </c>
      <c r="Z53" s="22">
        <v>3850</v>
      </c>
      <c r="AA53" s="22">
        <v>89211</v>
      </c>
      <c r="AB53" s="22">
        <v>0</v>
      </c>
      <c r="AC53" s="22">
        <v>94588477</v>
      </c>
      <c r="AD53" s="22">
        <v>4009462</v>
      </c>
      <c r="AE53" s="22">
        <v>6804675</v>
      </c>
      <c r="AF53" s="22">
        <v>0</v>
      </c>
      <c r="AG53" s="22">
        <v>1711116</v>
      </c>
      <c r="AH53" s="22">
        <v>4794507</v>
      </c>
      <c r="AI53" s="22">
        <v>111908237</v>
      </c>
      <c r="AJ53" s="22">
        <v>209700721</v>
      </c>
      <c r="AK53" s="22">
        <v>2875979</v>
      </c>
      <c r="AL53" s="22">
        <v>734290</v>
      </c>
      <c r="AM53" s="22">
        <v>206090452</v>
      </c>
      <c r="AN53" s="22">
        <v>0</v>
      </c>
    </row>
    <row r="54" spans="1:40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118764308</v>
      </c>
      <c r="F54" s="22">
        <v>0</v>
      </c>
      <c r="G54" s="22">
        <v>28631330</v>
      </c>
      <c r="H54" s="22">
        <v>2037971</v>
      </c>
      <c r="I54" s="22">
        <v>0</v>
      </c>
      <c r="J54" s="22">
        <v>0</v>
      </c>
      <c r="K54" s="22">
        <v>0</v>
      </c>
      <c r="L54" s="22">
        <v>0</v>
      </c>
      <c r="M54" s="22">
        <v>149433609</v>
      </c>
      <c r="N54" s="22">
        <v>359757</v>
      </c>
      <c r="O54" s="22">
        <v>5113212</v>
      </c>
      <c r="P54" s="22">
        <v>8948618</v>
      </c>
      <c r="Q54" s="22">
        <v>1013296</v>
      </c>
      <c r="R54" s="22">
        <v>0</v>
      </c>
      <c r="S54" s="22">
        <v>3576675</v>
      </c>
      <c r="T54" s="22">
        <v>168445167</v>
      </c>
      <c r="U54" s="22">
        <v>35270060</v>
      </c>
      <c r="V54" s="22">
        <v>0</v>
      </c>
      <c r="W54" s="22">
        <v>9371235</v>
      </c>
      <c r="X54" s="22">
        <v>1025801</v>
      </c>
      <c r="Y54" s="22">
        <v>0</v>
      </c>
      <c r="Z54" s="22">
        <v>0</v>
      </c>
      <c r="AA54" s="22">
        <v>0</v>
      </c>
      <c r="AB54" s="22">
        <v>0</v>
      </c>
      <c r="AC54" s="22">
        <v>45667096</v>
      </c>
      <c r="AD54" s="22">
        <v>2645654</v>
      </c>
      <c r="AE54" s="22">
        <v>4866308</v>
      </c>
      <c r="AF54" s="22">
        <v>0</v>
      </c>
      <c r="AG54" s="22">
        <v>0</v>
      </c>
      <c r="AH54" s="22">
        <v>2172291</v>
      </c>
      <c r="AI54" s="22">
        <v>55351349</v>
      </c>
      <c r="AJ54" s="22">
        <v>113093818</v>
      </c>
      <c r="AK54" s="22">
        <v>16632179</v>
      </c>
      <c r="AL54" s="22">
        <v>0</v>
      </c>
      <c r="AM54" s="22">
        <v>96461639</v>
      </c>
      <c r="AN54" s="22">
        <v>0</v>
      </c>
    </row>
    <row r="55" spans="1:40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149619278</v>
      </c>
      <c r="F55" s="22">
        <v>0</v>
      </c>
      <c r="G55" s="22">
        <v>14960395</v>
      </c>
      <c r="H55" s="22">
        <v>30299766</v>
      </c>
      <c r="I55" s="22">
        <v>4997450</v>
      </c>
      <c r="J55" s="22">
        <v>0</v>
      </c>
      <c r="K55" s="22">
        <v>0</v>
      </c>
      <c r="L55" s="22">
        <v>0</v>
      </c>
      <c r="M55" s="22">
        <v>199876889</v>
      </c>
      <c r="N55" s="22">
        <v>2631744</v>
      </c>
      <c r="O55" s="22">
        <v>40536685</v>
      </c>
      <c r="P55" s="22">
        <v>9867257</v>
      </c>
      <c r="Q55" s="22">
        <v>6837291</v>
      </c>
      <c r="R55" s="22">
        <v>34958332</v>
      </c>
      <c r="S55" s="22">
        <v>5443463</v>
      </c>
      <c r="T55" s="22">
        <v>300151661</v>
      </c>
      <c r="U55" s="22">
        <v>105075323</v>
      </c>
      <c r="V55" s="22">
        <v>0</v>
      </c>
      <c r="W55" s="22">
        <v>11665380</v>
      </c>
      <c r="X55" s="22">
        <v>3387307</v>
      </c>
      <c r="Y55" s="22">
        <v>800305</v>
      </c>
      <c r="Z55" s="22">
        <v>0</v>
      </c>
      <c r="AA55" s="22">
        <v>0</v>
      </c>
      <c r="AB55" s="22">
        <v>0</v>
      </c>
      <c r="AC55" s="22">
        <v>120928315</v>
      </c>
      <c r="AD55" s="22">
        <v>7727703</v>
      </c>
      <c r="AE55" s="22">
        <v>6386864</v>
      </c>
      <c r="AF55" s="22">
        <v>0</v>
      </c>
      <c r="AG55" s="22">
        <v>10591482</v>
      </c>
      <c r="AH55" s="22">
        <v>3701627</v>
      </c>
      <c r="AI55" s="22">
        <v>149335991</v>
      </c>
      <c r="AJ55" s="22">
        <v>150815670</v>
      </c>
      <c r="AK55" s="22">
        <v>534954</v>
      </c>
      <c r="AL55" s="22">
        <v>14434312</v>
      </c>
      <c r="AM55" s="22">
        <v>135846404</v>
      </c>
      <c r="AN55" s="22">
        <v>0</v>
      </c>
    </row>
    <row r="56" spans="1:40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352334232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352334232</v>
      </c>
      <c r="N56" s="22">
        <v>15826811</v>
      </c>
      <c r="O56" s="22">
        <v>124269165</v>
      </c>
      <c r="P56" s="22">
        <v>32999225</v>
      </c>
      <c r="Q56" s="22">
        <v>7304035</v>
      </c>
      <c r="R56" s="22">
        <v>5930835</v>
      </c>
      <c r="S56" s="22">
        <v>13750647</v>
      </c>
      <c r="T56" s="22">
        <v>552414950</v>
      </c>
      <c r="U56" s="22">
        <v>189266310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189266310</v>
      </c>
      <c r="AD56" s="22">
        <v>34030563</v>
      </c>
      <c r="AE56" s="22">
        <v>20278910</v>
      </c>
      <c r="AF56" s="22">
        <v>0</v>
      </c>
      <c r="AG56" s="22">
        <v>1230835</v>
      </c>
      <c r="AH56" s="22">
        <v>8985825</v>
      </c>
      <c r="AI56" s="22">
        <v>253792443</v>
      </c>
      <c r="AJ56" s="22">
        <v>298622507</v>
      </c>
      <c r="AK56" s="22">
        <v>38985620</v>
      </c>
      <c r="AL56" s="22">
        <v>3883674</v>
      </c>
      <c r="AM56" s="22">
        <v>255753213</v>
      </c>
      <c r="AN56" s="22">
        <v>0</v>
      </c>
    </row>
    <row r="57" spans="1:40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45353391</v>
      </c>
      <c r="F57" s="22">
        <v>0</v>
      </c>
      <c r="G57" s="22">
        <v>11166344</v>
      </c>
      <c r="H57" s="22">
        <v>762578</v>
      </c>
      <c r="I57" s="22">
        <v>0</v>
      </c>
      <c r="J57" s="22">
        <v>0</v>
      </c>
      <c r="K57" s="22">
        <v>0</v>
      </c>
      <c r="L57" s="22">
        <v>0</v>
      </c>
      <c r="M57" s="22">
        <v>57282313</v>
      </c>
      <c r="N57" s="22">
        <v>2230202</v>
      </c>
      <c r="O57" s="22">
        <v>5804477</v>
      </c>
      <c r="P57" s="22">
        <v>14208190</v>
      </c>
      <c r="Q57" s="22">
        <v>895719</v>
      </c>
      <c r="R57" s="22">
        <v>784917</v>
      </c>
      <c r="S57" s="22">
        <v>6454517</v>
      </c>
      <c r="T57" s="22">
        <v>87660335</v>
      </c>
      <c r="U57" s="22">
        <v>24866762</v>
      </c>
      <c r="V57" s="22">
        <v>0</v>
      </c>
      <c r="W57" s="22">
        <v>3318973</v>
      </c>
      <c r="X57" s="22">
        <v>761967</v>
      </c>
      <c r="Y57" s="22">
        <v>0</v>
      </c>
      <c r="Z57" s="22">
        <v>0</v>
      </c>
      <c r="AA57" s="22">
        <v>0</v>
      </c>
      <c r="AB57" s="22">
        <v>0</v>
      </c>
      <c r="AC57" s="22">
        <v>28947702</v>
      </c>
      <c r="AD57" s="22">
        <v>1766182</v>
      </c>
      <c r="AE57" s="22">
        <v>5522084</v>
      </c>
      <c r="AF57" s="22">
        <v>0</v>
      </c>
      <c r="AG57" s="22">
        <v>526213</v>
      </c>
      <c r="AH57" s="22">
        <v>3856458</v>
      </c>
      <c r="AI57" s="22">
        <v>40618639</v>
      </c>
      <c r="AJ57" s="22">
        <v>47041696</v>
      </c>
      <c r="AK57" s="22">
        <v>0</v>
      </c>
      <c r="AL57" s="22">
        <v>750000</v>
      </c>
      <c r="AM57" s="22">
        <v>46291696</v>
      </c>
      <c r="AN57" s="22">
        <v>0</v>
      </c>
    </row>
    <row r="58" spans="1:40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481522189</v>
      </c>
      <c r="F58" s="22">
        <v>0</v>
      </c>
      <c r="G58" s="22">
        <v>53616410</v>
      </c>
      <c r="H58" s="22">
        <v>59871009</v>
      </c>
      <c r="I58" s="22">
        <v>52783603</v>
      </c>
      <c r="J58" s="22">
        <v>0</v>
      </c>
      <c r="K58" s="22">
        <v>0</v>
      </c>
      <c r="L58" s="22">
        <v>0</v>
      </c>
      <c r="M58" s="22">
        <v>647793211</v>
      </c>
      <c r="N58" s="22">
        <v>19379404</v>
      </c>
      <c r="O58" s="22">
        <v>70966546</v>
      </c>
      <c r="P58" s="22">
        <v>32908149</v>
      </c>
      <c r="Q58" s="22">
        <v>166330524</v>
      </c>
      <c r="R58" s="22">
        <v>16406630</v>
      </c>
      <c r="S58" s="22">
        <v>22142394</v>
      </c>
      <c r="T58" s="22">
        <v>975926858</v>
      </c>
      <c r="U58" s="22">
        <v>312725049</v>
      </c>
      <c r="V58" s="22">
        <v>0</v>
      </c>
      <c r="W58" s="22">
        <v>11975675</v>
      </c>
      <c r="X58" s="22">
        <v>11030722</v>
      </c>
      <c r="Y58" s="22">
        <v>6631036</v>
      </c>
      <c r="Z58" s="22">
        <v>0</v>
      </c>
      <c r="AA58" s="22">
        <v>0</v>
      </c>
      <c r="AB58" s="22">
        <v>0</v>
      </c>
      <c r="AC58" s="22">
        <v>342362482</v>
      </c>
      <c r="AD58" s="22">
        <v>18761058</v>
      </c>
      <c r="AE58" s="22">
        <v>16549155</v>
      </c>
      <c r="AF58" s="22">
        <v>0</v>
      </c>
      <c r="AG58" s="22">
        <v>6046889</v>
      </c>
      <c r="AH58" s="22">
        <v>10424587</v>
      </c>
      <c r="AI58" s="22">
        <v>394144171</v>
      </c>
      <c r="AJ58" s="22">
        <v>581782687</v>
      </c>
      <c r="AK58" s="22">
        <v>39792932</v>
      </c>
      <c r="AL58" s="22">
        <v>5524080</v>
      </c>
      <c r="AM58" s="22">
        <v>536465675</v>
      </c>
      <c r="AN58" s="22">
        <v>0</v>
      </c>
    </row>
    <row r="59" spans="1:40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13100093</v>
      </c>
      <c r="F59" s="22">
        <v>0</v>
      </c>
      <c r="G59" s="22">
        <v>698747</v>
      </c>
      <c r="H59" s="22">
        <v>264525</v>
      </c>
      <c r="I59" s="22">
        <v>500856</v>
      </c>
      <c r="J59" s="22">
        <v>0</v>
      </c>
      <c r="K59" s="22">
        <v>0</v>
      </c>
      <c r="L59" s="22">
        <v>0</v>
      </c>
      <c r="M59" s="22">
        <v>14564221</v>
      </c>
      <c r="N59" s="22">
        <v>0</v>
      </c>
      <c r="O59" s="22">
        <v>3538348</v>
      </c>
      <c r="P59" s="22">
        <v>5369726</v>
      </c>
      <c r="Q59" s="22">
        <v>710218</v>
      </c>
      <c r="R59" s="22">
        <v>472099</v>
      </c>
      <c r="S59" s="22">
        <v>2300952</v>
      </c>
      <c r="T59" s="22">
        <v>26955564</v>
      </c>
      <c r="U59" s="22">
        <v>4138588</v>
      </c>
      <c r="V59" s="22">
        <v>0</v>
      </c>
      <c r="W59" s="22">
        <v>301769</v>
      </c>
      <c r="X59" s="22">
        <v>217911</v>
      </c>
      <c r="Y59" s="22">
        <v>305992</v>
      </c>
      <c r="Z59" s="22">
        <v>0</v>
      </c>
      <c r="AA59" s="22">
        <v>0</v>
      </c>
      <c r="AB59" s="22">
        <v>0</v>
      </c>
      <c r="AC59" s="22">
        <v>4964260</v>
      </c>
      <c r="AD59" s="22">
        <v>1085618</v>
      </c>
      <c r="AE59" s="22">
        <v>2859458</v>
      </c>
      <c r="AF59" s="22">
        <v>0</v>
      </c>
      <c r="AG59" s="22">
        <v>287583</v>
      </c>
      <c r="AH59" s="22">
        <v>1094876</v>
      </c>
      <c r="AI59" s="22">
        <v>10291795</v>
      </c>
      <c r="AJ59" s="22">
        <v>16663769</v>
      </c>
      <c r="AK59" s="22">
        <v>0</v>
      </c>
      <c r="AL59" s="22">
        <v>0</v>
      </c>
      <c r="AM59" s="22">
        <v>16663769</v>
      </c>
      <c r="AN59" s="22">
        <v>0</v>
      </c>
    </row>
    <row r="60" spans="1:40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176571311</v>
      </c>
      <c r="F60" s="22">
        <v>0</v>
      </c>
      <c r="G60" s="22">
        <v>33390410</v>
      </c>
      <c r="H60" s="22">
        <v>13943395</v>
      </c>
      <c r="I60" s="22">
        <v>0</v>
      </c>
      <c r="J60" s="22">
        <v>0</v>
      </c>
      <c r="K60" s="22">
        <v>0</v>
      </c>
      <c r="L60" s="22">
        <v>0</v>
      </c>
      <c r="M60" s="22">
        <v>223905116</v>
      </c>
      <c r="N60" s="22">
        <v>3268340</v>
      </c>
      <c r="O60" s="22">
        <v>8019401</v>
      </c>
      <c r="P60" s="22">
        <v>11902468</v>
      </c>
      <c r="Q60" s="22">
        <v>4053148</v>
      </c>
      <c r="R60" s="22">
        <v>516607</v>
      </c>
      <c r="S60" s="22">
        <v>2348416</v>
      </c>
      <c r="T60" s="22">
        <v>254013496</v>
      </c>
      <c r="U60" s="22">
        <v>152555943</v>
      </c>
      <c r="V60" s="22">
        <v>0</v>
      </c>
      <c r="W60" s="22">
        <v>4635033</v>
      </c>
      <c r="X60" s="22">
        <v>2792839</v>
      </c>
      <c r="Y60" s="22">
        <v>0</v>
      </c>
      <c r="Z60" s="22">
        <v>0</v>
      </c>
      <c r="AA60" s="22">
        <v>0</v>
      </c>
      <c r="AB60" s="22">
        <v>0</v>
      </c>
      <c r="AC60" s="22">
        <v>159983815</v>
      </c>
      <c r="AD60" s="22">
        <v>2722757</v>
      </c>
      <c r="AE60" s="22">
        <v>8371699</v>
      </c>
      <c r="AF60" s="22">
        <v>0</v>
      </c>
      <c r="AG60" s="22">
        <v>159197</v>
      </c>
      <c r="AH60" s="22">
        <v>1743655</v>
      </c>
      <c r="AI60" s="22">
        <v>172981123</v>
      </c>
      <c r="AJ60" s="22">
        <v>81032373</v>
      </c>
      <c r="AK60" s="22">
        <v>1148377</v>
      </c>
      <c r="AL60" s="22">
        <v>1528760</v>
      </c>
      <c r="AM60" s="22">
        <v>78355236</v>
      </c>
      <c r="AN60" s="22">
        <v>0</v>
      </c>
    </row>
    <row r="61" spans="1:40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134559283</v>
      </c>
      <c r="F61" s="22">
        <v>0</v>
      </c>
      <c r="G61" s="22">
        <v>0</v>
      </c>
      <c r="H61" s="22">
        <v>0</v>
      </c>
      <c r="I61" s="22">
        <v>0</v>
      </c>
      <c r="J61" s="22">
        <v>655104</v>
      </c>
      <c r="K61" s="22">
        <v>0</v>
      </c>
      <c r="L61" s="22">
        <v>0</v>
      </c>
      <c r="M61" s="22">
        <v>135214387</v>
      </c>
      <c r="N61" s="22">
        <v>1226482</v>
      </c>
      <c r="O61" s="22">
        <v>8320489</v>
      </c>
      <c r="P61" s="22">
        <v>17091561</v>
      </c>
      <c r="Q61" s="22">
        <v>2283420</v>
      </c>
      <c r="R61" s="22">
        <v>0</v>
      </c>
      <c r="S61" s="22">
        <v>4997684</v>
      </c>
      <c r="T61" s="22">
        <v>169134023</v>
      </c>
      <c r="U61" s="22">
        <v>57449848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57449848</v>
      </c>
      <c r="AD61" s="22">
        <v>2308967</v>
      </c>
      <c r="AE61" s="22">
        <v>4973597</v>
      </c>
      <c r="AF61" s="22">
        <v>0</v>
      </c>
      <c r="AG61" s="22">
        <v>0</v>
      </c>
      <c r="AH61" s="22">
        <v>2790755</v>
      </c>
      <c r="AI61" s="22">
        <v>67523167</v>
      </c>
      <c r="AJ61" s="22">
        <v>101610856</v>
      </c>
      <c r="AK61" s="22">
        <v>0</v>
      </c>
      <c r="AL61" s="22">
        <v>320428</v>
      </c>
      <c r="AM61" s="22">
        <v>101290428</v>
      </c>
      <c r="AN61" s="22">
        <v>0</v>
      </c>
    </row>
    <row r="62" spans="1:40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245055360</v>
      </c>
      <c r="F62" s="22">
        <v>0</v>
      </c>
      <c r="G62" s="22">
        <v>2159432</v>
      </c>
      <c r="H62" s="22">
        <v>906261</v>
      </c>
      <c r="I62" s="22">
        <v>0</v>
      </c>
      <c r="J62" s="22">
        <v>0</v>
      </c>
      <c r="K62" s="22">
        <v>0</v>
      </c>
      <c r="L62" s="22">
        <v>0</v>
      </c>
      <c r="M62" s="22">
        <v>248121053</v>
      </c>
      <c r="N62" s="22">
        <v>410919</v>
      </c>
      <c r="O62" s="22">
        <v>12884928</v>
      </c>
      <c r="P62" s="22">
        <v>21978055</v>
      </c>
      <c r="Q62" s="22">
        <v>260427</v>
      </c>
      <c r="R62" s="22">
        <v>0</v>
      </c>
      <c r="S62" s="22">
        <v>10765230</v>
      </c>
      <c r="T62" s="22">
        <v>294420612</v>
      </c>
      <c r="U62" s="22">
        <v>116395703</v>
      </c>
      <c r="V62" s="22">
        <v>0</v>
      </c>
      <c r="W62" s="22">
        <v>525707</v>
      </c>
      <c r="X62" s="22">
        <v>441201</v>
      </c>
      <c r="Y62" s="22">
        <v>0</v>
      </c>
      <c r="Z62" s="22">
        <v>0</v>
      </c>
      <c r="AA62" s="22">
        <v>0</v>
      </c>
      <c r="AB62" s="22">
        <v>0</v>
      </c>
      <c r="AC62" s="22">
        <v>117362611</v>
      </c>
      <c r="AD62" s="22">
        <v>2762571</v>
      </c>
      <c r="AE62" s="22">
        <v>7305458</v>
      </c>
      <c r="AF62" s="22">
        <v>0</v>
      </c>
      <c r="AG62" s="22">
        <v>0</v>
      </c>
      <c r="AH62" s="22">
        <v>5152321</v>
      </c>
      <c r="AI62" s="22">
        <v>132582961</v>
      </c>
      <c r="AJ62" s="22">
        <v>161837651</v>
      </c>
      <c r="AK62" s="22">
        <v>0</v>
      </c>
      <c r="AL62" s="22">
        <v>1937637</v>
      </c>
      <c r="AM62" s="22">
        <v>159900014</v>
      </c>
      <c r="AN62" s="22">
        <v>0</v>
      </c>
    </row>
    <row r="63" spans="1:40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12557123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12557123</v>
      </c>
      <c r="N63" s="22">
        <v>0</v>
      </c>
      <c r="O63" s="22">
        <v>1622069</v>
      </c>
      <c r="P63" s="22">
        <v>2696237</v>
      </c>
      <c r="Q63" s="22">
        <v>423258</v>
      </c>
      <c r="R63" s="22">
        <v>31640</v>
      </c>
      <c r="S63" s="22">
        <v>571824</v>
      </c>
      <c r="T63" s="22">
        <v>17902151</v>
      </c>
      <c r="U63" s="22">
        <v>5969449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5969449</v>
      </c>
      <c r="AD63" s="22">
        <v>614919</v>
      </c>
      <c r="AE63" s="22">
        <v>446607</v>
      </c>
      <c r="AF63" s="22">
        <v>0</v>
      </c>
      <c r="AG63" s="22">
        <v>28986</v>
      </c>
      <c r="AH63" s="22">
        <v>147127</v>
      </c>
      <c r="AI63" s="22">
        <v>7207088</v>
      </c>
      <c r="AJ63" s="22">
        <v>10695063</v>
      </c>
      <c r="AK63" s="22">
        <v>0</v>
      </c>
      <c r="AL63" s="22">
        <v>0</v>
      </c>
      <c r="AM63" s="22">
        <v>10695063</v>
      </c>
      <c r="AN63" s="22">
        <v>0</v>
      </c>
    </row>
    <row r="64" spans="1:40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1143762448</v>
      </c>
      <c r="F64" s="22">
        <v>0</v>
      </c>
      <c r="G64" s="22">
        <v>45975019</v>
      </c>
      <c r="H64" s="22">
        <v>24888547</v>
      </c>
      <c r="I64" s="22">
        <v>20132979</v>
      </c>
      <c r="J64" s="22">
        <v>31812359</v>
      </c>
      <c r="K64" s="22">
        <v>0</v>
      </c>
      <c r="L64" s="22">
        <v>0</v>
      </c>
      <c r="M64" s="22">
        <v>1266571352</v>
      </c>
      <c r="N64" s="22">
        <v>0</v>
      </c>
      <c r="O64" s="22">
        <v>24405222</v>
      </c>
      <c r="P64" s="22">
        <v>8381148</v>
      </c>
      <c r="Q64" s="22">
        <v>46990284</v>
      </c>
      <c r="R64" s="22">
        <v>14521719</v>
      </c>
      <c r="S64" s="22">
        <v>14973276</v>
      </c>
      <c r="T64" s="22">
        <v>1375843001</v>
      </c>
      <c r="U64" s="22">
        <v>731019996</v>
      </c>
      <c r="V64" s="22">
        <v>0</v>
      </c>
      <c r="W64" s="22">
        <v>8476675</v>
      </c>
      <c r="X64" s="22">
        <v>5435879</v>
      </c>
      <c r="Y64" s="22">
        <v>2280774</v>
      </c>
      <c r="Z64" s="22">
        <v>648228</v>
      </c>
      <c r="AA64" s="22">
        <v>0</v>
      </c>
      <c r="AB64" s="22">
        <v>0</v>
      </c>
      <c r="AC64" s="22">
        <v>747861552</v>
      </c>
      <c r="AD64" s="22">
        <v>8450769</v>
      </c>
      <c r="AE64" s="22">
        <v>5629924</v>
      </c>
      <c r="AF64" s="22">
        <v>0</v>
      </c>
      <c r="AG64" s="22">
        <v>8056038</v>
      </c>
      <c r="AH64" s="22">
        <v>7999302</v>
      </c>
      <c r="AI64" s="22">
        <v>777997585</v>
      </c>
      <c r="AJ64" s="22">
        <v>597845416</v>
      </c>
      <c r="AK64" s="22">
        <v>21105098</v>
      </c>
      <c r="AL64" s="22">
        <v>17947064</v>
      </c>
      <c r="AM64" s="22">
        <v>558793254</v>
      </c>
      <c r="AN64" s="22">
        <v>0</v>
      </c>
    </row>
    <row r="65" spans="1:40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767708340</v>
      </c>
      <c r="F65" s="22">
        <v>0</v>
      </c>
      <c r="G65" s="22">
        <v>127615372</v>
      </c>
      <c r="H65" s="22">
        <v>145580920</v>
      </c>
      <c r="I65" s="22">
        <v>103099116</v>
      </c>
      <c r="J65" s="22">
        <v>0</v>
      </c>
      <c r="K65" s="22">
        <v>0</v>
      </c>
      <c r="L65" s="22">
        <v>0</v>
      </c>
      <c r="M65" s="22">
        <v>1144003748</v>
      </c>
      <c r="N65" s="22">
        <v>3563747</v>
      </c>
      <c r="O65" s="22">
        <v>84165171</v>
      </c>
      <c r="P65" s="22">
        <v>22584118</v>
      </c>
      <c r="Q65" s="22">
        <v>164009876</v>
      </c>
      <c r="R65" s="22">
        <v>13510898</v>
      </c>
      <c r="S65" s="22">
        <v>19741646</v>
      </c>
      <c r="T65" s="22">
        <v>1451579204</v>
      </c>
      <c r="U65" s="22">
        <v>582551958</v>
      </c>
      <c r="V65" s="22">
        <v>0</v>
      </c>
      <c r="W65" s="22">
        <v>20059202</v>
      </c>
      <c r="X65" s="22">
        <v>34841197</v>
      </c>
      <c r="Y65" s="22">
        <v>9052587</v>
      </c>
      <c r="Z65" s="22">
        <v>0</v>
      </c>
      <c r="AA65" s="22">
        <v>0</v>
      </c>
      <c r="AB65" s="22">
        <v>0</v>
      </c>
      <c r="AC65" s="22">
        <v>646504944</v>
      </c>
      <c r="AD65" s="22">
        <v>21678136</v>
      </c>
      <c r="AE65" s="22">
        <v>16716597</v>
      </c>
      <c r="AF65" s="22">
        <v>0</v>
      </c>
      <c r="AG65" s="22">
        <v>3458608</v>
      </c>
      <c r="AH65" s="22">
        <v>12173316</v>
      </c>
      <c r="AI65" s="22">
        <v>700531601</v>
      </c>
      <c r="AJ65" s="22">
        <v>751047603</v>
      </c>
      <c r="AK65" s="22">
        <v>49795970</v>
      </c>
      <c r="AL65" s="22">
        <v>3869164</v>
      </c>
      <c r="AM65" s="22">
        <v>718543469</v>
      </c>
      <c r="AN65" s="22">
        <v>21161000</v>
      </c>
    </row>
    <row r="66" spans="1:40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143603324</v>
      </c>
      <c r="F66" s="22">
        <v>0</v>
      </c>
      <c r="G66" s="22">
        <v>76911055</v>
      </c>
      <c r="H66" s="22">
        <v>1571398</v>
      </c>
      <c r="I66" s="22">
        <v>0</v>
      </c>
      <c r="J66" s="22">
        <v>3075437</v>
      </c>
      <c r="K66" s="22">
        <v>0</v>
      </c>
      <c r="L66" s="22">
        <v>0</v>
      </c>
      <c r="M66" s="22">
        <v>225161214</v>
      </c>
      <c r="N66" s="22">
        <v>0</v>
      </c>
      <c r="O66" s="22">
        <v>33013532</v>
      </c>
      <c r="P66" s="22">
        <v>15363574</v>
      </c>
      <c r="Q66" s="22">
        <v>2665164</v>
      </c>
      <c r="R66" s="22">
        <v>6796795</v>
      </c>
      <c r="S66" s="22">
        <v>1371869</v>
      </c>
      <c r="T66" s="22">
        <v>284372148</v>
      </c>
      <c r="U66" s="22">
        <v>56498087</v>
      </c>
      <c r="V66" s="22">
        <v>0</v>
      </c>
      <c r="W66" s="22">
        <v>5844793</v>
      </c>
      <c r="X66" s="22">
        <v>665285</v>
      </c>
      <c r="Y66" s="22">
        <v>0</v>
      </c>
      <c r="Z66" s="22">
        <v>522825</v>
      </c>
      <c r="AA66" s="22">
        <v>0</v>
      </c>
      <c r="AB66" s="22">
        <v>0</v>
      </c>
      <c r="AC66" s="22">
        <v>63530990</v>
      </c>
      <c r="AD66" s="22">
        <v>5083335</v>
      </c>
      <c r="AE66" s="22">
        <v>7643307</v>
      </c>
      <c r="AF66" s="22">
        <v>0</v>
      </c>
      <c r="AG66" s="22">
        <v>1582561</v>
      </c>
      <c r="AH66" s="22">
        <v>862541</v>
      </c>
      <c r="AI66" s="22">
        <v>78702734</v>
      </c>
      <c r="AJ66" s="22">
        <v>205669414</v>
      </c>
      <c r="AK66" s="22">
        <v>0</v>
      </c>
      <c r="AL66" s="22">
        <v>117327</v>
      </c>
      <c r="AM66" s="22">
        <v>205552087</v>
      </c>
      <c r="AN66" s="22">
        <v>0</v>
      </c>
    </row>
    <row r="67" spans="1:40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40796962</v>
      </c>
      <c r="F67" s="22">
        <v>0</v>
      </c>
      <c r="G67" s="22">
        <v>4006726</v>
      </c>
      <c r="H67" s="22">
        <v>876979</v>
      </c>
      <c r="I67" s="22">
        <v>0</v>
      </c>
      <c r="J67" s="22">
        <v>0</v>
      </c>
      <c r="K67" s="22">
        <v>0</v>
      </c>
      <c r="L67" s="22">
        <v>6853503</v>
      </c>
      <c r="M67" s="22">
        <v>52534170</v>
      </c>
      <c r="N67" s="22">
        <v>612837</v>
      </c>
      <c r="O67" s="22">
        <v>5603734</v>
      </c>
      <c r="P67" s="22">
        <v>14340465</v>
      </c>
      <c r="Q67" s="22">
        <v>7457815</v>
      </c>
      <c r="R67" s="22">
        <v>2224641</v>
      </c>
      <c r="S67" s="22">
        <v>7020681</v>
      </c>
      <c r="T67" s="22">
        <v>89794343</v>
      </c>
      <c r="U67" s="22">
        <v>26735736</v>
      </c>
      <c r="V67" s="22">
        <v>0</v>
      </c>
      <c r="W67" s="22">
        <v>1357756</v>
      </c>
      <c r="X67" s="22">
        <v>722487</v>
      </c>
      <c r="Y67" s="22">
        <v>0</v>
      </c>
      <c r="Z67" s="22">
        <v>0</v>
      </c>
      <c r="AA67" s="22">
        <v>0</v>
      </c>
      <c r="AB67" s="22">
        <v>5887468</v>
      </c>
      <c r="AC67" s="22">
        <v>34703447</v>
      </c>
      <c r="AD67" s="22">
        <v>2068274</v>
      </c>
      <c r="AE67" s="22">
        <v>8243498</v>
      </c>
      <c r="AF67" s="22">
        <v>0</v>
      </c>
      <c r="AG67" s="22">
        <v>1224357</v>
      </c>
      <c r="AH67" s="22">
        <v>4612810</v>
      </c>
      <c r="AI67" s="22">
        <v>50852386</v>
      </c>
      <c r="AJ67" s="22">
        <v>38941957</v>
      </c>
      <c r="AK67" s="22">
        <v>0</v>
      </c>
      <c r="AL67" s="22">
        <v>1803197</v>
      </c>
      <c r="AM67" s="22">
        <v>37138760</v>
      </c>
      <c r="AN67" s="22">
        <v>0</v>
      </c>
    </row>
    <row r="68" spans="1:40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98493276</v>
      </c>
      <c r="F68" s="22">
        <v>0</v>
      </c>
      <c r="G68" s="22">
        <v>838694</v>
      </c>
      <c r="H68" s="22">
        <v>1326934</v>
      </c>
      <c r="I68" s="22">
        <v>5503836</v>
      </c>
      <c r="J68" s="22">
        <v>0</v>
      </c>
      <c r="K68" s="22">
        <v>0</v>
      </c>
      <c r="L68" s="22">
        <v>0</v>
      </c>
      <c r="M68" s="22">
        <v>106162740</v>
      </c>
      <c r="N68" s="22">
        <v>1179491</v>
      </c>
      <c r="O68" s="22">
        <v>5878363</v>
      </c>
      <c r="P68" s="22">
        <v>7731851</v>
      </c>
      <c r="Q68" s="22">
        <v>771249</v>
      </c>
      <c r="R68" s="22">
        <v>1785257</v>
      </c>
      <c r="S68" s="22">
        <v>5225796</v>
      </c>
      <c r="T68" s="22">
        <v>128734747</v>
      </c>
      <c r="U68" s="22">
        <v>66511835</v>
      </c>
      <c r="V68" s="22">
        <v>0</v>
      </c>
      <c r="W68" s="22">
        <v>808774</v>
      </c>
      <c r="X68" s="22">
        <v>848697</v>
      </c>
      <c r="Y68" s="22">
        <v>1366261</v>
      </c>
      <c r="Z68" s="22">
        <v>0</v>
      </c>
      <c r="AA68" s="22">
        <v>0</v>
      </c>
      <c r="AB68" s="22">
        <v>0</v>
      </c>
      <c r="AC68" s="22">
        <v>69535567</v>
      </c>
      <c r="AD68" s="22">
        <v>1930861</v>
      </c>
      <c r="AE68" s="22">
        <v>3507151</v>
      </c>
      <c r="AF68" s="22">
        <v>0</v>
      </c>
      <c r="AG68" s="22">
        <v>813277</v>
      </c>
      <c r="AH68" s="22">
        <v>2027052</v>
      </c>
      <c r="AI68" s="22">
        <v>77813908</v>
      </c>
      <c r="AJ68" s="22">
        <v>50920839</v>
      </c>
      <c r="AK68" s="22">
        <v>646174</v>
      </c>
      <c r="AL68" s="22">
        <v>827684</v>
      </c>
      <c r="AM68" s="22">
        <v>49446981</v>
      </c>
      <c r="AN68" s="22">
        <v>0</v>
      </c>
    </row>
    <row r="69" spans="1:40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75056832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75056832</v>
      </c>
      <c r="N69" s="22">
        <v>0</v>
      </c>
      <c r="O69" s="22">
        <v>3431540</v>
      </c>
      <c r="P69" s="22">
        <v>3207304</v>
      </c>
      <c r="Q69" s="22">
        <v>1324524</v>
      </c>
      <c r="R69" s="22">
        <v>0</v>
      </c>
      <c r="S69" s="22">
        <v>929231</v>
      </c>
      <c r="T69" s="22">
        <v>83949431</v>
      </c>
      <c r="U69" s="22">
        <v>56593075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56593075</v>
      </c>
      <c r="AD69" s="22">
        <v>541144</v>
      </c>
      <c r="AE69" s="22">
        <v>1308243</v>
      </c>
      <c r="AF69" s="22">
        <v>0</v>
      </c>
      <c r="AG69" s="22">
        <v>0</v>
      </c>
      <c r="AH69" s="22">
        <v>751172</v>
      </c>
      <c r="AI69" s="22">
        <v>59193634</v>
      </c>
      <c r="AJ69" s="22">
        <v>24755797</v>
      </c>
      <c r="AK69" s="22">
        <v>0</v>
      </c>
      <c r="AL69" s="22">
        <v>0</v>
      </c>
      <c r="AM69" s="22">
        <v>24755797</v>
      </c>
      <c r="AN69" s="22">
        <v>0</v>
      </c>
    </row>
    <row r="70" spans="1:40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133978907</v>
      </c>
      <c r="F70" s="22">
        <v>0</v>
      </c>
      <c r="G70" s="22">
        <v>16984215</v>
      </c>
      <c r="H70" s="22">
        <v>6459699</v>
      </c>
      <c r="I70" s="22">
        <v>0</v>
      </c>
      <c r="J70" s="22">
        <v>762116</v>
      </c>
      <c r="K70" s="22">
        <v>0</v>
      </c>
      <c r="L70" s="22">
        <v>0</v>
      </c>
      <c r="M70" s="22">
        <v>158184937</v>
      </c>
      <c r="N70" s="22">
        <v>0</v>
      </c>
      <c r="O70" s="22">
        <v>9516566</v>
      </c>
      <c r="P70" s="22">
        <v>29821343</v>
      </c>
      <c r="Q70" s="22">
        <v>8998061</v>
      </c>
      <c r="R70" s="22">
        <v>878081</v>
      </c>
      <c r="S70" s="22">
        <v>11423582</v>
      </c>
      <c r="T70" s="22">
        <v>218822570</v>
      </c>
      <c r="U70" s="22">
        <v>74101105</v>
      </c>
      <c r="V70" s="22">
        <v>0</v>
      </c>
      <c r="W70" s="22">
        <v>3106396</v>
      </c>
      <c r="X70" s="22">
        <v>1783798</v>
      </c>
      <c r="Y70" s="22">
        <v>0</v>
      </c>
      <c r="Z70" s="22">
        <v>394854</v>
      </c>
      <c r="AA70" s="22">
        <v>0</v>
      </c>
      <c r="AB70" s="22">
        <v>0</v>
      </c>
      <c r="AC70" s="22">
        <v>79386153</v>
      </c>
      <c r="AD70" s="22">
        <v>2818127</v>
      </c>
      <c r="AE70" s="22">
        <v>15192779</v>
      </c>
      <c r="AF70" s="22">
        <v>0</v>
      </c>
      <c r="AG70" s="22">
        <v>482660</v>
      </c>
      <c r="AH70" s="22">
        <v>6189343</v>
      </c>
      <c r="AI70" s="22">
        <v>104069062</v>
      </c>
      <c r="AJ70" s="22">
        <v>114753508</v>
      </c>
      <c r="AK70" s="22">
        <v>4831533</v>
      </c>
      <c r="AL70" s="22">
        <v>423830</v>
      </c>
      <c r="AM70" s="22">
        <v>109498145</v>
      </c>
      <c r="AN70" s="22">
        <v>0</v>
      </c>
    </row>
    <row r="71" spans="1:40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59629323</v>
      </c>
      <c r="F71" s="22">
        <v>0</v>
      </c>
      <c r="G71" s="22">
        <v>17045559</v>
      </c>
      <c r="H71" s="22">
        <v>1932173</v>
      </c>
      <c r="I71" s="22">
        <v>0</v>
      </c>
      <c r="J71" s="22">
        <v>0</v>
      </c>
      <c r="K71" s="22">
        <v>0</v>
      </c>
      <c r="L71" s="22">
        <v>0</v>
      </c>
      <c r="M71" s="22">
        <v>78607055</v>
      </c>
      <c r="N71" s="22">
        <v>218041</v>
      </c>
      <c r="O71" s="22">
        <v>14595935</v>
      </c>
      <c r="P71" s="22">
        <v>13598429</v>
      </c>
      <c r="Q71" s="22">
        <v>3269695</v>
      </c>
      <c r="R71" s="22">
        <v>747163</v>
      </c>
      <c r="S71" s="22">
        <v>4586729</v>
      </c>
      <c r="T71" s="22">
        <v>115623047</v>
      </c>
      <c r="U71" s="22">
        <v>40369655</v>
      </c>
      <c r="V71" s="22">
        <v>0</v>
      </c>
      <c r="W71" s="22">
        <v>4125866</v>
      </c>
      <c r="X71" s="22">
        <v>735583</v>
      </c>
      <c r="Y71" s="22">
        <v>0</v>
      </c>
      <c r="Z71" s="22">
        <v>0</v>
      </c>
      <c r="AA71" s="22">
        <v>0</v>
      </c>
      <c r="AB71" s="22">
        <v>0</v>
      </c>
      <c r="AC71" s="22">
        <v>45231104</v>
      </c>
      <c r="AD71" s="22">
        <v>1700430</v>
      </c>
      <c r="AE71" s="22">
        <v>10057512</v>
      </c>
      <c r="AF71" s="22">
        <v>0</v>
      </c>
      <c r="AG71" s="22">
        <v>426540</v>
      </c>
      <c r="AH71" s="22">
        <v>3624054</v>
      </c>
      <c r="AI71" s="22">
        <v>61039640</v>
      </c>
      <c r="AJ71" s="22">
        <v>54583407</v>
      </c>
      <c r="AK71" s="22">
        <v>470445</v>
      </c>
      <c r="AL71" s="22">
        <v>678611</v>
      </c>
      <c r="AM71" s="22">
        <v>53434351</v>
      </c>
      <c r="AN71" s="22">
        <v>0</v>
      </c>
    </row>
    <row r="72" spans="1:40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134987161</v>
      </c>
      <c r="F72" s="22">
        <v>0</v>
      </c>
      <c r="G72" s="22">
        <v>24722945</v>
      </c>
      <c r="H72" s="22">
        <v>5183032</v>
      </c>
      <c r="I72" s="22">
        <v>1295398</v>
      </c>
      <c r="J72" s="22">
        <v>0</v>
      </c>
      <c r="K72" s="22">
        <v>0</v>
      </c>
      <c r="L72" s="22">
        <v>0</v>
      </c>
      <c r="M72" s="22">
        <v>166188536</v>
      </c>
      <c r="N72" s="22">
        <v>0</v>
      </c>
      <c r="O72" s="22">
        <v>13746869</v>
      </c>
      <c r="P72" s="22">
        <v>18683755</v>
      </c>
      <c r="Q72" s="22">
        <v>1823611</v>
      </c>
      <c r="R72" s="22">
        <v>944949</v>
      </c>
      <c r="S72" s="22">
        <v>8106130</v>
      </c>
      <c r="T72" s="22">
        <v>209493850</v>
      </c>
      <c r="U72" s="22">
        <v>88479452</v>
      </c>
      <c r="V72" s="22">
        <v>0</v>
      </c>
      <c r="W72" s="22">
        <v>3943117</v>
      </c>
      <c r="X72" s="22">
        <v>2359009</v>
      </c>
      <c r="Y72" s="22">
        <v>121386</v>
      </c>
      <c r="Z72" s="22">
        <v>0</v>
      </c>
      <c r="AA72" s="22">
        <v>0</v>
      </c>
      <c r="AB72" s="22">
        <v>0</v>
      </c>
      <c r="AC72" s="22">
        <v>94902964</v>
      </c>
      <c r="AD72" s="22">
        <v>3737003</v>
      </c>
      <c r="AE72" s="22">
        <v>10278716</v>
      </c>
      <c r="AF72" s="22">
        <v>0</v>
      </c>
      <c r="AG72" s="22">
        <v>284167</v>
      </c>
      <c r="AH72" s="22">
        <v>5143411</v>
      </c>
      <c r="AI72" s="22">
        <v>114346261</v>
      </c>
      <c r="AJ72" s="22">
        <v>95147589</v>
      </c>
      <c r="AK72" s="22">
        <v>2617060</v>
      </c>
      <c r="AL72" s="22">
        <v>1082259</v>
      </c>
      <c r="AM72" s="22">
        <v>91448270</v>
      </c>
      <c r="AN72" s="22">
        <v>0</v>
      </c>
    </row>
    <row r="73" spans="1:40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410905716</v>
      </c>
      <c r="F73" s="22">
        <v>0</v>
      </c>
      <c r="G73" s="22">
        <v>56530041</v>
      </c>
      <c r="H73" s="22">
        <v>31657352</v>
      </c>
      <c r="I73" s="22">
        <v>22410300</v>
      </c>
      <c r="J73" s="22">
        <v>7663928</v>
      </c>
      <c r="K73" s="22">
        <v>0</v>
      </c>
      <c r="L73" s="22">
        <v>0</v>
      </c>
      <c r="M73" s="22">
        <v>529167337</v>
      </c>
      <c r="N73" s="22">
        <v>13715333</v>
      </c>
      <c r="O73" s="22">
        <v>14122606</v>
      </c>
      <c r="P73" s="22">
        <v>21000573</v>
      </c>
      <c r="Q73" s="22">
        <v>30690779</v>
      </c>
      <c r="R73" s="22">
        <v>10156912</v>
      </c>
      <c r="S73" s="22">
        <v>18430050</v>
      </c>
      <c r="T73" s="22">
        <v>637283590</v>
      </c>
      <c r="U73" s="22">
        <v>170526190</v>
      </c>
      <c r="V73" s="22">
        <v>0</v>
      </c>
      <c r="W73" s="22">
        <v>16432585</v>
      </c>
      <c r="X73" s="22">
        <v>8880606</v>
      </c>
      <c r="Y73" s="22">
        <v>2004589</v>
      </c>
      <c r="Z73" s="22">
        <v>153279</v>
      </c>
      <c r="AA73" s="22">
        <v>0</v>
      </c>
      <c r="AB73" s="22">
        <v>0</v>
      </c>
      <c r="AC73" s="22">
        <v>197997249</v>
      </c>
      <c r="AD73" s="22">
        <v>5677325</v>
      </c>
      <c r="AE73" s="22">
        <v>7905784</v>
      </c>
      <c r="AF73" s="22">
        <v>0</v>
      </c>
      <c r="AG73" s="22">
        <v>3672465</v>
      </c>
      <c r="AH73" s="22">
        <v>7290400</v>
      </c>
      <c r="AI73" s="22">
        <v>222543223</v>
      </c>
      <c r="AJ73" s="22">
        <v>414740367</v>
      </c>
      <c r="AK73" s="22">
        <v>30219931</v>
      </c>
      <c r="AL73" s="22">
        <v>187136</v>
      </c>
      <c r="AM73" s="22">
        <v>384333300</v>
      </c>
      <c r="AN73" s="22">
        <v>0</v>
      </c>
    </row>
    <row r="74" spans="1:40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120624056</v>
      </c>
      <c r="F74" s="22">
        <v>0</v>
      </c>
      <c r="G74" s="22">
        <v>8155312</v>
      </c>
      <c r="H74" s="22">
        <v>3623199</v>
      </c>
      <c r="I74" s="22">
        <v>0</v>
      </c>
      <c r="J74" s="22">
        <v>501671</v>
      </c>
      <c r="K74" s="22">
        <v>0</v>
      </c>
      <c r="L74" s="22">
        <v>0</v>
      </c>
      <c r="M74" s="22">
        <v>132904238</v>
      </c>
      <c r="N74" s="22">
        <v>3446984</v>
      </c>
      <c r="O74" s="22">
        <v>13082009</v>
      </c>
      <c r="P74" s="22">
        <v>22148164</v>
      </c>
      <c r="Q74" s="22">
        <v>50642879</v>
      </c>
      <c r="R74" s="22">
        <v>2458180</v>
      </c>
      <c r="S74" s="22">
        <v>8801590</v>
      </c>
      <c r="T74" s="22">
        <v>233484044</v>
      </c>
      <c r="U74" s="22">
        <v>70203049</v>
      </c>
      <c r="V74" s="22">
        <v>0</v>
      </c>
      <c r="W74" s="22">
        <v>3863047</v>
      </c>
      <c r="X74" s="22">
        <v>1238756</v>
      </c>
      <c r="Y74" s="22">
        <v>0</v>
      </c>
      <c r="Z74" s="22">
        <v>322561</v>
      </c>
      <c r="AA74" s="22">
        <v>0</v>
      </c>
      <c r="AB74" s="22">
        <v>0</v>
      </c>
      <c r="AC74" s="22">
        <v>75627413</v>
      </c>
      <c r="AD74" s="22">
        <v>2300585</v>
      </c>
      <c r="AE74" s="22">
        <v>8782704</v>
      </c>
      <c r="AF74" s="22">
        <v>0</v>
      </c>
      <c r="AG74" s="22">
        <v>626324</v>
      </c>
      <c r="AH74" s="22">
        <v>5738814</v>
      </c>
      <c r="AI74" s="22">
        <v>93075840</v>
      </c>
      <c r="AJ74" s="22">
        <v>140408204</v>
      </c>
      <c r="AK74" s="22">
        <v>268621</v>
      </c>
      <c r="AL74" s="22">
        <v>18515359</v>
      </c>
      <c r="AM74" s="22">
        <v>121624224</v>
      </c>
      <c r="AN74" s="22">
        <v>0</v>
      </c>
    </row>
    <row r="75" spans="1:40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133141489</v>
      </c>
      <c r="F75" s="22">
        <v>0</v>
      </c>
      <c r="G75" s="22">
        <v>5455431</v>
      </c>
      <c r="H75" s="22">
        <v>8513365</v>
      </c>
      <c r="I75" s="22">
        <v>0</v>
      </c>
      <c r="J75" s="22">
        <v>0</v>
      </c>
      <c r="K75" s="22">
        <v>0</v>
      </c>
      <c r="L75" s="22">
        <v>10152121</v>
      </c>
      <c r="M75" s="22">
        <v>157262406</v>
      </c>
      <c r="N75" s="22">
        <v>76870</v>
      </c>
      <c r="O75" s="22">
        <v>6280226</v>
      </c>
      <c r="P75" s="22">
        <v>13048864</v>
      </c>
      <c r="Q75" s="22">
        <v>3057681</v>
      </c>
      <c r="R75" s="22">
        <v>2360622</v>
      </c>
      <c r="S75" s="22">
        <v>5108775</v>
      </c>
      <c r="T75" s="22">
        <v>187195444</v>
      </c>
      <c r="U75" s="22">
        <v>108057267</v>
      </c>
      <c r="V75" s="22">
        <v>0</v>
      </c>
      <c r="W75" s="22">
        <v>2054374</v>
      </c>
      <c r="X75" s="22">
        <v>2505431</v>
      </c>
      <c r="Y75" s="22">
        <v>0</v>
      </c>
      <c r="Z75" s="22">
        <v>0</v>
      </c>
      <c r="AA75" s="22">
        <v>0</v>
      </c>
      <c r="AB75" s="22">
        <v>4456036</v>
      </c>
      <c r="AC75" s="22">
        <v>117073108</v>
      </c>
      <c r="AD75" s="22">
        <v>2983938</v>
      </c>
      <c r="AE75" s="22">
        <v>6730827</v>
      </c>
      <c r="AF75" s="22">
        <v>0</v>
      </c>
      <c r="AG75" s="22">
        <v>1286345</v>
      </c>
      <c r="AH75" s="22">
        <v>3011060</v>
      </c>
      <c r="AI75" s="22">
        <v>131085278</v>
      </c>
      <c r="AJ75" s="22">
        <v>56110166</v>
      </c>
      <c r="AK75" s="22">
        <v>0</v>
      </c>
      <c r="AL75" s="22">
        <v>317129</v>
      </c>
      <c r="AM75" s="22">
        <v>55793037</v>
      </c>
      <c r="AN75" s="22">
        <v>0</v>
      </c>
    </row>
    <row r="76" spans="1:40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79400420</v>
      </c>
      <c r="F76" s="22">
        <v>0</v>
      </c>
      <c r="G76" s="22">
        <v>2401625</v>
      </c>
      <c r="H76" s="22">
        <v>3363544</v>
      </c>
      <c r="I76" s="22">
        <v>0</v>
      </c>
      <c r="J76" s="22">
        <v>0</v>
      </c>
      <c r="K76" s="22">
        <v>0</v>
      </c>
      <c r="L76" s="22">
        <v>11389272</v>
      </c>
      <c r="M76" s="22">
        <v>96554861</v>
      </c>
      <c r="N76" s="22">
        <v>0</v>
      </c>
      <c r="O76" s="22">
        <v>5507400</v>
      </c>
      <c r="P76" s="22">
        <v>20671029</v>
      </c>
      <c r="Q76" s="22">
        <v>2687938</v>
      </c>
      <c r="R76" s="22">
        <v>321290</v>
      </c>
      <c r="S76" s="22">
        <v>5770276</v>
      </c>
      <c r="T76" s="22">
        <v>131512794</v>
      </c>
      <c r="U76" s="22">
        <v>58464118</v>
      </c>
      <c r="V76" s="22">
        <v>0</v>
      </c>
      <c r="W76" s="22">
        <v>1293393</v>
      </c>
      <c r="X76" s="22">
        <v>1104900</v>
      </c>
      <c r="Y76" s="22">
        <v>0</v>
      </c>
      <c r="Z76" s="22">
        <v>0</v>
      </c>
      <c r="AA76" s="22">
        <v>0</v>
      </c>
      <c r="AB76" s="22">
        <v>5449313</v>
      </c>
      <c r="AC76" s="22">
        <v>66311724</v>
      </c>
      <c r="AD76" s="22">
        <v>2824686</v>
      </c>
      <c r="AE76" s="22">
        <v>10516424</v>
      </c>
      <c r="AF76" s="22">
        <v>0</v>
      </c>
      <c r="AG76" s="22">
        <v>169524</v>
      </c>
      <c r="AH76" s="22">
        <v>3981285</v>
      </c>
      <c r="AI76" s="22">
        <v>83803643</v>
      </c>
      <c r="AJ76" s="22">
        <v>47709151</v>
      </c>
      <c r="AK76" s="22">
        <v>0</v>
      </c>
      <c r="AL76" s="22">
        <v>252913</v>
      </c>
      <c r="AM76" s="22">
        <v>47456238</v>
      </c>
      <c r="AN76" s="22">
        <v>0</v>
      </c>
    </row>
    <row r="77" spans="1:40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533936258</v>
      </c>
      <c r="F77" s="22">
        <v>0</v>
      </c>
      <c r="G77" s="22">
        <v>0</v>
      </c>
      <c r="H77" s="22">
        <v>17967703</v>
      </c>
      <c r="I77" s="22">
        <v>0</v>
      </c>
      <c r="J77" s="22">
        <v>863518</v>
      </c>
      <c r="K77" s="22">
        <v>0</v>
      </c>
      <c r="L77" s="22">
        <v>55278890</v>
      </c>
      <c r="M77" s="22">
        <v>608046369</v>
      </c>
      <c r="N77" s="22">
        <v>1406843</v>
      </c>
      <c r="O77" s="22">
        <v>8985635</v>
      </c>
      <c r="P77" s="22">
        <v>33939290</v>
      </c>
      <c r="Q77" s="22">
        <v>7147228</v>
      </c>
      <c r="R77" s="22">
        <v>90251</v>
      </c>
      <c r="S77" s="22">
        <v>10612395</v>
      </c>
      <c r="T77" s="22">
        <v>670228011</v>
      </c>
      <c r="U77" s="22">
        <v>364143362</v>
      </c>
      <c r="V77" s="22">
        <v>0</v>
      </c>
      <c r="W77" s="22">
        <v>0</v>
      </c>
      <c r="X77" s="22">
        <v>5771011</v>
      </c>
      <c r="Y77" s="22">
        <v>0</v>
      </c>
      <c r="Z77" s="22">
        <v>491932</v>
      </c>
      <c r="AA77" s="22">
        <v>0</v>
      </c>
      <c r="AB77" s="22">
        <v>26310609</v>
      </c>
      <c r="AC77" s="22">
        <v>396716914</v>
      </c>
      <c r="AD77" s="22">
        <v>4066129</v>
      </c>
      <c r="AE77" s="22">
        <v>20263553</v>
      </c>
      <c r="AF77" s="22">
        <v>0</v>
      </c>
      <c r="AG77" s="22">
        <v>47973</v>
      </c>
      <c r="AH77" s="22">
        <v>6312074</v>
      </c>
      <c r="AI77" s="22">
        <v>427406643</v>
      </c>
      <c r="AJ77" s="22">
        <v>242821368</v>
      </c>
      <c r="AK77" s="22">
        <v>1667156</v>
      </c>
      <c r="AL77" s="22">
        <v>9698226</v>
      </c>
      <c r="AM77" s="22">
        <v>231455986</v>
      </c>
      <c r="AN77" s="22">
        <v>0</v>
      </c>
    </row>
    <row r="78" spans="1:40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165492420</v>
      </c>
      <c r="F78" s="22">
        <v>0</v>
      </c>
      <c r="G78" s="22">
        <v>3394809</v>
      </c>
      <c r="H78" s="22">
        <v>0</v>
      </c>
      <c r="I78" s="22">
        <v>0</v>
      </c>
      <c r="J78" s="22">
        <v>223145</v>
      </c>
      <c r="K78" s="22">
        <v>154769</v>
      </c>
      <c r="L78" s="22">
        <v>0</v>
      </c>
      <c r="M78" s="22">
        <v>169265143</v>
      </c>
      <c r="N78" s="22">
        <v>972699</v>
      </c>
      <c r="O78" s="22">
        <v>12133742</v>
      </c>
      <c r="P78" s="22">
        <v>23643831</v>
      </c>
      <c r="Q78" s="22">
        <v>6063972</v>
      </c>
      <c r="R78" s="22">
        <v>1827593</v>
      </c>
      <c r="S78" s="22">
        <v>9103362</v>
      </c>
      <c r="T78" s="22">
        <v>223010342</v>
      </c>
      <c r="U78" s="22">
        <v>86698442</v>
      </c>
      <c r="V78" s="22">
        <v>0</v>
      </c>
      <c r="W78" s="22">
        <v>366436</v>
      </c>
      <c r="X78" s="22">
        <v>0</v>
      </c>
      <c r="Y78" s="22">
        <v>0</v>
      </c>
      <c r="Z78" s="22">
        <v>104337</v>
      </c>
      <c r="AA78" s="22">
        <v>7107</v>
      </c>
      <c r="AB78" s="22">
        <v>0</v>
      </c>
      <c r="AC78" s="22">
        <v>87176322</v>
      </c>
      <c r="AD78" s="22">
        <v>5202597</v>
      </c>
      <c r="AE78" s="22">
        <v>16328798</v>
      </c>
      <c r="AF78" s="22">
        <v>0</v>
      </c>
      <c r="AG78" s="22">
        <v>553668</v>
      </c>
      <c r="AH78" s="22">
        <v>5900277</v>
      </c>
      <c r="AI78" s="22">
        <v>115161662</v>
      </c>
      <c r="AJ78" s="22">
        <v>107848680</v>
      </c>
      <c r="AK78" s="22">
        <v>0</v>
      </c>
      <c r="AL78" s="22">
        <v>541444</v>
      </c>
      <c r="AM78" s="22">
        <v>107307236</v>
      </c>
      <c r="AN78" s="22">
        <v>0</v>
      </c>
    </row>
    <row r="79" spans="1:40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552104785</v>
      </c>
      <c r="F79" s="22">
        <v>0</v>
      </c>
      <c r="G79" s="22">
        <v>1855998</v>
      </c>
      <c r="H79" s="22">
        <v>4258022</v>
      </c>
      <c r="I79" s="22">
        <v>0</v>
      </c>
      <c r="J79" s="22">
        <v>0</v>
      </c>
      <c r="K79" s="22">
        <v>0</v>
      </c>
      <c r="L79" s="22">
        <v>0</v>
      </c>
      <c r="M79" s="22">
        <v>558218805</v>
      </c>
      <c r="N79" s="22">
        <v>234647</v>
      </c>
      <c r="O79" s="22">
        <v>3359611</v>
      </c>
      <c r="P79" s="22">
        <v>24544013</v>
      </c>
      <c r="Q79" s="22">
        <v>3294747</v>
      </c>
      <c r="R79" s="22">
        <v>2161303</v>
      </c>
      <c r="S79" s="22">
        <v>8043407</v>
      </c>
      <c r="T79" s="22">
        <v>599856533</v>
      </c>
      <c r="U79" s="22">
        <v>311212429</v>
      </c>
      <c r="V79" s="22">
        <v>0</v>
      </c>
      <c r="W79" s="22">
        <v>999084</v>
      </c>
      <c r="X79" s="22">
        <v>1033287</v>
      </c>
      <c r="Y79" s="22">
        <v>0</v>
      </c>
      <c r="Z79" s="22">
        <v>0</v>
      </c>
      <c r="AA79" s="22">
        <v>0</v>
      </c>
      <c r="AB79" s="22">
        <v>0</v>
      </c>
      <c r="AC79" s="22">
        <v>313244800</v>
      </c>
      <c r="AD79" s="22">
        <v>1589629</v>
      </c>
      <c r="AE79" s="22">
        <v>10373468</v>
      </c>
      <c r="AF79" s="22">
        <v>0</v>
      </c>
      <c r="AG79" s="22">
        <v>1207230</v>
      </c>
      <c r="AH79" s="22">
        <v>4168107</v>
      </c>
      <c r="AI79" s="22">
        <v>330583234</v>
      </c>
      <c r="AJ79" s="22">
        <v>269273299</v>
      </c>
      <c r="AK79" s="22">
        <v>0</v>
      </c>
      <c r="AL79" s="22">
        <v>0</v>
      </c>
      <c r="AM79" s="22">
        <v>269273299</v>
      </c>
      <c r="AN79" s="22">
        <v>0</v>
      </c>
    </row>
    <row r="80" spans="1:40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54394754</v>
      </c>
      <c r="F80" s="22">
        <v>0</v>
      </c>
      <c r="G80" s="22">
        <v>5263022</v>
      </c>
      <c r="H80" s="22">
        <v>49596</v>
      </c>
      <c r="I80" s="22">
        <v>0</v>
      </c>
      <c r="J80" s="22">
        <v>0</v>
      </c>
      <c r="K80" s="22">
        <v>36430</v>
      </c>
      <c r="L80" s="22">
        <v>0</v>
      </c>
      <c r="M80" s="22">
        <v>59743802</v>
      </c>
      <c r="N80" s="22">
        <v>882053</v>
      </c>
      <c r="O80" s="22">
        <v>4698782</v>
      </c>
      <c r="P80" s="22">
        <v>12720210</v>
      </c>
      <c r="Q80" s="22">
        <v>3740312</v>
      </c>
      <c r="R80" s="22">
        <v>1969736</v>
      </c>
      <c r="S80" s="22">
        <v>4862444</v>
      </c>
      <c r="T80" s="22">
        <v>88617339</v>
      </c>
      <c r="U80" s="22">
        <v>38430104</v>
      </c>
      <c r="V80" s="22">
        <v>0</v>
      </c>
      <c r="W80" s="22">
        <v>1034837</v>
      </c>
      <c r="X80" s="22">
        <v>12674</v>
      </c>
      <c r="Y80" s="22">
        <v>0</v>
      </c>
      <c r="Z80" s="22">
        <v>0</v>
      </c>
      <c r="AA80" s="22">
        <v>35836</v>
      </c>
      <c r="AB80" s="22">
        <v>0</v>
      </c>
      <c r="AC80" s="22">
        <v>39513451</v>
      </c>
      <c r="AD80" s="22">
        <v>1651507</v>
      </c>
      <c r="AE80" s="22">
        <v>7157222</v>
      </c>
      <c r="AF80" s="22">
        <v>0</v>
      </c>
      <c r="AG80" s="22">
        <v>941967</v>
      </c>
      <c r="AH80" s="22">
        <v>4044440</v>
      </c>
      <c r="AI80" s="22">
        <v>53308587</v>
      </c>
      <c r="AJ80" s="22">
        <v>35308752</v>
      </c>
      <c r="AK80" s="22">
        <v>0</v>
      </c>
      <c r="AL80" s="22">
        <v>0</v>
      </c>
      <c r="AM80" s="22">
        <v>35308752</v>
      </c>
      <c r="AN80" s="22">
        <v>0</v>
      </c>
    </row>
    <row r="81" spans="1:40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128625171</v>
      </c>
      <c r="F81" s="22">
        <v>0</v>
      </c>
      <c r="G81" s="22">
        <v>6568574</v>
      </c>
      <c r="H81" s="22">
        <v>3884006</v>
      </c>
      <c r="I81" s="22">
        <v>0</v>
      </c>
      <c r="J81" s="22">
        <v>0</v>
      </c>
      <c r="K81" s="22">
        <v>0</v>
      </c>
      <c r="L81" s="22">
        <v>0</v>
      </c>
      <c r="M81" s="22">
        <v>139077751</v>
      </c>
      <c r="N81" s="22">
        <v>484307</v>
      </c>
      <c r="O81" s="22">
        <v>4612243</v>
      </c>
      <c r="P81" s="22">
        <v>11363586</v>
      </c>
      <c r="Q81" s="22">
        <v>2192928</v>
      </c>
      <c r="R81" s="22">
        <v>0</v>
      </c>
      <c r="S81" s="22">
        <v>4407406</v>
      </c>
      <c r="T81" s="22">
        <v>162138221</v>
      </c>
      <c r="U81" s="22">
        <v>112265067</v>
      </c>
      <c r="V81" s="22">
        <v>0</v>
      </c>
      <c r="W81" s="22">
        <v>3559528</v>
      </c>
      <c r="X81" s="22">
        <v>2103413</v>
      </c>
      <c r="Y81" s="22">
        <v>0</v>
      </c>
      <c r="Z81" s="22">
        <v>0</v>
      </c>
      <c r="AA81" s="22">
        <v>0</v>
      </c>
      <c r="AB81" s="22">
        <v>0</v>
      </c>
      <c r="AC81" s="22">
        <v>117928008</v>
      </c>
      <c r="AD81" s="22">
        <v>1331534</v>
      </c>
      <c r="AE81" s="22">
        <v>5126787</v>
      </c>
      <c r="AF81" s="22">
        <v>0</v>
      </c>
      <c r="AG81" s="22">
        <v>0</v>
      </c>
      <c r="AH81" s="22">
        <v>2113677</v>
      </c>
      <c r="AI81" s="22">
        <v>126500006</v>
      </c>
      <c r="AJ81" s="22">
        <v>35638215</v>
      </c>
      <c r="AK81" s="22">
        <v>2163863</v>
      </c>
      <c r="AL81" s="22">
        <v>339551</v>
      </c>
      <c r="AM81" s="22">
        <v>33134801</v>
      </c>
      <c r="AN81" s="22">
        <v>0</v>
      </c>
    </row>
    <row r="82" spans="1:40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176211107</v>
      </c>
      <c r="F82" s="22">
        <v>0</v>
      </c>
      <c r="G82" s="22">
        <v>6812776</v>
      </c>
      <c r="H82" s="22">
        <v>25323544</v>
      </c>
      <c r="I82" s="22">
        <v>0</v>
      </c>
      <c r="J82" s="22">
        <v>0</v>
      </c>
      <c r="K82" s="22">
        <v>0</v>
      </c>
      <c r="L82" s="22">
        <v>0</v>
      </c>
      <c r="M82" s="22">
        <v>208347427</v>
      </c>
      <c r="N82" s="22">
        <v>1559757</v>
      </c>
      <c r="O82" s="22">
        <v>10337985</v>
      </c>
      <c r="P82" s="22">
        <v>16321595</v>
      </c>
      <c r="Q82" s="22">
        <v>4075762</v>
      </c>
      <c r="R82" s="22">
        <v>1164678</v>
      </c>
      <c r="S82" s="22">
        <v>11392392</v>
      </c>
      <c r="T82" s="22">
        <v>253199596</v>
      </c>
      <c r="U82" s="22">
        <v>117719887</v>
      </c>
      <c r="V82" s="22">
        <v>0</v>
      </c>
      <c r="W82" s="22">
        <v>2938949</v>
      </c>
      <c r="X82" s="22">
        <v>6450081</v>
      </c>
      <c r="Y82" s="22">
        <v>0</v>
      </c>
      <c r="Z82" s="22">
        <v>0</v>
      </c>
      <c r="AA82" s="22">
        <v>0</v>
      </c>
      <c r="AB82" s="22">
        <v>0</v>
      </c>
      <c r="AC82" s="22">
        <v>127108917</v>
      </c>
      <c r="AD82" s="22">
        <v>4754075</v>
      </c>
      <c r="AE82" s="22">
        <v>10318721</v>
      </c>
      <c r="AF82" s="22">
        <v>0</v>
      </c>
      <c r="AG82" s="22">
        <v>505547</v>
      </c>
      <c r="AH82" s="22">
        <v>6573918</v>
      </c>
      <c r="AI82" s="22">
        <v>149261178</v>
      </c>
      <c r="AJ82" s="22">
        <v>103938418</v>
      </c>
      <c r="AK82" s="22">
        <v>0</v>
      </c>
      <c r="AL82" s="22">
        <v>4567535</v>
      </c>
      <c r="AM82" s="22">
        <v>99370883</v>
      </c>
      <c r="AN82" s="22">
        <v>0</v>
      </c>
    </row>
    <row r="83" spans="1:40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537885171</v>
      </c>
      <c r="F83" s="22">
        <v>0</v>
      </c>
      <c r="G83" s="22">
        <v>25791491</v>
      </c>
      <c r="H83" s="22">
        <v>17757039</v>
      </c>
      <c r="I83" s="22">
        <v>45110</v>
      </c>
      <c r="J83" s="22">
        <v>0</v>
      </c>
      <c r="K83" s="22">
        <v>0</v>
      </c>
      <c r="L83" s="22">
        <v>0</v>
      </c>
      <c r="M83" s="22">
        <v>581478811</v>
      </c>
      <c r="N83" s="22">
        <v>20621343</v>
      </c>
      <c r="O83" s="22">
        <v>23863420</v>
      </c>
      <c r="P83" s="22">
        <v>35073841</v>
      </c>
      <c r="Q83" s="22">
        <v>19034102</v>
      </c>
      <c r="R83" s="22">
        <v>4770686</v>
      </c>
      <c r="S83" s="22">
        <v>14327407</v>
      </c>
      <c r="T83" s="22">
        <v>699169610</v>
      </c>
      <c r="U83" s="22">
        <v>415408254</v>
      </c>
      <c r="V83" s="22">
        <v>8854073</v>
      </c>
      <c r="W83" s="22">
        <v>4741389</v>
      </c>
      <c r="X83" s="22">
        <v>395</v>
      </c>
      <c r="Y83" s="22">
        <v>2708</v>
      </c>
      <c r="Z83" s="22">
        <v>0</v>
      </c>
      <c r="AA83" s="22">
        <v>0</v>
      </c>
      <c r="AB83" s="22">
        <v>0</v>
      </c>
      <c r="AC83" s="22">
        <v>429006819</v>
      </c>
      <c r="AD83" s="22">
        <v>6289039</v>
      </c>
      <c r="AE83" s="22">
        <v>20901633</v>
      </c>
      <c r="AF83" s="22">
        <v>0</v>
      </c>
      <c r="AG83" s="22">
        <v>2756339</v>
      </c>
      <c r="AH83" s="22">
        <v>8150114</v>
      </c>
      <c r="AI83" s="22">
        <v>467103944</v>
      </c>
      <c r="AJ83" s="22">
        <v>232065666</v>
      </c>
      <c r="AK83" s="22">
        <v>119924</v>
      </c>
      <c r="AL83" s="22">
        <v>404069</v>
      </c>
      <c r="AM83" s="22">
        <v>231541673</v>
      </c>
      <c r="AN83" s="22">
        <v>0</v>
      </c>
    </row>
    <row r="84" spans="1:40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227532979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227532979</v>
      </c>
      <c r="N84" s="22">
        <v>2573247</v>
      </c>
      <c r="O84" s="22">
        <v>14072412</v>
      </c>
      <c r="P84" s="22">
        <v>18532866</v>
      </c>
      <c r="Q84" s="22">
        <v>6792621</v>
      </c>
      <c r="R84" s="22">
        <v>764766</v>
      </c>
      <c r="S84" s="22">
        <v>7492801</v>
      </c>
      <c r="T84" s="22">
        <v>277761692</v>
      </c>
      <c r="U84" s="22">
        <v>176519218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176519218</v>
      </c>
      <c r="AD84" s="22">
        <v>3639233</v>
      </c>
      <c r="AE84" s="22">
        <v>8858142</v>
      </c>
      <c r="AF84" s="22">
        <v>0</v>
      </c>
      <c r="AG84" s="22">
        <v>290671</v>
      </c>
      <c r="AH84" s="22">
        <v>4325379</v>
      </c>
      <c r="AI84" s="22">
        <v>193632643</v>
      </c>
      <c r="AJ84" s="22">
        <v>84129049</v>
      </c>
      <c r="AK84" s="22">
        <v>198860</v>
      </c>
      <c r="AL84" s="22">
        <v>3329920</v>
      </c>
      <c r="AM84" s="22">
        <v>80600269</v>
      </c>
      <c r="AN84" s="22">
        <v>0</v>
      </c>
    </row>
    <row r="85" spans="1:40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248731984</v>
      </c>
      <c r="F85" s="22">
        <v>0</v>
      </c>
      <c r="G85" s="22">
        <v>14095409</v>
      </c>
      <c r="H85" s="22">
        <v>6235531</v>
      </c>
      <c r="I85" s="22">
        <v>0</v>
      </c>
      <c r="J85" s="22">
        <v>7710</v>
      </c>
      <c r="K85" s="22">
        <v>59944</v>
      </c>
      <c r="L85" s="22">
        <v>0</v>
      </c>
      <c r="M85" s="22">
        <v>269130578</v>
      </c>
      <c r="N85" s="22">
        <v>0</v>
      </c>
      <c r="O85" s="22">
        <v>14233880</v>
      </c>
      <c r="P85" s="22">
        <v>10887525</v>
      </c>
      <c r="Q85" s="22">
        <v>2757454</v>
      </c>
      <c r="R85" s="22">
        <v>4705736</v>
      </c>
      <c r="S85" s="22">
        <v>8442133</v>
      </c>
      <c r="T85" s="22">
        <v>310157306</v>
      </c>
      <c r="U85" s="22">
        <v>210583708</v>
      </c>
      <c r="V85" s="22">
        <v>0</v>
      </c>
      <c r="W85" s="22">
        <v>3896864</v>
      </c>
      <c r="X85" s="22">
        <v>3008133</v>
      </c>
      <c r="Y85" s="22">
        <v>0</v>
      </c>
      <c r="Z85" s="22">
        <v>7304</v>
      </c>
      <c r="AA85" s="22">
        <v>59944</v>
      </c>
      <c r="AB85" s="22">
        <v>0</v>
      </c>
      <c r="AC85" s="22">
        <v>217555953</v>
      </c>
      <c r="AD85" s="22">
        <v>4239311</v>
      </c>
      <c r="AE85" s="22">
        <v>4704344</v>
      </c>
      <c r="AF85" s="22">
        <v>0</v>
      </c>
      <c r="AG85" s="22">
        <v>1923444</v>
      </c>
      <c r="AH85" s="22">
        <v>4336583</v>
      </c>
      <c r="AI85" s="22">
        <v>232759635</v>
      </c>
      <c r="AJ85" s="22">
        <v>77397671</v>
      </c>
      <c r="AK85" s="22">
        <v>7067503</v>
      </c>
      <c r="AL85" s="22">
        <v>8304308</v>
      </c>
      <c r="AM85" s="22">
        <v>62025860</v>
      </c>
      <c r="AN85" s="22">
        <v>0</v>
      </c>
    </row>
    <row r="86" spans="1:40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1159019571</v>
      </c>
      <c r="F86" s="22">
        <v>0</v>
      </c>
      <c r="G86" s="22">
        <v>24954081</v>
      </c>
      <c r="H86" s="22">
        <v>17025238</v>
      </c>
      <c r="I86" s="22">
        <v>1557032</v>
      </c>
      <c r="J86" s="22">
        <v>0</v>
      </c>
      <c r="K86" s="22">
        <v>0</v>
      </c>
      <c r="L86" s="22">
        <v>0</v>
      </c>
      <c r="M86" s="22">
        <v>1202555922</v>
      </c>
      <c r="N86" s="22">
        <v>26723729</v>
      </c>
      <c r="O86" s="22">
        <v>68306591</v>
      </c>
      <c r="P86" s="22">
        <v>20358887</v>
      </c>
      <c r="Q86" s="22">
        <v>8919068</v>
      </c>
      <c r="R86" s="22">
        <v>15791104</v>
      </c>
      <c r="S86" s="22">
        <v>14064560</v>
      </c>
      <c r="T86" s="22">
        <v>1356719861</v>
      </c>
      <c r="U86" s="22">
        <v>402238529</v>
      </c>
      <c r="V86" s="22">
        <v>0</v>
      </c>
      <c r="W86" s="22">
        <v>9568462</v>
      </c>
      <c r="X86" s="22">
        <v>5320865</v>
      </c>
      <c r="Y86" s="22">
        <v>229576</v>
      </c>
      <c r="Z86" s="22">
        <v>0</v>
      </c>
      <c r="AA86" s="22">
        <v>0</v>
      </c>
      <c r="AB86" s="22">
        <v>0</v>
      </c>
      <c r="AC86" s="22">
        <v>417357432</v>
      </c>
      <c r="AD86" s="22">
        <v>14610204</v>
      </c>
      <c r="AE86" s="22">
        <v>9534986</v>
      </c>
      <c r="AF86" s="22">
        <v>0</v>
      </c>
      <c r="AG86" s="22">
        <v>9090023</v>
      </c>
      <c r="AH86" s="22">
        <v>7759059</v>
      </c>
      <c r="AI86" s="22">
        <v>458351704</v>
      </c>
      <c r="AJ86" s="22">
        <v>898368157</v>
      </c>
      <c r="AK86" s="22">
        <v>-520250</v>
      </c>
      <c r="AL86" s="22">
        <v>11600293</v>
      </c>
      <c r="AM86" s="22">
        <v>887288114</v>
      </c>
      <c r="AN86" s="22">
        <v>0</v>
      </c>
    </row>
    <row r="87" spans="1:40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19227382</v>
      </c>
      <c r="F87" s="22">
        <v>0</v>
      </c>
      <c r="G87" s="22">
        <v>17992169</v>
      </c>
      <c r="H87" s="22">
        <v>1142192</v>
      </c>
      <c r="I87" s="22">
        <v>0</v>
      </c>
      <c r="J87" s="22">
        <v>0</v>
      </c>
      <c r="K87" s="22">
        <v>0</v>
      </c>
      <c r="L87" s="22">
        <v>0</v>
      </c>
      <c r="M87" s="22">
        <v>38361743</v>
      </c>
      <c r="N87" s="22">
        <v>0</v>
      </c>
      <c r="O87" s="22">
        <v>20945416</v>
      </c>
      <c r="P87" s="22">
        <v>5720427</v>
      </c>
      <c r="Q87" s="22">
        <v>2218204</v>
      </c>
      <c r="R87" s="22">
        <v>978021</v>
      </c>
      <c r="S87" s="22">
        <v>1895600</v>
      </c>
      <c r="T87" s="22">
        <v>70119411</v>
      </c>
      <c r="U87" s="22">
        <v>13841280</v>
      </c>
      <c r="V87" s="22">
        <v>0</v>
      </c>
      <c r="W87" s="22">
        <v>2048232</v>
      </c>
      <c r="X87" s="22">
        <v>4243736</v>
      </c>
      <c r="Y87" s="22">
        <v>527231</v>
      </c>
      <c r="Z87" s="22">
        <v>0</v>
      </c>
      <c r="AA87" s="22">
        <v>0</v>
      </c>
      <c r="AB87" s="22">
        <v>0</v>
      </c>
      <c r="AC87" s="22">
        <v>20660479</v>
      </c>
      <c r="AD87" s="22">
        <v>8649412</v>
      </c>
      <c r="AE87" s="22">
        <v>3172571</v>
      </c>
      <c r="AF87" s="22">
        <v>0</v>
      </c>
      <c r="AG87" s="22">
        <v>194353</v>
      </c>
      <c r="AH87" s="22">
        <v>1026890</v>
      </c>
      <c r="AI87" s="22">
        <v>33703705</v>
      </c>
      <c r="AJ87" s="22">
        <v>36415706</v>
      </c>
      <c r="AK87" s="22">
        <v>6068246</v>
      </c>
      <c r="AL87" s="22">
        <v>0</v>
      </c>
      <c r="AM87" s="22">
        <v>30347460</v>
      </c>
      <c r="AN87" s="22">
        <v>0</v>
      </c>
    </row>
    <row r="88" spans="1:40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69506972</v>
      </c>
      <c r="F88" s="22">
        <v>0</v>
      </c>
      <c r="G88" s="22">
        <v>36937664</v>
      </c>
      <c r="H88" s="22">
        <v>29307367</v>
      </c>
      <c r="I88" s="22">
        <v>8535293</v>
      </c>
      <c r="J88" s="22">
        <v>0</v>
      </c>
      <c r="K88" s="22">
        <v>0</v>
      </c>
      <c r="L88" s="22">
        <v>0</v>
      </c>
      <c r="M88" s="22">
        <v>144287296</v>
      </c>
      <c r="N88" s="22">
        <v>8768312</v>
      </c>
      <c r="O88" s="22">
        <v>79563277</v>
      </c>
      <c r="P88" s="22">
        <v>81306753</v>
      </c>
      <c r="Q88" s="22">
        <v>41106236</v>
      </c>
      <c r="R88" s="22">
        <v>30224475</v>
      </c>
      <c r="S88" s="22">
        <v>11414787</v>
      </c>
      <c r="T88" s="22">
        <v>396671136</v>
      </c>
      <c r="U88" s="22">
        <v>36503554</v>
      </c>
      <c r="V88" s="22">
        <v>0</v>
      </c>
      <c r="W88" s="22">
        <v>15973118</v>
      </c>
      <c r="X88" s="22">
        <v>8255972</v>
      </c>
      <c r="Y88" s="22">
        <v>2065214</v>
      </c>
      <c r="Z88" s="22">
        <v>13594</v>
      </c>
      <c r="AA88" s="22">
        <v>0</v>
      </c>
      <c r="AB88" s="22">
        <v>0</v>
      </c>
      <c r="AC88" s="22">
        <v>62811452</v>
      </c>
      <c r="AD88" s="22">
        <v>23830821</v>
      </c>
      <c r="AE88" s="22">
        <v>40041303</v>
      </c>
      <c r="AF88" s="22">
        <v>0</v>
      </c>
      <c r="AG88" s="22">
        <v>12510275</v>
      </c>
      <c r="AH88" s="22">
        <v>4986357</v>
      </c>
      <c r="AI88" s="22">
        <v>144180208</v>
      </c>
      <c r="AJ88" s="22">
        <v>252490928</v>
      </c>
      <c r="AK88" s="22">
        <v>15115202</v>
      </c>
      <c r="AL88" s="22">
        <v>1438676</v>
      </c>
      <c r="AM88" s="22">
        <v>235937050</v>
      </c>
      <c r="AN88" s="22">
        <v>0</v>
      </c>
    </row>
    <row r="89" spans="1:40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47399110</v>
      </c>
      <c r="F89" s="22">
        <v>0</v>
      </c>
      <c r="G89" s="22">
        <v>12381393</v>
      </c>
      <c r="H89" s="22">
        <v>15006328</v>
      </c>
      <c r="I89" s="22">
        <v>6709734</v>
      </c>
      <c r="J89" s="22">
        <v>0</v>
      </c>
      <c r="K89" s="22">
        <v>0</v>
      </c>
      <c r="L89" s="22">
        <v>0</v>
      </c>
      <c r="M89" s="22">
        <v>81496565</v>
      </c>
      <c r="N89" s="22">
        <v>26445</v>
      </c>
      <c r="O89" s="22">
        <v>28288816</v>
      </c>
      <c r="P89" s="22">
        <v>13464119</v>
      </c>
      <c r="Q89" s="22">
        <v>1389709</v>
      </c>
      <c r="R89" s="22">
        <v>2898766</v>
      </c>
      <c r="S89" s="22">
        <v>4176063</v>
      </c>
      <c r="T89" s="22">
        <v>131740483</v>
      </c>
      <c r="U89" s="22">
        <v>24171072</v>
      </c>
      <c r="V89" s="22">
        <v>0</v>
      </c>
      <c r="W89" s="22">
        <v>7207823</v>
      </c>
      <c r="X89" s="22">
        <v>9365769</v>
      </c>
      <c r="Y89" s="22">
        <v>5173313</v>
      </c>
      <c r="Z89" s="22">
        <v>0</v>
      </c>
      <c r="AA89" s="22">
        <v>0</v>
      </c>
      <c r="AB89" s="22">
        <v>0</v>
      </c>
      <c r="AC89" s="22">
        <v>45917977</v>
      </c>
      <c r="AD89" s="22">
        <v>7707547</v>
      </c>
      <c r="AE89" s="22">
        <v>4772225</v>
      </c>
      <c r="AF89" s="22">
        <v>0</v>
      </c>
      <c r="AG89" s="22">
        <v>1298588</v>
      </c>
      <c r="AH89" s="22">
        <v>1900172</v>
      </c>
      <c r="AI89" s="22">
        <v>61596509</v>
      </c>
      <c r="AJ89" s="22">
        <v>70143974</v>
      </c>
      <c r="AK89" s="22">
        <v>3715819</v>
      </c>
      <c r="AL89" s="22">
        <v>650792</v>
      </c>
      <c r="AM89" s="22">
        <v>65777363</v>
      </c>
      <c r="AN89" s="22">
        <v>0</v>
      </c>
    </row>
    <row r="90" spans="1:40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6311257</v>
      </c>
      <c r="F90" s="22">
        <v>0</v>
      </c>
      <c r="G90" s="22">
        <v>3710080</v>
      </c>
      <c r="H90" s="22">
        <v>5031403</v>
      </c>
      <c r="I90" s="22">
        <v>362785</v>
      </c>
      <c r="J90" s="22">
        <v>0</v>
      </c>
      <c r="K90" s="22">
        <v>0</v>
      </c>
      <c r="L90" s="22">
        <v>0</v>
      </c>
      <c r="M90" s="22">
        <v>15415525</v>
      </c>
      <c r="N90" s="22">
        <v>0</v>
      </c>
      <c r="O90" s="22">
        <v>4260572</v>
      </c>
      <c r="P90" s="22">
        <v>1075948</v>
      </c>
      <c r="Q90" s="22">
        <v>231357</v>
      </c>
      <c r="R90" s="22">
        <v>114510</v>
      </c>
      <c r="S90" s="22">
        <v>206750</v>
      </c>
      <c r="T90" s="22">
        <v>21304662</v>
      </c>
      <c r="U90" s="22">
        <v>4682048</v>
      </c>
      <c r="V90" s="22">
        <v>0</v>
      </c>
      <c r="W90" s="22">
        <v>1475552</v>
      </c>
      <c r="X90" s="22">
        <v>1828742</v>
      </c>
      <c r="Y90" s="22">
        <v>197461</v>
      </c>
      <c r="Z90" s="22">
        <v>0</v>
      </c>
      <c r="AA90" s="22">
        <v>0</v>
      </c>
      <c r="AB90" s="22">
        <v>0</v>
      </c>
      <c r="AC90" s="22">
        <v>8183803</v>
      </c>
      <c r="AD90" s="22">
        <v>1617768</v>
      </c>
      <c r="AE90" s="22">
        <v>806360</v>
      </c>
      <c r="AF90" s="22">
        <v>0</v>
      </c>
      <c r="AG90" s="22">
        <v>65015</v>
      </c>
      <c r="AH90" s="22">
        <v>82092</v>
      </c>
      <c r="AI90" s="22">
        <v>10755038</v>
      </c>
      <c r="AJ90" s="22">
        <v>10549624</v>
      </c>
      <c r="AK90" s="22">
        <v>0</v>
      </c>
      <c r="AL90" s="22">
        <v>413493</v>
      </c>
      <c r="AM90" s="22">
        <v>10136131</v>
      </c>
      <c r="AN90" s="22">
        <v>0</v>
      </c>
    </row>
    <row r="91" spans="1:40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6764865</v>
      </c>
      <c r="F91" s="22">
        <v>0</v>
      </c>
      <c r="G91" s="22">
        <v>6915751</v>
      </c>
      <c r="H91" s="22">
        <v>9678983</v>
      </c>
      <c r="I91" s="22">
        <v>0</v>
      </c>
      <c r="J91" s="22">
        <v>0</v>
      </c>
      <c r="K91" s="22">
        <v>0</v>
      </c>
      <c r="L91" s="22">
        <v>0</v>
      </c>
      <c r="M91" s="22">
        <v>23359599</v>
      </c>
      <c r="N91" s="22">
        <v>29133</v>
      </c>
      <c r="O91" s="22">
        <v>6041924</v>
      </c>
      <c r="P91" s="22">
        <v>791559</v>
      </c>
      <c r="Q91" s="22">
        <v>458836</v>
      </c>
      <c r="R91" s="22">
        <v>363358</v>
      </c>
      <c r="S91" s="22">
        <v>484753</v>
      </c>
      <c r="T91" s="22">
        <v>31529162</v>
      </c>
      <c r="U91" s="22">
        <v>6095843</v>
      </c>
      <c r="V91" s="22">
        <v>0</v>
      </c>
      <c r="W91" s="22">
        <v>3963907</v>
      </c>
      <c r="X91" s="22">
        <v>1222937</v>
      </c>
      <c r="Y91" s="22">
        <v>6464</v>
      </c>
      <c r="Z91" s="22">
        <v>0</v>
      </c>
      <c r="AA91" s="22">
        <v>0</v>
      </c>
      <c r="AB91" s="22">
        <v>0</v>
      </c>
      <c r="AC91" s="22">
        <v>11289151</v>
      </c>
      <c r="AD91" s="22">
        <v>2737304</v>
      </c>
      <c r="AE91" s="22">
        <v>605367</v>
      </c>
      <c r="AF91" s="22">
        <v>0</v>
      </c>
      <c r="AG91" s="22">
        <v>272519</v>
      </c>
      <c r="AH91" s="22">
        <v>376439</v>
      </c>
      <c r="AI91" s="22">
        <v>15280780</v>
      </c>
      <c r="AJ91" s="22">
        <v>16248382</v>
      </c>
      <c r="AK91" s="22">
        <v>0</v>
      </c>
      <c r="AL91" s="22">
        <v>0</v>
      </c>
      <c r="AM91" s="22">
        <v>16248382</v>
      </c>
      <c r="AN91" s="22">
        <v>0</v>
      </c>
    </row>
    <row r="92" spans="1:40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10964476</v>
      </c>
      <c r="F92" s="22">
        <v>0</v>
      </c>
      <c r="G92" s="22">
        <v>16394659</v>
      </c>
      <c r="H92" s="22">
        <v>18299548</v>
      </c>
      <c r="I92" s="22">
        <v>0</v>
      </c>
      <c r="J92" s="22">
        <v>0</v>
      </c>
      <c r="K92" s="22">
        <v>0</v>
      </c>
      <c r="L92" s="22">
        <v>0</v>
      </c>
      <c r="M92" s="22">
        <v>45658683</v>
      </c>
      <c r="N92" s="22">
        <v>763718</v>
      </c>
      <c r="O92" s="22">
        <v>8723763</v>
      </c>
      <c r="P92" s="22">
        <v>2567709</v>
      </c>
      <c r="Q92" s="22">
        <v>1846506</v>
      </c>
      <c r="R92" s="22">
        <v>613268</v>
      </c>
      <c r="S92" s="22">
        <v>1367335</v>
      </c>
      <c r="T92" s="22">
        <v>61540982</v>
      </c>
      <c r="U92" s="22">
        <v>6522955</v>
      </c>
      <c r="V92" s="22">
        <v>0</v>
      </c>
      <c r="W92" s="22">
        <v>4951118</v>
      </c>
      <c r="X92" s="22">
        <v>4368809</v>
      </c>
      <c r="Y92" s="22">
        <v>0</v>
      </c>
      <c r="Z92" s="22">
        <v>0</v>
      </c>
      <c r="AA92" s="22">
        <v>0</v>
      </c>
      <c r="AB92" s="22">
        <v>0</v>
      </c>
      <c r="AC92" s="22">
        <v>15842882</v>
      </c>
      <c r="AD92" s="22">
        <v>2400601</v>
      </c>
      <c r="AE92" s="22">
        <v>1936097</v>
      </c>
      <c r="AF92" s="22">
        <v>0</v>
      </c>
      <c r="AG92" s="22">
        <v>463230</v>
      </c>
      <c r="AH92" s="22">
        <v>901696</v>
      </c>
      <c r="AI92" s="22">
        <v>21544506</v>
      </c>
      <c r="AJ92" s="22">
        <v>39996476</v>
      </c>
      <c r="AK92" s="22">
        <v>6157210</v>
      </c>
      <c r="AL92" s="22">
        <v>1492685</v>
      </c>
      <c r="AM92" s="22">
        <v>32346581</v>
      </c>
      <c r="AN92" s="22">
        <v>0</v>
      </c>
    </row>
    <row r="93" spans="1:40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107187198</v>
      </c>
      <c r="F93" s="22">
        <v>0</v>
      </c>
      <c r="G93" s="22">
        <v>25596278</v>
      </c>
      <c r="H93" s="22">
        <v>14797417</v>
      </c>
      <c r="I93" s="22">
        <v>7633585</v>
      </c>
      <c r="J93" s="22">
        <v>0</v>
      </c>
      <c r="K93" s="22">
        <v>0</v>
      </c>
      <c r="L93" s="22">
        <v>0</v>
      </c>
      <c r="M93" s="22">
        <v>155214478</v>
      </c>
      <c r="N93" s="22">
        <v>7690584</v>
      </c>
      <c r="O93" s="22">
        <v>75808096</v>
      </c>
      <c r="P93" s="22">
        <v>10929316</v>
      </c>
      <c r="Q93" s="22">
        <v>5735965</v>
      </c>
      <c r="R93" s="22">
        <v>11620967</v>
      </c>
      <c r="S93" s="22">
        <v>4762566</v>
      </c>
      <c r="T93" s="22">
        <v>271761972</v>
      </c>
      <c r="U93" s="22">
        <v>38378613</v>
      </c>
      <c r="V93" s="22">
        <v>0</v>
      </c>
      <c r="W93" s="22">
        <v>8755758</v>
      </c>
      <c r="X93" s="22">
        <v>7723387</v>
      </c>
      <c r="Y93" s="22">
        <v>2060097</v>
      </c>
      <c r="Z93" s="22">
        <v>0</v>
      </c>
      <c r="AA93" s="22">
        <v>0</v>
      </c>
      <c r="AB93" s="22">
        <v>0</v>
      </c>
      <c r="AC93" s="22">
        <v>56917855</v>
      </c>
      <c r="AD93" s="22">
        <v>13753593</v>
      </c>
      <c r="AE93" s="22">
        <v>8946791</v>
      </c>
      <c r="AF93" s="22">
        <v>0</v>
      </c>
      <c r="AG93" s="22">
        <v>3910037</v>
      </c>
      <c r="AH93" s="22">
        <v>2201103</v>
      </c>
      <c r="AI93" s="22">
        <v>85729379</v>
      </c>
      <c r="AJ93" s="22">
        <v>186032593</v>
      </c>
      <c r="AK93" s="22">
        <v>18128829</v>
      </c>
      <c r="AL93" s="22">
        <v>21446</v>
      </c>
      <c r="AM93" s="22">
        <v>167882318</v>
      </c>
      <c r="AN93" s="22">
        <v>0</v>
      </c>
    </row>
    <row r="94" spans="1:40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9495018</v>
      </c>
      <c r="F94" s="22">
        <v>0</v>
      </c>
      <c r="G94" s="22">
        <v>7191376</v>
      </c>
      <c r="H94" s="22">
        <v>4769936</v>
      </c>
      <c r="I94" s="22">
        <v>865850</v>
      </c>
      <c r="J94" s="22">
        <v>0</v>
      </c>
      <c r="K94" s="22">
        <v>1142324</v>
      </c>
      <c r="L94" s="22">
        <v>0</v>
      </c>
      <c r="M94" s="22">
        <v>23464504</v>
      </c>
      <c r="N94" s="22">
        <v>0</v>
      </c>
      <c r="O94" s="22">
        <v>3571680</v>
      </c>
      <c r="P94" s="22">
        <v>1606613</v>
      </c>
      <c r="Q94" s="22">
        <v>175611</v>
      </c>
      <c r="R94" s="22">
        <v>1230196</v>
      </c>
      <c r="S94" s="22">
        <v>509410</v>
      </c>
      <c r="T94" s="22">
        <v>30558014</v>
      </c>
      <c r="U94" s="22">
        <v>4680301</v>
      </c>
      <c r="V94" s="22">
        <v>0</v>
      </c>
      <c r="W94" s="22">
        <v>3450620</v>
      </c>
      <c r="X94" s="22">
        <v>1903083</v>
      </c>
      <c r="Y94" s="22">
        <v>237380</v>
      </c>
      <c r="Z94" s="22">
        <v>0</v>
      </c>
      <c r="AA94" s="22">
        <v>207062</v>
      </c>
      <c r="AB94" s="22">
        <v>0</v>
      </c>
      <c r="AC94" s="22">
        <v>10478446</v>
      </c>
      <c r="AD94" s="22">
        <v>995699</v>
      </c>
      <c r="AE94" s="22">
        <v>967761</v>
      </c>
      <c r="AF94" s="22">
        <v>0</v>
      </c>
      <c r="AG94" s="22">
        <v>657702</v>
      </c>
      <c r="AH94" s="22">
        <v>340395</v>
      </c>
      <c r="AI94" s="22">
        <v>13440003</v>
      </c>
      <c r="AJ94" s="22">
        <v>17118011</v>
      </c>
      <c r="AK94" s="22">
        <v>1705799</v>
      </c>
      <c r="AL94" s="22">
        <v>1359998</v>
      </c>
      <c r="AM94" s="22">
        <v>14052214</v>
      </c>
      <c r="AN94" s="22">
        <v>0</v>
      </c>
    </row>
    <row r="95" spans="1:40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79482080</v>
      </c>
      <c r="F95" s="22">
        <v>0</v>
      </c>
      <c r="G95" s="22">
        <v>25572546</v>
      </c>
      <c r="H95" s="22">
        <v>51427423</v>
      </c>
      <c r="I95" s="22">
        <v>10417390</v>
      </c>
      <c r="J95" s="22">
        <v>0</v>
      </c>
      <c r="K95" s="22">
        <v>0</v>
      </c>
      <c r="L95" s="22">
        <v>0</v>
      </c>
      <c r="M95" s="22">
        <v>166899439</v>
      </c>
      <c r="N95" s="22">
        <v>0</v>
      </c>
      <c r="O95" s="22">
        <v>45796550</v>
      </c>
      <c r="P95" s="22">
        <v>9830576</v>
      </c>
      <c r="Q95" s="22">
        <v>13746361</v>
      </c>
      <c r="R95" s="22">
        <v>8389972</v>
      </c>
      <c r="S95" s="22">
        <v>4802311</v>
      </c>
      <c r="T95" s="22">
        <v>249465209</v>
      </c>
      <c r="U95" s="22">
        <v>35430940</v>
      </c>
      <c r="V95" s="22">
        <v>0</v>
      </c>
      <c r="W95" s="22">
        <v>7436006</v>
      </c>
      <c r="X95" s="22">
        <v>30910829</v>
      </c>
      <c r="Y95" s="22">
        <v>1472015</v>
      </c>
      <c r="Z95" s="22">
        <v>0</v>
      </c>
      <c r="AA95" s="22">
        <v>0</v>
      </c>
      <c r="AB95" s="22">
        <v>0</v>
      </c>
      <c r="AC95" s="22">
        <v>75249790</v>
      </c>
      <c r="AD95" s="22">
        <v>18333906</v>
      </c>
      <c r="AE95" s="22">
        <v>4883701</v>
      </c>
      <c r="AF95" s="22">
        <v>192349</v>
      </c>
      <c r="AG95" s="22">
        <v>4701583</v>
      </c>
      <c r="AH95" s="22">
        <v>2484151</v>
      </c>
      <c r="AI95" s="22">
        <v>105845480</v>
      </c>
      <c r="AJ95" s="22">
        <v>143619729</v>
      </c>
      <c r="AK95" s="22">
        <v>11270989</v>
      </c>
      <c r="AL95" s="22">
        <v>3186283</v>
      </c>
      <c r="AM95" s="22">
        <v>129162457</v>
      </c>
      <c r="AN95" s="22">
        <v>0</v>
      </c>
    </row>
    <row r="96" spans="1:40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24531467</v>
      </c>
      <c r="F96" s="22">
        <v>0</v>
      </c>
      <c r="G96" s="22">
        <v>4689370</v>
      </c>
      <c r="H96" s="22">
        <v>3932790</v>
      </c>
      <c r="I96" s="22">
        <v>0</v>
      </c>
      <c r="J96" s="22">
        <v>0</v>
      </c>
      <c r="K96" s="22">
        <v>0</v>
      </c>
      <c r="L96" s="22">
        <v>0</v>
      </c>
      <c r="M96" s="22">
        <v>33153627</v>
      </c>
      <c r="N96" s="22">
        <v>1696762</v>
      </c>
      <c r="O96" s="22">
        <v>4126083</v>
      </c>
      <c r="P96" s="22">
        <v>4417203</v>
      </c>
      <c r="Q96" s="22">
        <v>758996</v>
      </c>
      <c r="R96" s="22">
        <v>0</v>
      </c>
      <c r="S96" s="22">
        <v>1122833</v>
      </c>
      <c r="T96" s="22">
        <v>45275504</v>
      </c>
      <c r="U96" s="22">
        <v>14299199</v>
      </c>
      <c r="V96" s="22">
        <v>0</v>
      </c>
      <c r="W96" s="22">
        <v>1771619</v>
      </c>
      <c r="X96" s="22">
        <v>2222083</v>
      </c>
      <c r="Y96" s="22">
        <v>0</v>
      </c>
      <c r="Z96" s="22">
        <v>0</v>
      </c>
      <c r="AA96" s="22">
        <v>0</v>
      </c>
      <c r="AB96" s="22">
        <v>0</v>
      </c>
      <c r="AC96" s="22">
        <v>18292901</v>
      </c>
      <c r="AD96" s="22">
        <v>2178438</v>
      </c>
      <c r="AE96" s="22">
        <v>1937820</v>
      </c>
      <c r="AF96" s="22">
        <v>0</v>
      </c>
      <c r="AG96" s="22">
        <v>0</v>
      </c>
      <c r="AH96" s="22">
        <v>433507</v>
      </c>
      <c r="AI96" s="22">
        <v>22842666</v>
      </c>
      <c r="AJ96" s="22">
        <v>22432838</v>
      </c>
      <c r="AK96" s="22">
        <v>2602640</v>
      </c>
      <c r="AL96" s="22">
        <v>3150787</v>
      </c>
      <c r="AM96" s="22">
        <v>16679411</v>
      </c>
      <c r="AN96" s="22">
        <v>0</v>
      </c>
    </row>
    <row r="97" spans="1:40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5230060</v>
      </c>
      <c r="F97" s="22">
        <v>0</v>
      </c>
      <c r="G97" s="22">
        <v>4436328</v>
      </c>
      <c r="H97" s="22">
        <v>3924586</v>
      </c>
      <c r="I97" s="22">
        <v>104276</v>
      </c>
      <c r="J97" s="22">
        <v>0</v>
      </c>
      <c r="K97" s="22">
        <v>0</v>
      </c>
      <c r="L97" s="22">
        <v>0</v>
      </c>
      <c r="M97" s="22">
        <v>13695250</v>
      </c>
      <c r="N97" s="22">
        <v>0</v>
      </c>
      <c r="O97" s="22">
        <v>1658142</v>
      </c>
      <c r="P97" s="22">
        <v>1317187</v>
      </c>
      <c r="Q97" s="22">
        <v>216476</v>
      </c>
      <c r="R97" s="22">
        <v>1151520</v>
      </c>
      <c r="S97" s="22">
        <v>322004</v>
      </c>
      <c r="T97" s="22">
        <v>18360579</v>
      </c>
      <c r="U97" s="22">
        <v>3484046</v>
      </c>
      <c r="V97" s="22">
        <v>0</v>
      </c>
      <c r="W97" s="22">
        <v>2378221</v>
      </c>
      <c r="X97" s="22">
        <v>1388518</v>
      </c>
      <c r="Y97" s="22">
        <v>80995</v>
      </c>
      <c r="Z97" s="22">
        <v>0</v>
      </c>
      <c r="AA97" s="22">
        <v>0</v>
      </c>
      <c r="AB97" s="22">
        <v>0</v>
      </c>
      <c r="AC97" s="22">
        <v>7331780</v>
      </c>
      <c r="AD97" s="22">
        <v>905885</v>
      </c>
      <c r="AE97" s="22">
        <v>695360</v>
      </c>
      <c r="AF97" s="22">
        <v>0</v>
      </c>
      <c r="AG97" s="22">
        <v>438630</v>
      </c>
      <c r="AH97" s="22">
        <v>248026</v>
      </c>
      <c r="AI97" s="22">
        <v>9619681</v>
      </c>
      <c r="AJ97" s="22">
        <v>8740898</v>
      </c>
      <c r="AK97" s="22">
        <v>316653</v>
      </c>
      <c r="AL97" s="22">
        <v>1315668</v>
      </c>
      <c r="AM97" s="22">
        <v>7108577</v>
      </c>
      <c r="AN97" s="22">
        <v>0</v>
      </c>
    </row>
    <row r="98" spans="1:40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10887457</v>
      </c>
      <c r="F98" s="22">
        <v>0</v>
      </c>
      <c r="G98" s="22">
        <v>5434788</v>
      </c>
      <c r="H98" s="22">
        <v>3161275</v>
      </c>
      <c r="I98" s="22">
        <v>167629</v>
      </c>
      <c r="J98" s="22">
        <v>0</v>
      </c>
      <c r="K98" s="22">
        <v>0</v>
      </c>
      <c r="L98" s="22">
        <v>0</v>
      </c>
      <c r="M98" s="22">
        <v>19651149</v>
      </c>
      <c r="N98" s="22">
        <v>0</v>
      </c>
      <c r="O98" s="22">
        <v>4889496</v>
      </c>
      <c r="P98" s="22">
        <v>1429878</v>
      </c>
      <c r="Q98" s="22">
        <v>1478174</v>
      </c>
      <c r="R98" s="22">
        <v>1400858</v>
      </c>
      <c r="S98" s="22">
        <v>290493</v>
      </c>
      <c r="T98" s="22">
        <v>29140048</v>
      </c>
      <c r="U98" s="22">
        <v>6128651</v>
      </c>
      <c r="V98" s="22">
        <v>0</v>
      </c>
      <c r="W98" s="22">
        <v>263897</v>
      </c>
      <c r="X98" s="22">
        <v>2516375</v>
      </c>
      <c r="Y98" s="22">
        <v>84932</v>
      </c>
      <c r="Z98" s="22">
        <v>0</v>
      </c>
      <c r="AA98" s="22">
        <v>0</v>
      </c>
      <c r="AB98" s="22">
        <v>0</v>
      </c>
      <c r="AC98" s="22">
        <v>8993855</v>
      </c>
      <c r="AD98" s="22">
        <v>1935709</v>
      </c>
      <c r="AE98" s="22">
        <v>764010</v>
      </c>
      <c r="AF98" s="22">
        <v>0</v>
      </c>
      <c r="AG98" s="22">
        <v>482482</v>
      </c>
      <c r="AH98" s="22">
        <v>245405</v>
      </c>
      <c r="AI98" s="22">
        <v>12421461</v>
      </c>
      <c r="AJ98" s="22">
        <v>16718587</v>
      </c>
      <c r="AK98" s="22">
        <v>1142041</v>
      </c>
      <c r="AL98" s="22">
        <v>0</v>
      </c>
      <c r="AM98" s="22">
        <v>15576546</v>
      </c>
      <c r="AN98" s="22">
        <v>0</v>
      </c>
    </row>
    <row r="99" spans="1:40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14999309</v>
      </c>
      <c r="F99" s="22">
        <v>0</v>
      </c>
      <c r="G99" s="22">
        <v>5921066</v>
      </c>
      <c r="H99" s="22">
        <v>8189369</v>
      </c>
      <c r="I99" s="22">
        <v>1610556</v>
      </c>
      <c r="J99" s="22">
        <v>0</v>
      </c>
      <c r="K99" s="22">
        <v>0</v>
      </c>
      <c r="L99" s="22">
        <v>0</v>
      </c>
      <c r="M99" s="22">
        <v>30720300</v>
      </c>
      <c r="N99" s="22">
        <v>40057</v>
      </c>
      <c r="O99" s="22">
        <v>15361473</v>
      </c>
      <c r="P99" s="22">
        <v>3854861</v>
      </c>
      <c r="Q99" s="22">
        <v>1230623</v>
      </c>
      <c r="R99" s="22">
        <v>246524</v>
      </c>
      <c r="S99" s="22">
        <v>684638</v>
      </c>
      <c r="T99" s="22">
        <v>52138476</v>
      </c>
      <c r="U99" s="22">
        <v>6423815</v>
      </c>
      <c r="V99" s="22">
        <v>0</v>
      </c>
      <c r="W99" s="22">
        <v>2033386</v>
      </c>
      <c r="X99" s="22">
        <v>3053395</v>
      </c>
      <c r="Y99" s="22">
        <v>1410065</v>
      </c>
      <c r="Z99" s="22">
        <v>0</v>
      </c>
      <c r="AA99" s="22">
        <v>0</v>
      </c>
      <c r="AB99" s="22">
        <v>0</v>
      </c>
      <c r="AC99" s="22">
        <v>12920661</v>
      </c>
      <c r="AD99" s="22">
        <v>6139230</v>
      </c>
      <c r="AE99" s="22">
        <v>1999145</v>
      </c>
      <c r="AF99" s="22">
        <v>0</v>
      </c>
      <c r="AG99" s="22">
        <v>112702</v>
      </c>
      <c r="AH99" s="22">
        <v>484764</v>
      </c>
      <c r="AI99" s="22">
        <v>21656502</v>
      </c>
      <c r="AJ99" s="22">
        <v>30481974</v>
      </c>
      <c r="AK99" s="22">
        <v>3351910</v>
      </c>
      <c r="AL99" s="22">
        <v>3073883</v>
      </c>
      <c r="AM99" s="22">
        <v>24056181</v>
      </c>
      <c r="AN99" s="22">
        <v>0</v>
      </c>
    </row>
    <row r="100" spans="1:40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113302259</v>
      </c>
      <c r="F100" s="22">
        <v>0</v>
      </c>
      <c r="G100" s="22">
        <v>66398332</v>
      </c>
      <c r="H100" s="22">
        <v>79741020</v>
      </c>
      <c r="I100" s="22">
        <v>113872312</v>
      </c>
      <c r="J100" s="22">
        <v>10005</v>
      </c>
      <c r="K100" s="22">
        <v>0</v>
      </c>
      <c r="L100" s="22">
        <v>0</v>
      </c>
      <c r="M100" s="22">
        <v>373323928</v>
      </c>
      <c r="N100" s="22">
        <v>16700857</v>
      </c>
      <c r="O100" s="22">
        <v>116868047</v>
      </c>
      <c r="P100" s="22">
        <v>22928478</v>
      </c>
      <c r="Q100" s="22">
        <v>65357464</v>
      </c>
      <c r="R100" s="22">
        <v>31518393</v>
      </c>
      <c r="S100" s="22">
        <v>7551441</v>
      </c>
      <c r="T100" s="22">
        <v>634248608</v>
      </c>
      <c r="U100" s="22">
        <v>50818834</v>
      </c>
      <c r="V100" s="22">
        <v>0</v>
      </c>
      <c r="W100" s="22">
        <v>15349714</v>
      </c>
      <c r="X100" s="22">
        <v>26780695</v>
      </c>
      <c r="Y100" s="22">
        <v>11953935</v>
      </c>
      <c r="Z100" s="22">
        <v>5171</v>
      </c>
      <c r="AA100" s="22">
        <v>0</v>
      </c>
      <c r="AB100" s="22">
        <v>0</v>
      </c>
      <c r="AC100" s="22">
        <v>104908349</v>
      </c>
      <c r="AD100" s="22">
        <v>33470085</v>
      </c>
      <c r="AE100" s="22">
        <v>12806205</v>
      </c>
      <c r="AF100" s="22">
        <v>0</v>
      </c>
      <c r="AG100" s="22">
        <v>16388672</v>
      </c>
      <c r="AH100" s="22">
        <v>4038565</v>
      </c>
      <c r="AI100" s="22">
        <v>171611876</v>
      </c>
      <c r="AJ100" s="22">
        <v>462636732</v>
      </c>
      <c r="AK100" s="22">
        <v>60594146</v>
      </c>
      <c r="AL100" s="22">
        <v>7589771</v>
      </c>
      <c r="AM100" s="22">
        <v>394452815</v>
      </c>
      <c r="AN100" s="22">
        <v>0</v>
      </c>
    </row>
    <row r="101" spans="1:40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21526335</v>
      </c>
      <c r="F101" s="22">
        <v>0</v>
      </c>
      <c r="G101" s="22">
        <v>23899726</v>
      </c>
      <c r="H101" s="22">
        <v>21421436</v>
      </c>
      <c r="I101" s="22">
        <v>3382537</v>
      </c>
      <c r="J101" s="22">
        <v>0</v>
      </c>
      <c r="K101" s="22">
        <v>7861725</v>
      </c>
      <c r="L101" s="22">
        <v>0</v>
      </c>
      <c r="M101" s="22">
        <v>78091759</v>
      </c>
      <c r="N101" s="22">
        <v>455786</v>
      </c>
      <c r="O101" s="22">
        <v>10865421</v>
      </c>
      <c r="P101" s="22">
        <v>11437674</v>
      </c>
      <c r="Q101" s="22">
        <v>2054568</v>
      </c>
      <c r="R101" s="22">
        <v>3980529</v>
      </c>
      <c r="S101" s="22">
        <v>2058018</v>
      </c>
      <c r="T101" s="22">
        <v>108943755</v>
      </c>
      <c r="U101" s="22">
        <v>15226838</v>
      </c>
      <c r="V101" s="22">
        <v>0</v>
      </c>
      <c r="W101" s="22">
        <v>14136836</v>
      </c>
      <c r="X101" s="22">
        <v>9680045</v>
      </c>
      <c r="Y101" s="22">
        <v>1671871</v>
      </c>
      <c r="Z101" s="22">
        <v>0</v>
      </c>
      <c r="AA101" s="22">
        <v>3071000</v>
      </c>
      <c r="AB101" s="22">
        <v>0</v>
      </c>
      <c r="AC101" s="22">
        <v>43786590</v>
      </c>
      <c r="AD101" s="22">
        <v>5171928</v>
      </c>
      <c r="AE101" s="22">
        <v>5133832</v>
      </c>
      <c r="AF101" s="22">
        <v>0</v>
      </c>
      <c r="AG101" s="22">
        <v>2202324</v>
      </c>
      <c r="AH101" s="22">
        <v>1325567</v>
      </c>
      <c r="AI101" s="22">
        <v>57620241</v>
      </c>
      <c r="AJ101" s="22">
        <v>51323514</v>
      </c>
      <c r="AK101" s="22">
        <v>2114812</v>
      </c>
      <c r="AL101" s="22">
        <v>0</v>
      </c>
      <c r="AM101" s="22">
        <v>49208702</v>
      </c>
      <c r="AN101" s="22">
        <v>0</v>
      </c>
    </row>
    <row r="102" spans="1:40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36544519</v>
      </c>
      <c r="F102" s="22">
        <v>0</v>
      </c>
      <c r="G102" s="22">
        <v>9503999</v>
      </c>
      <c r="H102" s="22">
        <v>11455821</v>
      </c>
      <c r="I102" s="22">
        <v>7620183</v>
      </c>
      <c r="J102" s="22">
        <v>0</v>
      </c>
      <c r="K102" s="22">
        <v>0</v>
      </c>
      <c r="L102" s="22">
        <v>0</v>
      </c>
      <c r="M102" s="22">
        <v>65124522</v>
      </c>
      <c r="N102" s="22">
        <v>0</v>
      </c>
      <c r="O102" s="22">
        <v>11703956</v>
      </c>
      <c r="P102" s="22">
        <v>4131036</v>
      </c>
      <c r="Q102" s="22">
        <v>4611630</v>
      </c>
      <c r="R102" s="22">
        <v>4135137</v>
      </c>
      <c r="S102" s="22">
        <v>2510635</v>
      </c>
      <c r="T102" s="22">
        <v>92216916</v>
      </c>
      <c r="U102" s="22">
        <v>18147631</v>
      </c>
      <c r="V102" s="22">
        <v>0</v>
      </c>
      <c r="W102" s="22">
        <v>2556040</v>
      </c>
      <c r="X102" s="22">
        <v>4850153</v>
      </c>
      <c r="Y102" s="22">
        <v>1045388</v>
      </c>
      <c r="Z102" s="22">
        <v>0</v>
      </c>
      <c r="AA102" s="22">
        <v>0</v>
      </c>
      <c r="AB102" s="22">
        <v>0</v>
      </c>
      <c r="AC102" s="22">
        <v>26599212</v>
      </c>
      <c r="AD102" s="22">
        <v>3714660</v>
      </c>
      <c r="AE102" s="22">
        <v>2011325</v>
      </c>
      <c r="AF102" s="22">
        <v>0</v>
      </c>
      <c r="AG102" s="22">
        <v>1881534</v>
      </c>
      <c r="AH102" s="22">
        <v>1074439</v>
      </c>
      <c r="AI102" s="22">
        <v>35281170</v>
      </c>
      <c r="AJ102" s="22">
        <v>56935746</v>
      </c>
      <c r="AK102" s="22">
        <v>2585410</v>
      </c>
      <c r="AL102" s="22">
        <v>53823</v>
      </c>
      <c r="AM102" s="22">
        <v>54296513</v>
      </c>
      <c r="AN102" s="22">
        <v>0</v>
      </c>
    </row>
    <row r="103" spans="1:40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4130575</v>
      </c>
      <c r="F103" s="22">
        <v>0</v>
      </c>
      <c r="G103" s="22">
        <v>6227101</v>
      </c>
      <c r="H103" s="22">
        <v>1309408</v>
      </c>
      <c r="I103" s="22">
        <v>0</v>
      </c>
      <c r="J103" s="22">
        <v>0</v>
      </c>
      <c r="K103" s="22">
        <v>0</v>
      </c>
      <c r="L103" s="22">
        <v>689004</v>
      </c>
      <c r="M103" s="22">
        <v>12356088</v>
      </c>
      <c r="N103" s="22">
        <v>0</v>
      </c>
      <c r="O103" s="22">
        <v>8885904</v>
      </c>
      <c r="P103" s="22">
        <v>1761452</v>
      </c>
      <c r="Q103" s="22">
        <v>826310</v>
      </c>
      <c r="R103" s="22">
        <v>1475721</v>
      </c>
      <c r="S103" s="22">
        <v>867467</v>
      </c>
      <c r="T103" s="22">
        <v>26172942</v>
      </c>
      <c r="U103" s="22">
        <v>3288201</v>
      </c>
      <c r="V103" s="22">
        <v>0</v>
      </c>
      <c r="W103" s="22">
        <v>1604726</v>
      </c>
      <c r="X103" s="22">
        <v>1037643</v>
      </c>
      <c r="Y103" s="22">
        <v>0</v>
      </c>
      <c r="Z103" s="22">
        <v>0</v>
      </c>
      <c r="AA103" s="22">
        <v>0</v>
      </c>
      <c r="AB103" s="22">
        <v>507398</v>
      </c>
      <c r="AC103" s="22">
        <v>6437968</v>
      </c>
      <c r="AD103" s="22">
        <v>4226604</v>
      </c>
      <c r="AE103" s="22">
        <v>1384138</v>
      </c>
      <c r="AF103" s="22">
        <v>0</v>
      </c>
      <c r="AG103" s="22">
        <v>369590</v>
      </c>
      <c r="AH103" s="22">
        <v>635583</v>
      </c>
      <c r="AI103" s="22">
        <v>13053883</v>
      </c>
      <c r="AJ103" s="22">
        <v>13119059</v>
      </c>
      <c r="AK103" s="22">
        <v>1488322</v>
      </c>
      <c r="AL103" s="22">
        <v>0</v>
      </c>
      <c r="AM103" s="22">
        <v>11630737</v>
      </c>
      <c r="AN103" s="22">
        <v>0</v>
      </c>
    </row>
    <row r="104" spans="1:40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26353522</v>
      </c>
      <c r="F104" s="22">
        <v>0</v>
      </c>
      <c r="G104" s="22">
        <v>25807513</v>
      </c>
      <c r="H104" s="22">
        <v>17256998</v>
      </c>
      <c r="I104" s="22">
        <v>10288282</v>
      </c>
      <c r="J104" s="22">
        <v>0</v>
      </c>
      <c r="K104" s="22">
        <v>0</v>
      </c>
      <c r="L104" s="22">
        <v>0</v>
      </c>
      <c r="M104" s="22">
        <v>79706315</v>
      </c>
      <c r="N104" s="22">
        <v>435485</v>
      </c>
      <c r="O104" s="22">
        <v>17388526</v>
      </c>
      <c r="P104" s="22">
        <v>2370244</v>
      </c>
      <c r="Q104" s="22">
        <v>1412870</v>
      </c>
      <c r="R104" s="22">
        <v>2929600</v>
      </c>
      <c r="S104" s="22">
        <v>3230307</v>
      </c>
      <c r="T104" s="22">
        <v>107473347</v>
      </c>
      <c r="U104" s="22">
        <v>24149961</v>
      </c>
      <c r="V104" s="22">
        <v>0</v>
      </c>
      <c r="W104" s="22">
        <v>20522088</v>
      </c>
      <c r="X104" s="22">
        <v>11477539</v>
      </c>
      <c r="Y104" s="22">
        <v>3668760</v>
      </c>
      <c r="Z104" s="22">
        <v>0</v>
      </c>
      <c r="AA104" s="22">
        <v>0</v>
      </c>
      <c r="AB104" s="22">
        <v>0</v>
      </c>
      <c r="AC104" s="22">
        <v>59818348</v>
      </c>
      <c r="AD104" s="22">
        <v>7869931</v>
      </c>
      <c r="AE104" s="22">
        <v>1837761</v>
      </c>
      <c r="AF104" s="22">
        <v>0</v>
      </c>
      <c r="AG104" s="22">
        <v>1410124</v>
      </c>
      <c r="AH104" s="22">
        <v>1871615</v>
      </c>
      <c r="AI104" s="22">
        <v>72807779</v>
      </c>
      <c r="AJ104" s="22">
        <v>34665568</v>
      </c>
      <c r="AK104" s="22">
        <v>4733009</v>
      </c>
      <c r="AL104" s="22">
        <v>188650</v>
      </c>
      <c r="AM104" s="22">
        <v>29743909</v>
      </c>
      <c r="AN104" s="22">
        <v>0</v>
      </c>
    </row>
    <row r="105" spans="1:40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35048123</v>
      </c>
      <c r="F105" s="22">
        <v>0</v>
      </c>
      <c r="G105" s="22">
        <v>26438965</v>
      </c>
      <c r="H105" s="22">
        <v>54015866</v>
      </c>
      <c r="I105" s="22">
        <v>27311418</v>
      </c>
      <c r="J105" s="22">
        <v>227452</v>
      </c>
      <c r="K105" s="22">
        <v>0</v>
      </c>
      <c r="L105" s="22">
        <v>0</v>
      </c>
      <c r="M105" s="22">
        <v>143041824</v>
      </c>
      <c r="N105" s="22">
        <v>11197314</v>
      </c>
      <c r="O105" s="22">
        <v>46576081</v>
      </c>
      <c r="P105" s="22">
        <v>5415777</v>
      </c>
      <c r="Q105" s="22">
        <v>18296155</v>
      </c>
      <c r="R105" s="22">
        <v>8149341</v>
      </c>
      <c r="S105" s="22">
        <v>4698404</v>
      </c>
      <c r="T105" s="22">
        <v>237374896</v>
      </c>
      <c r="U105" s="22">
        <v>18084306</v>
      </c>
      <c r="V105" s="22">
        <v>0</v>
      </c>
      <c r="W105" s="22">
        <v>10218623</v>
      </c>
      <c r="X105" s="22">
        <v>15918335</v>
      </c>
      <c r="Y105" s="22">
        <v>6964334</v>
      </c>
      <c r="Z105" s="22">
        <v>220554</v>
      </c>
      <c r="AA105" s="22">
        <v>0</v>
      </c>
      <c r="AB105" s="22">
        <v>0</v>
      </c>
      <c r="AC105" s="22">
        <v>51406152</v>
      </c>
      <c r="AD105" s="22">
        <v>9229818</v>
      </c>
      <c r="AE105" s="22">
        <v>2753377</v>
      </c>
      <c r="AF105" s="22">
        <v>0</v>
      </c>
      <c r="AG105" s="22">
        <v>2264965</v>
      </c>
      <c r="AH105" s="22">
        <v>2499578</v>
      </c>
      <c r="AI105" s="22">
        <v>68153890</v>
      </c>
      <c r="AJ105" s="22">
        <v>169221006</v>
      </c>
      <c r="AK105" s="22">
        <v>15509115</v>
      </c>
      <c r="AL105" s="22">
        <v>8395291</v>
      </c>
      <c r="AM105" s="22">
        <v>145316600</v>
      </c>
      <c r="AN105" s="22">
        <v>0</v>
      </c>
    </row>
    <row r="106" spans="1:40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14684770</v>
      </c>
      <c r="F106" s="22">
        <v>0</v>
      </c>
      <c r="G106" s="22">
        <v>4322592</v>
      </c>
      <c r="H106" s="22">
        <v>7828900</v>
      </c>
      <c r="I106" s="22">
        <v>12508293</v>
      </c>
      <c r="J106" s="22">
        <v>0</v>
      </c>
      <c r="K106" s="22">
        <v>0</v>
      </c>
      <c r="L106" s="22">
        <v>0</v>
      </c>
      <c r="M106" s="22">
        <v>39344555</v>
      </c>
      <c r="N106" s="22">
        <v>90042</v>
      </c>
      <c r="O106" s="22">
        <v>4171037</v>
      </c>
      <c r="P106" s="22">
        <v>2201403</v>
      </c>
      <c r="Q106" s="22">
        <v>1967576</v>
      </c>
      <c r="R106" s="22">
        <v>787762</v>
      </c>
      <c r="S106" s="22">
        <v>3059131</v>
      </c>
      <c r="T106" s="22">
        <v>51621506</v>
      </c>
      <c r="U106" s="22">
        <v>7453420</v>
      </c>
      <c r="V106" s="22">
        <v>0</v>
      </c>
      <c r="W106" s="22">
        <v>1286791</v>
      </c>
      <c r="X106" s="22">
        <v>1798922</v>
      </c>
      <c r="Y106" s="22">
        <v>611933</v>
      </c>
      <c r="Z106" s="22">
        <v>0</v>
      </c>
      <c r="AA106" s="22">
        <v>0</v>
      </c>
      <c r="AB106" s="22">
        <v>0</v>
      </c>
      <c r="AC106" s="22">
        <v>11151066</v>
      </c>
      <c r="AD106" s="22">
        <v>3439959</v>
      </c>
      <c r="AE106" s="22">
        <v>1426272</v>
      </c>
      <c r="AF106" s="22">
        <v>0</v>
      </c>
      <c r="AG106" s="22">
        <v>191061</v>
      </c>
      <c r="AH106" s="22">
        <v>1646179</v>
      </c>
      <c r="AI106" s="22">
        <v>17854537</v>
      </c>
      <c r="AJ106" s="22">
        <v>33766969</v>
      </c>
      <c r="AK106" s="22">
        <v>1811236</v>
      </c>
      <c r="AL106" s="22">
        <v>58082</v>
      </c>
      <c r="AM106" s="22">
        <v>31897651</v>
      </c>
      <c r="AN106" s="22">
        <v>0</v>
      </c>
    </row>
    <row r="107" spans="1:40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177350872</v>
      </c>
      <c r="F107" s="22">
        <v>0</v>
      </c>
      <c r="G107" s="22">
        <v>117718236</v>
      </c>
      <c r="H107" s="22">
        <v>101297836</v>
      </c>
      <c r="I107" s="22">
        <v>63391425</v>
      </c>
      <c r="J107" s="22">
        <v>0</v>
      </c>
      <c r="K107" s="22">
        <v>0</v>
      </c>
      <c r="L107" s="22">
        <v>0</v>
      </c>
      <c r="M107" s="22">
        <v>459758369</v>
      </c>
      <c r="N107" s="22">
        <v>25935319</v>
      </c>
      <c r="O107" s="22">
        <v>125264698</v>
      </c>
      <c r="P107" s="22">
        <v>13732203</v>
      </c>
      <c r="Q107" s="22">
        <v>72256717</v>
      </c>
      <c r="R107" s="22">
        <v>27610399</v>
      </c>
      <c r="S107" s="22">
        <v>13179149</v>
      </c>
      <c r="T107" s="22">
        <v>737736854</v>
      </c>
      <c r="U107" s="22">
        <v>46973010</v>
      </c>
      <c r="V107" s="22">
        <v>0</v>
      </c>
      <c r="W107" s="22">
        <v>33671895</v>
      </c>
      <c r="X107" s="22">
        <v>23141085</v>
      </c>
      <c r="Y107" s="22">
        <v>11765316</v>
      </c>
      <c r="Z107" s="22">
        <v>0</v>
      </c>
      <c r="AA107" s="22">
        <v>0</v>
      </c>
      <c r="AB107" s="22">
        <v>0</v>
      </c>
      <c r="AC107" s="22">
        <v>115551306</v>
      </c>
      <c r="AD107" s="22">
        <v>38496277</v>
      </c>
      <c r="AE107" s="22">
        <v>9022660</v>
      </c>
      <c r="AF107" s="22">
        <v>0</v>
      </c>
      <c r="AG107" s="22">
        <v>12492368</v>
      </c>
      <c r="AH107" s="22">
        <v>6758441</v>
      </c>
      <c r="AI107" s="22">
        <v>182321052</v>
      </c>
      <c r="AJ107" s="22">
        <v>555415802</v>
      </c>
      <c r="AK107" s="22">
        <v>48170304</v>
      </c>
      <c r="AL107" s="22">
        <v>826527</v>
      </c>
      <c r="AM107" s="22">
        <v>506418971</v>
      </c>
      <c r="AN107" s="22">
        <v>0</v>
      </c>
    </row>
    <row r="108" spans="1:40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12325248</v>
      </c>
      <c r="F108" s="22">
        <v>0</v>
      </c>
      <c r="G108" s="22">
        <v>4933060</v>
      </c>
      <c r="H108" s="22">
        <v>2633865</v>
      </c>
      <c r="I108" s="22">
        <v>0</v>
      </c>
      <c r="J108" s="22">
        <v>0</v>
      </c>
      <c r="K108" s="22">
        <v>0</v>
      </c>
      <c r="L108" s="22">
        <v>0</v>
      </c>
      <c r="M108" s="22">
        <v>19892173</v>
      </c>
      <c r="N108" s="22">
        <v>330336</v>
      </c>
      <c r="O108" s="22">
        <v>3629986</v>
      </c>
      <c r="P108" s="22">
        <v>1834291</v>
      </c>
      <c r="Q108" s="22">
        <v>430493</v>
      </c>
      <c r="R108" s="22">
        <v>684137</v>
      </c>
      <c r="S108" s="22">
        <v>529351</v>
      </c>
      <c r="T108" s="22">
        <v>27330767</v>
      </c>
      <c r="U108" s="22">
        <v>10384058</v>
      </c>
      <c r="V108" s="22">
        <v>0</v>
      </c>
      <c r="W108" s="22">
        <v>1774346</v>
      </c>
      <c r="X108" s="22">
        <v>669448</v>
      </c>
      <c r="Y108" s="22">
        <v>0</v>
      </c>
      <c r="Z108" s="22">
        <v>0</v>
      </c>
      <c r="AA108" s="22">
        <v>0</v>
      </c>
      <c r="AB108" s="22">
        <v>0</v>
      </c>
      <c r="AC108" s="22">
        <v>12827852</v>
      </c>
      <c r="AD108" s="22">
        <v>1713367</v>
      </c>
      <c r="AE108" s="22">
        <v>1094355</v>
      </c>
      <c r="AF108" s="22">
        <v>0</v>
      </c>
      <c r="AG108" s="22">
        <v>219986</v>
      </c>
      <c r="AH108" s="22">
        <v>456456</v>
      </c>
      <c r="AI108" s="22">
        <v>16312016</v>
      </c>
      <c r="AJ108" s="22">
        <v>11018751</v>
      </c>
      <c r="AK108" s="22">
        <v>320000</v>
      </c>
      <c r="AL108" s="22">
        <v>955015</v>
      </c>
      <c r="AM108" s="22">
        <v>9743736</v>
      </c>
      <c r="AN108" s="22">
        <v>0</v>
      </c>
    </row>
    <row r="109" spans="1:40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32498115</v>
      </c>
      <c r="F109" s="22">
        <v>0</v>
      </c>
      <c r="G109" s="22">
        <v>19002152</v>
      </c>
      <c r="H109" s="22">
        <v>5897751</v>
      </c>
      <c r="I109" s="22">
        <v>0</v>
      </c>
      <c r="J109" s="22">
        <v>0</v>
      </c>
      <c r="K109" s="22">
        <v>0</v>
      </c>
      <c r="L109" s="22">
        <v>0</v>
      </c>
      <c r="M109" s="22">
        <v>57398018</v>
      </c>
      <c r="N109" s="22">
        <v>121970</v>
      </c>
      <c r="O109" s="22">
        <v>8414094</v>
      </c>
      <c r="P109" s="22">
        <v>6779902</v>
      </c>
      <c r="Q109" s="22">
        <v>3593592</v>
      </c>
      <c r="R109" s="22">
        <v>4827071</v>
      </c>
      <c r="S109" s="22">
        <v>1596189</v>
      </c>
      <c r="T109" s="22">
        <v>82730836</v>
      </c>
      <c r="U109" s="22">
        <v>12708688</v>
      </c>
      <c r="V109" s="22">
        <v>0</v>
      </c>
      <c r="W109" s="22">
        <v>5829400</v>
      </c>
      <c r="X109" s="22">
        <v>1197360</v>
      </c>
      <c r="Y109" s="22">
        <v>0</v>
      </c>
      <c r="Z109" s="22">
        <v>0</v>
      </c>
      <c r="AA109" s="22">
        <v>0</v>
      </c>
      <c r="AB109" s="22">
        <v>0</v>
      </c>
      <c r="AC109" s="22">
        <v>19735448</v>
      </c>
      <c r="AD109" s="22">
        <v>2770617</v>
      </c>
      <c r="AE109" s="22">
        <v>3353788</v>
      </c>
      <c r="AF109" s="22">
        <v>0</v>
      </c>
      <c r="AG109" s="22">
        <v>2053290</v>
      </c>
      <c r="AH109" s="22">
        <v>1184295</v>
      </c>
      <c r="AI109" s="22">
        <v>29097438</v>
      </c>
      <c r="AJ109" s="22">
        <v>53633398</v>
      </c>
      <c r="AK109" s="22">
        <v>6733100</v>
      </c>
      <c r="AL109" s="22">
        <v>2518282</v>
      </c>
      <c r="AM109" s="22">
        <v>44382016</v>
      </c>
      <c r="AN109" s="22">
        <v>0</v>
      </c>
    </row>
    <row r="110" spans="1:40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3921954</v>
      </c>
      <c r="F110" s="22">
        <v>0</v>
      </c>
      <c r="G110" s="22">
        <v>6576609</v>
      </c>
      <c r="H110" s="22">
        <v>6773098</v>
      </c>
      <c r="I110" s="22">
        <v>427895</v>
      </c>
      <c r="J110" s="22">
        <v>0</v>
      </c>
      <c r="K110" s="22">
        <v>0</v>
      </c>
      <c r="L110" s="22">
        <v>1083526</v>
      </c>
      <c r="M110" s="22">
        <v>18783082</v>
      </c>
      <c r="N110" s="22">
        <v>0</v>
      </c>
      <c r="O110" s="22">
        <v>4110648</v>
      </c>
      <c r="P110" s="22">
        <v>991426</v>
      </c>
      <c r="Q110" s="22">
        <v>434568</v>
      </c>
      <c r="R110" s="22">
        <v>587657</v>
      </c>
      <c r="S110" s="22">
        <v>123463</v>
      </c>
      <c r="T110" s="22">
        <v>25030844</v>
      </c>
      <c r="U110" s="22">
        <v>2117462</v>
      </c>
      <c r="V110" s="22">
        <v>0</v>
      </c>
      <c r="W110" s="22">
        <v>2588828</v>
      </c>
      <c r="X110" s="22">
        <v>1481720</v>
      </c>
      <c r="Y110" s="22">
        <v>103634</v>
      </c>
      <c r="Z110" s="22">
        <v>0</v>
      </c>
      <c r="AA110" s="22">
        <v>0</v>
      </c>
      <c r="AB110" s="22">
        <v>723805</v>
      </c>
      <c r="AC110" s="22">
        <v>7015449</v>
      </c>
      <c r="AD110" s="22">
        <v>2219898</v>
      </c>
      <c r="AE110" s="22">
        <v>575738</v>
      </c>
      <c r="AF110" s="22">
        <v>0</v>
      </c>
      <c r="AG110" s="22">
        <v>491892</v>
      </c>
      <c r="AH110" s="22">
        <v>123463</v>
      </c>
      <c r="AI110" s="22">
        <v>10426440</v>
      </c>
      <c r="AJ110" s="22">
        <v>14604404</v>
      </c>
      <c r="AK110" s="22">
        <v>1708508</v>
      </c>
      <c r="AL110" s="22">
        <v>0</v>
      </c>
      <c r="AM110" s="22">
        <v>12895896</v>
      </c>
      <c r="AN110" s="22">
        <v>0</v>
      </c>
    </row>
    <row r="111" spans="1:40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44508161</v>
      </c>
      <c r="F111" s="22">
        <v>0</v>
      </c>
      <c r="G111" s="22">
        <v>13671188</v>
      </c>
      <c r="H111" s="22">
        <v>37116877</v>
      </c>
      <c r="I111" s="22">
        <v>2520196</v>
      </c>
      <c r="J111" s="22">
        <v>0</v>
      </c>
      <c r="K111" s="22">
        <v>0</v>
      </c>
      <c r="L111" s="22">
        <v>4477237</v>
      </c>
      <c r="M111" s="22">
        <v>102293659</v>
      </c>
      <c r="N111" s="22">
        <v>17594555</v>
      </c>
      <c r="O111" s="22">
        <v>16358375</v>
      </c>
      <c r="P111" s="22">
        <v>7689342</v>
      </c>
      <c r="Q111" s="22">
        <v>11479561</v>
      </c>
      <c r="R111" s="22">
        <v>14066900</v>
      </c>
      <c r="S111" s="22">
        <v>3312988</v>
      </c>
      <c r="T111" s="22">
        <v>172795380</v>
      </c>
      <c r="U111" s="22">
        <v>28550129</v>
      </c>
      <c r="V111" s="22">
        <v>0</v>
      </c>
      <c r="W111" s="22">
        <v>5863833</v>
      </c>
      <c r="X111" s="22">
        <v>5698455</v>
      </c>
      <c r="Y111" s="22">
        <v>274259</v>
      </c>
      <c r="Z111" s="22">
        <v>0</v>
      </c>
      <c r="AA111" s="22">
        <v>0</v>
      </c>
      <c r="AB111" s="22">
        <v>1794670</v>
      </c>
      <c r="AC111" s="22">
        <v>42181346</v>
      </c>
      <c r="AD111" s="22">
        <v>6277409</v>
      </c>
      <c r="AE111" s="22">
        <v>5447494</v>
      </c>
      <c r="AF111" s="22">
        <v>0</v>
      </c>
      <c r="AG111" s="22">
        <v>4595058</v>
      </c>
      <c r="AH111" s="22">
        <v>2198730</v>
      </c>
      <c r="AI111" s="22">
        <v>60700037</v>
      </c>
      <c r="AJ111" s="22">
        <v>112095343</v>
      </c>
      <c r="AK111" s="22">
        <v>22588510</v>
      </c>
      <c r="AL111" s="22">
        <v>726983</v>
      </c>
      <c r="AM111" s="22">
        <v>88779850</v>
      </c>
      <c r="AN111" s="22">
        <v>0</v>
      </c>
    </row>
    <row r="112" spans="1:40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49055580</v>
      </c>
      <c r="F112" s="22">
        <v>0</v>
      </c>
      <c r="G112" s="22">
        <v>26454213</v>
      </c>
      <c r="H112" s="22">
        <v>12647417</v>
      </c>
      <c r="I112" s="22">
        <v>4574473</v>
      </c>
      <c r="J112" s="22">
        <v>0</v>
      </c>
      <c r="K112" s="22">
        <v>0</v>
      </c>
      <c r="L112" s="22">
        <v>0</v>
      </c>
      <c r="M112" s="22">
        <v>92731683</v>
      </c>
      <c r="N112" s="22">
        <v>3404414</v>
      </c>
      <c r="O112" s="22">
        <v>15510784</v>
      </c>
      <c r="P112" s="22">
        <v>9440966</v>
      </c>
      <c r="Q112" s="22">
        <v>2585804</v>
      </c>
      <c r="R112" s="22">
        <v>2929767</v>
      </c>
      <c r="S112" s="22">
        <v>4758074</v>
      </c>
      <c r="T112" s="22">
        <v>131361492</v>
      </c>
      <c r="U112" s="22">
        <v>22160291</v>
      </c>
      <c r="V112" s="22">
        <v>0</v>
      </c>
      <c r="W112" s="22">
        <v>7168082</v>
      </c>
      <c r="X112" s="22">
        <v>3056493</v>
      </c>
      <c r="Y112" s="22">
        <v>1105596</v>
      </c>
      <c r="Z112" s="22">
        <v>0</v>
      </c>
      <c r="AA112" s="22">
        <v>0</v>
      </c>
      <c r="AB112" s="22">
        <v>0</v>
      </c>
      <c r="AC112" s="22">
        <v>33490462</v>
      </c>
      <c r="AD112" s="22">
        <v>6629564</v>
      </c>
      <c r="AE112" s="22">
        <v>5804415</v>
      </c>
      <c r="AF112" s="22">
        <v>0</v>
      </c>
      <c r="AG112" s="22">
        <v>735291</v>
      </c>
      <c r="AH112" s="22">
        <v>2295484</v>
      </c>
      <c r="AI112" s="22">
        <v>48955216</v>
      </c>
      <c r="AJ112" s="22">
        <v>82406276</v>
      </c>
      <c r="AK112" s="22">
        <v>1224313</v>
      </c>
      <c r="AL112" s="22">
        <v>0</v>
      </c>
      <c r="AM112" s="22">
        <v>81181963</v>
      </c>
      <c r="AN112" s="22">
        <v>0</v>
      </c>
    </row>
    <row r="113" spans="1:40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29450501</v>
      </c>
      <c r="F113" s="22">
        <v>0</v>
      </c>
      <c r="G113" s="22">
        <v>8968495</v>
      </c>
      <c r="H113" s="22">
        <v>28667157</v>
      </c>
      <c r="I113" s="22">
        <v>7919148</v>
      </c>
      <c r="J113" s="22">
        <v>0</v>
      </c>
      <c r="K113" s="22">
        <v>0</v>
      </c>
      <c r="L113" s="22">
        <v>0</v>
      </c>
      <c r="M113" s="22">
        <v>75005301</v>
      </c>
      <c r="N113" s="22">
        <v>493567</v>
      </c>
      <c r="O113" s="22">
        <v>17537825</v>
      </c>
      <c r="P113" s="22">
        <v>3056237</v>
      </c>
      <c r="Q113" s="22">
        <v>3980126</v>
      </c>
      <c r="R113" s="22">
        <v>3996773</v>
      </c>
      <c r="S113" s="22">
        <v>3158236</v>
      </c>
      <c r="T113" s="22">
        <v>107228065</v>
      </c>
      <c r="U113" s="22">
        <v>19574920</v>
      </c>
      <c r="V113" s="22">
        <v>0</v>
      </c>
      <c r="W113" s="22">
        <v>3385424</v>
      </c>
      <c r="X113" s="22">
        <v>8606738</v>
      </c>
      <c r="Y113" s="22">
        <v>1453803</v>
      </c>
      <c r="Z113" s="22">
        <v>0</v>
      </c>
      <c r="AA113" s="22">
        <v>0</v>
      </c>
      <c r="AB113" s="22">
        <v>0</v>
      </c>
      <c r="AC113" s="22">
        <v>33020885</v>
      </c>
      <c r="AD113" s="22">
        <v>6956528</v>
      </c>
      <c r="AE113" s="22">
        <v>2081523</v>
      </c>
      <c r="AF113" s="22">
        <v>0</v>
      </c>
      <c r="AG113" s="22">
        <v>1484540</v>
      </c>
      <c r="AH113" s="22">
        <v>990543</v>
      </c>
      <c r="AI113" s="22">
        <v>44534019</v>
      </c>
      <c r="AJ113" s="22">
        <v>62694046</v>
      </c>
      <c r="AK113" s="22">
        <v>1504902</v>
      </c>
      <c r="AL113" s="22">
        <v>0</v>
      </c>
      <c r="AM113" s="22">
        <v>61189144</v>
      </c>
      <c r="AN113" s="22">
        <v>0</v>
      </c>
    </row>
    <row r="114" spans="1:40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91382738</v>
      </c>
      <c r="F114" s="22">
        <v>0</v>
      </c>
      <c r="G114" s="22">
        <v>46158496</v>
      </c>
      <c r="H114" s="22">
        <v>0</v>
      </c>
      <c r="I114" s="22">
        <v>37851589</v>
      </c>
      <c r="J114" s="22">
        <v>0</v>
      </c>
      <c r="K114" s="22">
        <v>0</v>
      </c>
      <c r="L114" s="22">
        <v>0</v>
      </c>
      <c r="M114" s="22">
        <v>175392823</v>
      </c>
      <c r="N114" s="22">
        <v>0</v>
      </c>
      <c r="O114" s="22">
        <v>66879707</v>
      </c>
      <c r="P114" s="22">
        <v>6998139</v>
      </c>
      <c r="Q114" s="22">
        <v>7716194</v>
      </c>
      <c r="R114" s="22">
        <v>0</v>
      </c>
      <c r="S114" s="22">
        <v>3628590</v>
      </c>
      <c r="T114" s="22">
        <v>260615453</v>
      </c>
      <c r="U114" s="22">
        <v>55098803</v>
      </c>
      <c r="V114" s="22">
        <v>0</v>
      </c>
      <c r="W114" s="22">
        <v>27254199</v>
      </c>
      <c r="X114" s="22">
        <v>0</v>
      </c>
      <c r="Y114" s="22">
        <v>15060456</v>
      </c>
      <c r="Z114" s="22">
        <v>0</v>
      </c>
      <c r="AA114" s="22">
        <v>0</v>
      </c>
      <c r="AB114" s="22">
        <v>0</v>
      </c>
      <c r="AC114" s="22">
        <v>97413458</v>
      </c>
      <c r="AD114" s="22">
        <v>22009547</v>
      </c>
      <c r="AE114" s="22">
        <v>3565225</v>
      </c>
      <c r="AF114" s="22">
        <v>0</v>
      </c>
      <c r="AG114" s="22">
        <v>0</v>
      </c>
      <c r="AH114" s="22">
        <v>2415119</v>
      </c>
      <c r="AI114" s="22">
        <v>125403349</v>
      </c>
      <c r="AJ114" s="22">
        <v>135212104</v>
      </c>
      <c r="AK114" s="22">
        <v>11798578</v>
      </c>
      <c r="AL114" s="22">
        <v>6137970</v>
      </c>
      <c r="AM114" s="22">
        <v>117275556</v>
      </c>
      <c r="AN114" s="22">
        <v>0</v>
      </c>
    </row>
    <row r="115" spans="1:40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5980654</v>
      </c>
      <c r="F115" s="22">
        <v>0</v>
      </c>
      <c r="G115" s="22">
        <v>3559938</v>
      </c>
      <c r="H115" s="22">
        <v>3363529</v>
      </c>
      <c r="I115" s="22">
        <v>932617</v>
      </c>
      <c r="J115" s="22">
        <v>0</v>
      </c>
      <c r="K115" s="22">
        <v>0</v>
      </c>
      <c r="L115" s="22">
        <v>0</v>
      </c>
      <c r="M115" s="22">
        <v>13836738</v>
      </c>
      <c r="N115" s="22">
        <v>0</v>
      </c>
      <c r="O115" s="22">
        <v>4070607</v>
      </c>
      <c r="P115" s="22">
        <v>3175531</v>
      </c>
      <c r="Q115" s="22">
        <v>115248</v>
      </c>
      <c r="R115" s="22">
        <v>259456</v>
      </c>
      <c r="S115" s="22">
        <v>223000</v>
      </c>
      <c r="T115" s="22">
        <v>21680580</v>
      </c>
      <c r="U115" s="22">
        <v>2417522</v>
      </c>
      <c r="V115" s="22">
        <v>0</v>
      </c>
      <c r="W115" s="22">
        <v>1880129</v>
      </c>
      <c r="X115" s="22">
        <v>1320991</v>
      </c>
      <c r="Y115" s="22">
        <v>227963</v>
      </c>
      <c r="Z115" s="22">
        <v>0</v>
      </c>
      <c r="AA115" s="22">
        <v>0</v>
      </c>
      <c r="AB115" s="22">
        <v>0</v>
      </c>
      <c r="AC115" s="22">
        <v>5846605</v>
      </c>
      <c r="AD115" s="22">
        <v>2751198</v>
      </c>
      <c r="AE115" s="22">
        <v>1758342</v>
      </c>
      <c r="AF115" s="22">
        <v>0</v>
      </c>
      <c r="AG115" s="22">
        <v>131476</v>
      </c>
      <c r="AH115" s="22">
        <v>199404</v>
      </c>
      <c r="AI115" s="22">
        <v>10687025</v>
      </c>
      <c r="AJ115" s="22">
        <v>10993555</v>
      </c>
      <c r="AK115" s="22">
        <v>803986</v>
      </c>
      <c r="AL115" s="22">
        <v>0</v>
      </c>
      <c r="AM115" s="22">
        <v>10189569</v>
      </c>
      <c r="AN115" s="22">
        <v>0</v>
      </c>
    </row>
    <row r="116" spans="1:40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65903388</v>
      </c>
      <c r="F116" s="22">
        <v>0</v>
      </c>
      <c r="G116" s="22">
        <v>33816788</v>
      </c>
      <c r="H116" s="22">
        <v>44419301</v>
      </c>
      <c r="I116" s="22">
        <v>0</v>
      </c>
      <c r="J116" s="22">
        <v>0</v>
      </c>
      <c r="K116" s="22">
        <v>0</v>
      </c>
      <c r="L116" s="22">
        <v>0</v>
      </c>
      <c r="M116" s="22">
        <v>144139477</v>
      </c>
      <c r="N116" s="22">
        <v>5876585</v>
      </c>
      <c r="O116" s="22">
        <v>23954308</v>
      </c>
      <c r="P116" s="22">
        <v>16840425</v>
      </c>
      <c r="Q116" s="22">
        <v>9935401</v>
      </c>
      <c r="R116" s="22">
        <v>23132313</v>
      </c>
      <c r="S116" s="22">
        <v>3568654</v>
      </c>
      <c r="T116" s="22">
        <v>227447163</v>
      </c>
      <c r="U116" s="22">
        <v>34688873</v>
      </c>
      <c r="V116" s="22">
        <v>0</v>
      </c>
      <c r="W116" s="22">
        <v>9470326</v>
      </c>
      <c r="X116" s="22">
        <v>17234150</v>
      </c>
      <c r="Y116" s="22">
        <v>0</v>
      </c>
      <c r="Z116" s="22">
        <v>0</v>
      </c>
      <c r="AA116" s="22">
        <v>0</v>
      </c>
      <c r="AB116" s="22">
        <v>0</v>
      </c>
      <c r="AC116" s="22">
        <v>61393349</v>
      </c>
      <c r="AD116" s="22">
        <v>9606978</v>
      </c>
      <c r="AE116" s="22">
        <v>9256732</v>
      </c>
      <c r="AF116" s="22">
        <v>0</v>
      </c>
      <c r="AG116" s="22">
        <v>11702343</v>
      </c>
      <c r="AH116" s="22">
        <v>2316746</v>
      </c>
      <c r="AI116" s="22">
        <v>94276148</v>
      </c>
      <c r="AJ116" s="22">
        <v>133171015</v>
      </c>
      <c r="AK116" s="22">
        <v>9149596</v>
      </c>
      <c r="AL116" s="22">
        <v>10867402</v>
      </c>
      <c r="AM116" s="22">
        <v>113154017</v>
      </c>
      <c r="AN116" s="22">
        <v>0</v>
      </c>
    </row>
    <row r="117" spans="1:40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10714337</v>
      </c>
      <c r="F117" s="22">
        <v>0</v>
      </c>
      <c r="G117" s="22">
        <v>10277046</v>
      </c>
      <c r="H117" s="22">
        <v>7187208</v>
      </c>
      <c r="I117" s="22">
        <v>2718164</v>
      </c>
      <c r="J117" s="22">
        <v>0</v>
      </c>
      <c r="K117" s="22">
        <v>0</v>
      </c>
      <c r="L117" s="22">
        <v>0</v>
      </c>
      <c r="M117" s="22">
        <v>30896755</v>
      </c>
      <c r="N117" s="22">
        <v>94607</v>
      </c>
      <c r="O117" s="22">
        <v>1971931</v>
      </c>
      <c r="P117" s="22">
        <v>1835890</v>
      </c>
      <c r="Q117" s="22">
        <v>476537</v>
      </c>
      <c r="R117" s="22">
        <v>1742319</v>
      </c>
      <c r="S117" s="22">
        <v>1223957</v>
      </c>
      <c r="T117" s="22">
        <v>38241996</v>
      </c>
      <c r="U117" s="22">
        <v>6577696</v>
      </c>
      <c r="V117" s="22">
        <v>0</v>
      </c>
      <c r="W117" s="22">
        <v>3061209</v>
      </c>
      <c r="X117" s="22">
        <v>2032790</v>
      </c>
      <c r="Y117" s="22">
        <v>1315820</v>
      </c>
      <c r="Z117" s="22">
        <v>0</v>
      </c>
      <c r="AA117" s="22">
        <v>0</v>
      </c>
      <c r="AB117" s="22">
        <v>0</v>
      </c>
      <c r="AC117" s="22">
        <v>12987515</v>
      </c>
      <c r="AD117" s="22">
        <v>745306</v>
      </c>
      <c r="AE117" s="22">
        <v>1060439</v>
      </c>
      <c r="AF117" s="22">
        <v>0</v>
      </c>
      <c r="AG117" s="22">
        <v>1054186</v>
      </c>
      <c r="AH117" s="22">
        <v>848730</v>
      </c>
      <c r="AI117" s="22">
        <v>16696176</v>
      </c>
      <c r="AJ117" s="22">
        <v>21545820</v>
      </c>
      <c r="AK117" s="22">
        <v>486549</v>
      </c>
      <c r="AL117" s="22">
        <v>596691</v>
      </c>
      <c r="AM117" s="22">
        <v>20462580</v>
      </c>
      <c r="AN117" s="22">
        <v>0</v>
      </c>
    </row>
    <row r="118" spans="1:40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17877140</v>
      </c>
      <c r="F118" s="22">
        <v>0</v>
      </c>
      <c r="G118" s="22">
        <v>14382646</v>
      </c>
      <c r="H118" s="22">
        <v>10762079</v>
      </c>
      <c r="I118" s="22">
        <v>767550</v>
      </c>
      <c r="J118" s="22">
        <v>0</v>
      </c>
      <c r="K118" s="22">
        <v>0</v>
      </c>
      <c r="L118" s="22">
        <v>0</v>
      </c>
      <c r="M118" s="22">
        <v>43789415</v>
      </c>
      <c r="N118" s="22">
        <v>0</v>
      </c>
      <c r="O118" s="22">
        <v>20504208</v>
      </c>
      <c r="P118" s="22">
        <v>6084192</v>
      </c>
      <c r="Q118" s="22">
        <v>1078809</v>
      </c>
      <c r="R118" s="22">
        <v>0</v>
      </c>
      <c r="S118" s="22">
        <v>2431874</v>
      </c>
      <c r="T118" s="22">
        <v>73888498</v>
      </c>
      <c r="U118" s="22">
        <v>9492447</v>
      </c>
      <c r="V118" s="22">
        <v>0</v>
      </c>
      <c r="W118" s="22">
        <v>5059046</v>
      </c>
      <c r="X118" s="22">
        <v>3707153</v>
      </c>
      <c r="Y118" s="22">
        <v>334669</v>
      </c>
      <c r="Z118" s="22">
        <v>0</v>
      </c>
      <c r="AA118" s="22">
        <v>0</v>
      </c>
      <c r="AB118" s="22">
        <v>0</v>
      </c>
      <c r="AC118" s="22">
        <v>18593315</v>
      </c>
      <c r="AD118" s="22">
        <v>13267796</v>
      </c>
      <c r="AE118" s="22">
        <v>3757597</v>
      </c>
      <c r="AF118" s="22">
        <v>0</v>
      </c>
      <c r="AG118" s="22">
        <v>0</v>
      </c>
      <c r="AH118" s="22">
        <v>1166342</v>
      </c>
      <c r="AI118" s="22">
        <v>36785050</v>
      </c>
      <c r="AJ118" s="22">
        <v>37103448</v>
      </c>
      <c r="AK118" s="22">
        <v>0</v>
      </c>
      <c r="AL118" s="22">
        <v>0</v>
      </c>
      <c r="AM118" s="22">
        <v>37103448</v>
      </c>
      <c r="AN118" s="22">
        <v>0</v>
      </c>
    </row>
    <row r="119" spans="1:40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8427023</v>
      </c>
      <c r="F119" s="22">
        <v>0</v>
      </c>
      <c r="G119" s="22">
        <v>2812029</v>
      </c>
      <c r="H119" s="22">
        <v>4718835</v>
      </c>
      <c r="I119" s="22">
        <v>1141654</v>
      </c>
      <c r="J119" s="22">
        <v>0</v>
      </c>
      <c r="K119" s="22">
        <v>0</v>
      </c>
      <c r="L119" s="22">
        <v>0</v>
      </c>
      <c r="M119" s="22">
        <v>17099541</v>
      </c>
      <c r="N119" s="22">
        <v>0</v>
      </c>
      <c r="O119" s="22">
        <v>5640448</v>
      </c>
      <c r="P119" s="22">
        <v>1003705</v>
      </c>
      <c r="Q119" s="22">
        <v>332482</v>
      </c>
      <c r="R119" s="22">
        <v>1066482</v>
      </c>
      <c r="S119" s="22">
        <v>357291</v>
      </c>
      <c r="T119" s="22">
        <v>25499949</v>
      </c>
      <c r="U119" s="22">
        <v>5256032</v>
      </c>
      <c r="V119" s="22">
        <v>0</v>
      </c>
      <c r="W119" s="22">
        <v>1346939</v>
      </c>
      <c r="X119" s="22">
        <v>3003846</v>
      </c>
      <c r="Y119" s="22">
        <v>427930</v>
      </c>
      <c r="Z119" s="22">
        <v>0</v>
      </c>
      <c r="AA119" s="22">
        <v>0</v>
      </c>
      <c r="AB119" s="22">
        <v>0</v>
      </c>
      <c r="AC119" s="22">
        <v>10034747</v>
      </c>
      <c r="AD119" s="22">
        <v>2549284</v>
      </c>
      <c r="AE119" s="22">
        <v>688824</v>
      </c>
      <c r="AF119" s="22">
        <v>0</v>
      </c>
      <c r="AG119" s="22">
        <v>746580</v>
      </c>
      <c r="AH119" s="22">
        <v>234901</v>
      </c>
      <c r="AI119" s="22">
        <v>14254336</v>
      </c>
      <c r="AJ119" s="22">
        <v>11245613</v>
      </c>
      <c r="AK119" s="22">
        <v>37127</v>
      </c>
      <c r="AL119" s="22">
        <v>0</v>
      </c>
      <c r="AM119" s="22">
        <v>11208486</v>
      </c>
      <c r="AN119" s="22">
        <v>0</v>
      </c>
    </row>
    <row r="120" spans="1:40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18312816</v>
      </c>
      <c r="F120" s="22">
        <v>0</v>
      </c>
      <c r="G120" s="22">
        <v>14111704</v>
      </c>
      <c r="H120" s="22">
        <v>9680210</v>
      </c>
      <c r="I120" s="22">
        <v>3920564</v>
      </c>
      <c r="J120" s="22">
        <v>0</v>
      </c>
      <c r="K120" s="22">
        <v>0</v>
      </c>
      <c r="L120" s="22">
        <v>0</v>
      </c>
      <c r="M120" s="22">
        <v>46025294</v>
      </c>
      <c r="N120" s="22">
        <v>3213401</v>
      </c>
      <c r="O120" s="22">
        <v>31961768</v>
      </c>
      <c r="P120" s="22">
        <v>5696825</v>
      </c>
      <c r="Q120" s="22">
        <v>263312</v>
      </c>
      <c r="R120" s="22">
        <v>2318011</v>
      </c>
      <c r="S120" s="22">
        <v>1712987</v>
      </c>
      <c r="T120" s="22">
        <v>91191598</v>
      </c>
      <c r="U120" s="22">
        <v>12300157</v>
      </c>
      <c r="V120" s="22">
        <v>0</v>
      </c>
      <c r="W120" s="22">
        <v>2725260</v>
      </c>
      <c r="X120" s="22">
        <v>1794770</v>
      </c>
      <c r="Y120" s="22">
        <v>1028687</v>
      </c>
      <c r="Z120" s="22">
        <v>0</v>
      </c>
      <c r="AA120" s="22">
        <v>0</v>
      </c>
      <c r="AB120" s="22">
        <v>0</v>
      </c>
      <c r="AC120" s="22">
        <v>17848874</v>
      </c>
      <c r="AD120" s="22">
        <v>12795824</v>
      </c>
      <c r="AE120" s="22">
        <v>2601280</v>
      </c>
      <c r="AF120" s="22">
        <v>0</v>
      </c>
      <c r="AG120" s="22">
        <v>1293092</v>
      </c>
      <c r="AH120" s="22">
        <v>827933</v>
      </c>
      <c r="AI120" s="22">
        <v>35367003</v>
      </c>
      <c r="AJ120" s="22">
        <v>55824595</v>
      </c>
      <c r="AK120" s="22">
        <v>4528142</v>
      </c>
      <c r="AL120" s="22">
        <v>5764358</v>
      </c>
      <c r="AM120" s="22">
        <v>45532095</v>
      </c>
      <c r="AN120" s="22">
        <v>0</v>
      </c>
    </row>
    <row r="121" spans="1:40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26624024</v>
      </c>
      <c r="F121" s="22">
        <v>0</v>
      </c>
      <c r="G121" s="22">
        <v>16207138</v>
      </c>
      <c r="H121" s="22">
        <v>10137462</v>
      </c>
      <c r="I121" s="22">
        <v>0</v>
      </c>
      <c r="J121" s="22">
        <v>0</v>
      </c>
      <c r="K121" s="22">
        <v>0</v>
      </c>
      <c r="L121" s="22">
        <v>0</v>
      </c>
      <c r="M121" s="22">
        <v>52968624</v>
      </c>
      <c r="N121" s="22">
        <v>6531675</v>
      </c>
      <c r="O121" s="22">
        <v>57084733</v>
      </c>
      <c r="P121" s="22">
        <v>7226197</v>
      </c>
      <c r="Q121" s="22">
        <v>418149</v>
      </c>
      <c r="R121" s="22">
        <v>2470307</v>
      </c>
      <c r="S121" s="22">
        <v>1944547</v>
      </c>
      <c r="T121" s="22">
        <v>128644232</v>
      </c>
      <c r="U121" s="22">
        <v>6593076</v>
      </c>
      <c r="V121" s="22">
        <v>0</v>
      </c>
      <c r="W121" s="22">
        <v>4544885</v>
      </c>
      <c r="X121" s="22">
        <v>3434060</v>
      </c>
      <c r="Y121" s="22">
        <v>0</v>
      </c>
      <c r="Z121" s="22">
        <v>0</v>
      </c>
      <c r="AA121" s="22">
        <v>0</v>
      </c>
      <c r="AB121" s="22">
        <v>0</v>
      </c>
      <c r="AC121" s="22">
        <v>14572021</v>
      </c>
      <c r="AD121" s="22">
        <v>10937172</v>
      </c>
      <c r="AE121" s="22">
        <v>4576945</v>
      </c>
      <c r="AF121" s="22">
        <v>0</v>
      </c>
      <c r="AG121" s="22">
        <v>653386</v>
      </c>
      <c r="AH121" s="22">
        <v>1530923</v>
      </c>
      <c r="AI121" s="22">
        <v>32270447</v>
      </c>
      <c r="AJ121" s="22">
        <v>96373785</v>
      </c>
      <c r="AK121" s="22">
        <v>10748599</v>
      </c>
      <c r="AL121" s="22">
        <v>0</v>
      </c>
      <c r="AM121" s="22">
        <v>85625186</v>
      </c>
      <c r="AN121" s="22">
        <v>0</v>
      </c>
    </row>
    <row r="122" spans="1:40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17193351</v>
      </c>
      <c r="F122" s="22">
        <v>0</v>
      </c>
      <c r="G122" s="22">
        <v>6854372</v>
      </c>
      <c r="H122" s="22">
        <v>12865133</v>
      </c>
      <c r="I122" s="22">
        <v>0</v>
      </c>
      <c r="J122" s="22">
        <v>0</v>
      </c>
      <c r="K122" s="22">
        <v>0</v>
      </c>
      <c r="L122" s="22">
        <v>0</v>
      </c>
      <c r="M122" s="22">
        <v>36912856</v>
      </c>
      <c r="N122" s="22">
        <v>2579548</v>
      </c>
      <c r="O122" s="22">
        <v>10436445</v>
      </c>
      <c r="P122" s="22">
        <v>2638155</v>
      </c>
      <c r="Q122" s="22">
        <v>5982176</v>
      </c>
      <c r="R122" s="22">
        <v>3827691</v>
      </c>
      <c r="S122" s="22">
        <v>3814466</v>
      </c>
      <c r="T122" s="22">
        <v>66191337</v>
      </c>
      <c r="U122" s="22">
        <v>11243762</v>
      </c>
      <c r="V122" s="22">
        <v>0</v>
      </c>
      <c r="W122" s="22">
        <v>2909704</v>
      </c>
      <c r="X122" s="22">
        <v>4371502</v>
      </c>
      <c r="Y122" s="22">
        <v>0</v>
      </c>
      <c r="Z122" s="22">
        <v>0</v>
      </c>
      <c r="AA122" s="22">
        <v>0</v>
      </c>
      <c r="AB122" s="22">
        <v>0</v>
      </c>
      <c r="AC122" s="22">
        <v>18524968</v>
      </c>
      <c r="AD122" s="22">
        <v>3784679</v>
      </c>
      <c r="AE122" s="22">
        <v>957099</v>
      </c>
      <c r="AF122" s="22">
        <v>0</v>
      </c>
      <c r="AG122" s="22">
        <v>1623532</v>
      </c>
      <c r="AH122" s="22">
        <v>1881945</v>
      </c>
      <c r="AI122" s="22">
        <v>26772223</v>
      </c>
      <c r="AJ122" s="22">
        <v>39419114</v>
      </c>
      <c r="AK122" s="22">
        <v>8093776</v>
      </c>
      <c r="AL122" s="22">
        <v>332068</v>
      </c>
      <c r="AM122" s="22">
        <v>30993270</v>
      </c>
      <c r="AN122" s="22">
        <v>0</v>
      </c>
    </row>
    <row r="123" spans="1:40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41334779</v>
      </c>
      <c r="F123" s="22">
        <v>0</v>
      </c>
      <c r="G123" s="22">
        <v>11093565</v>
      </c>
      <c r="H123" s="22">
        <v>1957290</v>
      </c>
      <c r="I123" s="22">
        <v>0</v>
      </c>
      <c r="J123" s="22">
        <v>0</v>
      </c>
      <c r="K123" s="22">
        <v>0</v>
      </c>
      <c r="L123" s="22">
        <v>0</v>
      </c>
      <c r="M123" s="22">
        <v>54385634</v>
      </c>
      <c r="N123" s="22">
        <v>0</v>
      </c>
      <c r="O123" s="22">
        <v>17051891</v>
      </c>
      <c r="P123" s="22">
        <v>2542574</v>
      </c>
      <c r="Q123" s="22">
        <v>612792</v>
      </c>
      <c r="R123" s="22">
        <v>398926</v>
      </c>
      <c r="S123" s="22">
        <v>1501400</v>
      </c>
      <c r="T123" s="22">
        <v>76493217</v>
      </c>
      <c r="U123" s="22">
        <v>32177205</v>
      </c>
      <c r="V123" s="22">
        <v>0</v>
      </c>
      <c r="W123" s="22">
        <v>8607742</v>
      </c>
      <c r="X123" s="22">
        <v>1079773</v>
      </c>
      <c r="Y123" s="22">
        <v>0</v>
      </c>
      <c r="Z123" s="22">
        <v>0</v>
      </c>
      <c r="AA123" s="22">
        <v>0</v>
      </c>
      <c r="AB123" s="22">
        <v>0</v>
      </c>
      <c r="AC123" s="22">
        <v>41864720</v>
      </c>
      <c r="AD123" s="22">
        <v>6010341</v>
      </c>
      <c r="AE123" s="22">
        <v>1589332</v>
      </c>
      <c r="AF123" s="22">
        <v>0</v>
      </c>
      <c r="AG123" s="22">
        <v>220448</v>
      </c>
      <c r="AH123" s="22">
        <v>960892</v>
      </c>
      <c r="AI123" s="22">
        <v>50645733</v>
      </c>
      <c r="AJ123" s="22">
        <v>25847484</v>
      </c>
      <c r="AK123" s="22">
        <v>549523</v>
      </c>
      <c r="AL123" s="22">
        <v>0</v>
      </c>
      <c r="AM123" s="22">
        <v>25297961</v>
      </c>
      <c r="AN123" s="22">
        <v>0</v>
      </c>
    </row>
    <row r="124" spans="1:40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17060316</v>
      </c>
      <c r="F124" s="22">
        <v>0</v>
      </c>
      <c r="G124" s="22">
        <v>4045530</v>
      </c>
      <c r="H124" s="22">
        <v>5670005</v>
      </c>
      <c r="I124" s="22">
        <v>1288948</v>
      </c>
      <c r="J124" s="22">
        <v>0</v>
      </c>
      <c r="K124" s="22">
        <v>0</v>
      </c>
      <c r="L124" s="22">
        <v>0</v>
      </c>
      <c r="M124" s="22">
        <v>28064799</v>
      </c>
      <c r="N124" s="22">
        <v>48728</v>
      </c>
      <c r="O124" s="22">
        <v>18407532</v>
      </c>
      <c r="P124" s="22">
        <v>5319210</v>
      </c>
      <c r="Q124" s="22">
        <v>1255927</v>
      </c>
      <c r="R124" s="22">
        <v>3548236</v>
      </c>
      <c r="S124" s="22">
        <v>3257154</v>
      </c>
      <c r="T124" s="22">
        <v>59901586</v>
      </c>
      <c r="U124" s="22">
        <v>6565921</v>
      </c>
      <c r="V124" s="22">
        <v>0</v>
      </c>
      <c r="W124" s="22">
        <v>1502322</v>
      </c>
      <c r="X124" s="22">
        <v>2759323</v>
      </c>
      <c r="Y124" s="22">
        <v>545779</v>
      </c>
      <c r="Z124" s="22">
        <v>0</v>
      </c>
      <c r="AA124" s="22">
        <v>0</v>
      </c>
      <c r="AB124" s="22">
        <v>0</v>
      </c>
      <c r="AC124" s="22">
        <v>11373345</v>
      </c>
      <c r="AD124" s="22">
        <v>5899314</v>
      </c>
      <c r="AE124" s="22">
        <v>3509541</v>
      </c>
      <c r="AF124" s="22">
        <v>0</v>
      </c>
      <c r="AG124" s="22">
        <v>1412555</v>
      </c>
      <c r="AH124" s="22">
        <v>1526806</v>
      </c>
      <c r="AI124" s="22">
        <v>23721561</v>
      </c>
      <c r="AJ124" s="22">
        <v>36180025</v>
      </c>
      <c r="AK124" s="22">
        <v>0</v>
      </c>
      <c r="AL124" s="22">
        <v>1251609</v>
      </c>
      <c r="AM124" s="22">
        <v>34928416</v>
      </c>
      <c r="AN124" s="22">
        <v>0</v>
      </c>
    </row>
    <row r="125" spans="1:40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3488686</v>
      </c>
      <c r="F125" s="22">
        <v>0</v>
      </c>
      <c r="G125" s="22">
        <v>4996905</v>
      </c>
      <c r="H125" s="22">
        <v>2941779</v>
      </c>
      <c r="I125" s="22">
        <v>128174</v>
      </c>
      <c r="J125" s="22">
        <v>0</v>
      </c>
      <c r="K125" s="22">
        <v>0</v>
      </c>
      <c r="L125" s="22">
        <v>0</v>
      </c>
      <c r="M125" s="22">
        <v>11555544</v>
      </c>
      <c r="N125" s="22">
        <v>0</v>
      </c>
      <c r="O125" s="22">
        <v>1350510</v>
      </c>
      <c r="P125" s="22">
        <v>370291</v>
      </c>
      <c r="Q125" s="22">
        <v>96270</v>
      </c>
      <c r="R125" s="22">
        <v>574063</v>
      </c>
      <c r="S125" s="22">
        <v>135354</v>
      </c>
      <c r="T125" s="22">
        <v>14082032</v>
      </c>
      <c r="U125" s="22">
        <v>2037831</v>
      </c>
      <c r="V125" s="22">
        <v>0</v>
      </c>
      <c r="W125" s="22">
        <v>1523040</v>
      </c>
      <c r="X125" s="22">
        <v>1119803</v>
      </c>
      <c r="Y125" s="22">
        <v>44615</v>
      </c>
      <c r="Z125" s="22">
        <v>0</v>
      </c>
      <c r="AA125" s="22">
        <v>0</v>
      </c>
      <c r="AB125" s="22">
        <v>0</v>
      </c>
      <c r="AC125" s="22">
        <v>4725289</v>
      </c>
      <c r="AD125" s="22">
        <v>690869</v>
      </c>
      <c r="AE125" s="22">
        <v>139602</v>
      </c>
      <c r="AF125" s="22">
        <v>0</v>
      </c>
      <c r="AG125" s="22">
        <v>282872</v>
      </c>
      <c r="AH125" s="22">
        <v>105216</v>
      </c>
      <c r="AI125" s="22">
        <v>5943848</v>
      </c>
      <c r="AJ125" s="22">
        <v>8138184</v>
      </c>
      <c r="AK125" s="22">
        <v>0</v>
      </c>
      <c r="AL125" s="22">
        <v>0</v>
      </c>
      <c r="AM125" s="22">
        <v>8138184</v>
      </c>
      <c r="AN125" s="22">
        <v>0</v>
      </c>
    </row>
    <row r="126" spans="1:40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92385230</v>
      </c>
      <c r="F126" s="22">
        <v>0</v>
      </c>
      <c r="G126" s="22">
        <v>41917958</v>
      </c>
      <c r="H126" s="22">
        <v>29953151</v>
      </c>
      <c r="I126" s="22">
        <v>0</v>
      </c>
      <c r="J126" s="22">
        <v>0</v>
      </c>
      <c r="K126" s="22">
        <v>0</v>
      </c>
      <c r="L126" s="22">
        <v>0</v>
      </c>
      <c r="M126" s="22">
        <v>164256339</v>
      </c>
      <c r="N126" s="22">
        <v>3249968</v>
      </c>
      <c r="O126" s="22">
        <v>23980594</v>
      </c>
      <c r="P126" s="22">
        <v>13795090</v>
      </c>
      <c r="Q126" s="22">
        <v>5915614</v>
      </c>
      <c r="R126" s="22">
        <v>12645120</v>
      </c>
      <c r="S126" s="22">
        <v>6376323</v>
      </c>
      <c r="T126" s="22">
        <v>230219048</v>
      </c>
      <c r="U126" s="22">
        <v>64308054</v>
      </c>
      <c r="V126" s="22">
        <v>0</v>
      </c>
      <c r="W126" s="22">
        <v>16579087</v>
      </c>
      <c r="X126" s="22">
        <v>11782101</v>
      </c>
      <c r="Y126" s="22">
        <v>0</v>
      </c>
      <c r="Z126" s="22">
        <v>0</v>
      </c>
      <c r="AA126" s="22">
        <v>0</v>
      </c>
      <c r="AB126" s="22">
        <v>0</v>
      </c>
      <c r="AC126" s="22">
        <v>92669242</v>
      </c>
      <c r="AD126" s="22">
        <v>12269296</v>
      </c>
      <c r="AE126" s="22">
        <v>7543959</v>
      </c>
      <c r="AF126" s="22">
        <v>0</v>
      </c>
      <c r="AG126" s="22">
        <v>8144149</v>
      </c>
      <c r="AH126" s="22">
        <v>3229670</v>
      </c>
      <c r="AI126" s="22">
        <v>123856316</v>
      </c>
      <c r="AJ126" s="22">
        <v>106362732</v>
      </c>
      <c r="AK126" s="22">
        <v>0</v>
      </c>
      <c r="AL126" s="22">
        <v>1629029</v>
      </c>
      <c r="AM126" s="22">
        <v>104733703</v>
      </c>
      <c r="AN126" s="22">
        <v>0</v>
      </c>
    </row>
    <row r="127" spans="1:40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25321958</v>
      </c>
      <c r="F127" s="22">
        <v>0</v>
      </c>
      <c r="G127" s="22">
        <v>11801478</v>
      </c>
      <c r="H127" s="22">
        <v>12252238</v>
      </c>
      <c r="I127" s="22">
        <v>0</v>
      </c>
      <c r="J127" s="22">
        <v>0</v>
      </c>
      <c r="K127" s="22">
        <v>0</v>
      </c>
      <c r="L127" s="22">
        <v>1346741</v>
      </c>
      <c r="M127" s="22">
        <v>50722415</v>
      </c>
      <c r="N127" s="22">
        <v>1993858</v>
      </c>
      <c r="O127" s="22">
        <v>32517534</v>
      </c>
      <c r="P127" s="22">
        <v>6184538</v>
      </c>
      <c r="Q127" s="22">
        <v>1786762</v>
      </c>
      <c r="R127" s="22">
        <v>5984277</v>
      </c>
      <c r="S127" s="22">
        <v>2389350</v>
      </c>
      <c r="T127" s="22">
        <v>101578734</v>
      </c>
      <c r="U127" s="22">
        <v>18665267</v>
      </c>
      <c r="V127" s="22">
        <v>0</v>
      </c>
      <c r="W127" s="22">
        <v>5628599</v>
      </c>
      <c r="X127" s="22">
        <v>7544870</v>
      </c>
      <c r="Y127" s="22">
        <v>0</v>
      </c>
      <c r="Z127" s="22">
        <v>0</v>
      </c>
      <c r="AA127" s="22">
        <v>0</v>
      </c>
      <c r="AB127" s="22">
        <v>701298</v>
      </c>
      <c r="AC127" s="22">
        <v>32540034</v>
      </c>
      <c r="AD127" s="22">
        <v>14443767</v>
      </c>
      <c r="AE127" s="22">
        <v>3464863</v>
      </c>
      <c r="AF127" s="22">
        <v>0</v>
      </c>
      <c r="AG127" s="22">
        <v>5473187</v>
      </c>
      <c r="AH127" s="22">
        <v>1296235</v>
      </c>
      <c r="AI127" s="22">
        <v>57218086</v>
      </c>
      <c r="AJ127" s="22">
        <v>44360648</v>
      </c>
      <c r="AK127" s="22">
        <v>905658</v>
      </c>
      <c r="AL127" s="22">
        <v>0</v>
      </c>
      <c r="AM127" s="22">
        <v>43454990</v>
      </c>
      <c r="AN127" s="22">
        <v>0</v>
      </c>
    </row>
    <row r="128" spans="1:40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95014131</v>
      </c>
      <c r="F128" s="22">
        <v>0</v>
      </c>
      <c r="G128" s="22">
        <v>41615701</v>
      </c>
      <c r="H128" s="22">
        <v>49929528</v>
      </c>
      <c r="I128" s="22">
        <v>77561103</v>
      </c>
      <c r="J128" s="22">
        <v>0</v>
      </c>
      <c r="K128" s="22">
        <v>0</v>
      </c>
      <c r="L128" s="22">
        <v>0</v>
      </c>
      <c r="M128" s="22">
        <v>264120463</v>
      </c>
      <c r="N128" s="22">
        <v>11695353</v>
      </c>
      <c r="O128" s="22">
        <v>53916719</v>
      </c>
      <c r="P128" s="22">
        <v>10343643</v>
      </c>
      <c r="Q128" s="22">
        <v>35045481</v>
      </c>
      <c r="R128" s="22">
        <v>18016520</v>
      </c>
      <c r="S128" s="22">
        <v>7534764</v>
      </c>
      <c r="T128" s="22">
        <v>400672943</v>
      </c>
      <c r="U128" s="22">
        <v>43257142</v>
      </c>
      <c r="V128" s="22">
        <v>0</v>
      </c>
      <c r="W128" s="22">
        <v>17664032</v>
      </c>
      <c r="X128" s="22">
        <v>14855075</v>
      </c>
      <c r="Y128" s="22">
        <v>15800117</v>
      </c>
      <c r="Z128" s="22">
        <v>0</v>
      </c>
      <c r="AA128" s="22">
        <v>0</v>
      </c>
      <c r="AB128" s="22">
        <v>0</v>
      </c>
      <c r="AC128" s="22">
        <v>91576366</v>
      </c>
      <c r="AD128" s="22">
        <v>16564847</v>
      </c>
      <c r="AE128" s="22">
        <v>6594205</v>
      </c>
      <c r="AF128" s="22">
        <v>0</v>
      </c>
      <c r="AG128" s="22">
        <v>8729945</v>
      </c>
      <c r="AH128" s="22">
        <v>4030510</v>
      </c>
      <c r="AI128" s="22">
        <v>127495873</v>
      </c>
      <c r="AJ128" s="22">
        <v>273177070</v>
      </c>
      <c r="AK128" s="22">
        <v>3500816</v>
      </c>
      <c r="AL128" s="22">
        <v>0</v>
      </c>
      <c r="AM128" s="22">
        <v>269676254</v>
      </c>
      <c r="AN128" s="22">
        <v>0</v>
      </c>
    </row>
    <row r="129" spans="1:40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63201134</v>
      </c>
      <c r="F129" s="22">
        <v>0</v>
      </c>
      <c r="G129" s="22">
        <v>55022513</v>
      </c>
      <c r="H129" s="22">
        <v>27593456</v>
      </c>
      <c r="I129" s="22">
        <v>17249019</v>
      </c>
      <c r="J129" s="22">
        <v>0</v>
      </c>
      <c r="K129" s="22">
        <v>0</v>
      </c>
      <c r="L129" s="22">
        <v>0</v>
      </c>
      <c r="M129" s="22">
        <v>163066122</v>
      </c>
      <c r="N129" s="22">
        <v>0</v>
      </c>
      <c r="O129" s="22">
        <v>50886430</v>
      </c>
      <c r="P129" s="22">
        <v>11554797</v>
      </c>
      <c r="Q129" s="22">
        <v>19710552</v>
      </c>
      <c r="R129" s="22">
        <v>19233528</v>
      </c>
      <c r="S129" s="22">
        <v>6680869</v>
      </c>
      <c r="T129" s="22">
        <v>271132298</v>
      </c>
      <c r="U129" s="22">
        <v>34636236</v>
      </c>
      <c r="V129" s="22">
        <v>0</v>
      </c>
      <c r="W129" s="22">
        <v>22976106</v>
      </c>
      <c r="X129" s="22">
        <v>7784779</v>
      </c>
      <c r="Y129" s="22">
        <v>6000795</v>
      </c>
      <c r="Z129" s="22">
        <v>0</v>
      </c>
      <c r="AA129" s="22">
        <v>0</v>
      </c>
      <c r="AB129" s="22">
        <v>0</v>
      </c>
      <c r="AC129" s="22">
        <v>71397916</v>
      </c>
      <c r="AD129" s="22">
        <v>23938801</v>
      </c>
      <c r="AE129" s="22">
        <v>6753428</v>
      </c>
      <c r="AF129" s="22">
        <v>0</v>
      </c>
      <c r="AG129" s="22">
        <v>11968416</v>
      </c>
      <c r="AH129" s="22">
        <v>2457779</v>
      </c>
      <c r="AI129" s="22">
        <v>116516340</v>
      </c>
      <c r="AJ129" s="22">
        <v>154615958</v>
      </c>
      <c r="AK129" s="22">
        <v>2827455</v>
      </c>
      <c r="AL129" s="22">
        <v>1119166</v>
      </c>
      <c r="AM129" s="22">
        <v>150669337</v>
      </c>
      <c r="AN129" s="22">
        <v>0</v>
      </c>
    </row>
    <row r="130" spans="1:40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59503053</v>
      </c>
      <c r="F130" s="22">
        <v>0</v>
      </c>
      <c r="G130" s="22">
        <v>22045583</v>
      </c>
      <c r="H130" s="22">
        <v>12326807</v>
      </c>
      <c r="I130" s="22">
        <v>9263296</v>
      </c>
      <c r="J130" s="22">
        <v>0</v>
      </c>
      <c r="K130" s="22">
        <v>0</v>
      </c>
      <c r="L130" s="22">
        <v>0</v>
      </c>
      <c r="M130" s="22">
        <v>103138739</v>
      </c>
      <c r="N130" s="22">
        <v>10214048</v>
      </c>
      <c r="O130" s="22">
        <v>24499167</v>
      </c>
      <c r="P130" s="22">
        <v>8388455</v>
      </c>
      <c r="Q130" s="22">
        <v>5383570</v>
      </c>
      <c r="R130" s="22">
        <v>7050255</v>
      </c>
      <c r="S130" s="22">
        <v>6527091</v>
      </c>
      <c r="T130" s="22">
        <v>165201325</v>
      </c>
      <c r="U130" s="22">
        <v>35506524</v>
      </c>
      <c r="V130" s="22">
        <v>0</v>
      </c>
      <c r="W130" s="22">
        <v>6296957</v>
      </c>
      <c r="X130" s="22">
        <v>3814468</v>
      </c>
      <c r="Y130" s="22">
        <v>3103919</v>
      </c>
      <c r="Z130" s="22">
        <v>0</v>
      </c>
      <c r="AA130" s="22">
        <v>0</v>
      </c>
      <c r="AB130" s="22">
        <v>0</v>
      </c>
      <c r="AC130" s="22">
        <v>48721868</v>
      </c>
      <c r="AD130" s="22">
        <v>11014066</v>
      </c>
      <c r="AE130" s="22">
        <v>4058366</v>
      </c>
      <c r="AF130" s="22">
        <v>0</v>
      </c>
      <c r="AG130" s="22">
        <v>2045326</v>
      </c>
      <c r="AH130" s="22">
        <v>4183989</v>
      </c>
      <c r="AI130" s="22">
        <v>70023615</v>
      </c>
      <c r="AJ130" s="22">
        <v>95177710</v>
      </c>
      <c r="AK130" s="22">
        <v>5063581</v>
      </c>
      <c r="AL130" s="22">
        <v>464131</v>
      </c>
      <c r="AM130" s="22">
        <v>89649998</v>
      </c>
      <c r="AN130" s="22">
        <v>0</v>
      </c>
    </row>
    <row r="131" spans="1:40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15551428</v>
      </c>
      <c r="F131" s="22">
        <v>0</v>
      </c>
      <c r="G131" s="22">
        <v>4659981</v>
      </c>
      <c r="H131" s="22">
        <v>6177752</v>
      </c>
      <c r="I131" s="22">
        <v>54698</v>
      </c>
      <c r="J131" s="22">
        <v>0</v>
      </c>
      <c r="K131" s="22">
        <v>0</v>
      </c>
      <c r="L131" s="22">
        <v>266668</v>
      </c>
      <c r="M131" s="22">
        <v>26710527</v>
      </c>
      <c r="N131" s="22">
        <v>0</v>
      </c>
      <c r="O131" s="22">
        <v>1035511</v>
      </c>
      <c r="P131" s="22">
        <v>1102828</v>
      </c>
      <c r="Q131" s="22">
        <v>706262</v>
      </c>
      <c r="R131" s="22">
        <v>468742</v>
      </c>
      <c r="S131" s="22">
        <v>275445</v>
      </c>
      <c r="T131" s="22">
        <v>30299315</v>
      </c>
      <c r="U131" s="22">
        <v>13024404</v>
      </c>
      <c r="V131" s="22">
        <v>0</v>
      </c>
      <c r="W131" s="22">
        <v>2842900</v>
      </c>
      <c r="X131" s="22">
        <v>4322278</v>
      </c>
      <c r="Y131" s="22">
        <v>5469</v>
      </c>
      <c r="Z131" s="22">
        <v>0</v>
      </c>
      <c r="AA131" s="22">
        <v>0</v>
      </c>
      <c r="AB131" s="22">
        <v>185225</v>
      </c>
      <c r="AC131" s="22">
        <v>20380276</v>
      </c>
      <c r="AD131" s="22">
        <v>551992</v>
      </c>
      <c r="AE131" s="22">
        <v>538396</v>
      </c>
      <c r="AF131" s="22">
        <v>0</v>
      </c>
      <c r="AG131" s="22">
        <v>367144</v>
      </c>
      <c r="AH131" s="22">
        <v>137865</v>
      </c>
      <c r="AI131" s="22">
        <v>21975673</v>
      </c>
      <c r="AJ131" s="22">
        <v>8323642</v>
      </c>
      <c r="AK131" s="22">
        <v>111739</v>
      </c>
      <c r="AL131" s="22">
        <v>0</v>
      </c>
      <c r="AM131" s="22">
        <v>8211903</v>
      </c>
      <c r="AN131" s="22">
        <v>0</v>
      </c>
    </row>
    <row r="132" spans="1:40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18566088</v>
      </c>
      <c r="F132" s="22">
        <v>0</v>
      </c>
      <c r="G132" s="22">
        <v>9081017</v>
      </c>
      <c r="H132" s="22">
        <v>7457227</v>
      </c>
      <c r="I132" s="22">
        <v>0</v>
      </c>
      <c r="J132" s="22">
        <v>0</v>
      </c>
      <c r="K132" s="22">
        <v>0</v>
      </c>
      <c r="L132" s="22">
        <v>0</v>
      </c>
      <c r="M132" s="22">
        <v>35104332</v>
      </c>
      <c r="N132" s="22">
        <v>0</v>
      </c>
      <c r="O132" s="22">
        <v>5525583</v>
      </c>
      <c r="P132" s="22">
        <v>1909144</v>
      </c>
      <c r="Q132" s="22">
        <v>1299000</v>
      </c>
      <c r="R132" s="22">
        <v>0</v>
      </c>
      <c r="S132" s="22">
        <v>735449</v>
      </c>
      <c r="T132" s="22">
        <v>44573508</v>
      </c>
      <c r="U132" s="22">
        <v>12571156</v>
      </c>
      <c r="V132" s="22">
        <v>0</v>
      </c>
      <c r="W132" s="22">
        <v>4183326</v>
      </c>
      <c r="X132" s="22">
        <v>3245081</v>
      </c>
      <c r="Y132" s="22">
        <v>0</v>
      </c>
      <c r="Z132" s="22">
        <v>0</v>
      </c>
      <c r="AA132" s="22">
        <v>0</v>
      </c>
      <c r="AB132" s="22">
        <v>0</v>
      </c>
      <c r="AC132" s="22">
        <v>19999563</v>
      </c>
      <c r="AD132" s="22">
        <v>3256859</v>
      </c>
      <c r="AE132" s="22">
        <v>939416</v>
      </c>
      <c r="AF132" s="22">
        <v>0</v>
      </c>
      <c r="AG132" s="22">
        <v>0</v>
      </c>
      <c r="AH132" s="22">
        <v>507272</v>
      </c>
      <c r="AI132" s="22">
        <v>24703110</v>
      </c>
      <c r="AJ132" s="22">
        <v>19870398</v>
      </c>
      <c r="AK132" s="22">
        <v>2118556</v>
      </c>
      <c r="AL132" s="22">
        <v>68958</v>
      </c>
      <c r="AM132" s="22">
        <v>17682884</v>
      </c>
      <c r="AN132" s="22">
        <v>0</v>
      </c>
    </row>
    <row r="133" spans="1:40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6920058</v>
      </c>
      <c r="F133" s="22">
        <v>0</v>
      </c>
      <c r="G133" s="22">
        <v>10151873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17071931</v>
      </c>
      <c r="N133" s="22">
        <v>6770334</v>
      </c>
      <c r="O133" s="22">
        <v>3456891</v>
      </c>
      <c r="P133" s="22">
        <v>1402737</v>
      </c>
      <c r="Q133" s="22">
        <v>207458</v>
      </c>
      <c r="R133" s="22">
        <v>1085165</v>
      </c>
      <c r="S133" s="22">
        <v>754034</v>
      </c>
      <c r="T133" s="22">
        <v>30748550</v>
      </c>
      <c r="U133" s="22">
        <v>5190231</v>
      </c>
      <c r="V133" s="22">
        <v>0</v>
      </c>
      <c r="W133" s="22">
        <v>3476845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8667076</v>
      </c>
      <c r="AD133" s="22">
        <v>2530558</v>
      </c>
      <c r="AE133" s="22">
        <v>945381</v>
      </c>
      <c r="AF133" s="22">
        <v>0</v>
      </c>
      <c r="AG133" s="22">
        <v>695380</v>
      </c>
      <c r="AH133" s="22">
        <v>481706</v>
      </c>
      <c r="AI133" s="22">
        <v>13320101</v>
      </c>
      <c r="AJ133" s="22">
        <v>17428449</v>
      </c>
      <c r="AK133" s="22">
        <v>0</v>
      </c>
      <c r="AL133" s="22">
        <v>527123</v>
      </c>
      <c r="AM133" s="22">
        <v>16901326</v>
      </c>
      <c r="AN133" s="22">
        <v>0</v>
      </c>
    </row>
    <row r="134" spans="1:40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11743669</v>
      </c>
      <c r="F134" s="22">
        <v>0</v>
      </c>
      <c r="G134" s="22">
        <v>5103238</v>
      </c>
      <c r="H134" s="22">
        <v>5796114</v>
      </c>
      <c r="I134" s="22">
        <v>7516854</v>
      </c>
      <c r="J134" s="22">
        <v>0</v>
      </c>
      <c r="K134" s="22">
        <v>0</v>
      </c>
      <c r="L134" s="22">
        <v>0</v>
      </c>
      <c r="M134" s="22">
        <v>30159875</v>
      </c>
      <c r="N134" s="22">
        <v>41240</v>
      </c>
      <c r="O134" s="22">
        <v>9674808</v>
      </c>
      <c r="P134" s="22">
        <v>3052306</v>
      </c>
      <c r="Q134" s="22">
        <v>2249188</v>
      </c>
      <c r="R134" s="22">
        <v>0</v>
      </c>
      <c r="S134" s="22">
        <v>478549</v>
      </c>
      <c r="T134" s="22">
        <v>45655966</v>
      </c>
      <c r="U134" s="22">
        <v>5437783</v>
      </c>
      <c r="V134" s="22">
        <v>0</v>
      </c>
      <c r="W134" s="22">
        <v>1837952</v>
      </c>
      <c r="X134" s="22">
        <v>1766332</v>
      </c>
      <c r="Y134" s="22">
        <v>1350673</v>
      </c>
      <c r="Z134" s="22">
        <v>0</v>
      </c>
      <c r="AA134" s="22">
        <v>0</v>
      </c>
      <c r="AB134" s="22">
        <v>0</v>
      </c>
      <c r="AC134" s="22">
        <v>10392740</v>
      </c>
      <c r="AD134" s="22">
        <v>3535832</v>
      </c>
      <c r="AE134" s="22">
        <v>1674105</v>
      </c>
      <c r="AF134" s="22">
        <v>0</v>
      </c>
      <c r="AG134" s="22">
        <v>0</v>
      </c>
      <c r="AH134" s="22">
        <v>358010</v>
      </c>
      <c r="AI134" s="22">
        <v>15960687</v>
      </c>
      <c r="AJ134" s="22">
        <v>29695279</v>
      </c>
      <c r="AK134" s="22">
        <v>730584</v>
      </c>
      <c r="AL134" s="22">
        <v>0</v>
      </c>
      <c r="AM134" s="22">
        <v>28964695</v>
      </c>
      <c r="AN134" s="22">
        <v>0</v>
      </c>
    </row>
    <row r="135" spans="1:40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9557005</v>
      </c>
      <c r="F135" s="22">
        <v>0</v>
      </c>
      <c r="G135" s="22">
        <v>3779051</v>
      </c>
      <c r="H135" s="22">
        <v>5565951</v>
      </c>
      <c r="I135" s="22">
        <v>453710</v>
      </c>
      <c r="J135" s="22">
        <v>0</v>
      </c>
      <c r="K135" s="22">
        <v>0</v>
      </c>
      <c r="L135" s="22">
        <v>1128548</v>
      </c>
      <c r="M135" s="22">
        <v>20484265</v>
      </c>
      <c r="N135" s="22">
        <v>16018</v>
      </c>
      <c r="O135" s="22">
        <v>22875547</v>
      </c>
      <c r="P135" s="22">
        <v>3524066</v>
      </c>
      <c r="Q135" s="22">
        <v>1125946</v>
      </c>
      <c r="R135" s="22">
        <v>1033761</v>
      </c>
      <c r="S135" s="22">
        <v>1840406</v>
      </c>
      <c r="T135" s="22">
        <v>50900009</v>
      </c>
      <c r="U135" s="22">
        <v>8168062</v>
      </c>
      <c r="V135" s="22">
        <v>0</v>
      </c>
      <c r="W135" s="22">
        <v>1751629</v>
      </c>
      <c r="X135" s="22">
        <v>2630775</v>
      </c>
      <c r="Y135" s="22">
        <v>132878</v>
      </c>
      <c r="Z135" s="22">
        <v>0</v>
      </c>
      <c r="AA135" s="22">
        <v>0</v>
      </c>
      <c r="AB135" s="22">
        <v>404507</v>
      </c>
      <c r="AC135" s="22">
        <v>13087851</v>
      </c>
      <c r="AD135" s="22">
        <v>10569348</v>
      </c>
      <c r="AE135" s="22">
        <v>1628624</v>
      </c>
      <c r="AF135" s="22">
        <v>0</v>
      </c>
      <c r="AG135" s="22">
        <v>640251</v>
      </c>
      <c r="AH135" s="22">
        <v>1755442</v>
      </c>
      <c r="AI135" s="22">
        <v>27681516</v>
      </c>
      <c r="AJ135" s="22">
        <v>23218493</v>
      </c>
      <c r="AK135" s="22">
        <v>1023399</v>
      </c>
      <c r="AL135" s="22">
        <v>2743994</v>
      </c>
      <c r="AM135" s="22">
        <v>19451100</v>
      </c>
      <c r="AN135" s="22">
        <v>0</v>
      </c>
    </row>
    <row r="136" spans="1:40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13573541</v>
      </c>
      <c r="F136" s="22">
        <v>0</v>
      </c>
      <c r="G136" s="22">
        <v>14748100</v>
      </c>
      <c r="H136" s="22">
        <v>5428322</v>
      </c>
      <c r="I136" s="22">
        <v>1411430</v>
      </c>
      <c r="J136" s="22">
        <v>0</v>
      </c>
      <c r="K136" s="22">
        <v>0</v>
      </c>
      <c r="L136" s="22">
        <v>0</v>
      </c>
      <c r="M136" s="22">
        <v>35161393</v>
      </c>
      <c r="N136" s="22">
        <v>112204</v>
      </c>
      <c r="O136" s="22">
        <v>9810359</v>
      </c>
      <c r="P136" s="22">
        <v>1606974</v>
      </c>
      <c r="Q136" s="22">
        <v>540469</v>
      </c>
      <c r="R136" s="22">
        <v>139856</v>
      </c>
      <c r="S136" s="22">
        <v>647864</v>
      </c>
      <c r="T136" s="22">
        <v>48019119</v>
      </c>
      <c r="U136" s="22">
        <v>8621160</v>
      </c>
      <c r="V136" s="22">
        <v>0</v>
      </c>
      <c r="W136" s="22">
        <v>5414906</v>
      </c>
      <c r="X136" s="22">
        <v>2119429</v>
      </c>
      <c r="Y136" s="22">
        <v>393036</v>
      </c>
      <c r="Z136" s="22">
        <v>0</v>
      </c>
      <c r="AA136" s="22">
        <v>0</v>
      </c>
      <c r="AB136" s="22">
        <v>0</v>
      </c>
      <c r="AC136" s="22">
        <v>16548531</v>
      </c>
      <c r="AD136" s="22">
        <v>2686568</v>
      </c>
      <c r="AE136" s="22">
        <v>1067882</v>
      </c>
      <c r="AF136" s="22">
        <v>0</v>
      </c>
      <c r="AG136" s="22">
        <v>37295</v>
      </c>
      <c r="AH136" s="22">
        <v>491581</v>
      </c>
      <c r="AI136" s="22">
        <v>20831857</v>
      </c>
      <c r="AJ136" s="22">
        <v>27187262</v>
      </c>
      <c r="AK136" s="22">
        <v>2828736</v>
      </c>
      <c r="AL136" s="22">
        <v>0</v>
      </c>
      <c r="AM136" s="22">
        <v>24358526</v>
      </c>
      <c r="AN136" s="22">
        <v>0</v>
      </c>
    </row>
    <row r="137" spans="1:40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4792616</v>
      </c>
      <c r="F137" s="22">
        <v>0</v>
      </c>
      <c r="G137" s="22">
        <v>3206729</v>
      </c>
      <c r="H137" s="22">
        <v>1152552</v>
      </c>
      <c r="I137" s="22">
        <v>0</v>
      </c>
      <c r="J137" s="22">
        <v>0</v>
      </c>
      <c r="K137" s="22">
        <v>0</v>
      </c>
      <c r="L137" s="22">
        <v>0</v>
      </c>
      <c r="M137" s="22">
        <v>9151897</v>
      </c>
      <c r="N137" s="22">
        <v>0</v>
      </c>
      <c r="O137" s="22">
        <v>2968731</v>
      </c>
      <c r="P137" s="22">
        <v>1196618</v>
      </c>
      <c r="Q137" s="22">
        <v>65676</v>
      </c>
      <c r="R137" s="22">
        <v>337143</v>
      </c>
      <c r="S137" s="22">
        <v>118090</v>
      </c>
      <c r="T137" s="22">
        <v>13838155</v>
      </c>
      <c r="U137" s="22">
        <v>2629448</v>
      </c>
      <c r="V137" s="22">
        <v>0</v>
      </c>
      <c r="W137" s="22">
        <v>1829465</v>
      </c>
      <c r="X137" s="22">
        <v>681408</v>
      </c>
      <c r="Y137" s="22">
        <v>0</v>
      </c>
      <c r="Z137" s="22">
        <v>0</v>
      </c>
      <c r="AA137" s="22">
        <v>0</v>
      </c>
      <c r="AB137" s="22">
        <v>0</v>
      </c>
      <c r="AC137" s="22">
        <v>5140321</v>
      </c>
      <c r="AD137" s="22">
        <v>1558279</v>
      </c>
      <c r="AE137" s="22">
        <v>1011692</v>
      </c>
      <c r="AF137" s="22">
        <v>0</v>
      </c>
      <c r="AG137" s="22">
        <v>245434</v>
      </c>
      <c r="AH137" s="22">
        <v>91719</v>
      </c>
      <c r="AI137" s="22">
        <v>8047445</v>
      </c>
      <c r="AJ137" s="22">
        <v>5790710</v>
      </c>
      <c r="AK137" s="22">
        <v>0</v>
      </c>
      <c r="AL137" s="22">
        <v>410355</v>
      </c>
      <c r="AM137" s="22">
        <v>5380355</v>
      </c>
      <c r="AN137" s="22">
        <v>0</v>
      </c>
    </row>
    <row r="138" spans="1:40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5852006</v>
      </c>
      <c r="F138" s="22">
        <v>0</v>
      </c>
      <c r="G138" s="22">
        <v>8429331</v>
      </c>
      <c r="H138" s="22">
        <v>5306800</v>
      </c>
      <c r="I138" s="22">
        <v>0</v>
      </c>
      <c r="J138" s="22">
        <v>0</v>
      </c>
      <c r="K138" s="22">
        <v>0</v>
      </c>
      <c r="L138" s="22">
        <v>0</v>
      </c>
      <c r="M138" s="22">
        <v>19588137</v>
      </c>
      <c r="N138" s="22">
        <v>0</v>
      </c>
      <c r="O138" s="22">
        <v>3957299</v>
      </c>
      <c r="P138" s="22">
        <v>1665435</v>
      </c>
      <c r="Q138" s="22">
        <v>399515</v>
      </c>
      <c r="R138" s="22">
        <v>832787</v>
      </c>
      <c r="S138" s="22">
        <v>1654204</v>
      </c>
      <c r="T138" s="22">
        <v>28097377</v>
      </c>
      <c r="U138" s="22">
        <v>4625095</v>
      </c>
      <c r="V138" s="22">
        <v>0</v>
      </c>
      <c r="W138" s="22">
        <v>3910351</v>
      </c>
      <c r="X138" s="22">
        <v>1998166</v>
      </c>
      <c r="Y138" s="22">
        <v>0</v>
      </c>
      <c r="Z138" s="22">
        <v>0</v>
      </c>
      <c r="AA138" s="22">
        <v>0</v>
      </c>
      <c r="AB138" s="22">
        <v>0</v>
      </c>
      <c r="AC138" s="22">
        <v>10533612</v>
      </c>
      <c r="AD138" s="22">
        <v>2036752</v>
      </c>
      <c r="AE138" s="22">
        <v>1336428</v>
      </c>
      <c r="AF138" s="22">
        <v>0</v>
      </c>
      <c r="AG138" s="22">
        <v>727397</v>
      </c>
      <c r="AH138" s="22">
        <v>1229824</v>
      </c>
      <c r="AI138" s="22">
        <v>15864013</v>
      </c>
      <c r="AJ138" s="22">
        <v>12233364</v>
      </c>
      <c r="AK138" s="22">
        <v>0</v>
      </c>
      <c r="AL138" s="22">
        <v>307409</v>
      </c>
      <c r="AM138" s="22">
        <v>11925955</v>
      </c>
      <c r="AN138" s="22">
        <v>0</v>
      </c>
    </row>
    <row r="139" spans="1:40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16029666</v>
      </c>
      <c r="F139" s="22">
        <v>0</v>
      </c>
      <c r="G139" s="22">
        <v>4097110</v>
      </c>
      <c r="H139" s="22">
        <v>6095421</v>
      </c>
      <c r="I139" s="22">
        <v>1205096</v>
      </c>
      <c r="J139" s="22">
        <v>0</v>
      </c>
      <c r="K139" s="22">
        <v>0</v>
      </c>
      <c r="L139" s="22">
        <v>0</v>
      </c>
      <c r="M139" s="22">
        <v>27427293</v>
      </c>
      <c r="N139" s="22">
        <v>0</v>
      </c>
      <c r="O139" s="22">
        <v>7840574</v>
      </c>
      <c r="P139" s="22">
        <v>4087110</v>
      </c>
      <c r="Q139" s="22">
        <v>2669886</v>
      </c>
      <c r="R139" s="22">
        <v>8603157</v>
      </c>
      <c r="S139" s="22">
        <v>640309</v>
      </c>
      <c r="T139" s="22">
        <v>51268329</v>
      </c>
      <c r="U139" s="22">
        <v>6864215</v>
      </c>
      <c r="V139" s="22">
        <v>0</v>
      </c>
      <c r="W139" s="22">
        <v>1890079</v>
      </c>
      <c r="X139" s="22">
        <v>2346061</v>
      </c>
      <c r="Y139" s="22">
        <v>343013</v>
      </c>
      <c r="Z139" s="22">
        <v>0</v>
      </c>
      <c r="AA139" s="22">
        <v>0</v>
      </c>
      <c r="AB139" s="22">
        <v>0</v>
      </c>
      <c r="AC139" s="22">
        <v>11443368</v>
      </c>
      <c r="AD139" s="22">
        <v>2666461</v>
      </c>
      <c r="AE139" s="22">
        <v>2496280</v>
      </c>
      <c r="AF139" s="22">
        <v>0</v>
      </c>
      <c r="AG139" s="22">
        <v>4002936</v>
      </c>
      <c r="AH139" s="22">
        <v>466396</v>
      </c>
      <c r="AI139" s="22">
        <v>21075441</v>
      </c>
      <c r="AJ139" s="22">
        <v>30192888</v>
      </c>
      <c r="AK139" s="22">
        <v>1338392</v>
      </c>
      <c r="AL139" s="22">
        <v>6652650</v>
      </c>
      <c r="AM139" s="22">
        <v>22201846</v>
      </c>
      <c r="AN139" s="22">
        <v>0</v>
      </c>
    </row>
    <row r="140" spans="1:40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80758032</v>
      </c>
      <c r="F140" s="22">
        <v>0</v>
      </c>
      <c r="G140" s="22">
        <v>37623735</v>
      </c>
      <c r="H140" s="22">
        <v>29370804</v>
      </c>
      <c r="I140" s="22">
        <v>36701521</v>
      </c>
      <c r="J140" s="22">
        <v>0</v>
      </c>
      <c r="K140" s="22">
        <v>0</v>
      </c>
      <c r="L140" s="22">
        <v>0</v>
      </c>
      <c r="M140" s="22">
        <v>184454092</v>
      </c>
      <c r="N140" s="22">
        <v>976986</v>
      </c>
      <c r="O140" s="22">
        <v>42695736</v>
      </c>
      <c r="P140" s="22">
        <v>8112249</v>
      </c>
      <c r="Q140" s="22">
        <v>12922120</v>
      </c>
      <c r="R140" s="22">
        <v>14742672</v>
      </c>
      <c r="S140" s="22">
        <v>4744341</v>
      </c>
      <c r="T140" s="22">
        <v>268648196</v>
      </c>
      <c r="U140" s="22">
        <v>59495797</v>
      </c>
      <c r="V140" s="22">
        <v>0</v>
      </c>
      <c r="W140" s="22">
        <v>11850049</v>
      </c>
      <c r="X140" s="22">
        <v>11998582</v>
      </c>
      <c r="Y140" s="22">
        <v>18898861</v>
      </c>
      <c r="Z140" s="22">
        <v>0</v>
      </c>
      <c r="AA140" s="22">
        <v>0</v>
      </c>
      <c r="AB140" s="22">
        <v>0</v>
      </c>
      <c r="AC140" s="22">
        <v>102243289</v>
      </c>
      <c r="AD140" s="22">
        <v>13606113</v>
      </c>
      <c r="AE140" s="22">
        <v>5315863</v>
      </c>
      <c r="AF140" s="22">
        <v>0</v>
      </c>
      <c r="AG140" s="22">
        <v>6389634</v>
      </c>
      <c r="AH140" s="22">
        <v>2706450</v>
      </c>
      <c r="AI140" s="22">
        <v>130261349</v>
      </c>
      <c r="AJ140" s="22">
        <v>138386847</v>
      </c>
      <c r="AK140" s="22">
        <v>16141520</v>
      </c>
      <c r="AL140" s="22">
        <v>260187</v>
      </c>
      <c r="AM140" s="22">
        <v>121985140</v>
      </c>
      <c r="AN140" s="22">
        <v>0</v>
      </c>
    </row>
    <row r="141" spans="1:40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8660740</v>
      </c>
      <c r="F141" s="22">
        <v>0</v>
      </c>
      <c r="G141" s="22">
        <v>3010948</v>
      </c>
      <c r="H141" s="22">
        <v>4088650</v>
      </c>
      <c r="I141" s="22">
        <v>2119723</v>
      </c>
      <c r="J141" s="22">
        <v>0</v>
      </c>
      <c r="K141" s="22">
        <v>0</v>
      </c>
      <c r="L141" s="22">
        <v>0</v>
      </c>
      <c r="M141" s="22">
        <v>17880061</v>
      </c>
      <c r="N141" s="22">
        <v>111916</v>
      </c>
      <c r="O141" s="22">
        <v>1254417</v>
      </c>
      <c r="P141" s="22">
        <v>1017862</v>
      </c>
      <c r="Q141" s="22">
        <v>52577</v>
      </c>
      <c r="R141" s="22">
        <v>715280</v>
      </c>
      <c r="S141" s="22">
        <v>227928</v>
      </c>
      <c r="T141" s="22">
        <v>21260041</v>
      </c>
      <c r="U141" s="22">
        <v>5394123</v>
      </c>
      <c r="V141" s="22">
        <v>0</v>
      </c>
      <c r="W141" s="22">
        <v>1296927</v>
      </c>
      <c r="X141" s="22">
        <v>968327</v>
      </c>
      <c r="Y141" s="22">
        <v>433127</v>
      </c>
      <c r="Z141" s="22">
        <v>0</v>
      </c>
      <c r="AA141" s="22">
        <v>0</v>
      </c>
      <c r="AB141" s="22">
        <v>0</v>
      </c>
      <c r="AC141" s="22">
        <v>8092504</v>
      </c>
      <c r="AD141" s="22">
        <v>801336</v>
      </c>
      <c r="AE141" s="22">
        <v>571755</v>
      </c>
      <c r="AF141" s="22">
        <v>0</v>
      </c>
      <c r="AG141" s="22">
        <v>369239</v>
      </c>
      <c r="AH141" s="22">
        <v>117032</v>
      </c>
      <c r="AI141" s="22">
        <v>9951866</v>
      </c>
      <c r="AJ141" s="22">
        <v>11308175</v>
      </c>
      <c r="AK141" s="22">
        <v>1295467</v>
      </c>
      <c r="AL141" s="22">
        <v>0</v>
      </c>
      <c r="AM141" s="22">
        <v>10012708</v>
      </c>
      <c r="AN141" s="22">
        <v>0</v>
      </c>
    </row>
    <row r="142" spans="1:40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11472176</v>
      </c>
      <c r="F142" s="22">
        <v>0</v>
      </c>
      <c r="G142" s="22">
        <v>17105894</v>
      </c>
      <c r="H142" s="22">
        <v>21660399</v>
      </c>
      <c r="I142" s="22">
        <v>0</v>
      </c>
      <c r="J142" s="22">
        <v>0</v>
      </c>
      <c r="K142" s="22">
        <v>0</v>
      </c>
      <c r="L142" s="22">
        <v>0</v>
      </c>
      <c r="M142" s="22">
        <v>50238469</v>
      </c>
      <c r="N142" s="22">
        <v>0</v>
      </c>
      <c r="O142" s="22">
        <v>8558128</v>
      </c>
      <c r="P142" s="22">
        <v>4184402</v>
      </c>
      <c r="Q142" s="22">
        <v>892440</v>
      </c>
      <c r="R142" s="22">
        <v>503251</v>
      </c>
      <c r="S142" s="22">
        <v>1656671</v>
      </c>
      <c r="T142" s="22">
        <v>66033361</v>
      </c>
      <c r="U142" s="22">
        <v>7710176</v>
      </c>
      <c r="V142" s="22">
        <v>0</v>
      </c>
      <c r="W142" s="22">
        <v>6226505</v>
      </c>
      <c r="X142" s="22">
        <v>5521054</v>
      </c>
      <c r="Y142" s="22">
        <v>0</v>
      </c>
      <c r="Z142" s="22">
        <v>0</v>
      </c>
      <c r="AA142" s="22">
        <v>0</v>
      </c>
      <c r="AB142" s="22">
        <v>0</v>
      </c>
      <c r="AC142" s="22">
        <v>19457735</v>
      </c>
      <c r="AD142" s="22">
        <v>3928424</v>
      </c>
      <c r="AE142" s="22">
        <v>2469383</v>
      </c>
      <c r="AF142" s="22">
        <v>0</v>
      </c>
      <c r="AG142" s="22">
        <v>383905</v>
      </c>
      <c r="AH142" s="22">
        <v>1453022</v>
      </c>
      <c r="AI142" s="22">
        <v>27692469</v>
      </c>
      <c r="AJ142" s="22">
        <v>38340892</v>
      </c>
      <c r="AK142" s="22">
        <v>277769</v>
      </c>
      <c r="AL142" s="22">
        <v>476510</v>
      </c>
      <c r="AM142" s="22">
        <v>37586613</v>
      </c>
      <c r="AN142" s="22">
        <v>0</v>
      </c>
    </row>
    <row r="143" spans="1:40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5761597</v>
      </c>
      <c r="F143" s="22">
        <v>0</v>
      </c>
      <c r="G143" s="22">
        <v>13903469</v>
      </c>
      <c r="H143" s="22">
        <v>4660447</v>
      </c>
      <c r="I143" s="22">
        <v>120372</v>
      </c>
      <c r="J143" s="22">
        <v>0</v>
      </c>
      <c r="K143" s="22">
        <v>0</v>
      </c>
      <c r="L143" s="22">
        <v>0</v>
      </c>
      <c r="M143" s="22">
        <v>24445885</v>
      </c>
      <c r="N143" s="22">
        <v>0</v>
      </c>
      <c r="O143" s="22">
        <v>2836298</v>
      </c>
      <c r="P143" s="22">
        <v>36880</v>
      </c>
      <c r="Q143" s="22">
        <v>1115890</v>
      </c>
      <c r="R143" s="22">
        <v>840104</v>
      </c>
      <c r="S143" s="22">
        <v>864914</v>
      </c>
      <c r="T143" s="22">
        <v>30139971</v>
      </c>
      <c r="U143" s="22">
        <v>3583104</v>
      </c>
      <c r="V143" s="22">
        <v>0</v>
      </c>
      <c r="W143" s="22">
        <v>4726073</v>
      </c>
      <c r="X143" s="22">
        <v>646805</v>
      </c>
      <c r="Y143" s="22">
        <v>18732</v>
      </c>
      <c r="Z143" s="22">
        <v>0</v>
      </c>
      <c r="AA143" s="22">
        <v>0</v>
      </c>
      <c r="AB143" s="22">
        <v>0</v>
      </c>
      <c r="AC143" s="22">
        <v>8974714</v>
      </c>
      <c r="AD143" s="22">
        <v>1590883</v>
      </c>
      <c r="AE143" s="22">
        <v>25102</v>
      </c>
      <c r="AF143" s="22">
        <v>0</v>
      </c>
      <c r="AG143" s="22">
        <v>591273</v>
      </c>
      <c r="AH143" s="22">
        <v>503944</v>
      </c>
      <c r="AI143" s="22">
        <v>11685916</v>
      </c>
      <c r="AJ143" s="22">
        <v>18454055</v>
      </c>
      <c r="AK143" s="22">
        <v>129542</v>
      </c>
      <c r="AL143" s="22">
        <v>0</v>
      </c>
      <c r="AM143" s="22">
        <v>18324513</v>
      </c>
      <c r="AN143" s="22">
        <v>0</v>
      </c>
    </row>
    <row r="144" spans="1:40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138246764</v>
      </c>
      <c r="F144" s="22">
        <v>0</v>
      </c>
      <c r="G144" s="22">
        <v>54946786</v>
      </c>
      <c r="H144" s="22">
        <v>70309652</v>
      </c>
      <c r="I144" s="22">
        <v>54378418</v>
      </c>
      <c r="J144" s="22">
        <v>0</v>
      </c>
      <c r="K144" s="22">
        <v>0</v>
      </c>
      <c r="L144" s="22">
        <v>0</v>
      </c>
      <c r="M144" s="22">
        <v>317881620</v>
      </c>
      <c r="N144" s="22">
        <v>23194665</v>
      </c>
      <c r="O144" s="22">
        <v>140185243</v>
      </c>
      <c r="P144" s="22">
        <v>36296384</v>
      </c>
      <c r="Q144" s="22">
        <v>43031258</v>
      </c>
      <c r="R144" s="22">
        <v>39267196</v>
      </c>
      <c r="S144" s="22">
        <v>9284894</v>
      </c>
      <c r="T144" s="22">
        <v>609141260</v>
      </c>
      <c r="U144" s="22">
        <v>57360208</v>
      </c>
      <c r="V144" s="22">
        <v>0</v>
      </c>
      <c r="W144" s="22">
        <v>13652745</v>
      </c>
      <c r="X144" s="22">
        <v>14580247</v>
      </c>
      <c r="Y144" s="22">
        <v>15274064</v>
      </c>
      <c r="Z144" s="22">
        <v>0</v>
      </c>
      <c r="AA144" s="22">
        <v>0</v>
      </c>
      <c r="AB144" s="22">
        <v>0</v>
      </c>
      <c r="AC144" s="22">
        <v>100867264</v>
      </c>
      <c r="AD144" s="22">
        <v>38851533</v>
      </c>
      <c r="AE144" s="22">
        <v>20476701</v>
      </c>
      <c r="AF144" s="22">
        <v>0</v>
      </c>
      <c r="AG144" s="22">
        <v>19149276</v>
      </c>
      <c r="AH144" s="22">
        <v>4408735</v>
      </c>
      <c r="AI144" s="22">
        <v>183753509</v>
      </c>
      <c r="AJ144" s="22">
        <v>425387751</v>
      </c>
      <c r="AK144" s="22">
        <v>20596912</v>
      </c>
      <c r="AL144" s="22">
        <v>2037078</v>
      </c>
      <c r="AM144" s="22">
        <v>404036705</v>
      </c>
      <c r="AN144" s="22">
        <v>1282944</v>
      </c>
    </row>
    <row r="145" spans="1:40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48213935</v>
      </c>
      <c r="F145" s="22">
        <v>0</v>
      </c>
      <c r="G145" s="22">
        <v>28400125</v>
      </c>
      <c r="H145" s="22">
        <v>27657113</v>
      </c>
      <c r="I145" s="22">
        <v>8980494</v>
      </c>
      <c r="J145" s="22">
        <v>0</v>
      </c>
      <c r="K145" s="22">
        <v>0</v>
      </c>
      <c r="L145" s="22">
        <v>0</v>
      </c>
      <c r="M145" s="22">
        <v>113251667</v>
      </c>
      <c r="N145" s="22">
        <v>1702411</v>
      </c>
      <c r="O145" s="22">
        <v>34880775</v>
      </c>
      <c r="P145" s="22">
        <v>9420310</v>
      </c>
      <c r="Q145" s="22">
        <v>4147441</v>
      </c>
      <c r="R145" s="22">
        <v>14419170</v>
      </c>
      <c r="S145" s="22">
        <v>5190056</v>
      </c>
      <c r="T145" s="22">
        <v>183011830</v>
      </c>
      <c r="U145" s="22">
        <v>28388434</v>
      </c>
      <c r="V145" s="22">
        <v>0</v>
      </c>
      <c r="W145" s="22">
        <v>11251409</v>
      </c>
      <c r="X145" s="22">
        <v>13851574</v>
      </c>
      <c r="Y145" s="22">
        <v>3381136</v>
      </c>
      <c r="Z145" s="22">
        <v>0</v>
      </c>
      <c r="AA145" s="22">
        <v>0</v>
      </c>
      <c r="AB145" s="22">
        <v>0</v>
      </c>
      <c r="AC145" s="22">
        <v>56872553</v>
      </c>
      <c r="AD145" s="22">
        <v>13055338</v>
      </c>
      <c r="AE145" s="22">
        <v>3861705</v>
      </c>
      <c r="AF145" s="22">
        <v>0</v>
      </c>
      <c r="AG145" s="22">
        <v>5536188</v>
      </c>
      <c r="AH145" s="22">
        <v>2707212</v>
      </c>
      <c r="AI145" s="22">
        <v>82032996</v>
      </c>
      <c r="AJ145" s="22">
        <v>100978834</v>
      </c>
      <c r="AK145" s="22">
        <v>17934613</v>
      </c>
      <c r="AL145" s="22">
        <v>128582</v>
      </c>
      <c r="AM145" s="22">
        <v>82915639</v>
      </c>
      <c r="AN145" s="22">
        <v>0</v>
      </c>
    </row>
    <row r="146" spans="1:40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4248633</v>
      </c>
      <c r="F146" s="22">
        <v>0</v>
      </c>
      <c r="G146" s="22">
        <v>7010563</v>
      </c>
      <c r="H146" s="22">
        <v>5193031</v>
      </c>
      <c r="I146" s="22">
        <v>760040</v>
      </c>
      <c r="J146" s="22">
        <v>0</v>
      </c>
      <c r="K146" s="22">
        <v>0</v>
      </c>
      <c r="L146" s="22">
        <v>0</v>
      </c>
      <c r="M146" s="22">
        <v>17212267</v>
      </c>
      <c r="N146" s="22">
        <v>0</v>
      </c>
      <c r="O146" s="22">
        <v>1575682</v>
      </c>
      <c r="P146" s="22">
        <v>1283150</v>
      </c>
      <c r="Q146" s="22">
        <v>179480</v>
      </c>
      <c r="R146" s="22">
        <v>0</v>
      </c>
      <c r="S146" s="22">
        <v>357013</v>
      </c>
      <c r="T146" s="22">
        <v>20607592</v>
      </c>
      <c r="U146" s="22">
        <v>2704451</v>
      </c>
      <c r="V146" s="22">
        <v>0</v>
      </c>
      <c r="W146" s="22">
        <v>3318337</v>
      </c>
      <c r="X146" s="22">
        <v>1216967</v>
      </c>
      <c r="Y146" s="22">
        <v>117697</v>
      </c>
      <c r="Z146" s="22">
        <v>0</v>
      </c>
      <c r="AA146" s="22">
        <v>0</v>
      </c>
      <c r="AB146" s="22">
        <v>0</v>
      </c>
      <c r="AC146" s="22">
        <v>7357452</v>
      </c>
      <c r="AD146" s="22">
        <v>1244647</v>
      </c>
      <c r="AE146" s="22">
        <v>909394</v>
      </c>
      <c r="AF146" s="22">
        <v>0</v>
      </c>
      <c r="AG146" s="22">
        <v>0</v>
      </c>
      <c r="AH146" s="22">
        <v>296545</v>
      </c>
      <c r="AI146" s="22">
        <v>9808038</v>
      </c>
      <c r="AJ146" s="22">
        <v>10799554</v>
      </c>
      <c r="AK146" s="22">
        <v>1117644</v>
      </c>
      <c r="AL146" s="22">
        <v>1031531</v>
      </c>
      <c r="AM146" s="22">
        <v>8650379</v>
      </c>
      <c r="AN146" s="22">
        <v>0</v>
      </c>
    </row>
    <row r="147" spans="1:40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15141518</v>
      </c>
      <c r="F147" s="22">
        <v>0</v>
      </c>
      <c r="G147" s="22">
        <v>12308394</v>
      </c>
      <c r="H147" s="22">
        <v>1921367</v>
      </c>
      <c r="I147" s="22">
        <v>0</v>
      </c>
      <c r="J147" s="22">
        <v>0</v>
      </c>
      <c r="K147" s="22">
        <v>0</v>
      </c>
      <c r="L147" s="22">
        <v>0</v>
      </c>
      <c r="M147" s="22">
        <v>29371279</v>
      </c>
      <c r="N147" s="22">
        <v>0</v>
      </c>
      <c r="O147" s="22">
        <v>12591042</v>
      </c>
      <c r="P147" s="22">
        <v>938819</v>
      </c>
      <c r="Q147" s="22">
        <v>796779</v>
      </c>
      <c r="R147" s="22">
        <v>1782246</v>
      </c>
      <c r="S147" s="22">
        <v>874076</v>
      </c>
      <c r="T147" s="22">
        <v>46354241</v>
      </c>
      <c r="U147" s="22">
        <v>8077108</v>
      </c>
      <c r="V147" s="22">
        <v>0</v>
      </c>
      <c r="W147" s="22">
        <v>4526369</v>
      </c>
      <c r="X147" s="22">
        <v>1004351</v>
      </c>
      <c r="Y147" s="22">
        <v>0</v>
      </c>
      <c r="Z147" s="22">
        <v>0</v>
      </c>
      <c r="AA147" s="22">
        <v>0</v>
      </c>
      <c r="AB147" s="22">
        <v>0</v>
      </c>
      <c r="AC147" s="22">
        <v>13607828</v>
      </c>
      <c r="AD147" s="22">
        <v>5104065</v>
      </c>
      <c r="AE147" s="22">
        <v>512524</v>
      </c>
      <c r="AF147" s="22">
        <v>0</v>
      </c>
      <c r="AG147" s="22">
        <v>1146206</v>
      </c>
      <c r="AH147" s="22">
        <v>500663</v>
      </c>
      <c r="AI147" s="22">
        <v>20871286</v>
      </c>
      <c r="AJ147" s="22">
        <v>25482955</v>
      </c>
      <c r="AK147" s="22">
        <v>3718644</v>
      </c>
      <c r="AL147" s="22">
        <v>0</v>
      </c>
      <c r="AM147" s="22">
        <v>21764311</v>
      </c>
      <c r="AN147" s="22">
        <v>0</v>
      </c>
    </row>
    <row r="148" spans="1:40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88008400</v>
      </c>
      <c r="F148" s="22">
        <v>0</v>
      </c>
      <c r="G148" s="22">
        <v>41113836</v>
      </c>
      <c r="H148" s="22">
        <v>26070451</v>
      </c>
      <c r="I148" s="22">
        <v>0</v>
      </c>
      <c r="J148" s="22">
        <v>0</v>
      </c>
      <c r="K148" s="22">
        <v>0</v>
      </c>
      <c r="L148" s="22">
        <v>0</v>
      </c>
      <c r="M148" s="22">
        <v>155192687</v>
      </c>
      <c r="N148" s="22">
        <v>582012</v>
      </c>
      <c r="O148" s="22">
        <v>67664428</v>
      </c>
      <c r="P148" s="22">
        <v>19991324</v>
      </c>
      <c r="Q148" s="22">
        <v>8473928</v>
      </c>
      <c r="R148" s="22">
        <v>0</v>
      </c>
      <c r="S148" s="22">
        <v>2101435</v>
      </c>
      <c r="T148" s="22">
        <v>254005814</v>
      </c>
      <c r="U148" s="22">
        <v>51626475</v>
      </c>
      <c r="V148" s="22">
        <v>0</v>
      </c>
      <c r="W148" s="22">
        <v>17275953</v>
      </c>
      <c r="X148" s="22">
        <v>11608516</v>
      </c>
      <c r="Y148" s="22">
        <v>0</v>
      </c>
      <c r="Z148" s="22">
        <v>0</v>
      </c>
      <c r="AA148" s="22">
        <v>0</v>
      </c>
      <c r="AB148" s="22">
        <v>0</v>
      </c>
      <c r="AC148" s="22">
        <v>80510944</v>
      </c>
      <c r="AD148" s="22">
        <v>23925402</v>
      </c>
      <c r="AE148" s="22">
        <v>12818372</v>
      </c>
      <c r="AF148" s="22">
        <v>0</v>
      </c>
      <c r="AG148" s="22">
        <v>2678135</v>
      </c>
      <c r="AH148" s="22">
        <v>1328318</v>
      </c>
      <c r="AI148" s="22">
        <v>121261171</v>
      </c>
      <c r="AJ148" s="22">
        <v>132744643</v>
      </c>
      <c r="AK148" s="22">
        <v>19394040</v>
      </c>
      <c r="AL148" s="22">
        <v>3466928</v>
      </c>
      <c r="AM148" s="22">
        <v>109883675</v>
      </c>
      <c r="AN148" s="22">
        <v>0</v>
      </c>
    </row>
    <row r="149" spans="1:40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18234690</v>
      </c>
      <c r="F149" s="22">
        <v>0</v>
      </c>
      <c r="G149" s="22">
        <v>10207808</v>
      </c>
      <c r="H149" s="22">
        <v>5097777</v>
      </c>
      <c r="I149" s="22">
        <v>4297622</v>
      </c>
      <c r="J149" s="22">
        <v>0</v>
      </c>
      <c r="K149" s="22">
        <v>0</v>
      </c>
      <c r="L149" s="22">
        <v>0</v>
      </c>
      <c r="M149" s="22">
        <v>37837897</v>
      </c>
      <c r="N149" s="22">
        <v>0</v>
      </c>
      <c r="O149" s="22">
        <v>18799565</v>
      </c>
      <c r="P149" s="22">
        <v>5234470</v>
      </c>
      <c r="Q149" s="22">
        <v>2525141</v>
      </c>
      <c r="R149" s="22">
        <v>8571402</v>
      </c>
      <c r="S149" s="22">
        <v>3591647</v>
      </c>
      <c r="T149" s="22">
        <v>76560122</v>
      </c>
      <c r="U149" s="22">
        <v>9389462</v>
      </c>
      <c r="V149" s="22">
        <v>0</v>
      </c>
      <c r="W149" s="22">
        <v>2309681</v>
      </c>
      <c r="X149" s="22">
        <v>1216711</v>
      </c>
      <c r="Y149" s="22">
        <v>1001709</v>
      </c>
      <c r="Z149" s="22">
        <v>0</v>
      </c>
      <c r="AA149" s="22">
        <v>0</v>
      </c>
      <c r="AB149" s="22">
        <v>0</v>
      </c>
      <c r="AC149" s="22">
        <v>13917563</v>
      </c>
      <c r="AD149" s="22">
        <v>5895669</v>
      </c>
      <c r="AE149" s="22">
        <v>3524368</v>
      </c>
      <c r="AF149" s="22">
        <v>0</v>
      </c>
      <c r="AG149" s="22">
        <v>2374056</v>
      </c>
      <c r="AH149" s="22">
        <v>1775931</v>
      </c>
      <c r="AI149" s="22">
        <v>27487587</v>
      </c>
      <c r="AJ149" s="22">
        <v>49072535</v>
      </c>
      <c r="AK149" s="22">
        <v>2148905</v>
      </c>
      <c r="AL149" s="22">
        <v>0</v>
      </c>
      <c r="AM149" s="22">
        <v>46923630</v>
      </c>
      <c r="AN149" s="22">
        <v>0</v>
      </c>
    </row>
    <row r="150" spans="1:40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12367450</v>
      </c>
      <c r="F150" s="22">
        <v>0</v>
      </c>
      <c r="G150" s="22">
        <v>9685011</v>
      </c>
      <c r="H150" s="22">
        <v>3953317</v>
      </c>
      <c r="I150" s="22">
        <v>1384256</v>
      </c>
      <c r="J150" s="22">
        <v>0</v>
      </c>
      <c r="K150" s="22">
        <v>0</v>
      </c>
      <c r="L150" s="22">
        <v>0</v>
      </c>
      <c r="M150" s="22">
        <v>27390034</v>
      </c>
      <c r="N150" s="22">
        <v>388682</v>
      </c>
      <c r="O150" s="22">
        <v>20363249</v>
      </c>
      <c r="P150" s="22">
        <v>1722792</v>
      </c>
      <c r="Q150" s="22">
        <v>562559</v>
      </c>
      <c r="R150" s="22">
        <v>996847</v>
      </c>
      <c r="S150" s="22">
        <v>1276151</v>
      </c>
      <c r="T150" s="22">
        <v>52700314</v>
      </c>
      <c r="U150" s="22">
        <v>8915759</v>
      </c>
      <c r="V150" s="22">
        <v>0</v>
      </c>
      <c r="W150" s="22">
        <v>2459680</v>
      </c>
      <c r="X150" s="22">
        <v>1303010</v>
      </c>
      <c r="Y150" s="22">
        <v>503208</v>
      </c>
      <c r="Z150" s="22">
        <v>0</v>
      </c>
      <c r="AA150" s="22">
        <v>0</v>
      </c>
      <c r="AB150" s="22">
        <v>0</v>
      </c>
      <c r="AC150" s="22">
        <v>13181657</v>
      </c>
      <c r="AD150" s="22">
        <v>8144922</v>
      </c>
      <c r="AE150" s="22">
        <v>902478</v>
      </c>
      <c r="AF150" s="22">
        <v>0</v>
      </c>
      <c r="AG150" s="22">
        <v>476905</v>
      </c>
      <c r="AH150" s="22">
        <v>730737</v>
      </c>
      <c r="AI150" s="22">
        <v>23436699</v>
      </c>
      <c r="AJ150" s="22">
        <v>29263615</v>
      </c>
      <c r="AK150" s="22">
        <v>1418885</v>
      </c>
      <c r="AL150" s="22">
        <v>1498950</v>
      </c>
      <c r="AM150" s="22">
        <v>26345780</v>
      </c>
      <c r="AN150" s="22">
        <v>0</v>
      </c>
    </row>
    <row r="151" spans="1:40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11534826</v>
      </c>
      <c r="F151" s="22">
        <v>0</v>
      </c>
      <c r="G151" s="22">
        <v>25138272</v>
      </c>
      <c r="H151" s="22">
        <v>20029883</v>
      </c>
      <c r="I151" s="22">
        <v>2804914</v>
      </c>
      <c r="J151" s="22">
        <v>0</v>
      </c>
      <c r="K151" s="22">
        <v>0</v>
      </c>
      <c r="L151" s="22">
        <v>0</v>
      </c>
      <c r="M151" s="22">
        <v>59507895</v>
      </c>
      <c r="N151" s="22">
        <v>0</v>
      </c>
      <c r="O151" s="22">
        <v>18040758</v>
      </c>
      <c r="P151" s="22">
        <v>4508679</v>
      </c>
      <c r="Q151" s="22">
        <v>5113777</v>
      </c>
      <c r="R151" s="22">
        <v>5768706</v>
      </c>
      <c r="S151" s="22">
        <v>1392446</v>
      </c>
      <c r="T151" s="22">
        <v>94332261</v>
      </c>
      <c r="U151" s="22">
        <v>6901322</v>
      </c>
      <c r="V151" s="22">
        <v>0</v>
      </c>
      <c r="W151" s="22">
        <v>9036873</v>
      </c>
      <c r="X151" s="22">
        <v>8961539</v>
      </c>
      <c r="Y151" s="22">
        <v>811610</v>
      </c>
      <c r="Z151" s="22">
        <v>0</v>
      </c>
      <c r="AA151" s="22">
        <v>0</v>
      </c>
      <c r="AB151" s="22">
        <v>0</v>
      </c>
      <c r="AC151" s="22">
        <v>25711344</v>
      </c>
      <c r="AD151" s="22">
        <v>11210353</v>
      </c>
      <c r="AE151" s="22">
        <v>2444168</v>
      </c>
      <c r="AF151" s="22">
        <v>0</v>
      </c>
      <c r="AG151" s="22">
        <v>3367914</v>
      </c>
      <c r="AH151" s="22">
        <v>984433</v>
      </c>
      <c r="AI151" s="22">
        <v>43718212</v>
      </c>
      <c r="AJ151" s="22">
        <v>50614049</v>
      </c>
      <c r="AK151" s="22">
        <v>3083845</v>
      </c>
      <c r="AL151" s="22">
        <v>3293244</v>
      </c>
      <c r="AM151" s="22">
        <v>44236960</v>
      </c>
      <c r="AN151" s="22">
        <v>0</v>
      </c>
    </row>
    <row r="152" spans="1:40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48628185</v>
      </c>
      <c r="F152" s="22">
        <v>0</v>
      </c>
      <c r="G152" s="22">
        <v>15600404</v>
      </c>
      <c r="H152" s="22">
        <v>46410072</v>
      </c>
      <c r="I152" s="22">
        <v>4558629</v>
      </c>
      <c r="J152" s="22">
        <v>0</v>
      </c>
      <c r="K152" s="22">
        <v>4872371</v>
      </c>
      <c r="L152" s="22">
        <v>0</v>
      </c>
      <c r="M152" s="22">
        <v>120069661</v>
      </c>
      <c r="N152" s="22">
        <v>1480646</v>
      </c>
      <c r="O152" s="22">
        <v>26187487</v>
      </c>
      <c r="P152" s="22">
        <v>13413753</v>
      </c>
      <c r="Q152" s="22">
        <v>6401392</v>
      </c>
      <c r="R152" s="22">
        <v>0</v>
      </c>
      <c r="S152" s="22">
        <v>2180980</v>
      </c>
      <c r="T152" s="22">
        <v>169733919</v>
      </c>
      <c r="U152" s="22">
        <v>32198500</v>
      </c>
      <c r="V152" s="22">
        <v>0</v>
      </c>
      <c r="W152" s="22">
        <v>7536438</v>
      </c>
      <c r="X152" s="22">
        <v>9762529</v>
      </c>
      <c r="Y152" s="22">
        <v>990171</v>
      </c>
      <c r="Z152" s="22">
        <v>0</v>
      </c>
      <c r="AA152" s="22">
        <v>2360677</v>
      </c>
      <c r="AB152" s="22">
        <v>0</v>
      </c>
      <c r="AC152" s="22">
        <v>52848315</v>
      </c>
      <c r="AD152" s="22">
        <v>10543658</v>
      </c>
      <c r="AE152" s="22">
        <v>6485706</v>
      </c>
      <c r="AF152" s="22">
        <v>0</v>
      </c>
      <c r="AG152" s="22">
        <v>0</v>
      </c>
      <c r="AH152" s="22">
        <v>1194169</v>
      </c>
      <c r="AI152" s="22">
        <v>71071848</v>
      </c>
      <c r="AJ152" s="22">
        <v>98662071</v>
      </c>
      <c r="AK152" s="22">
        <v>25399772</v>
      </c>
      <c r="AL152" s="22">
        <v>36738524</v>
      </c>
      <c r="AM152" s="22">
        <v>36523775</v>
      </c>
      <c r="AN152" s="22">
        <v>0</v>
      </c>
    </row>
    <row r="153" spans="1:40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16487986</v>
      </c>
      <c r="F153" s="22">
        <v>0</v>
      </c>
      <c r="G153" s="22">
        <v>12669637</v>
      </c>
      <c r="H153" s="22">
        <v>8453216</v>
      </c>
      <c r="I153" s="22">
        <v>2278120</v>
      </c>
      <c r="J153" s="22">
        <v>0</v>
      </c>
      <c r="K153" s="22">
        <v>0</v>
      </c>
      <c r="L153" s="22">
        <v>0</v>
      </c>
      <c r="M153" s="22">
        <v>39888959</v>
      </c>
      <c r="N153" s="22">
        <v>3702399</v>
      </c>
      <c r="O153" s="22">
        <v>17847228</v>
      </c>
      <c r="P153" s="22">
        <v>3989074</v>
      </c>
      <c r="Q153" s="22">
        <v>519397</v>
      </c>
      <c r="R153" s="22">
        <v>2338620</v>
      </c>
      <c r="S153" s="22">
        <v>1107855</v>
      </c>
      <c r="T153" s="22">
        <v>69393532</v>
      </c>
      <c r="U153" s="22">
        <v>12459943</v>
      </c>
      <c r="V153" s="22">
        <v>0</v>
      </c>
      <c r="W153" s="22">
        <v>4149372</v>
      </c>
      <c r="X153" s="22">
        <v>2321149</v>
      </c>
      <c r="Y153" s="22">
        <v>1203853</v>
      </c>
      <c r="Z153" s="22">
        <v>0</v>
      </c>
      <c r="AA153" s="22">
        <v>0</v>
      </c>
      <c r="AB153" s="22">
        <v>0</v>
      </c>
      <c r="AC153" s="22">
        <v>20134317</v>
      </c>
      <c r="AD153" s="22">
        <v>5779316</v>
      </c>
      <c r="AE153" s="22">
        <v>2487361</v>
      </c>
      <c r="AF153" s="22">
        <v>0</v>
      </c>
      <c r="AG153" s="22">
        <v>1393716</v>
      </c>
      <c r="AH153" s="22">
        <v>718315</v>
      </c>
      <c r="AI153" s="22">
        <v>30513025</v>
      </c>
      <c r="AJ153" s="22">
        <v>38880507</v>
      </c>
      <c r="AK153" s="22">
        <v>236337</v>
      </c>
      <c r="AL153" s="22">
        <v>0</v>
      </c>
      <c r="AM153" s="22">
        <v>38644170</v>
      </c>
      <c r="AN153" s="22">
        <v>0</v>
      </c>
    </row>
    <row r="154" spans="1:40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1555934</v>
      </c>
      <c r="F154" s="22">
        <v>0</v>
      </c>
      <c r="G154" s="22">
        <v>25808815</v>
      </c>
      <c r="H154" s="22">
        <v>2374478</v>
      </c>
      <c r="I154" s="22">
        <v>0</v>
      </c>
      <c r="J154" s="22">
        <v>0</v>
      </c>
      <c r="K154" s="22">
        <v>982427</v>
      </c>
      <c r="L154" s="22">
        <v>1720809</v>
      </c>
      <c r="M154" s="22">
        <v>32442463</v>
      </c>
      <c r="N154" s="22">
        <v>0</v>
      </c>
      <c r="O154" s="22">
        <v>12620851</v>
      </c>
      <c r="P154" s="22">
        <v>2711467</v>
      </c>
      <c r="Q154" s="22">
        <v>572122</v>
      </c>
      <c r="R154" s="22">
        <v>9076673</v>
      </c>
      <c r="S154" s="22">
        <v>1371138</v>
      </c>
      <c r="T154" s="22">
        <v>58794714</v>
      </c>
      <c r="U154" s="22">
        <v>1344812</v>
      </c>
      <c r="V154" s="22">
        <v>0</v>
      </c>
      <c r="W154" s="22">
        <v>10886402</v>
      </c>
      <c r="X154" s="22">
        <v>993195</v>
      </c>
      <c r="Y154" s="22">
        <v>0</v>
      </c>
      <c r="Z154" s="22">
        <v>0</v>
      </c>
      <c r="AA154" s="22">
        <v>245176</v>
      </c>
      <c r="AB154" s="22">
        <v>1335927</v>
      </c>
      <c r="AC154" s="22">
        <v>14805512</v>
      </c>
      <c r="AD154" s="22">
        <v>5825179</v>
      </c>
      <c r="AE154" s="22">
        <v>1883047</v>
      </c>
      <c r="AF154" s="22">
        <v>0</v>
      </c>
      <c r="AG154" s="22">
        <v>2939738</v>
      </c>
      <c r="AH154" s="22">
        <v>925528</v>
      </c>
      <c r="AI154" s="22">
        <v>26379004</v>
      </c>
      <c r="AJ154" s="22">
        <v>32415710</v>
      </c>
      <c r="AK154" s="22">
        <v>308847</v>
      </c>
      <c r="AL154" s="22">
        <v>74012</v>
      </c>
      <c r="AM154" s="22">
        <v>32032851</v>
      </c>
      <c r="AN154" s="22">
        <v>0</v>
      </c>
    </row>
    <row r="155" spans="1:40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15542579</v>
      </c>
      <c r="F155" s="22">
        <v>0</v>
      </c>
      <c r="G155" s="22">
        <v>4929348</v>
      </c>
      <c r="H155" s="22">
        <v>4818053</v>
      </c>
      <c r="I155" s="22">
        <v>7210220</v>
      </c>
      <c r="J155" s="22">
        <v>0</v>
      </c>
      <c r="K155" s="22">
        <v>0</v>
      </c>
      <c r="L155" s="22">
        <v>0</v>
      </c>
      <c r="M155" s="22">
        <v>32500200</v>
      </c>
      <c r="N155" s="22">
        <v>0</v>
      </c>
      <c r="O155" s="22">
        <v>13538925</v>
      </c>
      <c r="P155" s="22">
        <v>8981240</v>
      </c>
      <c r="Q155" s="22">
        <v>2546269</v>
      </c>
      <c r="R155" s="22">
        <v>5040334</v>
      </c>
      <c r="S155" s="22">
        <v>1297959</v>
      </c>
      <c r="T155" s="22">
        <v>63904927</v>
      </c>
      <c r="U155" s="22">
        <v>9608612</v>
      </c>
      <c r="V155" s="22">
        <v>0</v>
      </c>
      <c r="W155" s="22">
        <v>1288245</v>
      </c>
      <c r="X155" s="22">
        <v>1345400</v>
      </c>
      <c r="Y155" s="22">
        <v>825874</v>
      </c>
      <c r="Z155" s="22">
        <v>0</v>
      </c>
      <c r="AA155" s="22">
        <v>0</v>
      </c>
      <c r="AB155" s="22">
        <v>0</v>
      </c>
      <c r="AC155" s="22">
        <v>13068131</v>
      </c>
      <c r="AD155" s="22">
        <v>6660732</v>
      </c>
      <c r="AE155" s="22">
        <v>4613788</v>
      </c>
      <c r="AF155" s="22">
        <v>0</v>
      </c>
      <c r="AG155" s="22">
        <v>1772049</v>
      </c>
      <c r="AH155" s="22">
        <v>824434</v>
      </c>
      <c r="AI155" s="22">
        <v>26939134</v>
      </c>
      <c r="AJ155" s="22">
        <v>36965793</v>
      </c>
      <c r="AK155" s="22">
        <v>6794962</v>
      </c>
      <c r="AL155" s="22">
        <v>0</v>
      </c>
      <c r="AM155" s="22">
        <v>30170831</v>
      </c>
      <c r="AN155" s="22">
        <v>0</v>
      </c>
    </row>
    <row r="156" spans="1:40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50669383</v>
      </c>
      <c r="F156" s="22">
        <v>0</v>
      </c>
      <c r="G156" s="22">
        <v>19102107</v>
      </c>
      <c r="H156" s="22">
        <v>15614613</v>
      </c>
      <c r="I156" s="22">
        <v>14874322</v>
      </c>
      <c r="J156" s="22">
        <v>0</v>
      </c>
      <c r="K156" s="22">
        <v>0</v>
      </c>
      <c r="L156" s="22">
        <v>0</v>
      </c>
      <c r="M156" s="22">
        <v>100260425</v>
      </c>
      <c r="N156" s="22">
        <v>4470878</v>
      </c>
      <c r="O156" s="22">
        <v>30048988</v>
      </c>
      <c r="P156" s="22">
        <v>6484200</v>
      </c>
      <c r="Q156" s="22">
        <v>5781758</v>
      </c>
      <c r="R156" s="22">
        <v>4972275</v>
      </c>
      <c r="S156" s="22">
        <v>3471795</v>
      </c>
      <c r="T156" s="22">
        <v>155490319</v>
      </c>
      <c r="U156" s="22">
        <v>38895384</v>
      </c>
      <c r="V156" s="22">
        <v>0</v>
      </c>
      <c r="W156" s="22">
        <v>11430420</v>
      </c>
      <c r="X156" s="22">
        <v>3776448</v>
      </c>
      <c r="Y156" s="22">
        <v>1366281</v>
      </c>
      <c r="Z156" s="22">
        <v>0</v>
      </c>
      <c r="AA156" s="22">
        <v>0</v>
      </c>
      <c r="AB156" s="22">
        <v>0</v>
      </c>
      <c r="AC156" s="22">
        <v>55468533</v>
      </c>
      <c r="AD156" s="22">
        <v>8442690</v>
      </c>
      <c r="AE156" s="22">
        <v>4214916</v>
      </c>
      <c r="AF156" s="22">
        <v>0</v>
      </c>
      <c r="AG156" s="22">
        <v>1747083</v>
      </c>
      <c r="AH156" s="22">
        <v>2604016</v>
      </c>
      <c r="AI156" s="22">
        <v>72477238</v>
      </c>
      <c r="AJ156" s="22">
        <v>83013081</v>
      </c>
      <c r="AK156" s="22">
        <v>3837109</v>
      </c>
      <c r="AL156" s="22">
        <v>1882908</v>
      </c>
      <c r="AM156" s="22">
        <v>77293064</v>
      </c>
      <c r="AN156" s="22">
        <v>0</v>
      </c>
    </row>
    <row r="157" spans="1:40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18627439</v>
      </c>
      <c r="F157" s="22">
        <v>0</v>
      </c>
      <c r="G157" s="22">
        <v>3064834</v>
      </c>
      <c r="H157" s="22">
        <v>5028615</v>
      </c>
      <c r="I157" s="22">
        <v>5509334</v>
      </c>
      <c r="J157" s="22">
        <v>0</v>
      </c>
      <c r="K157" s="22">
        <v>0</v>
      </c>
      <c r="L157" s="22">
        <v>1116488</v>
      </c>
      <c r="M157" s="22">
        <v>33346710</v>
      </c>
      <c r="N157" s="22">
        <v>423308</v>
      </c>
      <c r="O157" s="22">
        <v>16138601</v>
      </c>
      <c r="P157" s="22">
        <v>1095401</v>
      </c>
      <c r="Q157" s="22">
        <v>780706</v>
      </c>
      <c r="R157" s="22">
        <v>442310</v>
      </c>
      <c r="S157" s="22">
        <v>2157879</v>
      </c>
      <c r="T157" s="22">
        <v>54384915</v>
      </c>
      <c r="U157" s="22">
        <v>11708216</v>
      </c>
      <c r="V157" s="22">
        <v>0</v>
      </c>
      <c r="W157" s="22">
        <v>1132241</v>
      </c>
      <c r="X157" s="22">
        <v>1558009</v>
      </c>
      <c r="Y157" s="22">
        <v>553495</v>
      </c>
      <c r="Z157" s="22">
        <v>0</v>
      </c>
      <c r="AA157" s="22">
        <v>0</v>
      </c>
      <c r="AB157" s="22">
        <v>297295</v>
      </c>
      <c r="AC157" s="22">
        <v>15249256</v>
      </c>
      <c r="AD157" s="22">
        <v>7712551</v>
      </c>
      <c r="AE157" s="22">
        <v>758021</v>
      </c>
      <c r="AF157" s="22">
        <v>0</v>
      </c>
      <c r="AG157" s="22">
        <v>240157</v>
      </c>
      <c r="AH157" s="22">
        <v>1670759</v>
      </c>
      <c r="AI157" s="22">
        <v>25630744</v>
      </c>
      <c r="AJ157" s="22">
        <v>28754171</v>
      </c>
      <c r="AK157" s="22">
        <v>3608622</v>
      </c>
      <c r="AL157" s="22">
        <v>365045</v>
      </c>
      <c r="AM157" s="22">
        <v>24780504</v>
      </c>
      <c r="AN157" s="22">
        <v>0</v>
      </c>
    </row>
    <row r="158" spans="1:40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19145286</v>
      </c>
      <c r="F158" s="22">
        <v>0</v>
      </c>
      <c r="G158" s="22">
        <v>13374275</v>
      </c>
      <c r="H158" s="22">
        <v>10337781</v>
      </c>
      <c r="I158" s="22">
        <v>4037184</v>
      </c>
      <c r="J158" s="22">
        <v>0</v>
      </c>
      <c r="K158" s="22">
        <v>0</v>
      </c>
      <c r="L158" s="22">
        <v>0</v>
      </c>
      <c r="M158" s="22">
        <v>46894526</v>
      </c>
      <c r="N158" s="22">
        <v>0</v>
      </c>
      <c r="O158" s="22">
        <v>6383458</v>
      </c>
      <c r="P158" s="22">
        <v>2589688</v>
      </c>
      <c r="Q158" s="22">
        <v>3651512</v>
      </c>
      <c r="R158" s="22">
        <v>1252150</v>
      </c>
      <c r="S158" s="22">
        <v>702827</v>
      </c>
      <c r="T158" s="22">
        <v>61474161</v>
      </c>
      <c r="U158" s="22">
        <v>13015617</v>
      </c>
      <c r="V158" s="22">
        <v>0</v>
      </c>
      <c r="W158" s="22">
        <v>4126864</v>
      </c>
      <c r="X158" s="22">
        <v>4121258</v>
      </c>
      <c r="Y158" s="22">
        <v>714533</v>
      </c>
      <c r="Z158" s="22">
        <v>0</v>
      </c>
      <c r="AA158" s="22">
        <v>0</v>
      </c>
      <c r="AB158" s="22">
        <v>0</v>
      </c>
      <c r="AC158" s="22">
        <v>21978272</v>
      </c>
      <c r="AD158" s="22">
        <v>3842704</v>
      </c>
      <c r="AE158" s="22">
        <v>1758645</v>
      </c>
      <c r="AF158" s="22">
        <v>0</v>
      </c>
      <c r="AG158" s="22">
        <v>900049</v>
      </c>
      <c r="AH158" s="22">
        <v>320329</v>
      </c>
      <c r="AI158" s="22">
        <v>28799999</v>
      </c>
      <c r="AJ158" s="22">
        <v>32674162</v>
      </c>
      <c r="AK158" s="22">
        <v>798138</v>
      </c>
      <c r="AL158" s="22">
        <v>1083065</v>
      </c>
      <c r="AM158" s="22">
        <v>30792959</v>
      </c>
      <c r="AN158" s="22">
        <v>0</v>
      </c>
    </row>
    <row r="159" spans="1:40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49319984</v>
      </c>
      <c r="F159" s="22">
        <v>0</v>
      </c>
      <c r="G159" s="22">
        <v>35497215</v>
      </c>
      <c r="H159" s="22">
        <v>19805652</v>
      </c>
      <c r="I159" s="22">
        <v>7005988</v>
      </c>
      <c r="J159" s="22">
        <v>0</v>
      </c>
      <c r="K159" s="22">
        <v>0</v>
      </c>
      <c r="L159" s="22">
        <v>0</v>
      </c>
      <c r="M159" s="22">
        <v>111628839</v>
      </c>
      <c r="N159" s="22">
        <v>20714310</v>
      </c>
      <c r="O159" s="22">
        <v>29928836</v>
      </c>
      <c r="P159" s="22">
        <v>9005388</v>
      </c>
      <c r="Q159" s="22">
        <v>5750872</v>
      </c>
      <c r="R159" s="22">
        <v>10891247</v>
      </c>
      <c r="S159" s="22">
        <v>3040538</v>
      </c>
      <c r="T159" s="22">
        <v>190960030</v>
      </c>
      <c r="U159" s="22">
        <v>27588895</v>
      </c>
      <c r="V159" s="22">
        <v>0</v>
      </c>
      <c r="W159" s="22">
        <v>14449191</v>
      </c>
      <c r="X159" s="22">
        <v>6874957</v>
      </c>
      <c r="Y159" s="22">
        <v>2172188</v>
      </c>
      <c r="Z159" s="22">
        <v>0</v>
      </c>
      <c r="AA159" s="22">
        <v>0</v>
      </c>
      <c r="AB159" s="22">
        <v>0</v>
      </c>
      <c r="AC159" s="22">
        <v>51085231</v>
      </c>
      <c r="AD159" s="22">
        <v>9808163</v>
      </c>
      <c r="AE159" s="22">
        <v>4090073</v>
      </c>
      <c r="AF159" s="22">
        <v>0</v>
      </c>
      <c r="AG159" s="22">
        <v>6729681</v>
      </c>
      <c r="AH159" s="22">
        <v>2001240</v>
      </c>
      <c r="AI159" s="22">
        <v>73714388</v>
      </c>
      <c r="AJ159" s="22">
        <v>117245642</v>
      </c>
      <c r="AK159" s="22">
        <v>7211624</v>
      </c>
      <c r="AL159" s="22">
        <v>1285415</v>
      </c>
      <c r="AM159" s="22">
        <v>108748603</v>
      </c>
      <c r="AN159" s="22">
        <v>0</v>
      </c>
    </row>
    <row r="160" spans="1:40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6626885</v>
      </c>
      <c r="F160" s="22">
        <v>0</v>
      </c>
      <c r="G160" s="22">
        <v>4627119</v>
      </c>
      <c r="H160" s="22">
        <v>3784075</v>
      </c>
      <c r="I160" s="22">
        <v>399503</v>
      </c>
      <c r="J160" s="22">
        <v>0</v>
      </c>
      <c r="K160" s="22">
        <v>0</v>
      </c>
      <c r="L160" s="22">
        <v>282597</v>
      </c>
      <c r="M160" s="22">
        <v>15720179</v>
      </c>
      <c r="N160" s="22">
        <v>0</v>
      </c>
      <c r="O160" s="22">
        <v>1621644</v>
      </c>
      <c r="P160" s="22">
        <v>1523561</v>
      </c>
      <c r="Q160" s="22">
        <v>200466</v>
      </c>
      <c r="R160" s="22">
        <v>779436</v>
      </c>
      <c r="S160" s="22">
        <v>221289</v>
      </c>
      <c r="T160" s="22">
        <v>20066575</v>
      </c>
      <c r="U160" s="22">
        <v>2692451</v>
      </c>
      <c r="V160" s="22">
        <v>0</v>
      </c>
      <c r="W160" s="22">
        <v>1958391</v>
      </c>
      <c r="X160" s="22">
        <v>1501375</v>
      </c>
      <c r="Y160" s="22">
        <v>106854</v>
      </c>
      <c r="Z160" s="22">
        <v>0</v>
      </c>
      <c r="AA160" s="22">
        <v>0</v>
      </c>
      <c r="AB160" s="22">
        <v>231726</v>
      </c>
      <c r="AC160" s="22">
        <v>6490797</v>
      </c>
      <c r="AD160" s="22">
        <v>418591</v>
      </c>
      <c r="AE160" s="22">
        <v>665649</v>
      </c>
      <c r="AF160" s="22">
        <v>0</v>
      </c>
      <c r="AG160" s="22">
        <v>282545</v>
      </c>
      <c r="AH160" s="22">
        <v>135540</v>
      </c>
      <c r="AI160" s="22">
        <v>7993122</v>
      </c>
      <c r="AJ160" s="22">
        <v>12073453</v>
      </c>
      <c r="AK160" s="22">
        <v>1012239</v>
      </c>
      <c r="AL160" s="22">
        <v>0</v>
      </c>
      <c r="AM160" s="22">
        <v>11061214</v>
      </c>
      <c r="AN160" s="22">
        <v>0</v>
      </c>
    </row>
    <row r="161" spans="1:40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43895019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43895019</v>
      </c>
      <c r="N161" s="22">
        <v>4407</v>
      </c>
      <c r="O161" s="22">
        <v>9547765</v>
      </c>
      <c r="P161" s="22">
        <v>2386307</v>
      </c>
      <c r="Q161" s="22">
        <v>1841031</v>
      </c>
      <c r="R161" s="22">
        <v>5074142</v>
      </c>
      <c r="S161" s="22">
        <v>1586857</v>
      </c>
      <c r="T161" s="22">
        <v>64335528</v>
      </c>
      <c r="U161" s="22">
        <v>28032965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28032965</v>
      </c>
      <c r="AD161" s="22">
        <v>2966865</v>
      </c>
      <c r="AE161" s="22">
        <v>1653663</v>
      </c>
      <c r="AF161" s="22">
        <v>0</v>
      </c>
      <c r="AG161" s="22">
        <v>1624152</v>
      </c>
      <c r="AH161" s="22">
        <v>977157</v>
      </c>
      <c r="AI161" s="22">
        <v>35254802</v>
      </c>
      <c r="AJ161" s="22">
        <v>29080726</v>
      </c>
      <c r="AK161" s="22">
        <v>3704832</v>
      </c>
      <c r="AL161" s="22">
        <v>2414233</v>
      </c>
      <c r="AM161" s="22">
        <v>22961661</v>
      </c>
      <c r="AN161" s="22">
        <v>0</v>
      </c>
    </row>
    <row r="162" spans="1:40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48093385</v>
      </c>
      <c r="F162" s="22">
        <v>0</v>
      </c>
      <c r="G162" s="22">
        <v>100423829</v>
      </c>
      <c r="H162" s="22">
        <v>41677758</v>
      </c>
      <c r="I162" s="22">
        <v>0</v>
      </c>
      <c r="J162" s="22">
        <v>0</v>
      </c>
      <c r="K162" s="22">
        <v>0</v>
      </c>
      <c r="L162" s="22">
        <v>0</v>
      </c>
      <c r="M162" s="22">
        <v>190194972</v>
      </c>
      <c r="N162" s="22">
        <v>1002212</v>
      </c>
      <c r="O162" s="22">
        <v>60418850</v>
      </c>
      <c r="P162" s="22">
        <v>10793663</v>
      </c>
      <c r="Q162" s="22">
        <v>3158904</v>
      </c>
      <c r="R162" s="22">
        <v>16525065</v>
      </c>
      <c r="S162" s="22">
        <v>4524165</v>
      </c>
      <c r="T162" s="22">
        <v>286617831</v>
      </c>
      <c r="U162" s="22">
        <v>34427378</v>
      </c>
      <c r="V162" s="22">
        <v>0</v>
      </c>
      <c r="W162" s="22">
        <v>30716191</v>
      </c>
      <c r="X162" s="22">
        <v>13435065</v>
      </c>
      <c r="Y162" s="22">
        <v>0</v>
      </c>
      <c r="Z162" s="22">
        <v>0</v>
      </c>
      <c r="AA162" s="22">
        <v>0</v>
      </c>
      <c r="AB162" s="22">
        <v>0</v>
      </c>
      <c r="AC162" s="22">
        <v>78578634</v>
      </c>
      <c r="AD162" s="22">
        <v>16980682</v>
      </c>
      <c r="AE162" s="22">
        <v>5815681</v>
      </c>
      <c r="AF162" s="22">
        <v>0</v>
      </c>
      <c r="AG162" s="22">
        <v>6595744</v>
      </c>
      <c r="AH162" s="22">
        <v>2649476</v>
      </c>
      <c r="AI162" s="22">
        <v>110620217</v>
      </c>
      <c r="AJ162" s="22">
        <v>175997614</v>
      </c>
      <c r="AK162" s="22">
        <v>18757241</v>
      </c>
      <c r="AL162" s="22">
        <v>0</v>
      </c>
      <c r="AM162" s="22">
        <v>157240373</v>
      </c>
      <c r="AN162" s="22">
        <v>0</v>
      </c>
    </row>
    <row r="163" spans="1:40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7369321</v>
      </c>
      <c r="F163" s="22">
        <v>0</v>
      </c>
      <c r="G163" s="22">
        <v>7834138</v>
      </c>
      <c r="H163" s="22">
        <v>2536607</v>
      </c>
      <c r="I163" s="22">
        <v>637825</v>
      </c>
      <c r="J163" s="22">
        <v>0</v>
      </c>
      <c r="K163" s="22">
        <v>520969</v>
      </c>
      <c r="L163" s="22">
        <v>1312209</v>
      </c>
      <c r="M163" s="22">
        <v>20211069</v>
      </c>
      <c r="N163" s="22">
        <v>0</v>
      </c>
      <c r="O163" s="22">
        <v>1158672</v>
      </c>
      <c r="P163" s="22">
        <v>2490011</v>
      </c>
      <c r="Q163" s="22">
        <v>834223</v>
      </c>
      <c r="R163" s="22">
        <v>597124</v>
      </c>
      <c r="S163" s="22">
        <v>499746</v>
      </c>
      <c r="T163" s="22">
        <v>25790845</v>
      </c>
      <c r="U163" s="22">
        <v>5999167</v>
      </c>
      <c r="V163" s="22">
        <v>0</v>
      </c>
      <c r="W163" s="22">
        <v>2177079</v>
      </c>
      <c r="X163" s="22">
        <v>1700815</v>
      </c>
      <c r="Y163" s="22">
        <v>416725</v>
      </c>
      <c r="Z163" s="22">
        <v>0</v>
      </c>
      <c r="AA163" s="22">
        <v>54984</v>
      </c>
      <c r="AB163" s="22">
        <v>1287413</v>
      </c>
      <c r="AC163" s="22">
        <v>11636183</v>
      </c>
      <c r="AD163" s="22">
        <v>363821</v>
      </c>
      <c r="AE163" s="22">
        <v>1768434</v>
      </c>
      <c r="AF163" s="22">
        <v>0</v>
      </c>
      <c r="AG163" s="22">
        <v>328703</v>
      </c>
      <c r="AH163" s="22">
        <v>389929</v>
      </c>
      <c r="AI163" s="22">
        <v>14487070</v>
      </c>
      <c r="AJ163" s="22">
        <v>11303775</v>
      </c>
      <c r="AK163" s="22">
        <v>220162</v>
      </c>
      <c r="AL163" s="22">
        <v>147103</v>
      </c>
      <c r="AM163" s="22">
        <v>10936510</v>
      </c>
      <c r="AN163" s="22">
        <v>0</v>
      </c>
    </row>
    <row r="164" spans="1:40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10313991</v>
      </c>
      <c r="F164" s="22">
        <v>0</v>
      </c>
      <c r="G164" s="22">
        <v>6428621</v>
      </c>
      <c r="H164" s="22">
        <v>10504434</v>
      </c>
      <c r="I164" s="22">
        <v>0</v>
      </c>
      <c r="J164" s="22">
        <v>0</v>
      </c>
      <c r="K164" s="22">
        <v>0</v>
      </c>
      <c r="L164" s="22">
        <v>0</v>
      </c>
      <c r="M164" s="22">
        <v>27247046</v>
      </c>
      <c r="N164" s="22">
        <v>0</v>
      </c>
      <c r="O164" s="22">
        <v>10156176</v>
      </c>
      <c r="P164" s="22">
        <v>2403999</v>
      </c>
      <c r="Q164" s="22">
        <v>437860</v>
      </c>
      <c r="R164" s="22">
        <v>0</v>
      </c>
      <c r="S164" s="22">
        <v>248038</v>
      </c>
      <c r="T164" s="22">
        <v>40493119</v>
      </c>
      <c r="U164" s="22">
        <v>6853019</v>
      </c>
      <c r="V164" s="22">
        <v>0</v>
      </c>
      <c r="W164" s="22">
        <v>3085036</v>
      </c>
      <c r="X164" s="22">
        <v>2724093</v>
      </c>
      <c r="Y164" s="22">
        <v>0</v>
      </c>
      <c r="Z164" s="22">
        <v>0</v>
      </c>
      <c r="AA164" s="22">
        <v>0</v>
      </c>
      <c r="AB164" s="22">
        <v>0</v>
      </c>
      <c r="AC164" s="22">
        <v>12662148</v>
      </c>
      <c r="AD164" s="22">
        <v>3756719</v>
      </c>
      <c r="AE164" s="22">
        <v>1450923</v>
      </c>
      <c r="AF164" s="22">
        <v>0</v>
      </c>
      <c r="AG164" s="22">
        <v>0</v>
      </c>
      <c r="AH164" s="22">
        <v>187493</v>
      </c>
      <c r="AI164" s="22">
        <v>18057283</v>
      </c>
      <c r="AJ164" s="22">
        <v>22435836</v>
      </c>
      <c r="AK164" s="22">
        <v>133397</v>
      </c>
      <c r="AL164" s="22">
        <v>0</v>
      </c>
      <c r="AM164" s="22">
        <v>22302439</v>
      </c>
      <c r="AN164" s="22">
        <v>0</v>
      </c>
    </row>
    <row r="165" spans="1:40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52075779</v>
      </c>
      <c r="F165" s="22">
        <v>0</v>
      </c>
      <c r="G165" s="22">
        <v>24014187</v>
      </c>
      <c r="H165" s="22">
        <v>28974241</v>
      </c>
      <c r="I165" s="22">
        <v>1699863</v>
      </c>
      <c r="J165" s="22">
        <v>0</v>
      </c>
      <c r="K165" s="22">
        <v>0</v>
      </c>
      <c r="L165" s="22">
        <v>0</v>
      </c>
      <c r="M165" s="22">
        <v>106764070</v>
      </c>
      <c r="N165" s="22">
        <v>0</v>
      </c>
      <c r="O165" s="22">
        <v>28317459</v>
      </c>
      <c r="P165" s="22">
        <v>7086183</v>
      </c>
      <c r="Q165" s="22">
        <v>4245384</v>
      </c>
      <c r="R165" s="22">
        <v>4380231</v>
      </c>
      <c r="S165" s="22">
        <v>4498350</v>
      </c>
      <c r="T165" s="22">
        <v>155291677</v>
      </c>
      <c r="U165" s="22">
        <v>39585885</v>
      </c>
      <c r="V165" s="22">
        <v>0</v>
      </c>
      <c r="W165" s="22">
        <v>9688289</v>
      </c>
      <c r="X165" s="22">
        <v>6840187</v>
      </c>
      <c r="Y165" s="22">
        <v>427291</v>
      </c>
      <c r="Z165" s="22">
        <v>0</v>
      </c>
      <c r="AA165" s="22">
        <v>0</v>
      </c>
      <c r="AB165" s="22">
        <v>0</v>
      </c>
      <c r="AC165" s="22">
        <v>56541652</v>
      </c>
      <c r="AD165" s="22">
        <v>13643566</v>
      </c>
      <c r="AE165" s="22">
        <v>3828126</v>
      </c>
      <c r="AF165" s="22">
        <v>0</v>
      </c>
      <c r="AG165" s="22">
        <v>2972992</v>
      </c>
      <c r="AH165" s="22">
        <v>3246746</v>
      </c>
      <c r="AI165" s="22">
        <v>80233082</v>
      </c>
      <c r="AJ165" s="22">
        <v>75058595</v>
      </c>
      <c r="AK165" s="22">
        <v>6628331</v>
      </c>
      <c r="AL165" s="22">
        <v>1315928</v>
      </c>
      <c r="AM165" s="22">
        <v>67114336</v>
      </c>
      <c r="AN165" s="22">
        <v>0</v>
      </c>
    </row>
    <row r="166" spans="1:40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4920499</v>
      </c>
      <c r="F166" s="22">
        <v>0</v>
      </c>
      <c r="G166" s="22">
        <v>3657180</v>
      </c>
      <c r="H166" s="22">
        <v>915671</v>
      </c>
      <c r="I166" s="22">
        <v>0</v>
      </c>
      <c r="J166" s="22">
        <v>0</v>
      </c>
      <c r="K166" s="22">
        <v>0</v>
      </c>
      <c r="L166" s="22">
        <v>0</v>
      </c>
      <c r="M166" s="22">
        <v>9493350</v>
      </c>
      <c r="N166" s="22">
        <v>0</v>
      </c>
      <c r="O166" s="22">
        <v>1551207</v>
      </c>
      <c r="P166" s="22">
        <v>638540</v>
      </c>
      <c r="Q166" s="22">
        <v>1022643</v>
      </c>
      <c r="R166" s="22">
        <v>44705</v>
      </c>
      <c r="S166" s="22">
        <v>329563</v>
      </c>
      <c r="T166" s="22">
        <v>13080008</v>
      </c>
      <c r="U166" s="22">
        <v>4091408</v>
      </c>
      <c r="V166" s="22">
        <v>0</v>
      </c>
      <c r="W166" s="22">
        <v>1841556</v>
      </c>
      <c r="X166" s="22">
        <v>664084</v>
      </c>
      <c r="Y166" s="22">
        <v>0</v>
      </c>
      <c r="Z166" s="22">
        <v>0</v>
      </c>
      <c r="AA166" s="22">
        <v>0</v>
      </c>
      <c r="AB166" s="22">
        <v>0</v>
      </c>
      <c r="AC166" s="22">
        <v>6597048</v>
      </c>
      <c r="AD166" s="22">
        <v>521909</v>
      </c>
      <c r="AE166" s="22">
        <v>182741</v>
      </c>
      <c r="AF166" s="22">
        <v>0</v>
      </c>
      <c r="AG166" s="22">
        <v>40639</v>
      </c>
      <c r="AH166" s="22">
        <v>180681</v>
      </c>
      <c r="AI166" s="22">
        <v>7523018</v>
      </c>
      <c r="AJ166" s="22">
        <v>5556990</v>
      </c>
      <c r="AK166" s="22">
        <v>0</v>
      </c>
      <c r="AL166" s="22">
        <v>0</v>
      </c>
      <c r="AM166" s="22">
        <v>5556990</v>
      </c>
      <c r="AN166" s="22">
        <v>0</v>
      </c>
    </row>
    <row r="167" spans="1:40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  </c>
      <c r="J167" s="22">
        <v>0</v>
      </c>
      <c r="K167" s="22">
        <v>0</v>
      </c>
      <c r="L167" s="22">
        <v>0</v>
      </c>
      <c r="M167" s="22">
        <v>116396020</v>
      </c>
      <c r="N167" s="22">
        <v>0</v>
      </c>
      <c r="O167" s="22">
        <v>58396471</v>
      </c>
      <c r="P167" s="22">
        <v>9243830</v>
      </c>
      <c r="Q167" s="22">
        <v>1775999</v>
      </c>
      <c r="R167" s="22">
        <v>6995358</v>
      </c>
      <c r="S167" s="22">
        <v>4883482</v>
      </c>
      <c r="T167" s="22">
        <v>197691160</v>
      </c>
      <c r="U167" s="22">
        <v>65246253</v>
      </c>
      <c r="V167" s="22">
        <v>0</v>
      </c>
      <c r="W167" s="22">
        <v>6303138</v>
      </c>
      <c r="X167" s="22">
        <v>6595014</v>
      </c>
      <c r="Y167" s="22">
        <v>1527401</v>
      </c>
      <c r="Z167" s="22">
        <v>0</v>
      </c>
      <c r="AA167" s="22">
        <v>0</v>
      </c>
      <c r="AB167" s="22">
        <v>0</v>
      </c>
      <c r="AC167" s="22">
        <v>79671806</v>
      </c>
      <c r="AD167" s="22">
        <v>22464185</v>
      </c>
      <c r="AE167" s="22">
        <v>5011469</v>
      </c>
      <c r="AF167" s="22">
        <v>0</v>
      </c>
      <c r="AG167" s="22">
        <v>3799587</v>
      </c>
      <c r="AH167" s="22">
        <v>3277845</v>
      </c>
      <c r="AI167" s="22">
        <v>114224892</v>
      </c>
      <c r="AJ167" s="22">
        <v>83466268</v>
      </c>
      <c r="AK167" s="22">
        <v>3030702</v>
      </c>
      <c r="AL167" s="22">
        <v>2267083</v>
      </c>
      <c r="AM167" s="22">
        <v>78168483</v>
      </c>
      <c r="AN167" s="22">
        <v>0</v>
      </c>
    </row>
    <row r="168" spans="1:40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106547617</v>
      </c>
      <c r="F168" s="22">
        <v>0</v>
      </c>
      <c r="G168" s="22">
        <v>31852930</v>
      </c>
      <c r="H168" s="22">
        <v>40207196</v>
      </c>
      <c r="I168" s="22">
        <v>48010835</v>
      </c>
      <c r="J168" s="22">
        <v>0</v>
      </c>
      <c r="K168" s="22">
        <v>0</v>
      </c>
      <c r="L168" s="22">
        <v>0</v>
      </c>
      <c r="M168" s="22">
        <v>226618578</v>
      </c>
      <c r="N168" s="22">
        <v>10613342</v>
      </c>
      <c r="O168" s="22">
        <v>62094459</v>
      </c>
      <c r="P168" s="22">
        <v>12777406</v>
      </c>
      <c r="Q168" s="22">
        <v>41863694</v>
      </c>
      <c r="R168" s="22">
        <v>30628973</v>
      </c>
      <c r="S168" s="22">
        <v>7062967</v>
      </c>
      <c r="T168" s="22">
        <v>391659419</v>
      </c>
      <c r="U168" s="22">
        <v>48986402</v>
      </c>
      <c r="V168" s="22">
        <v>0</v>
      </c>
      <c r="W168" s="22">
        <v>12315122</v>
      </c>
      <c r="X168" s="22">
        <v>9725600</v>
      </c>
      <c r="Y168" s="22">
        <v>6138121</v>
      </c>
      <c r="Z168" s="22">
        <v>0</v>
      </c>
      <c r="AA168" s="22">
        <v>0</v>
      </c>
      <c r="AB168" s="22">
        <v>0</v>
      </c>
      <c r="AC168" s="22">
        <v>77165245</v>
      </c>
      <c r="AD168" s="22">
        <v>20045653</v>
      </c>
      <c r="AE168" s="22">
        <v>7723989</v>
      </c>
      <c r="AF168" s="22">
        <v>0</v>
      </c>
      <c r="AG168" s="22">
        <v>12608325</v>
      </c>
      <c r="AH168" s="22">
        <v>3688648</v>
      </c>
      <c r="AI168" s="22">
        <v>121231860</v>
      </c>
      <c r="AJ168" s="22">
        <v>270427559</v>
      </c>
      <c r="AK168" s="22">
        <v>26997055</v>
      </c>
      <c r="AL168" s="22">
        <v>826331</v>
      </c>
      <c r="AM168" s="22">
        <v>242604173</v>
      </c>
      <c r="AN168" s="22">
        <v>0</v>
      </c>
    </row>
    <row r="169" spans="1:40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60053216</v>
      </c>
      <c r="F169" s="22">
        <v>0</v>
      </c>
      <c r="G169" s="22">
        <v>84294142</v>
      </c>
      <c r="H169" s="22">
        <v>56792142</v>
      </c>
      <c r="I169" s="22">
        <v>7997406</v>
      </c>
      <c r="J169" s="22">
        <v>0</v>
      </c>
      <c r="K169" s="22">
        <v>0</v>
      </c>
      <c r="L169" s="22">
        <v>0</v>
      </c>
      <c r="M169" s="22">
        <v>209136906</v>
      </c>
      <c r="N169" s="22">
        <v>1273446</v>
      </c>
      <c r="O169" s="22">
        <v>51802226</v>
      </c>
      <c r="P169" s="22">
        <v>15443461</v>
      </c>
      <c r="Q169" s="22">
        <v>17877520</v>
      </c>
      <c r="R169" s="22">
        <v>10362180</v>
      </c>
      <c r="S169" s="22">
        <v>5432827</v>
      </c>
      <c r="T169" s="22">
        <v>311328566</v>
      </c>
      <c r="U169" s="22">
        <v>35061526</v>
      </c>
      <c r="V169" s="22">
        <v>0</v>
      </c>
      <c r="W169" s="22">
        <v>15951277</v>
      </c>
      <c r="X169" s="22">
        <v>15239259</v>
      </c>
      <c r="Y169" s="22">
        <v>847785</v>
      </c>
      <c r="Z169" s="22">
        <v>0</v>
      </c>
      <c r="AA169" s="22">
        <v>0</v>
      </c>
      <c r="AB169" s="22">
        <v>0</v>
      </c>
      <c r="AC169" s="22">
        <v>67099847</v>
      </c>
      <c r="AD169" s="22">
        <v>14782850</v>
      </c>
      <c r="AE169" s="22">
        <v>7296148</v>
      </c>
      <c r="AF169" s="22">
        <v>0</v>
      </c>
      <c r="AG169" s="22">
        <v>3887309</v>
      </c>
      <c r="AH169" s="22">
        <v>2247040</v>
      </c>
      <c r="AI169" s="22">
        <v>95313194</v>
      </c>
      <c r="AJ169" s="22">
        <v>216015372</v>
      </c>
      <c r="AK169" s="22">
        <v>13942176</v>
      </c>
      <c r="AL169" s="22">
        <v>128000</v>
      </c>
      <c r="AM169" s="22">
        <v>202572318</v>
      </c>
      <c r="AN169" s="22">
        <v>627122</v>
      </c>
    </row>
    <row r="170" spans="1:40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14031456</v>
      </c>
      <c r="F170" s="22">
        <v>0</v>
      </c>
      <c r="G170" s="22">
        <v>12691285</v>
      </c>
      <c r="H170" s="22">
        <v>12183868</v>
      </c>
      <c r="I170" s="22">
        <v>0</v>
      </c>
      <c r="J170" s="22">
        <v>0</v>
      </c>
      <c r="K170" s="22">
        <v>0</v>
      </c>
      <c r="L170" s="22">
        <v>456153</v>
      </c>
      <c r="M170" s="22">
        <v>39362762</v>
      </c>
      <c r="N170" s="22">
        <v>305393</v>
      </c>
      <c r="O170" s="22">
        <v>15586965</v>
      </c>
      <c r="P170" s="22">
        <v>4761113</v>
      </c>
      <c r="Q170" s="22">
        <v>9770110</v>
      </c>
      <c r="R170" s="22">
        <v>9000970</v>
      </c>
      <c r="S170" s="22">
        <v>2655236</v>
      </c>
      <c r="T170" s="22">
        <v>81442549</v>
      </c>
      <c r="U170" s="22">
        <v>7157128</v>
      </c>
      <c r="V170" s="22">
        <v>0</v>
      </c>
      <c r="W170" s="22">
        <v>4159107</v>
      </c>
      <c r="X170" s="22">
        <v>6003925</v>
      </c>
      <c r="Y170" s="22">
        <v>0</v>
      </c>
      <c r="Z170" s="22">
        <v>0</v>
      </c>
      <c r="AA170" s="22">
        <v>0</v>
      </c>
      <c r="AB170" s="22">
        <v>318895</v>
      </c>
      <c r="AC170" s="22">
        <v>17639055</v>
      </c>
      <c r="AD170" s="22">
        <v>8314026</v>
      </c>
      <c r="AE170" s="22">
        <v>2740988</v>
      </c>
      <c r="AF170" s="22">
        <v>0</v>
      </c>
      <c r="AG170" s="22">
        <v>1764194</v>
      </c>
      <c r="AH170" s="22">
        <v>959879</v>
      </c>
      <c r="AI170" s="22">
        <v>31418142</v>
      </c>
      <c r="AJ170" s="22">
        <v>50024407</v>
      </c>
      <c r="AK170" s="22">
        <v>4345454</v>
      </c>
      <c r="AL170" s="22">
        <v>5000000</v>
      </c>
      <c r="AM170" s="22">
        <v>40678953</v>
      </c>
      <c r="AN170" s="22">
        <v>0</v>
      </c>
    </row>
    <row r="171" spans="1:40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14257625</v>
      </c>
      <c r="F171" s="22">
        <v>0</v>
      </c>
      <c r="G171" s="22">
        <v>16144990</v>
      </c>
      <c r="H171" s="22">
        <v>3707095</v>
      </c>
      <c r="I171" s="22">
        <v>232405</v>
      </c>
      <c r="J171" s="22">
        <v>0</v>
      </c>
      <c r="K171" s="22">
        <v>0</v>
      </c>
      <c r="L171" s="22">
        <v>0</v>
      </c>
      <c r="M171" s="22">
        <v>34342115</v>
      </c>
      <c r="N171" s="22">
        <v>0</v>
      </c>
      <c r="O171" s="22">
        <v>12070454</v>
      </c>
      <c r="P171" s="22">
        <v>2790856</v>
      </c>
      <c r="Q171" s="22">
        <v>620477</v>
      </c>
      <c r="R171" s="22">
        <v>1038640</v>
      </c>
      <c r="S171" s="22">
        <v>2431825</v>
      </c>
      <c r="T171" s="22">
        <v>53294367</v>
      </c>
      <c r="U171" s="22">
        <v>9695487</v>
      </c>
      <c r="V171" s="22">
        <v>0</v>
      </c>
      <c r="W171" s="22">
        <v>10339308</v>
      </c>
      <c r="X171" s="22">
        <v>1469836</v>
      </c>
      <c r="Y171" s="22">
        <v>173839</v>
      </c>
      <c r="Z171" s="22">
        <v>0</v>
      </c>
      <c r="AA171" s="22">
        <v>0</v>
      </c>
      <c r="AB171" s="22">
        <v>0</v>
      </c>
      <c r="AC171" s="22">
        <v>21678470</v>
      </c>
      <c r="AD171" s="22">
        <v>7146431</v>
      </c>
      <c r="AE171" s="22">
        <v>1669972</v>
      </c>
      <c r="AF171" s="22">
        <v>0</v>
      </c>
      <c r="AG171" s="22">
        <v>589797</v>
      </c>
      <c r="AH171" s="22">
        <v>1867541</v>
      </c>
      <c r="AI171" s="22">
        <v>32952211</v>
      </c>
      <c r="AJ171" s="22">
        <v>20342156</v>
      </c>
      <c r="AK171" s="22">
        <v>90785</v>
      </c>
      <c r="AL171" s="22">
        <v>708049</v>
      </c>
      <c r="AM171" s="22">
        <v>19543322</v>
      </c>
      <c r="AN171" s="22">
        <v>0</v>
      </c>
    </row>
    <row r="172" spans="1:40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112521898</v>
      </c>
      <c r="F172" s="22">
        <v>0</v>
      </c>
      <c r="G172" s="22">
        <v>48788801</v>
      </c>
      <c r="H172" s="22">
        <v>37038427</v>
      </c>
      <c r="I172" s="22">
        <v>26057934</v>
      </c>
      <c r="J172" s="22">
        <v>0</v>
      </c>
      <c r="K172" s="22">
        <v>0</v>
      </c>
      <c r="L172" s="22">
        <v>0</v>
      </c>
      <c r="M172" s="22">
        <v>224407060</v>
      </c>
      <c r="N172" s="22">
        <v>7096749</v>
      </c>
      <c r="O172" s="22">
        <v>77956380</v>
      </c>
      <c r="P172" s="22">
        <v>7213484</v>
      </c>
      <c r="Q172" s="22">
        <v>16036579</v>
      </c>
      <c r="R172" s="22">
        <v>25637685</v>
      </c>
      <c r="S172" s="22">
        <v>8838320</v>
      </c>
      <c r="T172" s="22">
        <v>367186257</v>
      </c>
      <c r="U172" s="22">
        <v>58126806</v>
      </c>
      <c r="V172" s="22">
        <v>0</v>
      </c>
      <c r="W172" s="22">
        <v>11638141</v>
      </c>
      <c r="X172" s="22">
        <v>13109065</v>
      </c>
      <c r="Y172" s="22">
        <v>4728749</v>
      </c>
      <c r="Z172" s="22">
        <v>0</v>
      </c>
      <c r="AA172" s="22">
        <v>0</v>
      </c>
      <c r="AB172" s="22">
        <v>0</v>
      </c>
      <c r="AC172" s="22">
        <v>87602761</v>
      </c>
      <c r="AD172" s="22">
        <v>16852484</v>
      </c>
      <c r="AE172" s="22">
        <v>4865578</v>
      </c>
      <c r="AF172" s="22">
        <v>0</v>
      </c>
      <c r="AG172" s="22">
        <v>10937176</v>
      </c>
      <c r="AH172" s="22">
        <v>7314640</v>
      </c>
      <c r="AI172" s="22">
        <v>127572639</v>
      </c>
      <c r="AJ172" s="22">
        <v>239613618</v>
      </c>
      <c r="AK172" s="22">
        <v>31353807</v>
      </c>
      <c r="AL172" s="22">
        <v>0</v>
      </c>
      <c r="AM172" s="22">
        <v>208259811</v>
      </c>
      <c r="AN172" s="22">
        <v>0</v>
      </c>
    </row>
    <row r="173" spans="1:40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8537354</v>
      </c>
      <c r="F173" s="22">
        <v>0</v>
      </c>
      <c r="G173" s="22">
        <v>13923833</v>
      </c>
      <c r="H173" s="22">
        <v>3182182</v>
      </c>
      <c r="I173" s="22">
        <v>0</v>
      </c>
      <c r="J173" s="22">
        <v>0</v>
      </c>
      <c r="K173" s="22">
        <v>0</v>
      </c>
      <c r="L173" s="22">
        <v>0</v>
      </c>
      <c r="M173" s="22">
        <v>25643369</v>
      </c>
      <c r="N173" s="22">
        <v>0</v>
      </c>
      <c r="O173" s="22">
        <v>8536636</v>
      </c>
      <c r="P173" s="22">
        <v>2461445</v>
      </c>
      <c r="Q173" s="22">
        <v>613196</v>
      </c>
      <c r="R173" s="22">
        <v>0</v>
      </c>
      <c r="S173" s="22">
        <v>136355</v>
      </c>
      <c r="T173" s="22">
        <v>37391001</v>
      </c>
      <c r="U173" s="22">
        <v>6546564</v>
      </c>
      <c r="V173" s="22">
        <v>0</v>
      </c>
      <c r="W173" s="22">
        <v>5273614</v>
      </c>
      <c r="X173" s="22">
        <v>1333063</v>
      </c>
      <c r="Y173" s="22">
        <v>0</v>
      </c>
      <c r="Z173" s="22">
        <v>0</v>
      </c>
      <c r="AA173" s="22">
        <v>0</v>
      </c>
      <c r="AB173" s="22">
        <v>0</v>
      </c>
      <c r="AC173" s="22">
        <v>13153241</v>
      </c>
      <c r="AD173" s="22">
        <v>3606762</v>
      </c>
      <c r="AE173" s="22">
        <v>1443427</v>
      </c>
      <c r="AF173" s="22">
        <v>0</v>
      </c>
      <c r="AG173" s="22">
        <v>0</v>
      </c>
      <c r="AH173" s="22">
        <v>122584</v>
      </c>
      <c r="AI173" s="22">
        <v>18326014</v>
      </c>
      <c r="AJ173" s="22">
        <v>19064987</v>
      </c>
      <c r="AK173" s="22">
        <v>2064176</v>
      </c>
      <c r="AL173" s="22">
        <v>3943774</v>
      </c>
      <c r="AM173" s="22">
        <v>13057037</v>
      </c>
      <c r="AN173" s="22">
        <v>0</v>
      </c>
    </row>
    <row r="174" spans="1:40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7481053</v>
      </c>
      <c r="F174" s="22">
        <v>0</v>
      </c>
      <c r="G174" s="22">
        <v>4060681</v>
      </c>
      <c r="H174" s="22">
        <v>5073981</v>
      </c>
      <c r="I174" s="22">
        <v>482567</v>
      </c>
      <c r="J174" s="22">
        <v>0</v>
      </c>
      <c r="K174" s="22">
        <v>0</v>
      </c>
      <c r="L174" s="22">
        <v>0</v>
      </c>
      <c r="M174" s="22">
        <v>17098282</v>
      </c>
      <c r="N174" s="22">
        <v>182081</v>
      </c>
      <c r="O174" s="22">
        <v>1892502</v>
      </c>
      <c r="P174" s="22">
        <v>1413093</v>
      </c>
      <c r="Q174" s="22">
        <v>481153</v>
      </c>
      <c r="R174" s="22">
        <v>289408</v>
      </c>
      <c r="S174" s="22">
        <v>674210</v>
      </c>
      <c r="T174" s="22">
        <v>22030729</v>
      </c>
      <c r="U174" s="22">
        <v>5121607</v>
      </c>
      <c r="V174" s="22">
        <v>0</v>
      </c>
      <c r="W174" s="22">
        <v>2270789</v>
      </c>
      <c r="X174" s="22">
        <v>1084912</v>
      </c>
      <c r="Y174" s="22">
        <v>151008</v>
      </c>
      <c r="Z174" s="22">
        <v>0</v>
      </c>
      <c r="AA174" s="22">
        <v>0</v>
      </c>
      <c r="AB174" s="22">
        <v>0</v>
      </c>
      <c r="AC174" s="22">
        <v>8628316</v>
      </c>
      <c r="AD174" s="22">
        <v>1190224</v>
      </c>
      <c r="AE174" s="22">
        <v>922536</v>
      </c>
      <c r="AF174" s="22">
        <v>0</v>
      </c>
      <c r="AG174" s="22">
        <v>222268</v>
      </c>
      <c r="AH174" s="22">
        <v>545497</v>
      </c>
      <c r="AI174" s="22">
        <v>11508841</v>
      </c>
      <c r="AJ174" s="22">
        <v>10521888</v>
      </c>
      <c r="AK174" s="22">
        <v>116413</v>
      </c>
      <c r="AL174" s="22">
        <v>0</v>
      </c>
      <c r="AM174" s="22">
        <v>10405475</v>
      </c>
      <c r="AN174" s="22">
        <v>0</v>
      </c>
    </row>
    <row r="175" spans="1:40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7538589</v>
      </c>
      <c r="F175" s="22">
        <v>0</v>
      </c>
      <c r="G175" s="22">
        <v>5585511</v>
      </c>
      <c r="H175" s="22">
        <v>3916999</v>
      </c>
      <c r="I175" s="22">
        <v>28038</v>
      </c>
      <c r="J175" s="22">
        <v>0</v>
      </c>
      <c r="K175" s="22">
        <v>472424</v>
      </c>
      <c r="L175" s="22">
        <v>0</v>
      </c>
      <c r="M175" s="22">
        <v>17541561</v>
      </c>
      <c r="N175" s="22">
        <v>13755</v>
      </c>
      <c r="O175" s="22">
        <v>10229951</v>
      </c>
      <c r="P175" s="22">
        <v>2226616</v>
      </c>
      <c r="Q175" s="22">
        <v>97580</v>
      </c>
      <c r="R175" s="22">
        <v>189996</v>
      </c>
      <c r="S175" s="22">
        <v>318110</v>
      </c>
      <c r="T175" s="22">
        <v>30617569</v>
      </c>
      <c r="U175" s="22">
        <v>4492883</v>
      </c>
      <c r="V175" s="22">
        <v>0</v>
      </c>
      <c r="W175" s="22">
        <v>2050404</v>
      </c>
      <c r="X175" s="22">
        <v>2120144</v>
      </c>
      <c r="Y175" s="22">
        <v>0</v>
      </c>
      <c r="Z175" s="22">
        <v>0</v>
      </c>
      <c r="AA175" s="22">
        <v>331099</v>
      </c>
      <c r="AB175" s="22">
        <v>0</v>
      </c>
      <c r="AC175" s="22">
        <v>8994530</v>
      </c>
      <c r="AD175" s="22">
        <v>3800407</v>
      </c>
      <c r="AE175" s="22">
        <v>1582099</v>
      </c>
      <c r="AF175" s="22">
        <v>0</v>
      </c>
      <c r="AG175" s="22">
        <v>123175</v>
      </c>
      <c r="AH175" s="22">
        <v>246039</v>
      </c>
      <c r="AI175" s="22">
        <v>14746250</v>
      </c>
      <c r="AJ175" s="22">
        <v>15871319</v>
      </c>
      <c r="AK175" s="22">
        <v>2033563</v>
      </c>
      <c r="AL175" s="22">
        <v>0</v>
      </c>
      <c r="AM175" s="22">
        <v>13837756</v>
      </c>
      <c r="AN175" s="22">
        <v>0</v>
      </c>
    </row>
    <row r="176" spans="1:40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9207511</v>
      </c>
      <c r="F176" s="22">
        <v>0</v>
      </c>
      <c r="G176" s="22">
        <v>2203266</v>
      </c>
      <c r="H176" s="22">
        <v>656181</v>
      </c>
      <c r="I176" s="22">
        <v>0</v>
      </c>
      <c r="J176" s="22">
        <v>0</v>
      </c>
      <c r="K176" s="22">
        <v>0</v>
      </c>
      <c r="L176" s="22">
        <v>0</v>
      </c>
      <c r="M176" s="22">
        <v>12066958</v>
      </c>
      <c r="N176" s="22">
        <v>2009010</v>
      </c>
      <c r="O176" s="22">
        <v>4463938</v>
      </c>
      <c r="P176" s="22">
        <v>1485599</v>
      </c>
      <c r="Q176" s="22">
        <v>52400</v>
      </c>
      <c r="R176" s="22">
        <v>0</v>
      </c>
      <c r="S176" s="22">
        <v>507968</v>
      </c>
      <c r="T176" s="22">
        <v>20585873</v>
      </c>
      <c r="U176" s="22">
        <v>6687632</v>
      </c>
      <c r="V176" s="22">
        <v>0</v>
      </c>
      <c r="W176" s="22">
        <v>1139894</v>
      </c>
      <c r="X176" s="22">
        <v>309583</v>
      </c>
      <c r="Y176" s="22">
        <v>0</v>
      </c>
      <c r="Z176" s="22">
        <v>0</v>
      </c>
      <c r="AA176" s="22">
        <v>0</v>
      </c>
      <c r="AB176" s="22">
        <v>0</v>
      </c>
      <c r="AC176" s="22">
        <v>8137109</v>
      </c>
      <c r="AD176" s="22">
        <v>2755918</v>
      </c>
      <c r="AE176" s="22">
        <v>855620</v>
      </c>
      <c r="AF176" s="22">
        <v>0</v>
      </c>
      <c r="AG176" s="22">
        <v>0</v>
      </c>
      <c r="AH176" s="22">
        <v>379078</v>
      </c>
      <c r="AI176" s="22">
        <v>12127725</v>
      </c>
      <c r="AJ176" s="22">
        <v>8458148</v>
      </c>
      <c r="AK176" s="22">
        <v>248260</v>
      </c>
      <c r="AL176" s="22">
        <v>52184</v>
      </c>
      <c r="AM176" s="22">
        <v>8157704</v>
      </c>
      <c r="AN176" s="22">
        <v>0</v>
      </c>
    </row>
    <row r="177" spans="1:40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82587681</v>
      </c>
      <c r="F177" s="22">
        <v>0</v>
      </c>
      <c r="G177" s="22">
        <v>12696572</v>
      </c>
      <c r="H177" s="22">
        <v>13292892</v>
      </c>
      <c r="I177" s="22">
        <v>12336441</v>
      </c>
      <c r="J177" s="22">
        <v>0</v>
      </c>
      <c r="K177" s="22">
        <v>0</v>
      </c>
      <c r="L177" s="22">
        <v>0</v>
      </c>
      <c r="M177" s="22">
        <v>120913586</v>
      </c>
      <c r="N177" s="22">
        <v>18291522</v>
      </c>
      <c r="O177" s="22">
        <v>22276581</v>
      </c>
      <c r="P177" s="22">
        <v>10733785</v>
      </c>
      <c r="Q177" s="22">
        <v>1835917</v>
      </c>
      <c r="R177" s="22">
        <v>0</v>
      </c>
      <c r="S177" s="22">
        <v>6259264</v>
      </c>
      <c r="T177" s="22">
        <v>180310655</v>
      </c>
      <c r="U177" s="22">
        <v>68322803</v>
      </c>
      <c r="V177" s="22">
        <v>0</v>
      </c>
      <c r="W177" s="22">
        <v>7835490</v>
      </c>
      <c r="X177" s="22">
        <v>7301355</v>
      </c>
      <c r="Y177" s="22">
        <v>7142278</v>
      </c>
      <c r="Z177" s="22">
        <v>0</v>
      </c>
      <c r="AA177" s="22">
        <v>0</v>
      </c>
      <c r="AB177" s="22">
        <v>0</v>
      </c>
      <c r="AC177" s="22">
        <v>90601926</v>
      </c>
      <c r="AD177" s="22">
        <v>11410991</v>
      </c>
      <c r="AE177" s="22">
        <v>8036828</v>
      </c>
      <c r="AF177" s="22">
        <v>0</v>
      </c>
      <c r="AG177" s="22">
        <v>0</v>
      </c>
      <c r="AH177" s="22">
        <v>4487603</v>
      </c>
      <c r="AI177" s="22">
        <v>114537348</v>
      </c>
      <c r="AJ177" s="22">
        <v>65773307</v>
      </c>
      <c r="AK177" s="22">
        <v>9462258</v>
      </c>
      <c r="AL177" s="22">
        <v>897323</v>
      </c>
      <c r="AM177" s="22">
        <v>55413726</v>
      </c>
      <c r="AN177" s="22">
        <v>0</v>
      </c>
    </row>
    <row r="178" spans="1:40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39967456</v>
      </c>
      <c r="F178" s="22">
        <v>0</v>
      </c>
      <c r="G178" s="22">
        <v>22472397</v>
      </c>
      <c r="H178" s="22">
        <v>27306216</v>
      </c>
      <c r="I178" s="22">
        <v>3821222</v>
      </c>
      <c r="J178" s="22">
        <v>0</v>
      </c>
      <c r="K178" s="22">
        <v>0</v>
      </c>
      <c r="L178" s="22">
        <v>0</v>
      </c>
      <c r="M178" s="22">
        <v>93567291</v>
      </c>
      <c r="N178" s="22">
        <v>1298126</v>
      </c>
      <c r="O178" s="22">
        <v>14381217</v>
      </c>
      <c r="P178" s="22">
        <v>6752244</v>
      </c>
      <c r="Q178" s="22">
        <v>1715189</v>
      </c>
      <c r="R178" s="22">
        <v>5294046</v>
      </c>
      <c r="S178" s="22">
        <v>4038512</v>
      </c>
      <c r="T178" s="22">
        <v>127046625</v>
      </c>
      <c r="U178" s="22">
        <v>27035253</v>
      </c>
      <c r="V178" s="22">
        <v>0</v>
      </c>
      <c r="W178" s="22">
        <v>10593690</v>
      </c>
      <c r="X178" s="22">
        <v>4375599</v>
      </c>
      <c r="Y178" s="22">
        <v>1205689</v>
      </c>
      <c r="Z178" s="22">
        <v>0</v>
      </c>
      <c r="AA178" s="22">
        <v>0</v>
      </c>
      <c r="AB178" s="22">
        <v>0</v>
      </c>
      <c r="AC178" s="22">
        <v>43210231</v>
      </c>
      <c r="AD178" s="22">
        <v>4733086</v>
      </c>
      <c r="AE178" s="22">
        <v>4328804</v>
      </c>
      <c r="AF178" s="22">
        <v>0</v>
      </c>
      <c r="AG178" s="22">
        <v>3470695</v>
      </c>
      <c r="AH178" s="22">
        <v>2351918</v>
      </c>
      <c r="AI178" s="22">
        <v>58094734</v>
      </c>
      <c r="AJ178" s="22">
        <v>68951891</v>
      </c>
      <c r="AK178" s="22">
        <v>8216188</v>
      </c>
      <c r="AL178" s="22">
        <v>243970</v>
      </c>
      <c r="AM178" s="22">
        <v>60491733</v>
      </c>
      <c r="AN178" s="22">
        <v>0</v>
      </c>
    </row>
    <row r="179" spans="1:40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12010553</v>
      </c>
      <c r="F179" s="22">
        <v>0</v>
      </c>
      <c r="G179" s="22">
        <v>7137556</v>
      </c>
      <c r="H179" s="22">
        <v>5136699</v>
      </c>
      <c r="I179" s="22">
        <v>0</v>
      </c>
      <c r="J179" s="22">
        <v>0</v>
      </c>
      <c r="K179" s="22">
        <v>1845030</v>
      </c>
      <c r="L179" s="22">
        <v>0</v>
      </c>
      <c r="M179" s="22">
        <v>26129838</v>
      </c>
      <c r="N179" s="22">
        <v>0</v>
      </c>
      <c r="O179" s="22">
        <v>12986381</v>
      </c>
      <c r="P179" s="22">
        <v>1633609</v>
      </c>
      <c r="Q179" s="22">
        <v>735498</v>
      </c>
      <c r="R179" s="22">
        <v>910542</v>
      </c>
      <c r="S179" s="22">
        <v>271257</v>
      </c>
      <c r="T179" s="22">
        <v>42667125</v>
      </c>
      <c r="U179" s="22">
        <v>11388927</v>
      </c>
      <c r="V179" s="22">
        <v>0</v>
      </c>
      <c r="W179" s="22">
        <v>2840311</v>
      </c>
      <c r="X179" s="22">
        <v>2577909</v>
      </c>
      <c r="Y179" s="22">
        <v>0</v>
      </c>
      <c r="Z179" s="22">
        <v>0</v>
      </c>
      <c r="AA179" s="22">
        <v>307505</v>
      </c>
      <c r="AB179" s="22">
        <v>0</v>
      </c>
      <c r="AC179" s="22">
        <v>17114652</v>
      </c>
      <c r="AD179" s="22">
        <v>4574641</v>
      </c>
      <c r="AE179" s="22">
        <v>1066808</v>
      </c>
      <c r="AF179" s="22">
        <v>0</v>
      </c>
      <c r="AG179" s="22">
        <v>771047</v>
      </c>
      <c r="AH179" s="22">
        <v>193493</v>
      </c>
      <c r="AI179" s="22">
        <v>23720641</v>
      </c>
      <c r="AJ179" s="22">
        <v>18946484</v>
      </c>
      <c r="AK179" s="22">
        <v>1335940</v>
      </c>
      <c r="AL179" s="22">
        <v>0</v>
      </c>
      <c r="AM179" s="22">
        <v>17610544</v>
      </c>
      <c r="AN179" s="22">
        <v>0</v>
      </c>
    </row>
    <row r="180" spans="1:40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39060897</v>
      </c>
      <c r="F180" s="22">
        <v>0</v>
      </c>
      <c r="G180" s="22">
        <v>7772768</v>
      </c>
      <c r="H180" s="22">
        <v>17773821</v>
      </c>
      <c r="I180" s="22">
        <v>3203564</v>
      </c>
      <c r="J180" s="22">
        <v>0</v>
      </c>
      <c r="K180" s="22">
        <v>0</v>
      </c>
      <c r="L180" s="22">
        <v>0</v>
      </c>
      <c r="M180" s="22">
        <v>67811050</v>
      </c>
      <c r="N180" s="22">
        <v>0</v>
      </c>
      <c r="O180" s="22">
        <v>12700949</v>
      </c>
      <c r="P180" s="22">
        <v>3695504</v>
      </c>
      <c r="Q180" s="22">
        <v>1360463</v>
      </c>
      <c r="R180" s="22">
        <v>0</v>
      </c>
      <c r="S180" s="22">
        <v>743760</v>
      </c>
      <c r="T180" s="22">
        <v>86311726</v>
      </c>
      <c r="U180" s="22">
        <v>35729533</v>
      </c>
      <c r="V180" s="22">
        <v>0</v>
      </c>
      <c r="W180" s="22">
        <v>5741238</v>
      </c>
      <c r="X180" s="22">
        <v>8788666</v>
      </c>
      <c r="Y180" s="22">
        <v>1966272</v>
      </c>
      <c r="Z180" s="22">
        <v>0</v>
      </c>
      <c r="AA180" s="22">
        <v>0</v>
      </c>
      <c r="AB180" s="22">
        <v>0</v>
      </c>
      <c r="AC180" s="22">
        <v>52225709</v>
      </c>
      <c r="AD180" s="22">
        <v>5762643</v>
      </c>
      <c r="AE180" s="22">
        <v>1723927</v>
      </c>
      <c r="AF180" s="22">
        <v>0</v>
      </c>
      <c r="AG180" s="22">
        <v>0</v>
      </c>
      <c r="AH180" s="22">
        <v>486080</v>
      </c>
      <c r="AI180" s="22">
        <v>60198359</v>
      </c>
      <c r="AJ180" s="22">
        <v>26113367</v>
      </c>
      <c r="AK180" s="22">
        <v>3334424</v>
      </c>
      <c r="AL180" s="22">
        <v>405000</v>
      </c>
      <c r="AM180" s="22">
        <v>22373943</v>
      </c>
      <c r="AN180" s="22">
        <v>0</v>
      </c>
    </row>
    <row r="181" spans="1:40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38956862</v>
      </c>
      <c r="F181" s="22">
        <v>0</v>
      </c>
      <c r="G181" s="22">
        <v>19460452</v>
      </c>
      <c r="H181" s="22">
        <v>24725705</v>
      </c>
      <c r="I181" s="22">
        <v>25210709</v>
      </c>
      <c r="J181" s="22">
        <v>0</v>
      </c>
      <c r="K181" s="22">
        <v>0</v>
      </c>
      <c r="L181" s="22">
        <v>3688340</v>
      </c>
      <c r="M181" s="22">
        <v>112042068</v>
      </c>
      <c r="N181" s="22">
        <v>460283</v>
      </c>
      <c r="O181" s="22">
        <v>19884410</v>
      </c>
      <c r="P181" s="22">
        <v>4912433</v>
      </c>
      <c r="Q181" s="22">
        <v>4957165</v>
      </c>
      <c r="R181" s="22">
        <v>0</v>
      </c>
      <c r="S181" s="22">
        <v>2939775</v>
      </c>
      <c r="T181" s="22">
        <v>145196134</v>
      </c>
      <c r="U181" s="22">
        <v>17976135</v>
      </c>
      <c r="V181" s="22">
        <v>0</v>
      </c>
      <c r="W181" s="22">
        <v>7493470</v>
      </c>
      <c r="X181" s="22">
        <v>6798696</v>
      </c>
      <c r="Y181" s="22">
        <v>3227542</v>
      </c>
      <c r="Z181" s="22">
        <v>0</v>
      </c>
      <c r="AA181" s="22">
        <v>0</v>
      </c>
      <c r="AB181" s="22">
        <v>1245772</v>
      </c>
      <c r="AC181" s="22">
        <v>36741615</v>
      </c>
      <c r="AD181" s="22">
        <v>10679009</v>
      </c>
      <c r="AE181" s="22">
        <v>3356764</v>
      </c>
      <c r="AF181" s="22">
        <v>0</v>
      </c>
      <c r="AG181" s="22">
        <v>0</v>
      </c>
      <c r="AH181" s="22">
        <v>1609394</v>
      </c>
      <c r="AI181" s="22">
        <v>52386782</v>
      </c>
      <c r="AJ181" s="22">
        <v>92809352</v>
      </c>
      <c r="AK181" s="22">
        <v>1750000</v>
      </c>
      <c r="AL181" s="22">
        <v>806310</v>
      </c>
      <c r="AM181" s="22">
        <v>90253042</v>
      </c>
      <c r="AN181" s="22">
        <v>0</v>
      </c>
    </row>
    <row r="182" spans="1:40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6331808</v>
      </c>
      <c r="F182" s="22">
        <v>0</v>
      </c>
      <c r="G182" s="22">
        <v>27536380</v>
      </c>
      <c r="H182" s="22">
        <v>0</v>
      </c>
      <c r="I182" s="22">
        <v>475324</v>
      </c>
      <c r="J182" s="22">
        <v>0</v>
      </c>
      <c r="K182" s="22">
        <v>0</v>
      </c>
      <c r="L182" s="22">
        <v>0</v>
      </c>
      <c r="M182" s="22">
        <v>34343512</v>
      </c>
      <c r="N182" s="22">
        <v>4408</v>
      </c>
      <c r="O182" s="22">
        <v>889485</v>
      </c>
      <c r="P182" s="22">
        <v>2403345</v>
      </c>
      <c r="Q182" s="22">
        <v>2404317</v>
      </c>
      <c r="R182" s="22">
        <v>1467323</v>
      </c>
      <c r="S182" s="22">
        <v>1403872</v>
      </c>
      <c r="T182" s="22">
        <v>42916262</v>
      </c>
      <c r="U182" s="22">
        <v>3139194</v>
      </c>
      <c r="V182" s="22">
        <v>0</v>
      </c>
      <c r="W182" s="22">
        <v>2000432</v>
      </c>
      <c r="X182" s="22">
        <v>0</v>
      </c>
      <c r="Y182" s="22">
        <v>167949</v>
      </c>
      <c r="Z182" s="22">
        <v>0</v>
      </c>
      <c r="AA182" s="22">
        <v>0</v>
      </c>
      <c r="AB182" s="22">
        <v>0</v>
      </c>
      <c r="AC182" s="22">
        <v>5307575</v>
      </c>
      <c r="AD182" s="22">
        <v>492551</v>
      </c>
      <c r="AE182" s="22">
        <v>1316029</v>
      </c>
      <c r="AF182" s="22">
        <v>0</v>
      </c>
      <c r="AG182" s="22">
        <v>888747</v>
      </c>
      <c r="AH182" s="22">
        <v>765927</v>
      </c>
      <c r="AI182" s="22">
        <v>8770829</v>
      </c>
      <c r="AJ182" s="22">
        <v>34145433</v>
      </c>
      <c r="AK182" s="22">
        <v>503430</v>
      </c>
      <c r="AL182" s="22">
        <v>356249</v>
      </c>
      <c r="AM182" s="22">
        <v>33285754</v>
      </c>
      <c r="AN182" s="22">
        <v>0</v>
      </c>
    </row>
    <row r="183" spans="1:40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36381924</v>
      </c>
      <c r="F183" s="22">
        <v>0</v>
      </c>
      <c r="G183" s="22">
        <v>12260830</v>
      </c>
      <c r="H183" s="22">
        <v>12887931</v>
      </c>
      <c r="I183" s="22">
        <v>7447508</v>
      </c>
      <c r="J183" s="22">
        <v>0</v>
      </c>
      <c r="K183" s="22">
        <v>0</v>
      </c>
      <c r="L183" s="22">
        <v>0</v>
      </c>
      <c r="M183" s="22">
        <v>68978193</v>
      </c>
      <c r="N183" s="22">
        <v>0</v>
      </c>
      <c r="O183" s="22">
        <v>35082068</v>
      </c>
      <c r="P183" s="22">
        <v>6878616</v>
      </c>
      <c r="Q183" s="22">
        <v>1167803</v>
      </c>
      <c r="R183" s="22">
        <v>2674297</v>
      </c>
      <c r="S183" s="22">
        <v>3784342</v>
      </c>
      <c r="T183" s="22">
        <v>118565319</v>
      </c>
      <c r="U183" s="22">
        <v>21545589</v>
      </c>
      <c r="V183" s="22">
        <v>0</v>
      </c>
      <c r="W183" s="22">
        <v>3314093</v>
      </c>
      <c r="X183" s="22">
        <v>4788517</v>
      </c>
      <c r="Y183" s="22">
        <v>325306</v>
      </c>
      <c r="Z183" s="22">
        <v>0</v>
      </c>
      <c r="AA183" s="22">
        <v>0</v>
      </c>
      <c r="AB183" s="22">
        <v>0</v>
      </c>
      <c r="AC183" s="22">
        <v>29973505</v>
      </c>
      <c r="AD183" s="22">
        <v>15864743</v>
      </c>
      <c r="AE183" s="22">
        <v>4665194</v>
      </c>
      <c r="AF183" s="22">
        <v>0</v>
      </c>
      <c r="AG183" s="22">
        <v>1105949</v>
      </c>
      <c r="AH183" s="22">
        <v>1563535</v>
      </c>
      <c r="AI183" s="22">
        <v>53172926</v>
      </c>
      <c r="AJ183" s="22">
        <v>65392393</v>
      </c>
      <c r="AK183" s="22">
        <v>7570182</v>
      </c>
      <c r="AL183" s="22">
        <v>480800</v>
      </c>
      <c r="AM183" s="22">
        <v>57341411</v>
      </c>
      <c r="AN183" s="22">
        <v>0</v>
      </c>
    </row>
    <row r="184" spans="1:40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116286732</v>
      </c>
      <c r="F184" s="22">
        <v>0</v>
      </c>
      <c r="G184" s="22">
        <v>33026171</v>
      </c>
      <c r="H184" s="22">
        <v>24507380</v>
      </c>
      <c r="I184" s="22">
        <v>7397471</v>
      </c>
      <c r="J184" s="22">
        <v>0</v>
      </c>
      <c r="K184" s="22">
        <v>0</v>
      </c>
      <c r="L184" s="22">
        <v>0</v>
      </c>
      <c r="M184" s="22">
        <v>181217754</v>
      </c>
      <c r="N184" s="22">
        <v>0</v>
      </c>
      <c r="O184" s="22">
        <v>73476220</v>
      </c>
      <c r="P184" s="22">
        <v>8619651</v>
      </c>
      <c r="Q184" s="22">
        <v>27330718</v>
      </c>
      <c r="R184" s="22">
        <v>0</v>
      </c>
      <c r="S184" s="22">
        <v>14027725</v>
      </c>
      <c r="T184" s="22">
        <v>304672068</v>
      </c>
      <c r="U184" s="22">
        <v>84588714</v>
      </c>
      <c r="V184" s="22">
        <v>0</v>
      </c>
      <c r="W184" s="22">
        <v>15153897</v>
      </c>
      <c r="X184" s="22">
        <v>9431622</v>
      </c>
      <c r="Y184" s="22">
        <v>2582207</v>
      </c>
      <c r="Z184" s="22">
        <v>0</v>
      </c>
      <c r="AA184" s="22">
        <v>0</v>
      </c>
      <c r="AB184" s="22">
        <v>0</v>
      </c>
      <c r="AC184" s="22">
        <v>111756440</v>
      </c>
      <c r="AD184" s="22">
        <v>23222818</v>
      </c>
      <c r="AE184" s="22">
        <v>5910896</v>
      </c>
      <c r="AF184" s="22">
        <v>0</v>
      </c>
      <c r="AG184" s="22">
        <v>0</v>
      </c>
      <c r="AH184" s="22">
        <v>7353771</v>
      </c>
      <c r="AI184" s="22">
        <v>148243925</v>
      </c>
      <c r="AJ184" s="22">
        <v>156428143</v>
      </c>
      <c r="AK184" s="22">
        <v>6757346</v>
      </c>
      <c r="AL184" s="22">
        <v>771491</v>
      </c>
      <c r="AM184" s="22">
        <v>148899306</v>
      </c>
      <c r="AN184" s="22">
        <v>0</v>
      </c>
    </row>
    <row r="185" spans="1:40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6216495</v>
      </c>
      <c r="F185" s="22">
        <v>0</v>
      </c>
      <c r="G185" s="22">
        <v>360678</v>
      </c>
      <c r="H185" s="22">
        <v>0</v>
      </c>
      <c r="I185" s="22">
        <v>884671</v>
      </c>
      <c r="J185" s="22">
        <v>14916</v>
      </c>
      <c r="K185" s="22">
        <v>0</v>
      </c>
      <c r="L185" s="22">
        <v>0</v>
      </c>
      <c r="M185" s="22">
        <v>7476760</v>
      </c>
      <c r="N185" s="22">
        <v>0</v>
      </c>
      <c r="O185" s="22">
        <v>3247709</v>
      </c>
      <c r="P185" s="22">
        <v>1025601</v>
      </c>
      <c r="Q185" s="22">
        <v>1349990</v>
      </c>
      <c r="R185" s="22">
        <v>684575</v>
      </c>
      <c r="S185" s="22">
        <v>71849</v>
      </c>
      <c r="T185" s="22">
        <v>13856484</v>
      </c>
      <c r="U185" s="22">
        <v>3730860</v>
      </c>
      <c r="V185" s="22">
        <v>0</v>
      </c>
      <c r="W185" s="22">
        <v>222842</v>
      </c>
      <c r="X185" s="22">
        <v>0</v>
      </c>
      <c r="Y185" s="22">
        <v>223748</v>
      </c>
      <c r="Z185" s="22">
        <v>0</v>
      </c>
      <c r="AA185" s="22">
        <v>7263</v>
      </c>
      <c r="AB185" s="22">
        <v>0</v>
      </c>
      <c r="AC185" s="22">
        <v>4184713</v>
      </c>
      <c r="AD185" s="22">
        <v>1112480</v>
      </c>
      <c r="AE185" s="22">
        <v>760541</v>
      </c>
      <c r="AF185" s="22">
        <v>0</v>
      </c>
      <c r="AG185" s="22">
        <v>559123</v>
      </c>
      <c r="AH185" s="22">
        <v>10448</v>
      </c>
      <c r="AI185" s="22">
        <v>6627305</v>
      </c>
      <c r="AJ185" s="22">
        <v>7229179</v>
      </c>
      <c r="AK185" s="22">
        <v>0</v>
      </c>
      <c r="AL185" s="22">
        <v>215279</v>
      </c>
      <c r="AM185" s="22">
        <v>7013900</v>
      </c>
      <c r="AN185" s="22">
        <v>0</v>
      </c>
    </row>
    <row r="186" spans="1:40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4843063</v>
      </c>
      <c r="F186" s="22">
        <v>0</v>
      </c>
      <c r="G186" s="22">
        <v>3341541</v>
      </c>
      <c r="H186" s="22">
        <v>9990131</v>
      </c>
      <c r="I186" s="22">
        <v>0</v>
      </c>
      <c r="J186" s="22">
        <v>0</v>
      </c>
      <c r="K186" s="22">
        <v>0</v>
      </c>
      <c r="L186" s="22">
        <v>0</v>
      </c>
      <c r="M186" s="22">
        <v>18174735</v>
      </c>
      <c r="N186" s="22">
        <v>0</v>
      </c>
      <c r="O186" s="22">
        <v>2574506</v>
      </c>
      <c r="P186" s="22">
        <v>978210</v>
      </c>
      <c r="Q186" s="22">
        <v>145015</v>
      </c>
      <c r="R186" s="22">
        <v>456817</v>
      </c>
      <c r="S186" s="22">
        <v>367910</v>
      </c>
      <c r="T186" s="22">
        <v>22697193</v>
      </c>
      <c r="U186" s="22">
        <v>2819008</v>
      </c>
      <c r="V186" s="22">
        <v>0</v>
      </c>
      <c r="W186" s="22">
        <v>1061147</v>
      </c>
      <c r="X186" s="22">
        <v>1828413</v>
      </c>
      <c r="Y186" s="22">
        <v>0</v>
      </c>
      <c r="Z186" s="22">
        <v>0</v>
      </c>
      <c r="AA186" s="22">
        <v>0</v>
      </c>
      <c r="AB186" s="22">
        <v>0</v>
      </c>
      <c r="AC186" s="22">
        <v>5708568</v>
      </c>
      <c r="AD186" s="22">
        <v>724070</v>
      </c>
      <c r="AE186" s="22">
        <v>656829</v>
      </c>
      <c r="AF186" s="22">
        <v>0</v>
      </c>
      <c r="AG186" s="22">
        <v>315304</v>
      </c>
      <c r="AH186" s="22">
        <v>247270</v>
      </c>
      <c r="AI186" s="22">
        <v>7652041</v>
      </c>
      <c r="AJ186" s="22">
        <v>15045152</v>
      </c>
      <c r="AK186" s="22">
        <v>2275539</v>
      </c>
      <c r="AL186" s="22">
        <v>89665</v>
      </c>
      <c r="AM186" s="22">
        <v>12679948</v>
      </c>
      <c r="AN186" s="22">
        <v>0</v>
      </c>
    </row>
    <row r="187" spans="1:40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1355933</v>
      </c>
      <c r="F187" s="22">
        <v>0</v>
      </c>
      <c r="G187" s="22">
        <v>2977590</v>
      </c>
      <c r="H187" s="22">
        <v>1756926</v>
      </c>
      <c r="I187" s="22">
        <v>33935</v>
      </c>
      <c r="J187" s="22">
        <v>0</v>
      </c>
      <c r="K187" s="22">
        <v>0</v>
      </c>
      <c r="L187" s="22">
        <v>0</v>
      </c>
      <c r="M187" s="22">
        <v>6124384</v>
      </c>
      <c r="N187" s="22">
        <v>0</v>
      </c>
      <c r="O187" s="22">
        <v>1517386</v>
      </c>
      <c r="P187" s="22">
        <v>371694</v>
      </c>
      <c r="Q187" s="22">
        <v>68041</v>
      </c>
      <c r="R187" s="22">
        <v>153736</v>
      </c>
      <c r="S187" s="22">
        <v>103228</v>
      </c>
      <c r="T187" s="22">
        <v>8338469</v>
      </c>
      <c r="U187" s="22">
        <v>950136</v>
      </c>
      <c r="V187" s="22">
        <v>0</v>
      </c>
      <c r="W187" s="22">
        <v>1179625</v>
      </c>
      <c r="X187" s="22">
        <v>321373</v>
      </c>
      <c r="Y187" s="22">
        <v>2545</v>
      </c>
      <c r="Z187" s="22">
        <v>0</v>
      </c>
      <c r="AA187" s="22">
        <v>0</v>
      </c>
      <c r="AB187" s="22">
        <v>0</v>
      </c>
      <c r="AC187" s="22">
        <v>2453679</v>
      </c>
      <c r="AD187" s="22">
        <v>466710</v>
      </c>
      <c r="AE187" s="22">
        <v>268022</v>
      </c>
      <c r="AF187" s="22">
        <v>0</v>
      </c>
      <c r="AG187" s="22">
        <v>107768</v>
      </c>
      <c r="AH187" s="22">
        <v>96108</v>
      </c>
      <c r="AI187" s="22">
        <v>3392287</v>
      </c>
      <c r="AJ187" s="22">
        <v>4946182</v>
      </c>
      <c r="AK187" s="22">
        <v>0</v>
      </c>
      <c r="AL187" s="22">
        <v>365050</v>
      </c>
      <c r="AM187" s="22">
        <v>4581132</v>
      </c>
      <c r="AN187" s="22">
        <v>0</v>
      </c>
    </row>
    <row r="188" spans="1:40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1074510</v>
      </c>
      <c r="F188" s="22">
        <v>0</v>
      </c>
      <c r="G188" s="22">
        <v>1853558</v>
      </c>
      <c r="H188" s="22">
        <v>1264601</v>
      </c>
      <c r="I188" s="22">
        <v>0</v>
      </c>
      <c r="J188" s="22">
        <v>0</v>
      </c>
      <c r="K188" s="22">
        <v>0</v>
      </c>
      <c r="L188" s="22">
        <v>0</v>
      </c>
      <c r="M188" s="22">
        <v>4192669</v>
      </c>
      <c r="N188" s="22">
        <v>0</v>
      </c>
      <c r="O188" s="22">
        <v>372499</v>
      </c>
      <c r="P188" s="22">
        <v>263260</v>
      </c>
      <c r="Q188" s="22">
        <v>18141</v>
      </c>
      <c r="R188" s="22">
        <v>0</v>
      </c>
      <c r="S188" s="22">
        <v>64772</v>
      </c>
      <c r="T188" s="22">
        <v>4911341</v>
      </c>
      <c r="U188" s="22">
        <v>798082</v>
      </c>
      <c r="V188" s="22">
        <v>0</v>
      </c>
      <c r="W188" s="22">
        <v>564404</v>
      </c>
      <c r="X188" s="22">
        <v>361705</v>
      </c>
      <c r="Y188" s="22">
        <v>0</v>
      </c>
      <c r="Z188" s="22">
        <v>0</v>
      </c>
      <c r="AA188" s="22">
        <v>0</v>
      </c>
      <c r="AB188" s="22">
        <v>0</v>
      </c>
      <c r="AC188" s="22">
        <v>1724191</v>
      </c>
      <c r="AD188" s="22">
        <v>149666</v>
      </c>
      <c r="AE188" s="22">
        <v>124875</v>
      </c>
      <c r="AF188" s="22">
        <v>0</v>
      </c>
      <c r="AG188" s="22">
        <v>0</v>
      </c>
      <c r="AH188" s="22">
        <v>49112</v>
      </c>
      <c r="AI188" s="22">
        <v>2047844</v>
      </c>
      <c r="AJ188" s="22">
        <v>2863497</v>
      </c>
      <c r="AK188" s="22">
        <v>0</v>
      </c>
      <c r="AL188" s="22">
        <v>0</v>
      </c>
      <c r="AM188" s="22">
        <v>2863497</v>
      </c>
      <c r="AN188" s="22">
        <v>0</v>
      </c>
    </row>
    <row r="189" spans="1:40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2286696</v>
      </c>
      <c r="F189" s="22">
        <v>0</v>
      </c>
      <c r="G189" s="22">
        <v>1861961</v>
      </c>
      <c r="H189" s="22">
        <v>3457298</v>
      </c>
      <c r="I189" s="22">
        <v>0</v>
      </c>
      <c r="J189" s="22">
        <v>0</v>
      </c>
      <c r="K189" s="22">
        <v>0</v>
      </c>
      <c r="L189" s="22">
        <v>0</v>
      </c>
      <c r="M189" s="22">
        <v>7605955</v>
      </c>
      <c r="N189" s="22">
        <v>0</v>
      </c>
      <c r="O189" s="22">
        <v>1829593</v>
      </c>
      <c r="P189" s="22">
        <v>450974</v>
      </c>
      <c r="Q189" s="22">
        <v>115417</v>
      </c>
      <c r="R189" s="22">
        <v>95809</v>
      </c>
      <c r="S189" s="22">
        <v>256919</v>
      </c>
      <c r="T189" s="22">
        <v>10354667</v>
      </c>
      <c r="U189" s="22">
        <v>1294593</v>
      </c>
      <c r="V189" s="22">
        <v>0</v>
      </c>
      <c r="W189" s="22">
        <v>1289674</v>
      </c>
      <c r="X189" s="22">
        <v>847237</v>
      </c>
      <c r="Y189" s="22">
        <v>0</v>
      </c>
      <c r="Z189" s="22">
        <v>0</v>
      </c>
      <c r="AA189" s="22">
        <v>0</v>
      </c>
      <c r="AB189" s="22">
        <v>0</v>
      </c>
      <c r="AC189" s="22">
        <v>3431504</v>
      </c>
      <c r="AD189" s="22">
        <v>1053804</v>
      </c>
      <c r="AE189" s="22">
        <v>196906</v>
      </c>
      <c r="AF189" s="22">
        <v>0</v>
      </c>
      <c r="AG189" s="22">
        <v>34985</v>
      </c>
      <c r="AH189" s="22">
        <v>165748</v>
      </c>
      <c r="AI189" s="22">
        <v>4882947</v>
      </c>
      <c r="AJ189" s="22">
        <v>5471720</v>
      </c>
      <c r="AK189" s="22">
        <v>0</v>
      </c>
      <c r="AL189" s="22">
        <v>0</v>
      </c>
      <c r="AM189" s="22">
        <v>5471720</v>
      </c>
      <c r="AN189" s="22">
        <v>0</v>
      </c>
    </row>
    <row r="190" spans="1:40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3167395</v>
      </c>
      <c r="F190" s="22">
        <v>0</v>
      </c>
      <c r="G190" s="22">
        <v>6773946</v>
      </c>
      <c r="H190" s="22">
        <v>2570139</v>
      </c>
      <c r="I190" s="22">
        <v>0</v>
      </c>
      <c r="J190" s="22">
        <v>0</v>
      </c>
      <c r="K190" s="22">
        <v>0</v>
      </c>
      <c r="L190" s="22">
        <v>0</v>
      </c>
      <c r="M190" s="22">
        <v>12511480</v>
      </c>
      <c r="N190" s="22">
        <v>0</v>
      </c>
      <c r="O190" s="22">
        <v>1014657</v>
      </c>
      <c r="P190" s="22">
        <v>482327</v>
      </c>
      <c r="Q190" s="22">
        <v>343097</v>
      </c>
      <c r="R190" s="22">
        <v>197303</v>
      </c>
      <c r="S190" s="22">
        <v>0</v>
      </c>
      <c r="T190" s="22">
        <v>14548864</v>
      </c>
      <c r="U190" s="22">
        <v>1873196</v>
      </c>
      <c r="V190" s="22">
        <v>0</v>
      </c>
      <c r="W190" s="22">
        <v>2146959</v>
      </c>
      <c r="X190" s="22">
        <v>929519</v>
      </c>
      <c r="Y190" s="22">
        <v>0</v>
      </c>
      <c r="Z190" s="22">
        <v>0</v>
      </c>
      <c r="AA190" s="22">
        <v>0</v>
      </c>
      <c r="AB190" s="22">
        <v>0</v>
      </c>
      <c r="AC190" s="22">
        <v>4949674</v>
      </c>
      <c r="AD190" s="22">
        <v>321765</v>
      </c>
      <c r="AE190" s="22">
        <v>289595</v>
      </c>
      <c r="AF190" s="22">
        <v>0</v>
      </c>
      <c r="AG190" s="22">
        <v>179261</v>
      </c>
      <c r="AH190" s="22">
        <v>0</v>
      </c>
      <c r="AI190" s="22">
        <v>5740295</v>
      </c>
      <c r="AJ190" s="22">
        <v>8808569</v>
      </c>
      <c r="AK190" s="22">
        <v>232029</v>
      </c>
      <c r="AL190" s="22">
        <v>0</v>
      </c>
      <c r="AM190" s="22">
        <v>8636540</v>
      </c>
      <c r="AN190" s="22">
        <v>60000</v>
      </c>
    </row>
    <row r="191" spans="1:40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1433320</v>
      </c>
      <c r="F191" s="22">
        <v>0</v>
      </c>
      <c r="G191" s="22">
        <v>1882628</v>
      </c>
      <c r="H191" s="22">
        <v>1821317</v>
      </c>
      <c r="I191" s="22">
        <v>0</v>
      </c>
      <c r="J191" s="22">
        <v>0</v>
      </c>
      <c r="K191" s="22">
        <v>0</v>
      </c>
      <c r="L191" s="22">
        <v>0</v>
      </c>
      <c r="M191" s="22">
        <v>5137265</v>
      </c>
      <c r="N191" s="22">
        <v>0</v>
      </c>
      <c r="O191" s="22">
        <v>703012</v>
      </c>
      <c r="P191" s="22">
        <v>498079</v>
      </c>
      <c r="Q191" s="22">
        <v>99609</v>
      </c>
      <c r="R191" s="22">
        <v>74687</v>
      </c>
      <c r="S191" s="22">
        <v>102219</v>
      </c>
      <c r="T191" s="22">
        <v>6614871</v>
      </c>
      <c r="U191" s="22">
        <v>1240703</v>
      </c>
      <c r="V191" s="22">
        <v>0</v>
      </c>
      <c r="W191" s="22">
        <v>553473</v>
      </c>
      <c r="X191" s="22">
        <v>248281</v>
      </c>
      <c r="Y191" s="22">
        <v>0</v>
      </c>
      <c r="Z191" s="22">
        <v>0</v>
      </c>
      <c r="AA191" s="22">
        <v>0</v>
      </c>
      <c r="AB191" s="22">
        <v>0</v>
      </c>
      <c r="AC191" s="22">
        <v>2042457</v>
      </c>
      <c r="AD191" s="22">
        <v>392247</v>
      </c>
      <c r="AE191" s="22">
        <v>326302</v>
      </c>
      <c r="AF191" s="22">
        <v>0</v>
      </c>
      <c r="AG191" s="22">
        <v>51326</v>
      </c>
      <c r="AH191" s="22">
        <v>34919</v>
      </c>
      <c r="AI191" s="22">
        <v>2847251</v>
      </c>
      <c r="AJ191" s="22">
        <v>3767620</v>
      </c>
      <c r="AK191" s="22">
        <v>43075</v>
      </c>
      <c r="AL191" s="22">
        <v>0</v>
      </c>
      <c r="AM191" s="22">
        <v>3724545</v>
      </c>
      <c r="AN191" s="22">
        <v>0</v>
      </c>
    </row>
    <row r="192" spans="1:40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2635134</v>
      </c>
      <c r="F192" s="22">
        <v>0</v>
      </c>
      <c r="G192" s="22">
        <v>2632641</v>
      </c>
      <c r="H192" s="22">
        <v>1872059</v>
      </c>
      <c r="I192" s="22">
        <v>0</v>
      </c>
      <c r="J192" s="22">
        <v>0</v>
      </c>
      <c r="K192" s="22">
        <v>0</v>
      </c>
      <c r="L192" s="22">
        <v>0</v>
      </c>
      <c r="M192" s="22">
        <v>7139834</v>
      </c>
      <c r="N192" s="22">
        <v>0</v>
      </c>
      <c r="O192" s="22">
        <v>1750735</v>
      </c>
      <c r="P192" s="22">
        <v>324004</v>
      </c>
      <c r="Q192" s="22">
        <v>41307</v>
      </c>
      <c r="R192" s="22">
        <v>2205</v>
      </c>
      <c r="S192" s="22">
        <v>161218</v>
      </c>
      <c r="T192" s="22">
        <v>9419303</v>
      </c>
      <c r="U192" s="22">
        <v>1338643</v>
      </c>
      <c r="V192" s="22">
        <v>0</v>
      </c>
      <c r="W192" s="22">
        <v>1100423</v>
      </c>
      <c r="X192" s="22">
        <v>1172787</v>
      </c>
      <c r="Y192" s="22">
        <v>0</v>
      </c>
      <c r="Z192" s="22">
        <v>0</v>
      </c>
      <c r="AA192" s="22">
        <v>0</v>
      </c>
      <c r="AB192" s="22">
        <v>0</v>
      </c>
      <c r="AC192" s="22">
        <v>3611853</v>
      </c>
      <c r="AD192" s="22">
        <v>786689</v>
      </c>
      <c r="AE192" s="22">
        <v>218142</v>
      </c>
      <c r="AF192" s="22">
        <v>0</v>
      </c>
      <c r="AG192" s="22">
        <v>5</v>
      </c>
      <c r="AH192" s="22">
        <v>74797</v>
      </c>
      <c r="AI192" s="22">
        <v>4691486</v>
      </c>
      <c r="AJ192" s="22">
        <v>4727817</v>
      </c>
      <c r="AK192" s="22">
        <v>0</v>
      </c>
      <c r="AL192" s="22">
        <v>132893</v>
      </c>
      <c r="AM192" s="22">
        <v>4594924</v>
      </c>
      <c r="AN192" s="22">
        <v>0</v>
      </c>
    </row>
    <row r="193" spans="1:40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608401</v>
      </c>
      <c r="F193" s="22">
        <v>0</v>
      </c>
      <c r="G193" s="22">
        <v>5462290</v>
      </c>
      <c r="H193" s="22">
        <v>2583742</v>
      </c>
      <c r="I193" s="22">
        <v>293202</v>
      </c>
      <c r="J193" s="22">
        <v>0</v>
      </c>
      <c r="K193" s="22">
        <v>0</v>
      </c>
      <c r="L193" s="22">
        <v>0</v>
      </c>
      <c r="M193" s="22">
        <v>8947635</v>
      </c>
      <c r="N193" s="22">
        <v>0</v>
      </c>
      <c r="O193" s="22">
        <v>1110245</v>
      </c>
      <c r="P193" s="22">
        <v>407299</v>
      </c>
      <c r="Q193" s="22">
        <v>549208</v>
      </c>
      <c r="R193" s="22">
        <v>551983</v>
      </c>
      <c r="S193" s="22">
        <v>28341</v>
      </c>
      <c r="T193" s="22">
        <v>11594711</v>
      </c>
      <c r="U193" s="22">
        <v>447490</v>
      </c>
      <c r="V193" s="22">
        <v>0</v>
      </c>
      <c r="W193" s="22">
        <v>2912003</v>
      </c>
      <c r="X193" s="22">
        <v>2328526</v>
      </c>
      <c r="Y193" s="22">
        <v>28772</v>
      </c>
      <c r="Z193" s="22">
        <v>0</v>
      </c>
      <c r="AA193" s="22">
        <v>0</v>
      </c>
      <c r="AB193" s="22">
        <v>0</v>
      </c>
      <c r="AC193" s="22">
        <v>5716791</v>
      </c>
      <c r="AD193" s="22">
        <v>461930</v>
      </c>
      <c r="AE193" s="22">
        <v>307979</v>
      </c>
      <c r="AF193" s="22">
        <v>0</v>
      </c>
      <c r="AG193" s="22">
        <v>235287</v>
      </c>
      <c r="AH193" s="22">
        <v>28341</v>
      </c>
      <c r="AI193" s="22">
        <v>6750328</v>
      </c>
      <c r="AJ193" s="22">
        <v>4844383</v>
      </c>
      <c r="AK193" s="22">
        <v>0</v>
      </c>
      <c r="AL193" s="22">
        <v>0</v>
      </c>
      <c r="AM193" s="22">
        <v>4844383</v>
      </c>
      <c r="AN193" s="22">
        <v>0</v>
      </c>
    </row>
    <row r="194" spans="1:40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12497765</v>
      </c>
      <c r="F194" s="22">
        <v>0</v>
      </c>
      <c r="G194" s="22">
        <v>2338349</v>
      </c>
      <c r="H194" s="22">
        <v>1269412</v>
      </c>
      <c r="I194" s="22">
        <v>0</v>
      </c>
      <c r="J194" s="22">
        <v>0</v>
      </c>
      <c r="K194" s="22">
        <v>0</v>
      </c>
      <c r="L194" s="22">
        <v>0</v>
      </c>
      <c r="M194" s="22">
        <v>16105526</v>
      </c>
      <c r="N194" s="22">
        <v>11890</v>
      </c>
      <c r="O194" s="22">
        <v>17949434</v>
      </c>
      <c r="P194" s="22">
        <v>1560085</v>
      </c>
      <c r="Q194" s="22">
        <v>1564395</v>
      </c>
      <c r="R194" s="22">
        <v>1609826</v>
      </c>
      <c r="S194" s="22">
        <v>1399213</v>
      </c>
      <c r="T194" s="22">
        <v>40200369</v>
      </c>
      <c r="U194" s="22">
        <v>9363572</v>
      </c>
      <c r="V194" s="22">
        <v>0</v>
      </c>
      <c r="W194" s="22">
        <v>1157398</v>
      </c>
      <c r="X194" s="22">
        <v>646345</v>
      </c>
      <c r="Y194" s="22">
        <v>0</v>
      </c>
      <c r="Z194" s="22">
        <v>0</v>
      </c>
      <c r="AA194" s="22">
        <v>0</v>
      </c>
      <c r="AB194" s="22">
        <v>0</v>
      </c>
      <c r="AC194" s="22">
        <v>11167315</v>
      </c>
      <c r="AD194" s="22">
        <v>11592684</v>
      </c>
      <c r="AE194" s="22">
        <v>1194938</v>
      </c>
      <c r="AF194" s="22">
        <v>0</v>
      </c>
      <c r="AG194" s="22">
        <v>802955</v>
      </c>
      <c r="AH194" s="22">
        <v>713932</v>
      </c>
      <c r="AI194" s="22">
        <v>25471824</v>
      </c>
      <c r="AJ194" s="22">
        <v>14728545</v>
      </c>
      <c r="AK194" s="22">
        <v>3012665</v>
      </c>
      <c r="AL194" s="22">
        <v>351176</v>
      </c>
      <c r="AM194" s="22">
        <v>11364704</v>
      </c>
      <c r="AN194" s="22">
        <v>0</v>
      </c>
    </row>
    <row r="195" spans="1:40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1726683</v>
      </c>
      <c r="F195" s="22">
        <v>0</v>
      </c>
      <c r="G195" s="22">
        <v>3932352</v>
      </c>
      <c r="H195" s="22">
        <v>4213287</v>
      </c>
      <c r="I195" s="22">
        <v>0</v>
      </c>
      <c r="J195" s="22">
        <v>0</v>
      </c>
      <c r="K195" s="22">
        <v>380000</v>
      </c>
      <c r="L195" s="22">
        <v>0</v>
      </c>
      <c r="M195" s="22">
        <v>10252322</v>
      </c>
      <c r="N195" s="22">
        <v>0</v>
      </c>
      <c r="O195" s="22">
        <v>218470</v>
      </c>
      <c r="P195" s="22">
        <v>413755</v>
      </c>
      <c r="Q195" s="22">
        <v>146339</v>
      </c>
      <c r="R195" s="22">
        <v>50866</v>
      </c>
      <c r="S195" s="22">
        <v>67594</v>
      </c>
      <c r="T195" s="22">
        <v>11149346</v>
      </c>
      <c r="U195" s="22">
        <v>1377392</v>
      </c>
      <c r="V195" s="22">
        <v>0</v>
      </c>
      <c r="W195" s="22">
        <v>727159</v>
      </c>
      <c r="X195" s="22">
        <v>3501453</v>
      </c>
      <c r="Y195" s="22">
        <v>0</v>
      </c>
      <c r="Z195" s="22">
        <v>0</v>
      </c>
      <c r="AA195" s="22">
        <v>80159</v>
      </c>
      <c r="AB195" s="22">
        <v>0</v>
      </c>
      <c r="AC195" s="22">
        <v>5686163</v>
      </c>
      <c r="AD195" s="22">
        <v>105367</v>
      </c>
      <c r="AE195" s="22">
        <v>196532</v>
      </c>
      <c r="AF195" s="22">
        <v>0</v>
      </c>
      <c r="AG195" s="22">
        <v>34856</v>
      </c>
      <c r="AH195" s="22">
        <v>38722</v>
      </c>
      <c r="AI195" s="22">
        <v>6061640</v>
      </c>
      <c r="AJ195" s="22">
        <v>5087706</v>
      </c>
      <c r="AK195" s="22">
        <v>377486</v>
      </c>
      <c r="AL195" s="22">
        <v>2555970</v>
      </c>
      <c r="AM195" s="22">
        <v>2154250</v>
      </c>
      <c r="AN195" s="22">
        <v>0</v>
      </c>
    </row>
    <row r="196" spans="1:40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3503994</v>
      </c>
      <c r="F196" s="22">
        <v>0</v>
      </c>
      <c r="G196" s="22">
        <v>1811846</v>
      </c>
      <c r="H196" s="22">
        <v>1376591</v>
      </c>
      <c r="I196" s="22">
        <v>58693</v>
      </c>
      <c r="J196" s="22">
        <v>0</v>
      </c>
      <c r="K196" s="22">
        <v>0</v>
      </c>
      <c r="L196" s="22">
        <v>167268</v>
      </c>
      <c r="M196" s="22">
        <v>6918392</v>
      </c>
      <c r="N196" s="22">
        <v>0</v>
      </c>
      <c r="O196" s="22">
        <v>1305624</v>
      </c>
      <c r="P196" s="22">
        <v>1210361</v>
      </c>
      <c r="Q196" s="22">
        <v>102668</v>
      </c>
      <c r="R196" s="22">
        <v>278330</v>
      </c>
      <c r="S196" s="22">
        <v>182679</v>
      </c>
      <c r="T196" s="22">
        <v>9998054</v>
      </c>
      <c r="U196" s="22">
        <v>2126699</v>
      </c>
      <c r="V196" s="22">
        <v>0</v>
      </c>
      <c r="W196" s="22">
        <v>611377</v>
      </c>
      <c r="X196" s="22">
        <v>608392</v>
      </c>
      <c r="Y196" s="22">
        <v>27057</v>
      </c>
      <c r="Z196" s="22">
        <v>0</v>
      </c>
      <c r="AA196" s="22">
        <v>0</v>
      </c>
      <c r="AB196" s="22">
        <v>156177</v>
      </c>
      <c r="AC196" s="22">
        <v>3529702</v>
      </c>
      <c r="AD196" s="22">
        <v>277660</v>
      </c>
      <c r="AE196" s="22">
        <v>599012</v>
      </c>
      <c r="AF196" s="22">
        <v>0</v>
      </c>
      <c r="AG196" s="22">
        <v>52822</v>
      </c>
      <c r="AH196" s="22">
        <v>161938</v>
      </c>
      <c r="AI196" s="22">
        <v>4621134</v>
      </c>
      <c r="AJ196" s="22">
        <v>5376920</v>
      </c>
      <c r="AK196" s="22">
        <v>0</v>
      </c>
      <c r="AL196" s="22">
        <v>0</v>
      </c>
      <c r="AM196" s="22">
        <v>5376920</v>
      </c>
      <c r="AN196" s="22">
        <v>0</v>
      </c>
    </row>
    <row r="197" spans="1:40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4038031</v>
      </c>
      <c r="F197" s="22">
        <v>0</v>
      </c>
      <c r="G197" s="22">
        <v>1018069</v>
      </c>
      <c r="H197" s="22">
        <v>729301</v>
      </c>
      <c r="I197" s="22">
        <v>0</v>
      </c>
      <c r="J197" s="22">
        <v>0</v>
      </c>
      <c r="K197" s="22">
        <v>0</v>
      </c>
      <c r="L197" s="22">
        <v>0</v>
      </c>
      <c r="M197" s="22">
        <v>5785401</v>
      </c>
      <c r="N197" s="22">
        <v>0</v>
      </c>
      <c r="O197" s="22">
        <v>917264</v>
      </c>
      <c r="P197" s="22">
        <v>718860</v>
      </c>
      <c r="Q197" s="22">
        <v>203724</v>
      </c>
      <c r="R197" s="22">
        <v>123212</v>
      </c>
      <c r="S197" s="22">
        <v>365113</v>
      </c>
      <c r="T197" s="22">
        <v>8113574</v>
      </c>
      <c r="U197" s="22">
        <v>2157027</v>
      </c>
      <c r="V197" s="22">
        <v>0</v>
      </c>
      <c r="W197" s="22">
        <v>599795</v>
      </c>
      <c r="X197" s="22">
        <v>394967</v>
      </c>
      <c r="Y197" s="22">
        <v>0</v>
      </c>
      <c r="Z197" s="22">
        <v>0</v>
      </c>
      <c r="AA197" s="22">
        <v>0</v>
      </c>
      <c r="AB197" s="22">
        <v>0</v>
      </c>
      <c r="AC197" s="22">
        <v>3151789</v>
      </c>
      <c r="AD197" s="22">
        <v>262310</v>
      </c>
      <c r="AE197" s="22">
        <v>461807</v>
      </c>
      <c r="AF197" s="22">
        <v>0</v>
      </c>
      <c r="AG197" s="22">
        <v>83646</v>
      </c>
      <c r="AH197" s="22">
        <v>165767</v>
      </c>
      <c r="AI197" s="22">
        <v>4125319</v>
      </c>
      <c r="AJ197" s="22">
        <v>3988255</v>
      </c>
      <c r="AK197" s="22">
        <v>256258</v>
      </c>
      <c r="AL197" s="22">
        <v>104020</v>
      </c>
      <c r="AM197" s="22">
        <v>3627977</v>
      </c>
      <c r="AN197" s="22">
        <v>0</v>
      </c>
    </row>
    <row r="198" spans="1:40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5183955</v>
      </c>
      <c r="F198" s="22">
        <v>0</v>
      </c>
      <c r="G198" s="22">
        <v>1806390</v>
      </c>
      <c r="H198" s="22">
        <v>2656888</v>
      </c>
      <c r="I198" s="22">
        <v>0</v>
      </c>
      <c r="J198" s="22">
        <v>0</v>
      </c>
      <c r="K198" s="22">
        <v>0</v>
      </c>
      <c r="L198" s="22">
        <v>0</v>
      </c>
      <c r="M198" s="22">
        <v>9647233</v>
      </c>
      <c r="N198" s="22">
        <v>6009</v>
      </c>
      <c r="O198" s="22">
        <v>1074820</v>
      </c>
      <c r="P198" s="22">
        <v>1405733</v>
      </c>
      <c r="Q198" s="22">
        <v>50819</v>
      </c>
      <c r="R198" s="22">
        <v>482477</v>
      </c>
      <c r="S198" s="22">
        <v>163406</v>
      </c>
      <c r="T198" s="22">
        <v>12830497</v>
      </c>
      <c r="U198" s="22">
        <v>3530471</v>
      </c>
      <c r="V198" s="22">
        <v>0</v>
      </c>
      <c r="W198" s="22">
        <v>898121</v>
      </c>
      <c r="X198" s="22">
        <v>890644</v>
      </c>
      <c r="Y198" s="22">
        <v>0</v>
      </c>
      <c r="Z198" s="22">
        <v>0</v>
      </c>
      <c r="AA198" s="22">
        <v>0</v>
      </c>
      <c r="AB198" s="22">
        <v>0</v>
      </c>
      <c r="AC198" s="22">
        <v>5319236</v>
      </c>
      <c r="AD198" s="22">
        <v>325178</v>
      </c>
      <c r="AE198" s="22">
        <v>899319</v>
      </c>
      <c r="AF198" s="22">
        <v>0</v>
      </c>
      <c r="AG198" s="22">
        <v>368856</v>
      </c>
      <c r="AH198" s="22">
        <v>127806</v>
      </c>
      <c r="AI198" s="22">
        <v>7040395</v>
      </c>
      <c r="AJ198" s="22">
        <v>5790102</v>
      </c>
      <c r="AK198" s="22">
        <v>0</v>
      </c>
      <c r="AL198" s="22">
        <v>516206</v>
      </c>
      <c r="AM198" s="22">
        <v>5273896</v>
      </c>
      <c r="AN198" s="22">
        <v>0</v>
      </c>
    </row>
    <row r="199" spans="1:40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4293073</v>
      </c>
      <c r="F199" s="22">
        <v>0</v>
      </c>
      <c r="G199" s="22">
        <v>2098624</v>
      </c>
      <c r="H199" s="22">
        <v>1528149</v>
      </c>
      <c r="I199" s="22">
        <v>0</v>
      </c>
      <c r="J199" s="22">
        <v>0</v>
      </c>
      <c r="K199" s="22">
        <v>0</v>
      </c>
      <c r="L199" s="22">
        <v>0</v>
      </c>
      <c r="M199" s="22">
        <v>7919846</v>
      </c>
      <c r="N199" s="22">
        <v>0</v>
      </c>
      <c r="O199" s="22">
        <v>125973</v>
      </c>
      <c r="P199" s="22">
        <v>406086</v>
      </c>
      <c r="Q199" s="22">
        <v>175319</v>
      </c>
      <c r="R199" s="22">
        <v>203191</v>
      </c>
      <c r="S199" s="22">
        <v>45377</v>
      </c>
      <c r="T199" s="22">
        <v>8875792</v>
      </c>
      <c r="U199" s="22">
        <v>2383184</v>
      </c>
      <c r="V199" s="22">
        <v>0</v>
      </c>
      <c r="W199" s="22">
        <v>948316</v>
      </c>
      <c r="X199" s="22">
        <v>550771</v>
      </c>
      <c r="Y199" s="22">
        <v>0</v>
      </c>
      <c r="Z199" s="22">
        <v>0</v>
      </c>
      <c r="AA199" s="22">
        <v>0</v>
      </c>
      <c r="AB199" s="22">
        <v>0</v>
      </c>
      <c r="AC199" s="22">
        <v>3882271</v>
      </c>
      <c r="AD199" s="22">
        <v>99693</v>
      </c>
      <c r="AE199" s="22">
        <v>116511</v>
      </c>
      <c r="AF199" s="22">
        <v>0</v>
      </c>
      <c r="AG199" s="22">
        <v>70869</v>
      </c>
      <c r="AH199" s="22">
        <v>37377</v>
      </c>
      <c r="AI199" s="22">
        <v>4206721</v>
      </c>
      <c r="AJ199" s="22">
        <v>4669071</v>
      </c>
      <c r="AK199" s="22">
        <v>0</v>
      </c>
      <c r="AL199" s="22">
        <v>0</v>
      </c>
      <c r="AM199" s="22">
        <v>4669071</v>
      </c>
      <c r="AN199" s="22">
        <v>0</v>
      </c>
    </row>
    <row r="200" spans="1:40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2460589</v>
      </c>
      <c r="F200" s="22">
        <v>0</v>
      </c>
      <c r="G200" s="22">
        <v>7155632</v>
      </c>
      <c r="H200" s="22">
        <v>774294</v>
      </c>
      <c r="I200" s="22">
        <v>0</v>
      </c>
      <c r="J200" s="22">
        <v>0</v>
      </c>
      <c r="K200" s="22">
        <v>1951</v>
      </c>
      <c r="L200" s="22">
        <v>0</v>
      </c>
      <c r="M200" s="22">
        <v>10392466</v>
      </c>
      <c r="N200" s="22">
        <v>0</v>
      </c>
      <c r="O200" s="22">
        <v>1097779</v>
      </c>
      <c r="P200" s="22">
        <v>831447</v>
      </c>
      <c r="Q200" s="22">
        <v>45390</v>
      </c>
      <c r="R200" s="22">
        <v>99720</v>
      </c>
      <c r="S200" s="22">
        <v>339428</v>
      </c>
      <c r="T200" s="22">
        <v>12806230</v>
      </c>
      <c r="U200" s="22">
        <v>1767072</v>
      </c>
      <c r="V200" s="22">
        <v>0</v>
      </c>
      <c r="W200" s="22">
        <v>2830420</v>
      </c>
      <c r="X200" s="22">
        <v>672716</v>
      </c>
      <c r="Y200" s="22">
        <v>0</v>
      </c>
      <c r="Z200" s="22">
        <v>0</v>
      </c>
      <c r="AA200" s="22">
        <v>0</v>
      </c>
      <c r="AB200" s="22">
        <v>0</v>
      </c>
      <c r="AC200" s="22">
        <v>5270208</v>
      </c>
      <c r="AD200" s="22">
        <v>625318</v>
      </c>
      <c r="AE200" s="22">
        <v>645261</v>
      </c>
      <c r="AF200" s="22">
        <v>0</v>
      </c>
      <c r="AG200" s="22">
        <v>50557</v>
      </c>
      <c r="AH200" s="22">
        <v>319411</v>
      </c>
      <c r="AI200" s="22">
        <v>6910755</v>
      </c>
      <c r="AJ200" s="22">
        <v>5895475</v>
      </c>
      <c r="AK200" s="22">
        <v>0</v>
      </c>
      <c r="AL200" s="22">
        <v>31038</v>
      </c>
      <c r="AM200" s="22">
        <v>5864437</v>
      </c>
      <c r="AN200" s="22">
        <v>0</v>
      </c>
    </row>
    <row r="201" spans="1:40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1845224</v>
      </c>
      <c r="F201" s="22">
        <v>0</v>
      </c>
      <c r="G201" s="22">
        <v>1060841</v>
      </c>
      <c r="H201" s="22">
        <v>1598134</v>
      </c>
      <c r="I201" s="22">
        <v>0</v>
      </c>
      <c r="J201" s="22">
        <v>0</v>
      </c>
      <c r="K201" s="22">
        <v>0</v>
      </c>
      <c r="L201" s="22">
        <v>0</v>
      </c>
      <c r="M201" s="22">
        <v>4504199</v>
      </c>
      <c r="N201" s="22">
        <v>0</v>
      </c>
      <c r="O201" s="22">
        <v>1587895</v>
      </c>
      <c r="P201" s="22">
        <v>554151</v>
      </c>
      <c r="Q201" s="22">
        <v>74327</v>
      </c>
      <c r="R201" s="22">
        <v>30898</v>
      </c>
      <c r="S201" s="22">
        <v>106431</v>
      </c>
      <c r="T201" s="22">
        <v>6857901</v>
      </c>
      <c r="U201" s="22">
        <v>609276</v>
      </c>
      <c r="V201" s="22">
        <v>0</v>
      </c>
      <c r="W201" s="22">
        <v>961874</v>
      </c>
      <c r="X201" s="22">
        <v>518236</v>
      </c>
      <c r="Y201" s="22">
        <v>0</v>
      </c>
      <c r="Z201" s="22">
        <v>0</v>
      </c>
      <c r="AA201" s="22">
        <v>0</v>
      </c>
      <c r="AB201" s="22">
        <v>0</v>
      </c>
      <c r="AC201" s="22">
        <v>2089386</v>
      </c>
      <c r="AD201" s="22">
        <v>1109998</v>
      </c>
      <c r="AE201" s="22">
        <v>441706</v>
      </c>
      <c r="AF201" s="22">
        <v>0</v>
      </c>
      <c r="AG201" s="22">
        <v>28798</v>
      </c>
      <c r="AH201" s="22">
        <v>100431</v>
      </c>
      <c r="AI201" s="22">
        <v>3770319</v>
      </c>
      <c r="AJ201" s="22">
        <v>3087582</v>
      </c>
      <c r="AK201" s="22">
        <v>0</v>
      </c>
      <c r="AL201" s="22">
        <v>0</v>
      </c>
      <c r="AM201" s="22">
        <v>3087582</v>
      </c>
      <c r="AN201" s="22">
        <v>0</v>
      </c>
    </row>
    <row r="202" spans="1:40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3746765</v>
      </c>
      <c r="F202" s="22">
        <v>0</v>
      </c>
      <c r="G202" s="22">
        <v>4179344</v>
      </c>
      <c r="H202" s="22">
        <v>1343707</v>
      </c>
      <c r="I202" s="22">
        <v>0</v>
      </c>
      <c r="J202" s="22">
        <v>0</v>
      </c>
      <c r="K202" s="22">
        <v>0</v>
      </c>
      <c r="L202" s="22">
        <v>0</v>
      </c>
      <c r="M202" s="22">
        <v>9269816</v>
      </c>
      <c r="N202" s="22">
        <v>38953</v>
      </c>
      <c r="O202" s="22">
        <v>609314</v>
      </c>
      <c r="P202" s="22">
        <v>382081</v>
      </c>
      <c r="Q202" s="22">
        <v>111940</v>
      </c>
      <c r="R202" s="22">
        <v>90257</v>
      </c>
      <c r="S202" s="22">
        <v>65867</v>
      </c>
      <c r="T202" s="22">
        <v>10568228</v>
      </c>
      <c r="U202" s="22">
        <v>755778</v>
      </c>
      <c r="V202" s="22">
        <v>0</v>
      </c>
      <c r="W202" s="22">
        <v>1537497</v>
      </c>
      <c r="X202" s="22">
        <v>1026230</v>
      </c>
      <c r="Y202" s="22">
        <v>0</v>
      </c>
      <c r="Z202" s="22">
        <v>0</v>
      </c>
      <c r="AA202" s="22">
        <v>0</v>
      </c>
      <c r="AB202" s="22">
        <v>0</v>
      </c>
      <c r="AC202" s="22">
        <v>3319505</v>
      </c>
      <c r="AD202" s="22">
        <v>136123</v>
      </c>
      <c r="AE202" s="22">
        <v>249426</v>
      </c>
      <c r="AF202" s="22">
        <v>0</v>
      </c>
      <c r="AG202" s="22">
        <v>66173</v>
      </c>
      <c r="AH202" s="22">
        <v>41562</v>
      </c>
      <c r="AI202" s="22">
        <v>3812789</v>
      </c>
      <c r="AJ202" s="22">
        <v>6755439</v>
      </c>
      <c r="AK202" s="22">
        <v>235200</v>
      </c>
      <c r="AL202" s="22">
        <v>0</v>
      </c>
      <c r="AM202" s="22">
        <v>6520239</v>
      </c>
      <c r="AN202" s="22">
        <v>0</v>
      </c>
    </row>
    <row r="203" spans="1:40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2302325</v>
      </c>
      <c r="F203" s="22">
        <v>0</v>
      </c>
      <c r="G203" s="22">
        <v>0</v>
      </c>
      <c r="H203" s="22">
        <v>2238488</v>
      </c>
      <c r="I203" s="22">
        <v>0</v>
      </c>
      <c r="J203" s="22">
        <v>0</v>
      </c>
      <c r="K203" s="22">
        <v>0</v>
      </c>
      <c r="L203" s="22">
        <v>0</v>
      </c>
      <c r="M203" s="22">
        <v>4540813</v>
      </c>
      <c r="N203" s="22">
        <v>0</v>
      </c>
      <c r="O203" s="22">
        <v>504789</v>
      </c>
      <c r="P203" s="22">
        <v>230160</v>
      </c>
      <c r="Q203" s="22">
        <v>23276</v>
      </c>
      <c r="R203" s="22">
        <v>87046</v>
      </c>
      <c r="S203" s="22">
        <v>0</v>
      </c>
      <c r="T203" s="22">
        <v>5386084</v>
      </c>
      <c r="U203" s="22">
        <v>1044367</v>
      </c>
      <c r="V203" s="22">
        <v>0</v>
      </c>
      <c r="W203" s="22">
        <v>0</v>
      </c>
      <c r="X203" s="22">
        <v>854492</v>
      </c>
      <c r="Y203" s="22">
        <v>0</v>
      </c>
      <c r="Z203" s="22">
        <v>0</v>
      </c>
      <c r="AA203" s="22">
        <v>0</v>
      </c>
      <c r="AB203" s="22">
        <v>0</v>
      </c>
      <c r="AC203" s="22">
        <v>1898859</v>
      </c>
      <c r="AD203" s="22">
        <v>170556</v>
      </c>
      <c r="AE203" s="22">
        <v>164111</v>
      </c>
      <c r="AF203" s="22">
        <v>0</v>
      </c>
      <c r="AG203" s="22">
        <v>28672</v>
      </c>
      <c r="AH203" s="22">
        <v>0</v>
      </c>
      <c r="AI203" s="22">
        <v>2262198</v>
      </c>
      <c r="AJ203" s="22">
        <v>3123886</v>
      </c>
      <c r="AK203" s="22">
        <v>0</v>
      </c>
      <c r="AL203" s="22">
        <v>0</v>
      </c>
      <c r="AM203" s="22">
        <v>3123886</v>
      </c>
      <c r="AN203" s="22">
        <v>0</v>
      </c>
    </row>
    <row r="204" spans="1:40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4716072</v>
      </c>
      <c r="F204" s="22">
        <v>0</v>
      </c>
      <c r="G204" s="22">
        <v>2822369</v>
      </c>
      <c r="H204" s="22">
        <v>2379079</v>
      </c>
      <c r="I204" s="22">
        <v>288275</v>
      </c>
      <c r="J204" s="22">
        <v>1210000</v>
      </c>
      <c r="K204" s="22">
        <v>0</v>
      </c>
      <c r="L204" s="22">
        <v>0</v>
      </c>
      <c r="M204" s="22">
        <v>11415795</v>
      </c>
      <c r="N204" s="22">
        <v>34108</v>
      </c>
      <c r="O204" s="22">
        <v>1585347</v>
      </c>
      <c r="P204" s="22">
        <v>1122797</v>
      </c>
      <c r="Q204" s="22">
        <v>422366</v>
      </c>
      <c r="R204" s="22">
        <v>1300165</v>
      </c>
      <c r="S204" s="22">
        <v>137594</v>
      </c>
      <c r="T204" s="22">
        <v>16018172</v>
      </c>
      <c r="U204" s="22">
        <v>2840824</v>
      </c>
      <c r="V204" s="22">
        <v>0</v>
      </c>
      <c r="W204" s="22">
        <v>1222998</v>
      </c>
      <c r="X204" s="22">
        <v>1164651</v>
      </c>
      <c r="Y204" s="22">
        <v>59547</v>
      </c>
      <c r="Z204" s="22">
        <v>84700</v>
      </c>
      <c r="AA204" s="22">
        <v>0</v>
      </c>
      <c r="AB204" s="22">
        <v>0</v>
      </c>
      <c r="AC204" s="22">
        <v>5372720</v>
      </c>
      <c r="AD204" s="22">
        <v>653674</v>
      </c>
      <c r="AE204" s="22">
        <v>650182</v>
      </c>
      <c r="AF204" s="22">
        <v>0</v>
      </c>
      <c r="AG204" s="22">
        <v>1025205</v>
      </c>
      <c r="AH204" s="22">
        <v>116998</v>
      </c>
      <c r="AI204" s="22">
        <v>7818779</v>
      </c>
      <c r="AJ204" s="22">
        <v>8199393</v>
      </c>
      <c r="AK204" s="22">
        <v>161750</v>
      </c>
      <c r="AL204" s="22">
        <v>0</v>
      </c>
      <c r="AM204" s="22">
        <v>8037643</v>
      </c>
      <c r="AN204" s="22">
        <v>0</v>
      </c>
    </row>
    <row r="205" spans="1:40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1665603</v>
      </c>
      <c r="F205" s="22">
        <v>0</v>
      </c>
      <c r="G205" s="22">
        <v>2657573</v>
      </c>
      <c r="H205" s="22">
        <v>1350505</v>
      </c>
      <c r="I205" s="22">
        <v>0</v>
      </c>
      <c r="J205" s="22">
        <v>0</v>
      </c>
      <c r="K205" s="22">
        <v>0</v>
      </c>
      <c r="L205" s="22">
        <v>0</v>
      </c>
      <c r="M205" s="22">
        <v>5673681</v>
      </c>
      <c r="N205" s="22">
        <v>0</v>
      </c>
      <c r="O205" s="22">
        <v>245102</v>
      </c>
      <c r="P205" s="22">
        <v>231958</v>
      </c>
      <c r="Q205" s="22">
        <v>7480</v>
      </c>
      <c r="R205" s="22">
        <v>53683</v>
      </c>
      <c r="S205" s="22">
        <v>474075</v>
      </c>
      <c r="T205" s="22">
        <v>6685979</v>
      </c>
      <c r="U205" s="22">
        <v>1048248</v>
      </c>
      <c r="V205" s="22">
        <v>0</v>
      </c>
      <c r="W205" s="22">
        <v>570845</v>
      </c>
      <c r="X205" s="22">
        <v>251387</v>
      </c>
      <c r="Y205" s="22">
        <v>0</v>
      </c>
      <c r="Z205" s="22">
        <v>0</v>
      </c>
      <c r="AA205" s="22">
        <v>0</v>
      </c>
      <c r="AB205" s="22">
        <v>0</v>
      </c>
      <c r="AC205" s="22">
        <v>1870480</v>
      </c>
      <c r="AD205" s="22">
        <v>149563</v>
      </c>
      <c r="AE205" s="22">
        <v>188330</v>
      </c>
      <c r="AF205" s="22">
        <v>0</v>
      </c>
      <c r="AG205" s="22">
        <v>46113</v>
      </c>
      <c r="AH205" s="22">
        <v>282063</v>
      </c>
      <c r="AI205" s="22">
        <v>2536549</v>
      </c>
      <c r="AJ205" s="22">
        <v>4149430</v>
      </c>
      <c r="AK205" s="22">
        <v>73061</v>
      </c>
      <c r="AL205" s="22">
        <v>18374</v>
      </c>
      <c r="AM205" s="22">
        <v>4057995</v>
      </c>
      <c r="AN205" s="22">
        <v>0</v>
      </c>
    </row>
    <row r="206" spans="1:40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7697791</v>
      </c>
      <c r="F206" s="22">
        <v>0</v>
      </c>
      <c r="G206" s="22">
        <v>2684260</v>
      </c>
      <c r="H206" s="22">
        <v>5860713</v>
      </c>
      <c r="I206" s="22">
        <v>983112</v>
      </c>
      <c r="J206" s="22">
        <v>0</v>
      </c>
      <c r="K206" s="22">
        <v>0</v>
      </c>
      <c r="L206" s="22">
        <v>0</v>
      </c>
      <c r="M206" s="22">
        <v>17225876</v>
      </c>
      <c r="N206" s="22">
        <v>170679</v>
      </c>
      <c r="O206" s="22">
        <v>5164177</v>
      </c>
      <c r="P206" s="22">
        <v>1086853</v>
      </c>
      <c r="Q206" s="22">
        <v>1086014</v>
      </c>
      <c r="R206" s="22">
        <v>1701357</v>
      </c>
      <c r="S206" s="22">
        <v>1043489</v>
      </c>
      <c r="T206" s="22">
        <v>27478445</v>
      </c>
      <c r="U206" s="22">
        <v>4168077</v>
      </c>
      <c r="V206" s="22">
        <v>0</v>
      </c>
      <c r="W206" s="22">
        <v>1225436</v>
      </c>
      <c r="X206" s="22">
        <v>2907950</v>
      </c>
      <c r="Y206" s="22">
        <v>159422</v>
      </c>
      <c r="Z206" s="22">
        <v>0</v>
      </c>
      <c r="AA206" s="22">
        <v>0</v>
      </c>
      <c r="AB206" s="22">
        <v>0</v>
      </c>
      <c r="AC206" s="22">
        <v>8460885</v>
      </c>
      <c r="AD206" s="22">
        <v>1077291</v>
      </c>
      <c r="AE206" s="22">
        <v>717274</v>
      </c>
      <c r="AF206" s="22">
        <v>0</v>
      </c>
      <c r="AG206" s="22">
        <v>768889</v>
      </c>
      <c r="AH206" s="22">
        <v>585519</v>
      </c>
      <c r="AI206" s="22">
        <v>11609858</v>
      </c>
      <c r="AJ206" s="22">
        <v>15868587</v>
      </c>
      <c r="AK206" s="22">
        <v>0</v>
      </c>
      <c r="AL206" s="22">
        <v>0</v>
      </c>
      <c r="AM206" s="22">
        <v>15868587</v>
      </c>
      <c r="AN206" s="22">
        <v>0</v>
      </c>
    </row>
    <row r="207" spans="1:40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951261</v>
      </c>
      <c r="F207" s="22">
        <v>0</v>
      </c>
      <c r="G207" s="22">
        <v>1558887</v>
      </c>
      <c r="H207" s="22">
        <v>2243073</v>
      </c>
      <c r="I207" s="22">
        <v>0</v>
      </c>
      <c r="J207" s="22">
        <v>0</v>
      </c>
      <c r="K207" s="22">
        <v>0</v>
      </c>
      <c r="L207" s="22">
        <v>0</v>
      </c>
      <c r="M207" s="22">
        <v>4753221</v>
      </c>
      <c r="N207" s="22">
        <v>0</v>
      </c>
      <c r="O207" s="22">
        <v>138321</v>
      </c>
      <c r="P207" s="22">
        <v>166533</v>
      </c>
      <c r="Q207" s="22">
        <v>55321</v>
      </c>
      <c r="R207" s="22">
        <v>108280</v>
      </c>
      <c r="S207" s="22">
        <v>0</v>
      </c>
      <c r="T207" s="22">
        <v>5221676</v>
      </c>
      <c r="U207" s="22">
        <v>507789</v>
      </c>
      <c r="V207" s="22">
        <v>0</v>
      </c>
      <c r="W207" s="22">
        <v>372723</v>
      </c>
      <c r="X207" s="22">
        <v>620195</v>
      </c>
      <c r="Y207" s="22">
        <v>0</v>
      </c>
      <c r="Z207" s="22">
        <v>0</v>
      </c>
      <c r="AA207" s="22">
        <v>0</v>
      </c>
      <c r="AB207" s="22">
        <v>0</v>
      </c>
      <c r="AC207" s="22">
        <v>1500707</v>
      </c>
      <c r="AD207" s="22">
        <v>119023</v>
      </c>
      <c r="AE207" s="22">
        <v>128496</v>
      </c>
      <c r="AF207" s="22">
        <v>0</v>
      </c>
      <c r="AG207" s="22">
        <v>43078</v>
      </c>
      <c r="AH207" s="22">
        <v>0</v>
      </c>
      <c r="AI207" s="22">
        <v>1791304</v>
      </c>
      <c r="AJ207" s="22">
        <v>3430372</v>
      </c>
      <c r="AK207" s="22">
        <v>0</v>
      </c>
      <c r="AL207" s="22">
        <v>0</v>
      </c>
      <c r="AM207" s="22">
        <v>3430372</v>
      </c>
      <c r="AN207" s="22">
        <v>0</v>
      </c>
    </row>
    <row r="208" spans="1:40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2573198</v>
      </c>
      <c r="F208" s="22">
        <v>0</v>
      </c>
      <c r="G208" s="22">
        <v>2270724</v>
      </c>
      <c r="H208" s="22">
        <v>481407</v>
      </c>
      <c r="I208" s="22">
        <v>193052</v>
      </c>
      <c r="J208" s="22">
        <v>0</v>
      </c>
      <c r="K208" s="22">
        <v>0</v>
      </c>
      <c r="L208" s="22">
        <v>0</v>
      </c>
      <c r="M208" s="22">
        <v>5518381</v>
      </c>
      <c r="N208" s="22">
        <v>156871</v>
      </c>
      <c r="O208" s="22">
        <v>2769599</v>
      </c>
      <c r="P208" s="22">
        <v>1145429</v>
      </c>
      <c r="Q208" s="22">
        <v>140000</v>
      </c>
      <c r="R208" s="22">
        <v>170697</v>
      </c>
      <c r="S208" s="22">
        <v>364225</v>
      </c>
      <c r="T208" s="22">
        <v>10265202</v>
      </c>
      <c r="U208" s="22">
        <v>1450340</v>
      </c>
      <c r="V208" s="22">
        <v>0</v>
      </c>
      <c r="W208" s="22">
        <v>1087951</v>
      </c>
      <c r="X208" s="22">
        <v>193050</v>
      </c>
      <c r="Y208" s="22">
        <v>103537</v>
      </c>
      <c r="Z208" s="22">
        <v>0</v>
      </c>
      <c r="AA208" s="22">
        <v>0</v>
      </c>
      <c r="AB208" s="22">
        <v>0</v>
      </c>
      <c r="AC208" s="22">
        <v>2834878</v>
      </c>
      <c r="AD208" s="22">
        <v>756851</v>
      </c>
      <c r="AE208" s="22">
        <v>567000</v>
      </c>
      <c r="AF208" s="22">
        <v>0</v>
      </c>
      <c r="AG208" s="22">
        <v>135781</v>
      </c>
      <c r="AH208" s="22">
        <v>238769</v>
      </c>
      <c r="AI208" s="22">
        <v>4533279</v>
      </c>
      <c r="AJ208" s="22">
        <v>5731923</v>
      </c>
      <c r="AK208" s="22">
        <v>10000</v>
      </c>
      <c r="AL208" s="22">
        <v>0</v>
      </c>
      <c r="AM208" s="22">
        <v>5721923</v>
      </c>
      <c r="AN208" s="22">
        <v>0</v>
      </c>
    </row>
    <row r="209" spans="1:40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2100344</v>
      </c>
      <c r="F209" s="22">
        <v>0</v>
      </c>
      <c r="G209" s="22">
        <v>667338</v>
      </c>
      <c r="H209" s="22">
        <v>1158590</v>
      </c>
      <c r="I209" s="22">
        <v>0</v>
      </c>
      <c r="J209" s="22">
        <v>0</v>
      </c>
      <c r="K209" s="22">
        <v>0</v>
      </c>
      <c r="L209" s="22">
        <v>0</v>
      </c>
      <c r="M209" s="22">
        <v>3926272</v>
      </c>
      <c r="N209" s="22">
        <v>2194677</v>
      </c>
      <c r="O209" s="22">
        <v>849115</v>
      </c>
      <c r="P209" s="22">
        <v>349374</v>
      </c>
      <c r="Q209" s="22">
        <v>192781</v>
      </c>
      <c r="R209" s="22">
        <v>150506</v>
      </c>
      <c r="S209" s="22">
        <v>44471</v>
      </c>
      <c r="T209" s="22">
        <v>7707196</v>
      </c>
      <c r="U209" s="22">
        <v>1515601</v>
      </c>
      <c r="V209" s="22">
        <v>0</v>
      </c>
      <c r="W209" s="22">
        <v>357248</v>
      </c>
      <c r="X209" s="22">
        <v>614297</v>
      </c>
      <c r="Y209" s="22">
        <v>0</v>
      </c>
      <c r="Z209" s="22">
        <v>0</v>
      </c>
      <c r="AA209" s="22">
        <v>0</v>
      </c>
      <c r="AB209" s="22">
        <v>0</v>
      </c>
      <c r="AC209" s="22">
        <v>2487146</v>
      </c>
      <c r="AD209" s="22">
        <v>156509</v>
      </c>
      <c r="AE209" s="22">
        <v>128617</v>
      </c>
      <c r="AF209" s="22">
        <v>0</v>
      </c>
      <c r="AG209" s="22">
        <v>136999</v>
      </c>
      <c r="AH209" s="22">
        <v>44471</v>
      </c>
      <c r="AI209" s="22">
        <v>2953742</v>
      </c>
      <c r="AJ209" s="22">
        <v>4753454</v>
      </c>
      <c r="AK209" s="22">
        <v>0</v>
      </c>
      <c r="AL209" s="22">
        <v>28841</v>
      </c>
      <c r="AM209" s="22">
        <v>4724613</v>
      </c>
      <c r="AN209" s="22">
        <v>0</v>
      </c>
    </row>
    <row r="210" spans="1:40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606655</v>
      </c>
      <c r="F210" s="22">
        <v>0</v>
      </c>
      <c r="G210" s="22">
        <v>3861257</v>
      </c>
      <c r="H210" s="22">
        <v>310239</v>
      </c>
      <c r="I210" s="22">
        <v>0</v>
      </c>
      <c r="J210" s="22">
        <v>0</v>
      </c>
      <c r="K210" s="22">
        <v>0</v>
      </c>
      <c r="L210" s="22">
        <v>0</v>
      </c>
      <c r="M210" s="22">
        <v>4778151</v>
      </c>
      <c r="N210" s="22">
        <v>0</v>
      </c>
      <c r="O210" s="22">
        <v>1394483</v>
      </c>
      <c r="P210" s="22">
        <v>597169</v>
      </c>
      <c r="Q210" s="22">
        <v>40907</v>
      </c>
      <c r="R210" s="22">
        <v>490412</v>
      </c>
      <c r="S210" s="22">
        <v>159723</v>
      </c>
      <c r="T210" s="22">
        <v>7460845</v>
      </c>
      <c r="U210" s="22">
        <v>493110</v>
      </c>
      <c r="V210" s="22">
        <v>0</v>
      </c>
      <c r="W210" s="22">
        <v>1275463</v>
      </c>
      <c r="X210" s="22">
        <v>117287</v>
      </c>
      <c r="Y210" s="22">
        <v>0</v>
      </c>
      <c r="Z210" s="22">
        <v>0</v>
      </c>
      <c r="AA210" s="22">
        <v>0</v>
      </c>
      <c r="AB210" s="22">
        <v>0</v>
      </c>
      <c r="AC210" s="22">
        <v>1885860</v>
      </c>
      <c r="AD210" s="22">
        <v>376815</v>
      </c>
      <c r="AE210" s="22">
        <v>406852</v>
      </c>
      <c r="AF210" s="22">
        <v>0</v>
      </c>
      <c r="AG210" s="22">
        <v>165730</v>
      </c>
      <c r="AH210" s="22">
        <v>159723</v>
      </c>
      <c r="AI210" s="22">
        <v>2994980</v>
      </c>
      <c r="AJ210" s="22">
        <v>4465865</v>
      </c>
      <c r="AK210" s="22">
        <v>0</v>
      </c>
      <c r="AL210" s="22">
        <v>0</v>
      </c>
      <c r="AM210" s="22">
        <v>4465865</v>
      </c>
      <c r="AN210" s="22">
        <v>0</v>
      </c>
    </row>
    <row r="211" spans="1:40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6577361</v>
      </c>
      <c r="F211" s="22">
        <v>0</v>
      </c>
      <c r="G211" s="22">
        <v>0</v>
      </c>
      <c r="H211" s="22">
        <v>9409743</v>
      </c>
      <c r="I211" s="22">
        <v>1325493</v>
      </c>
      <c r="J211" s="22">
        <v>0</v>
      </c>
      <c r="K211" s="22">
        <v>0</v>
      </c>
      <c r="L211" s="22">
        <v>0</v>
      </c>
      <c r="M211" s="22">
        <v>17312597</v>
      </c>
      <c r="N211" s="22">
        <v>0</v>
      </c>
      <c r="O211" s="22">
        <v>4066540</v>
      </c>
      <c r="P211" s="22">
        <v>1518674</v>
      </c>
      <c r="Q211" s="22">
        <v>118578</v>
      </c>
      <c r="R211" s="22">
        <v>0</v>
      </c>
      <c r="S211" s="22">
        <v>167902</v>
      </c>
      <c r="T211" s="22">
        <v>23184291</v>
      </c>
      <c r="U211" s="22">
        <v>2267897</v>
      </c>
      <c r="V211" s="22">
        <v>0</v>
      </c>
      <c r="W211" s="22">
        <v>1381528</v>
      </c>
      <c r="X211" s="22">
        <v>478925</v>
      </c>
      <c r="Y211" s="22">
        <v>0</v>
      </c>
      <c r="Z211" s="22">
        <v>0</v>
      </c>
      <c r="AA211" s="22">
        <v>0</v>
      </c>
      <c r="AB211" s="22">
        <v>0</v>
      </c>
      <c r="AC211" s="22">
        <v>4128350</v>
      </c>
      <c r="AD211" s="22">
        <v>1202850</v>
      </c>
      <c r="AE211" s="22">
        <v>750733</v>
      </c>
      <c r="AF211" s="22">
        <v>0</v>
      </c>
      <c r="AG211" s="22">
        <v>0</v>
      </c>
      <c r="AH211" s="22">
        <v>77269</v>
      </c>
      <c r="AI211" s="22">
        <v>6159202</v>
      </c>
      <c r="AJ211" s="22">
        <v>17025089</v>
      </c>
      <c r="AK211" s="22">
        <v>705455</v>
      </c>
      <c r="AL211" s="22">
        <v>0</v>
      </c>
      <c r="AM211" s="22">
        <v>16319634</v>
      </c>
      <c r="AN211" s="22">
        <v>0</v>
      </c>
    </row>
    <row r="212" spans="1:40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7177618</v>
      </c>
      <c r="F212" s="22">
        <v>0</v>
      </c>
      <c r="G212" s="22">
        <v>6111767</v>
      </c>
      <c r="H212" s="22">
        <v>3110444</v>
      </c>
      <c r="I212" s="22">
        <v>0</v>
      </c>
      <c r="J212" s="22">
        <v>0</v>
      </c>
      <c r="K212" s="22">
        <v>0</v>
      </c>
      <c r="L212" s="22">
        <v>583605</v>
      </c>
      <c r="M212" s="22">
        <v>16983434</v>
      </c>
      <c r="N212" s="22">
        <v>1871512</v>
      </c>
      <c r="O212" s="22">
        <v>7286592</v>
      </c>
      <c r="P212" s="22">
        <v>1901052</v>
      </c>
      <c r="Q212" s="22">
        <v>375263</v>
      </c>
      <c r="R212" s="22">
        <v>1106186</v>
      </c>
      <c r="S212" s="22">
        <v>156078</v>
      </c>
      <c r="T212" s="22">
        <v>29680117</v>
      </c>
      <c r="U212" s="22">
        <v>4526352</v>
      </c>
      <c r="V212" s="22">
        <v>0</v>
      </c>
      <c r="W212" s="22">
        <v>1533335</v>
      </c>
      <c r="X212" s="22">
        <v>1056579</v>
      </c>
      <c r="Y212" s="22">
        <v>0</v>
      </c>
      <c r="Z212" s="22">
        <v>0</v>
      </c>
      <c r="AA212" s="22">
        <v>0</v>
      </c>
      <c r="AB212" s="22">
        <v>271397</v>
      </c>
      <c r="AC212" s="22">
        <v>7387663</v>
      </c>
      <c r="AD212" s="22">
        <v>3364969</v>
      </c>
      <c r="AE212" s="22">
        <v>1196532</v>
      </c>
      <c r="AF212" s="22">
        <v>0</v>
      </c>
      <c r="AG212" s="22">
        <v>632678</v>
      </c>
      <c r="AH212" s="22">
        <v>145561</v>
      </c>
      <c r="AI212" s="22">
        <v>12727403</v>
      </c>
      <c r="AJ212" s="22">
        <v>16952714</v>
      </c>
      <c r="AK212" s="22">
        <v>491544</v>
      </c>
      <c r="AL212" s="22">
        <v>0</v>
      </c>
      <c r="AM212" s="22">
        <v>16461170</v>
      </c>
      <c r="AN212" s="22">
        <v>0</v>
      </c>
    </row>
    <row r="213" spans="1:40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3813306</v>
      </c>
      <c r="F213" s="22">
        <v>0</v>
      </c>
      <c r="G213" s="22">
        <v>1025389</v>
      </c>
      <c r="H213" s="22">
        <v>1129538</v>
      </c>
      <c r="I213" s="22">
        <v>581541</v>
      </c>
      <c r="J213" s="22">
        <v>0</v>
      </c>
      <c r="K213" s="22">
        <v>0</v>
      </c>
      <c r="L213" s="22">
        <v>0</v>
      </c>
      <c r="M213" s="22">
        <v>6549774</v>
      </c>
      <c r="N213" s="22">
        <v>0</v>
      </c>
      <c r="O213" s="22">
        <v>1935629</v>
      </c>
      <c r="P213" s="22">
        <v>384927</v>
      </c>
      <c r="Q213" s="22">
        <v>53980</v>
      </c>
      <c r="R213" s="22">
        <v>245557</v>
      </c>
      <c r="S213" s="22">
        <v>29506</v>
      </c>
      <c r="T213" s="22">
        <v>9199373</v>
      </c>
      <c r="U213" s="22">
        <v>2610161</v>
      </c>
      <c r="V213" s="22">
        <v>0</v>
      </c>
      <c r="W213" s="22">
        <v>832647</v>
      </c>
      <c r="X213" s="22">
        <v>668114</v>
      </c>
      <c r="Y213" s="22">
        <v>162390</v>
      </c>
      <c r="Z213" s="22">
        <v>0</v>
      </c>
      <c r="AA213" s="22">
        <v>0</v>
      </c>
      <c r="AB213" s="22">
        <v>0</v>
      </c>
      <c r="AC213" s="22">
        <v>4273312</v>
      </c>
      <c r="AD213" s="22">
        <v>757106</v>
      </c>
      <c r="AE213" s="22">
        <v>154733</v>
      </c>
      <c r="AF213" s="22">
        <v>0</v>
      </c>
      <c r="AG213" s="22">
        <v>85350</v>
      </c>
      <c r="AH213" s="22">
        <v>26608</v>
      </c>
      <c r="AI213" s="22">
        <v>5297109</v>
      </c>
      <c r="AJ213" s="22">
        <v>3902264</v>
      </c>
      <c r="AK213" s="22">
        <v>18407</v>
      </c>
      <c r="AL213" s="22">
        <v>0</v>
      </c>
      <c r="AM213" s="22">
        <v>3883857</v>
      </c>
      <c r="AN213" s="22">
        <v>0</v>
      </c>
    </row>
    <row r="214" spans="1:40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7470963</v>
      </c>
      <c r="F214" s="22">
        <v>0</v>
      </c>
      <c r="G214" s="22">
        <v>5863783</v>
      </c>
      <c r="H214" s="22">
        <v>2771203</v>
      </c>
      <c r="I214" s="22">
        <v>883137</v>
      </c>
      <c r="J214" s="22">
        <v>0</v>
      </c>
      <c r="K214" s="22">
        <v>0</v>
      </c>
      <c r="L214" s="22">
        <v>0</v>
      </c>
      <c r="M214" s="22">
        <v>16989086</v>
      </c>
      <c r="N214" s="22">
        <v>0</v>
      </c>
      <c r="O214" s="22">
        <v>2932656</v>
      </c>
      <c r="P214" s="22">
        <v>667489</v>
      </c>
      <c r="Q214" s="22">
        <v>510680</v>
      </c>
      <c r="R214" s="22">
        <v>621174</v>
      </c>
      <c r="S214" s="22">
        <v>481932</v>
      </c>
      <c r="T214" s="22">
        <v>22203017</v>
      </c>
      <c r="U214" s="22">
        <v>2266686</v>
      </c>
      <c r="V214" s="22">
        <v>0</v>
      </c>
      <c r="W214" s="22">
        <v>1948467</v>
      </c>
      <c r="X214" s="22">
        <v>846267</v>
      </c>
      <c r="Y214" s="22">
        <v>0</v>
      </c>
      <c r="Z214" s="22">
        <v>0</v>
      </c>
      <c r="AA214" s="22">
        <v>0</v>
      </c>
      <c r="AB214" s="22">
        <v>0</v>
      </c>
      <c r="AC214" s="22">
        <v>5061420</v>
      </c>
      <c r="AD214" s="22">
        <v>893714</v>
      </c>
      <c r="AE214" s="22">
        <v>386281</v>
      </c>
      <c r="AF214" s="22">
        <v>0</v>
      </c>
      <c r="AG214" s="22">
        <v>230899</v>
      </c>
      <c r="AH214" s="22">
        <v>363041</v>
      </c>
      <c r="AI214" s="22">
        <v>6935355</v>
      </c>
      <c r="AJ214" s="22">
        <v>15267662</v>
      </c>
      <c r="AK214" s="22">
        <v>0</v>
      </c>
      <c r="AL214" s="22">
        <v>0</v>
      </c>
      <c r="AM214" s="22">
        <v>15267662</v>
      </c>
      <c r="AN214" s="22">
        <v>0</v>
      </c>
    </row>
    <row r="215" spans="1:40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1718226</v>
      </c>
      <c r="F215" s="22">
        <v>0</v>
      </c>
      <c r="G215" s="22">
        <v>2969921</v>
      </c>
      <c r="H215" s="22">
        <v>2666515</v>
      </c>
      <c r="I215" s="22">
        <v>0</v>
      </c>
      <c r="J215" s="22">
        <v>0</v>
      </c>
      <c r="K215" s="22">
        <v>0</v>
      </c>
      <c r="L215" s="22">
        <v>0</v>
      </c>
      <c r="M215" s="22">
        <v>7354662</v>
      </c>
      <c r="N215" s="22">
        <v>19893</v>
      </c>
      <c r="O215" s="22">
        <v>1005849</v>
      </c>
      <c r="P215" s="22">
        <v>478003</v>
      </c>
      <c r="Q215" s="22">
        <v>97757</v>
      </c>
      <c r="R215" s="22">
        <v>322566</v>
      </c>
      <c r="S215" s="22">
        <v>0</v>
      </c>
      <c r="T215" s="22">
        <v>9278730</v>
      </c>
      <c r="U215" s="22">
        <v>1124231</v>
      </c>
      <c r="V215" s="22">
        <v>0</v>
      </c>
      <c r="W215" s="22">
        <v>1345422</v>
      </c>
      <c r="X215" s="22">
        <v>2263355</v>
      </c>
      <c r="Y215" s="22">
        <v>0</v>
      </c>
      <c r="Z215" s="22">
        <v>0</v>
      </c>
      <c r="AA215" s="22">
        <v>0</v>
      </c>
      <c r="AB215" s="22">
        <v>0</v>
      </c>
      <c r="AC215" s="22">
        <v>4733008</v>
      </c>
      <c r="AD215" s="22">
        <v>606401</v>
      </c>
      <c r="AE215" s="22">
        <v>362346</v>
      </c>
      <c r="AF215" s="22">
        <v>0</v>
      </c>
      <c r="AG215" s="22">
        <v>122731</v>
      </c>
      <c r="AH215" s="22">
        <v>0</v>
      </c>
      <c r="AI215" s="22">
        <v>5824486</v>
      </c>
      <c r="AJ215" s="22">
        <v>3454244</v>
      </c>
      <c r="AK215" s="22">
        <v>0</v>
      </c>
      <c r="AL215" s="22">
        <v>0</v>
      </c>
      <c r="AM215" s="22">
        <v>3454244</v>
      </c>
      <c r="AN215" s="22">
        <v>0</v>
      </c>
    </row>
    <row r="216" spans="1:40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3717873</v>
      </c>
      <c r="F216" s="22">
        <v>0</v>
      </c>
      <c r="G216" s="22">
        <v>1434195</v>
      </c>
      <c r="H216" s="22">
        <v>2024872</v>
      </c>
      <c r="I216" s="22">
        <v>0</v>
      </c>
      <c r="J216" s="22">
        <v>0</v>
      </c>
      <c r="K216" s="22">
        <v>0</v>
      </c>
      <c r="L216" s="22">
        <v>0</v>
      </c>
      <c r="M216" s="22">
        <v>7176940</v>
      </c>
      <c r="N216" s="22">
        <v>0</v>
      </c>
      <c r="O216" s="22">
        <v>547513</v>
      </c>
      <c r="P216" s="22">
        <v>822057</v>
      </c>
      <c r="Q216" s="22">
        <v>460667</v>
      </c>
      <c r="R216" s="22">
        <v>177624</v>
      </c>
      <c r="S216" s="22">
        <v>145126</v>
      </c>
      <c r="T216" s="22">
        <v>9329927</v>
      </c>
      <c r="U216" s="22">
        <v>1702833</v>
      </c>
      <c r="V216" s="22">
        <v>0</v>
      </c>
      <c r="W216" s="22">
        <v>998392</v>
      </c>
      <c r="X216" s="22">
        <v>502416</v>
      </c>
      <c r="Y216" s="22">
        <v>0</v>
      </c>
      <c r="Z216" s="22">
        <v>0</v>
      </c>
      <c r="AA216" s="22">
        <v>0</v>
      </c>
      <c r="AB216" s="22">
        <v>0</v>
      </c>
      <c r="AC216" s="22">
        <v>3203641</v>
      </c>
      <c r="AD216" s="22">
        <v>344919</v>
      </c>
      <c r="AE216" s="22">
        <v>651303</v>
      </c>
      <c r="AF216" s="22">
        <v>0</v>
      </c>
      <c r="AG216" s="22">
        <v>171136</v>
      </c>
      <c r="AH216" s="22">
        <v>89378</v>
      </c>
      <c r="AI216" s="22">
        <v>4460377</v>
      </c>
      <c r="AJ216" s="22">
        <v>4869550</v>
      </c>
      <c r="AK216" s="22">
        <v>307911</v>
      </c>
      <c r="AL216" s="22">
        <v>34197</v>
      </c>
      <c r="AM216" s="22">
        <v>4527442</v>
      </c>
      <c r="AN216" s="22">
        <v>0</v>
      </c>
    </row>
    <row r="217" spans="1:40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914977</v>
      </c>
      <c r="F217" s="22">
        <v>0</v>
      </c>
      <c r="G217" s="22">
        <v>1234879</v>
      </c>
      <c r="H217" s="22">
        <v>1667389</v>
      </c>
      <c r="I217" s="22">
        <v>0</v>
      </c>
      <c r="J217" s="22">
        <v>0</v>
      </c>
      <c r="K217" s="22">
        <v>0</v>
      </c>
      <c r="L217" s="22">
        <v>0</v>
      </c>
      <c r="M217" s="22">
        <v>3817245</v>
      </c>
      <c r="N217" s="22">
        <v>0</v>
      </c>
      <c r="O217" s="22">
        <v>112730</v>
      </c>
      <c r="P217" s="22">
        <v>360368</v>
      </c>
      <c r="Q217" s="22">
        <v>9504</v>
      </c>
      <c r="R217" s="22">
        <v>178210</v>
      </c>
      <c r="S217" s="22">
        <v>25500</v>
      </c>
      <c r="T217" s="22">
        <v>4503557</v>
      </c>
      <c r="U217" s="22">
        <v>555441</v>
      </c>
      <c r="V217" s="22">
        <v>0</v>
      </c>
      <c r="W217" s="22">
        <v>548378</v>
      </c>
      <c r="X217" s="22">
        <v>383098</v>
      </c>
      <c r="Y217" s="22">
        <v>0</v>
      </c>
      <c r="Z217" s="22">
        <v>0</v>
      </c>
      <c r="AA217" s="22">
        <v>0</v>
      </c>
      <c r="AB217" s="22">
        <v>0</v>
      </c>
      <c r="AC217" s="22">
        <v>1486917</v>
      </c>
      <c r="AD217" s="22">
        <v>98322</v>
      </c>
      <c r="AE217" s="22">
        <v>233442</v>
      </c>
      <c r="AF217" s="22">
        <v>0</v>
      </c>
      <c r="AG217" s="22">
        <v>75239</v>
      </c>
      <c r="AH217" s="22">
        <v>25500</v>
      </c>
      <c r="AI217" s="22">
        <v>1919420</v>
      </c>
      <c r="AJ217" s="22">
        <v>2584137</v>
      </c>
      <c r="AK217" s="22">
        <v>0</v>
      </c>
      <c r="AL217" s="22">
        <v>0</v>
      </c>
      <c r="AM217" s="22">
        <v>2584137</v>
      </c>
      <c r="AN217" s="22">
        <v>0</v>
      </c>
    </row>
    <row r="218" spans="1:40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4594792</v>
      </c>
      <c r="F218" s="22">
        <v>0</v>
      </c>
      <c r="G218" s="22">
        <v>8633191</v>
      </c>
      <c r="H218" s="22">
        <v>660971</v>
      </c>
      <c r="I218" s="22">
        <v>0</v>
      </c>
      <c r="J218" s="22">
        <v>0</v>
      </c>
      <c r="K218" s="22">
        <v>0</v>
      </c>
      <c r="L218" s="22">
        <v>0</v>
      </c>
      <c r="M218" s="22">
        <v>13888954</v>
      </c>
      <c r="N218" s="22">
        <v>0</v>
      </c>
      <c r="O218" s="22">
        <v>2046099</v>
      </c>
      <c r="P218" s="22">
        <v>1273018</v>
      </c>
      <c r="Q218" s="22">
        <v>55605</v>
      </c>
      <c r="R218" s="22">
        <v>561846</v>
      </c>
      <c r="S218" s="22">
        <v>112745</v>
      </c>
      <c r="T218" s="22">
        <v>17938267</v>
      </c>
      <c r="U218" s="22">
        <v>3059839</v>
      </c>
      <c r="V218" s="22">
        <v>0</v>
      </c>
      <c r="W218" s="22">
        <v>3358651</v>
      </c>
      <c r="X218" s="22">
        <v>419273</v>
      </c>
      <c r="Y218" s="22">
        <v>0</v>
      </c>
      <c r="Z218" s="22">
        <v>0</v>
      </c>
      <c r="AA218" s="22">
        <v>0</v>
      </c>
      <c r="AB218" s="22">
        <v>0</v>
      </c>
      <c r="AC218" s="22">
        <v>6837763</v>
      </c>
      <c r="AD218" s="22">
        <v>1362124</v>
      </c>
      <c r="AE218" s="22">
        <v>865335</v>
      </c>
      <c r="AF218" s="22">
        <v>0</v>
      </c>
      <c r="AG218" s="22">
        <v>402925</v>
      </c>
      <c r="AH218" s="22">
        <v>73838</v>
      </c>
      <c r="AI218" s="22">
        <v>9541985</v>
      </c>
      <c r="AJ218" s="22">
        <v>8396282</v>
      </c>
      <c r="AK218" s="22">
        <v>191194</v>
      </c>
      <c r="AL218" s="22">
        <v>0</v>
      </c>
      <c r="AM218" s="22">
        <v>8205088</v>
      </c>
      <c r="AN218" s="22">
        <v>0</v>
      </c>
    </row>
    <row r="219" spans="1:40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5145777</v>
      </c>
      <c r="F219" s="22">
        <v>0</v>
      </c>
      <c r="G219" s="22">
        <v>0</v>
      </c>
      <c r="H219" s="22">
        <v>3539880</v>
      </c>
      <c r="I219" s="22">
        <v>0</v>
      </c>
      <c r="J219" s="22">
        <v>0</v>
      </c>
      <c r="K219" s="22">
        <v>0</v>
      </c>
      <c r="L219" s="22">
        <v>0</v>
      </c>
      <c r="M219" s="22">
        <v>8685657</v>
      </c>
      <c r="N219" s="22">
        <v>0</v>
      </c>
      <c r="O219" s="22">
        <v>898295</v>
      </c>
      <c r="P219" s="22">
        <v>518337</v>
      </c>
      <c r="Q219" s="22">
        <v>412464</v>
      </c>
      <c r="R219" s="22">
        <v>221968</v>
      </c>
      <c r="S219" s="22">
        <v>51502</v>
      </c>
      <c r="T219" s="22">
        <v>10788223</v>
      </c>
      <c r="U219" s="22">
        <v>4169524</v>
      </c>
      <c r="V219" s="22">
        <v>0</v>
      </c>
      <c r="W219" s="22">
        <v>0</v>
      </c>
      <c r="X219" s="22">
        <v>840558</v>
      </c>
      <c r="Y219" s="22">
        <v>0</v>
      </c>
      <c r="Z219" s="22">
        <v>0</v>
      </c>
      <c r="AA219" s="22">
        <v>0</v>
      </c>
      <c r="AB219" s="22">
        <v>0</v>
      </c>
      <c r="AC219" s="22">
        <v>5010082</v>
      </c>
      <c r="AD219" s="22">
        <v>379305</v>
      </c>
      <c r="AE219" s="22">
        <v>293612</v>
      </c>
      <c r="AF219" s="22">
        <v>0</v>
      </c>
      <c r="AG219" s="22">
        <v>141526</v>
      </c>
      <c r="AH219" s="22">
        <v>29063</v>
      </c>
      <c r="AI219" s="22">
        <v>5853588</v>
      </c>
      <c r="AJ219" s="22">
        <v>4934635</v>
      </c>
      <c r="AK219" s="22">
        <v>93496</v>
      </c>
      <c r="AL219" s="22">
        <v>0</v>
      </c>
      <c r="AM219" s="22">
        <v>4841139</v>
      </c>
      <c r="AN219" s="22">
        <v>0</v>
      </c>
    </row>
    <row r="220" spans="1:40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1840592</v>
      </c>
      <c r="F220" s="22">
        <v>0</v>
      </c>
      <c r="G220" s="22">
        <v>2610406</v>
      </c>
      <c r="H220" s="22">
        <v>854603</v>
      </c>
      <c r="I220" s="22">
        <v>0</v>
      </c>
      <c r="J220" s="22">
        <v>0</v>
      </c>
      <c r="K220" s="22">
        <v>0</v>
      </c>
      <c r="L220" s="22">
        <v>0</v>
      </c>
      <c r="M220" s="22">
        <v>5305601</v>
      </c>
      <c r="N220" s="22">
        <v>0</v>
      </c>
      <c r="O220" s="22">
        <v>475511</v>
      </c>
      <c r="P220" s="22">
        <v>300466</v>
      </c>
      <c r="Q220" s="22">
        <v>30911</v>
      </c>
      <c r="R220" s="22">
        <v>21101</v>
      </c>
      <c r="S220" s="22">
        <v>329328</v>
      </c>
      <c r="T220" s="22">
        <v>6462918</v>
      </c>
      <c r="U220" s="22">
        <v>921009</v>
      </c>
      <c r="V220" s="22">
        <v>0</v>
      </c>
      <c r="W220" s="22">
        <v>1043300</v>
      </c>
      <c r="X220" s="22">
        <v>600421</v>
      </c>
      <c r="Y220" s="22">
        <v>0</v>
      </c>
      <c r="Z220" s="22">
        <v>0</v>
      </c>
      <c r="AA220" s="22">
        <v>0</v>
      </c>
      <c r="AB220" s="22">
        <v>0</v>
      </c>
      <c r="AC220" s="22">
        <v>2564730</v>
      </c>
      <c r="AD220" s="22">
        <v>167829</v>
      </c>
      <c r="AE220" s="22">
        <v>246828</v>
      </c>
      <c r="AF220" s="22">
        <v>0</v>
      </c>
      <c r="AG220" s="22">
        <v>7846</v>
      </c>
      <c r="AH220" s="22">
        <v>213784</v>
      </c>
      <c r="AI220" s="22">
        <v>3201017</v>
      </c>
      <c r="AJ220" s="22">
        <v>3261901</v>
      </c>
      <c r="AK220" s="22">
        <v>0</v>
      </c>
      <c r="AL220" s="22">
        <v>0</v>
      </c>
      <c r="AM220" s="22">
        <v>3261901</v>
      </c>
      <c r="AN220" s="22">
        <v>0</v>
      </c>
    </row>
    <row r="221" spans="1:40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1704842</v>
      </c>
      <c r="F221" s="22">
        <v>0</v>
      </c>
      <c r="G221" s="22">
        <v>5674904</v>
      </c>
      <c r="H221" s="22">
        <v>1815755</v>
      </c>
      <c r="I221" s="22">
        <v>0</v>
      </c>
      <c r="J221" s="22">
        <v>0</v>
      </c>
      <c r="K221" s="22">
        <v>0</v>
      </c>
      <c r="L221" s="22">
        <v>0</v>
      </c>
      <c r="M221" s="22">
        <v>9195501</v>
      </c>
      <c r="N221" s="22">
        <v>0</v>
      </c>
      <c r="O221" s="22">
        <v>2420913</v>
      </c>
      <c r="P221" s="22">
        <v>109256</v>
      </c>
      <c r="Q221" s="22">
        <v>133357</v>
      </c>
      <c r="R221" s="22">
        <v>68425</v>
      </c>
      <c r="S221" s="22">
        <v>50600</v>
      </c>
      <c r="T221" s="22">
        <v>11978052</v>
      </c>
      <c r="U221" s="22">
        <v>1189636</v>
      </c>
      <c r="V221" s="22">
        <v>0</v>
      </c>
      <c r="W221" s="22">
        <v>1160678</v>
      </c>
      <c r="X221" s="22">
        <v>435628</v>
      </c>
      <c r="Y221" s="22">
        <v>0</v>
      </c>
      <c r="Z221" s="22">
        <v>0</v>
      </c>
      <c r="AA221" s="22">
        <v>0</v>
      </c>
      <c r="AB221" s="22">
        <v>0</v>
      </c>
      <c r="AC221" s="22">
        <v>2785942</v>
      </c>
      <c r="AD221" s="22">
        <v>1241932</v>
      </c>
      <c r="AE221" s="22">
        <v>42470</v>
      </c>
      <c r="AF221" s="22">
        <v>0</v>
      </c>
      <c r="AG221" s="22">
        <v>50057</v>
      </c>
      <c r="AH221" s="22">
        <v>32535</v>
      </c>
      <c r="AI221" s="22">
        <v>4152936</v>
      </c>
      <c r="AJ221" s="22">
        <v>7825116</v>
      </c>
      <c r="AK221" s="22">
        <v>5779</v>
      </c>
      <c r="AL221" s="22">
        <v>0</v>
      </c>
      <c r="AM221" s="22">
        <v>7819337</v>
      </c>
      <c r="AN221" s="22">
        <v>0</v>
      </c>
    </row>
    <row r="222" spans="1:40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6517802</v>
      </c>
      <c r="F222" s="22">
        <v>0</v>
      </c>
      <c r="G222" s="22">
        <v>522601</v>
      </c>
      <c r="H222" s="22">
        <v>2055509</v>
      </c>
      <c r="I222" s="22">
        <v>30689</v>
      </c>
      <c r="J222" s="22">
        <v>0</v>
      </c>
      <c r="K222" s="22">
        <v>0</v>
      </c>
      <c r="L222" s="22">
        <v>0</v>
      </c>
      <c r="M222" s="22">
        <v>9126601</v>
      </c>
      <c r="N222" s="22">
        <v>61975</v>
      </c>
      <c r="O222" s="22">
        <v>2561631</v>
      </c>
      <c r="P222" s="22">
        <v>1322525</v>
      </c>
      <c r="Q222" s="22">
        <v>724457</v>
      </c>
      <c r="R222" s="22">
        <v>995396</v>
      </c>
      <c r="S222" s="22">
        <v>687256</v>
      </c>
      <c r="T222" s="22">
        <v>15479841</v>
      </c>
      <c r="U222" s="22">
        <v>2190396</v>
      </c>
      <c r="V222" s="22">
        <v>0</v>
      </c>
      <c r="W222" s="22">
        <v>115811</v>
      </c>
      <c r="X222" s="22">
        <v>930638</v>
      </c>
      <c r="Y222" s="22">
        <v>9273</v>
      </c>
      <c r="Z222" s="22">
        <v>0</v>
      </c>
      <c r="AA222" s="22">
        <v>0</v>
      </c>
      <c r="AB222" s="22">
        <v>0</v>
      </c>
      <c r="AC222" s="22">
        <v>3246118</v>
      </c>
      <c r="AD222" s="22">
        <v>1427469</v>
      </c>
      <c r="AE222" s="22">
        <v>576768</v>
      </c>
      <c r="AF222" s="22">
        <v>0</v>
      </c>
      <c r="AG222" s="22">
        <v>599970</v>
      </c>
      <c r="AH222" s="22">
        <v>479372</v>
      </c>
      <c r="AI222" s="22">
        <v>6329697</v>
      </c>
      <c r="AJ222" s="22">
        <v>9150144</v>
      </c>
      <c r="AK222" s="22">
        <v>0</v>
      </c>
      <c r="AL222" s="22">
        <v>169416</v>
      </c>
      <c r="AM222" s="22">
        <v>8980728</v>
      </c>
      <c r="AN222" s="22">
        <v>0</v>
      </c>
    </row>
    <row r="223" spans="1:40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6829403</v>
      </c>
      <c r="F223" s="22">
        <v>0</v>
      </c>
      <c r="G223" s="22">
        <v>971330</v>
      </c>
      <c r="H223" s="22">
        <v>2701492</v>
      </c>
      <c r="I223" s="22">
        <v>0</v>
      </c>
      <c r="J223" s="22">
        <v>0</v>
      </c>
      <c r="K223" s="22">
        <v>0</v>
      </c>
      <c r="L223" s="22">
        <v>0</v>
      </c>
      <c r="M223" s="22">
        <v>10502225</v>
      </c>
      <c r="N223" s="22">
        <v>0</v>
      </c>
      <c r="O223" s="22">
        <v>1053563</v>
      </c>
      <c r="P223" s="22">
        <v>566571</v>
      </c>
      <c r="Q223" s="22">
        <v>1582174</v>
      </c>
      <c r="R223" s="22">
        <v>428411</v>
      </c>
      <c r="S223" s="22">
        <v>358252</v>
      </c>
      <c r="T223" s="22">
        <v>14491196</v>
      </c>
      <c r="U223" s="22">
        <v>2798834</v>
      </c>
      <c r="V223" s="22">
        <v>0</v>
      </c>
      <c r="W223" s="22">
        <v>674793</v>
      </c>
      <c r="X223" s="22">
        <v>804116</v>
      </c>
      <c r="Y223" s="22">
        <v>0</v>
      </c>
      <c r="Z223" s="22">
        <v>0</v>
      </c>
      <c r="AA223" s="22">
        <v>0</v>
      </c>
      <c r="AB223" s="22">
        <v>0</v>
      </c>
      <c r="AC223" s="22">
        <v>4277743</v>
      </c>
      <c r="AD223" s="22">
        <v>475189</v>
      </c>
      <c r="AE223" s="22">
        <v>304002</v>
      </c>
      <c r="AF223" s="22">
        <v>0</v>
      </c>
      <c r="AG223" s="22">
        <v>227292</v>
      </c>
      <c r="AH223" s="22">
        <v>189871</v>
      </c>
      <c r="AI223" s="22">
        <v>5474097</v>
      </c>
      <c r="AJ223" s="22">
        <v>9017099</v>
      </c>
      <c r="AK223" s="22">
        <v>200108</v>
      </c>
      <c r="AL223" s="22">
        <v>33648</v>
      </c>
      <c r="AM223" s="22">
        <v>8783343</v>
      </c>
      <c r="AN223" s="22">
        <v>0</v>
      </c>
    </row>
    <row r="224" spans="1:40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1781658</v>
      </c>
      <c r="F224" s="22">
        <v>0</v>
      </c>
      <c r="G224" s="22">
        <v>4599924</v>
      </c>
      <c r="H224" s="22">
        <v>6004473</v>
      </c>
      <c r="I224" s="22">
        <v>822468</v>
      </c>
      <c r="J224" s="22">
        <v>0</v>
      </c>
      <c r="K224" s="22">
        <v>449006</v>
      </c>
      <c r="L224" s="22">
        <v>0</v>
      </c>
      <c r="M224" s="22">
        <v>13657529</v>
      </c>
      <c r="N224" s="22">
        <v>0</v>
      </c>
      <c r="O224" s="22">
        <v>1965688</v>
      </c>
      <c r="P224" s="22">
        <v>289931</v>
      </c>
      <c r="Q224" s="22">
        <v>826895</v>
      </c>
      <c r="R224" s="22">
        <v>539335</v>
      </c>
      <c r="S224" s="22">
        <v>67568</v>
      </c>
      <c r="T224" s="22">
        <v>17346946</v>
      </c>
      <c r="U224" s="22">
        <v>1012389</v>
      </c>
      <c r="V224" s="22">
        <v>0</v>
      </c>
      <c r="W224" s="22">
        <v>1594570</v>
      </c>
      <c r="X224" s="22">
        <v>1811826</v>
      </c>
      <c r="Y224" s="22">
        <v>449678</v>
      </c>
      <c r="Z224" s="22">
        <v>0</v>
      </c>
      <c r="AA224" s="22">
        <v>59741</v>
      </c>
      <c r="AB224" s="22">
        <v>0</v>
      </c>
      <c r="AC224" s="22">
        <v>4928204</v>
      </c>
      <c r="AD224" s="22">
        <v>878563</v>
      </c>
      <c r="AE224" s="22">
        <v>144987</v>
      </c>
      <c r="AF224" s="22">
        <v>0</v>
      </c>
      <c r="AG224" s="22">
        <v>436537</v>
      </c>
      <c r="AH224" s="22">
        <v>36068</v>
      </c>
      <c r="AI224" s="22">
        <v>6424359</v>
      </c>
      <c r="AJ224" s="22">
        <v>10922587</v>
      </c>
      <c r="AK224" s="22">
        <v>437536</v>
      </c>
      <c r="AL224" s="22">
        <v>0</v>
      </c>
      <c r="AM224" s="22">
        <v>10605321</v>
      </c>
      <c r="AN224" s="22">
        <v>120270</v>
      </c>
    </row>
    <row r="225" spans="1:40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1300040</v>
      </c>
      <c r="F225" s="22">
        <v>0</v>
      </c>
      <c r="G225" s="22">
        <v>2743365</v>
      </c>
      <c r="H225" s="22">
        <v>1200963</v>
      </c>
      <c r="I225" s="22">
        <v>0</v>
      </c>
      <c r="J225" s="22">
        <v>0</v>
      </c>
      <c r="K225" s="22">
        <v>0</v>
      </c>
      <c r="L225" s="22">
        <v>0</v>
      </c>
      <c r="M225" s="22">
        <v>5244368</v>
      </c>
      <c r="N225" s="22">
        <v>0</v>
      </c>
      <c r="O225" s="22">
        <v>277047</v>
      </c>
      <c r="P225" s="22">
        <v>473727</v>
      </c>
      <c r="Q225" s="22">
        <v>37010</v>
      </c>
      <c r="R225" s="22">
        <v>32205</v>
      </c>
      <c r="S225" s="22">
        <v>47614</v>
      </c>
      <c r="T225" s="22">
        <v>6111971</v>
      </c>
      <c r="U225" s="22">
        <v>963731</v>
      </c>
      <c r="V225" s="22">
        <v>0</v>
      </c>
      <c r="W225" s="22">
        <v>1065673</v>
      </c>
      <c r="X225" s="22">
        <v>464682</v>
      </c>
      <c r="Y225" s="22">
        <v>0</v>
      </c>
      <c r="Z225" s="22">
        <v>0</v>
      </c>
      <c r="AA225" s="22">
        <v>0</v>
      </c>
      <c r="AB225" s="22">
        <v>0</v>
      </c>
      <c r="AC225" s="22">
        <v>2494086</v>
      </c>
      <c r="AD225" s="22">
        <v>157274</v>
      </c>
      <c r="AE225" s="22">
        <v>350792</v>
      </c>
      <c r="AF225" s="22">
        <v>0</v>
      </c>
      <c r="AG225" s="22">
        <v>4575</v>
      </c>
      <c r="AH225" s="22">
        <v>47614</v>
      </c>
      <c r="AI225" s="22">
        <v>3054341</v>
      </c>
      <c r="AJ225" s="22">
        <v>3057630</v>
      </c>
      <c r="AK225" s="22">
        <v>0</v>
      </c>
      <c r="AL225" s="22">
        <v>0</v>
      </c>
      <c r="AM225" s="22">
        <v>3057630</v>
      </c>
      <c r="AN225" s="22">
        <v>0</v>
      </c>
    </row>
    <row r="226" spans="1:40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6323665</v>
      </c>
      <c r="F226" s="22">
        <v>0</v>
      </c>
      <c r="G226" s="22">
        <v>2166139</v>
      </c>
      <c r="H226" s="22">
        <v>2877963</v>
      </c>
      <c r="I226" s="22">
        <v>216691</v>
      </c>
      <c r="J226" s="22">
        <v>0</v>
      </c>
      <c r="K226" s="22">
        <v>0</v>
      </c>
      <c r="L226" s="22">
        <v>0</v>
      </c>
      <c r="M226" s="22">
        <v>11584458</v>
      </c>
      <c r="N226" s="22">
        <v>0</v>
      </c>
      <c r="O226" s="22">
        <v>6371576</v>
      </c>
      <c r="P226" s="22">
        <v>1603951</v>
      </c>
      <c r="Q226" s="22">
        <v>420063</v>
      </c>
      <c r="R226" s="22">
        <v>1574319</v>
      </c>
      <c r="S226" s="22">
        <v>190984</v>
      </c>
      <c r="T226" s="22">
        <v>21745351</v>
      </c>
      <c r="U226" s="22">
        <v>3376669</v>
      </c>
      <c r="V226" s="22">
        <v>0</v>
      </c>
      <c r="W226" s="22">
        <v>1068137</v>
      </c>
      <c r="X226" s="22">
        <v>1667833</v>
      </c>
      <c r="Y226" s="22">
        <v>121481</v>
      </c>
      <c r="Z226" s="22">
        <v>0</v>
      </c>
      <c r="AA226" s="22">
        <v>0</v>
      </c>
      <c r="AB226" s="22">
        <v>0</v>
      </c>
      <c r="AC226" s="22">
        <v>6234120</v>
      </c>
      <c r="AD226" s="22">
        <v>4196375</v>
      </c>
      <c r="AE226" s="22">
        <v>1072359</v>
      </c>
      <c r="AF226" s="22">
        <v>0</v>
      </c>
      <c r="AG226" s="22">
        <v>400305</v>
      </c>
      <c r="AH226" s="22">
        <v>113710</v>
      </c>
      <c r="AI226" s="22">
        <v>12016869</v>
      </c>
      <c r="AJ226" s="22">
        <v>9728482</v>
      </c>
      <c r="AK226" s="22">
        <v>504338</v>
      </c>
      <c r="AL226" s="22">
        <v>0</v>
      </c>
      <c r="AM226" s="22">
        <v>9224144</v>
      </c>
      <c r="AN226" s="22">
        <v>0</v>
      </c>
    </row>
    <row r="227" spans="1:40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1495877</v>
      </c>
      <c r="F227" s="22">
        <v>0</v>
      </c>
      <c r="G227" s="22">
        <v>2514406</v>
      </c>
      <c r="H227" s="22">
        <v>1212508</v>
      </c>
      <c r="I227" s="22">
        <v>0</v>
      </c>
      <c r="J227" s="22">
        <v>0</v>
      </c>
      <c r="K227" s="22">
        <v>0</v>
      </c>
      <c r="L227" s="22">
        <v>0</v>
      </c>
      <c r="M227" s="22">
        <v>5222791</v>
      </c>
      <c r="N227" s="22">
        <v>130028</v>
      </c>
      <c r="O227" s="22">
        <v>410774</v>
      </c>
      <c r="P227" s="22">
        <v>183087</v>
      </c>
      <c r="Q227" s="22">
        <v>66089</v>
      </c>
      <c r="R227" s="22">
        <v>54931</v>
      </c>
      <c r="S227" s="22">
        <v>0</v>
      </c>
      <c r="T227" s="22">
        <v>6067700</v>
      </c>
      <c r="U227" s="22">
        <v>736592</v>
      </c>
      <c r="V227" s="22">
        <v>0</v>
      </c>
      <c r="W227" s="22">
        <v>1110820</v>
      </c>
      <c r="X227" s="22">
        <v>430188</v>
      </c>
      <c r="Y227" s="22">
        <v>0</v>
      </c>
      <c r="Z227" s="22">
        <v>0</v>
      </c>
      <c r="AA227" s="22">
        <v>0</v>
      </c>
      <c r="AB227" s="22">
        <v>0</v>
      </c>
      <c r="AC227" s="22">
        <v>2277600</v>
      </c>
      <c r="AD227" s="22">
        <v>137695</v>
      </c>
      <c r="AE227" s="22">
        <v>62709</v>
      </c>
      <c r="AF227" s="22">
        <v>0</v>
      </c>
      <c r="AG227" s="22">
        <v>4585</v>
      </c>
      <c r="AH227" s="22">
        <v>0</v>
      </c>
      <c r="AI227" s="22">
        <v>2482589</v>
      </c>
      <c r="AJ227" s="22">
        <v>3585111</v>
      </c>
      <c r="AK227" s="22">
        <v>103899</v>
      </c>
      <c r="AL227" s="22">
        <v>415667</v>
      </c>
      <c r="AM227" s="22">
        <v>3065545</v>
      </c>
      <c r="AN227" s="22">
        <v>0</v>
      </c>
    </row>
    <row r="228" spans="1:40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1757241</v>
      </c>
      <c r="F228" s="22">
        <v>0</v>
      </c>
      <c r="G228" s="22">
        <v>2987519</v>
      </c>
      <c r="H228" s="22">
        <v>1967285</v>
      </c>
      <c r="I228" s="22">
        <v>0</v>
      </c>
      <c r="J228" s="22">
        <v>0</v>
      </c>
      <c r="K228" s="22">
        <v>0</v>
      </c>
      <c r="L228" s="22">
        <v>0</v>
      </c>
      <c r="M228" s="22">
        <v>6712045</v>
      </c>
      <c r="N228" s="22">
        <v>0</v>
      </c>
      <c r="O228" s="22">
        <v>129005</v>
      </c>
      <c r="P228" s="22">
        <v>157977</v>
      </c>
      <c r="Q228" s="22">
        <v>62039</v>
      </c>
      <c r="R228" s="22">
        <v>58317</v>
      </c>
      <c r="S228" s="22">
        <v>484701</v>
      </c>
      <c r="T228" s="22">
        <v>7604084</v>
      </c>
      <c r="U228" s="22">
        <v>1187586</v>
      </c>
      <c r="V228" s="22">
        <v>0</v>
      </c>
      <c r="W228" s="22">
        <v>867977</v>
      </c>
      <c r="X228" s="22">
        <v>644928</v>
      </c>
      <c r="Y228" s="22">
        <v>0</v>
      </c>
      <c r="Z228" s="22">
        <v>0</v>
      </c>
      <c r="AA228" s="22">
        <v>0</v>
      </c>
      <c r="AB228" s="22">
        <v>0</v>
      </c>
      <c r="AC228" s="22">
        <v>2700491</v>
      </c>
      <c r="AD228" s="22">
        <v>79340</v>
      </c>
      <c r="AE228" s="22">
        <v>140093</v>
      </c>
      <c r="AF228" s="22">
        <v>0</v>
      </c>
      <c r="AG228" s="22">
        <v>28234</v>
      </c>
      <c r="AH228" s="22">
        <v>234440</v>
      </c>
      <c r="AI228" s="22">
        <v>3182598</v>
      </c>
      <c r="AJ228" s="22">
        <v>4421486</v>
      </c>
      <c r="AK228" s="22">
        <v>0</v>
      </c>
      <c r="AL228" s="22">
        <v>138500</v>
      </c>
      <c r="AM228" s="22">
        <v>4282986</v>
      </c>
      <c r="AN228" s="22">
        <v>0</v>
      </c>
    </row>
    <row r="229" spans="1:40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1356038</v>
      </c>
      <c r="F229" s="22">
        <v>0</v>
      </c>
      <c r="G229" s="22">
        <v>3273895</v>
      </c>
      <c r="H229" s="22">
        <v>462706</v>
      </c>
      <c r="I229" s="22">
        <v>0</v>
      </c>
      <c r="J229" s="22">
        <v>0</v>
      </c>
      <c r="K229" s="22">
        <v>0</v>
      </c>
      <c r="L229" s="22">
        <v>0</v>
      </c>
      <c r="M229" s="22">
        <v>5092639</v>
      </c>
      <c r="N229" s="22">
        <v>0</v>
      </c>
      <c r="O229" s="22">
        <v>2566336</v>
      </c>
      <c r="P229" s="22">
        <v>350149</v>
      </c>
      <c r="Q229" s="22">
        <v>126098</v>
      </c>
      <c r="R229" s="22">
        <v>0</v>
      </c>
      <c r="S229" s="22">
        <v>505866</v>
      </c>
      <c r="T229" s="22">
        <v>8641088</v>
      </c>
      <c r="U229" s="22">
        <v>725964</v>
      </c>
      <c r="V229" s="22">
        <v>0</v>
      </c>
      <c r="W229" s="22">
        <v>1194382</v>
      </c>
      <c r="X229" s="22">
        <v>446014</v>
      </c>
      <c r="Y229" s="22">
        <v>0</v>
      </c>
      <c r="Z229" s="22">
        <v>0</v>
      </c>
      <c r="AA229" s="22">
        <v>0</v>
      </c>
      <c r="AB229" s="22">
        <v>0</v>
      </c>
      <c r="AC229" s="22">
        <v>2366360</v>
      </c>
      <c r="AD229" s="22">
        <v>448494</v>
      </c>
      <c r="AE229" s="22">
        <v>225056</v>
      </c>
      <c r="AF229" s="22">
        <v>0</v>
      </c>
      <c r="AG229" s="22">
        <v>0</v>
      </c>
      <c r="AH229" s="22">
        <v>279974</v>
      </c>
      <c r="AI229" s="22">
        <v>3319884</v>
      </c>
      <c r="AJ229" s="22">
        <v>5321204</v>
      </c>
      <c r="AK229" s="22">
        <v>681435</v>
      </c>
      <c r="AL229" s="22">
        <v>0</v>
      </c>
      <c r="AM229" s="22">
        <v>4639769</v>
      </c>
      <c r="AN229" s="22">
        <v>0</v>
      </c>
    </row>
    <row r="230" spans="1:40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6800693</v>
      </c>
      <c r="F230" s="22">
        <v>0</v>
      </c>
      <c r="G230" s="22">
        <v>13721800</v>
      </c>
      <c r="H230" s="22">
        <v>760633</v>
      </c>
      <c r="I230" s="22">
        <v>0</v>
      </c>
      <c r="J230" s="22">
        <v>0</v>
      </c>
      <c r="K230" s="22">
        <v>0</v>
      </c>
      <c r="L230" s="22">
        <v>0</v>
      </c>
      <c r="M230" s="22">
        <v>21283126</v>
      </c>
      <c r="N230" s="22">
        <v>579524</v>
      </c>
      <c r="O230" s="22">
        <v>1562203</v>
      </c>
      <c r="P230" s="22">
        <v>1265150</v>
      </c>
      <c r="Q230" s="22">
        <v>773500</v>
      </c>
      <c r="R230" s="22">
        <v>2451732</v>
      </c>
      <c r="S230" s="22">
        <v>363168</v>
      </c>
      <c r="T230" s="22">
        <v>28278403</v>
      </c>
      <c r="U230" s="22">
        <v>2973446</v>
      </c>
      <c r="V230" s="22">
        <v>0</v>
      </c>
      <c r="W230" s="22">
        <v>3328365</v>
      </c>
      <c r="X230" s="22">
        <v>1011983</v>
      </c>
      <c r="Y230" s="22">
        <v>0</v>
      </c>
      <c r="Z230" s="22">
        <v>0</v>
      </c>
      <c r="AA230" s="22">
        <v>0</v>
      </c>
      <c r="AB230" s="22">
        <v>0</v>
      </c>
      <c r="AC230" s="22">
        <v>7313794</v>
      </c>
      <c r="AD230" s="22">
        <v>610744</v>
      </c>
      <c r="AE230" s="22">
        <v>838131</v>
      </c>
      <c r="AF230" s="22">
        <v>0</v>
      </c>
      <c r="AG230" s="22">
        <v>2093891</v>
      </c>
      <c r="AH230" s="22">
        <v>275427</v>
      </c>
      <c r="AI230" s="22">
        <v>11131987</v>
      </c>
      <c r="AJ230" s="22">
        <v>17146416</v>
      </c>
      <c r="AK230" s="22">
        <v>1014142</v>
      </c>
      <c r="AL230" s="22">
        <v>994430</v>
      </c>
      <c r="AM230" s="22">
        <v>15137844</v>
      </c>
      <c r="AN230" s="22">
        <v>0</v>
      </c>
    </row>
    <row r="231" spans="1:40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1588445</v>
      </c>
      <c r="F231" s="22">
        <v>0</v>
      </c>
      <c r="G231" s="22">
        <v>4494655</v>
      </c>
      <c r="H231" s="22">
        <v>6144041</v>
      </c>
      <c r="I231" s="22">
        <v>0</v>
      </c>
      <c r="J231" s="22">
        <v>0</v>
      </c>
      <c r="K231" s="22">
        <v>0</v>
      </c>
      <c r="L231" s="22">
        <v>0</v>
      </c>
      <c r="M231" s="22">
        <v>12227141</v>
      </c>
      <c r="N231" s="22">
        <v>100022</v>
      </c>
      <c r="O231" s="22">
        <v>270878</v>
      </c>
      <c r="P231" s="22">
        <v>377228</v>
      </c>
      <c r="Q231" s="22">
        <v>64072</v>
      </c>
      <c r="R231" s="22">
        <v>7223</v>
      </c>
      <c r="S231" s="22">
        <v>265399</v>
      </c>
      <c r="T231" s="22">
        <v>13311963</v>
      </c>
      <c r="U231" s="22">
        <v>1029842</v>
      </c>
      <c r="V231" s="22">
        <v>0</v>
      </c>
      <c r="W231" s="22">
        <v>1109929</v>
      </c>
      <c r="X231" s="22">
        <v>5603631</v>
      </c>
      <c r="Y231" s="22">
        <v>0</v>
      </c>
      <c r="Z231" s="22">
        <v>0</v>
      </c>
      <c r="AA231" s="22">
        <v>0</v>
      </c>
      <c r="AB231" s="22">
        <v>0</v>
      </c>
      <c r="AC231" s="22">
        <v>7743402</v>
      </c>
      <c r="AD231" s="22">
        <v>97717</v>
      </c>
      <c r="AE231" s="22">
        <v>158838</v>
      </c>
      <c r="AF231" s="22">
        <v>0</v>
      </c>
      <c r="AG231" s="22">
        <v>2167</v>
      </c>
      <c r="AH231" s="22">
        <v>61020</v>
      </c>
      <c r="AI231" s="22">
        <v>8063144</v>
      </c>
      <c r="AJ231" s="22">
        <v>5248819</v>
      </c>
      <c r="AK231" s="22">
        <v>0</v>
      </c>
      <c r="AL231" s="22">
        <v>0</v>
      </c>
      <c r="AM231" s="22">
        <v>5248819</v>
      </c>
      <c r="AN231" s="22">
        <v>0</v>
      </c>
    </row>
    <row r="232" spans="1:40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2301877</v>
      </c>
      <c r="F232" s="22">
        <v>0</v>
      </c>
      <c r="G232" s="22">
        <v>27588109</v>
      </c>
      <c r="H232" s="22">
        <v>912824</v>
      </c>
      <c r="I232" s="22">
        <v>230610</v>
      </c>
      <c r="J232" s="22">
        <v>0</v>
      </c>
      <c r="K232" s="22">
        <v>0</v>
      </c>
      <c r="L232" s="22">
        <v>0</v>
      </c>
      <c r="M232" s="22">
        <v>31033420</v>
      </c>
      <c r="N232" s="22">
        <v>0</v>
      </c>
      <c r="O232" s="22">
        <v>689275</v>
      </c>
      <c r="P232" s="22">
        <v>719202</v>
      </c>
      <c r="Q232" s="22">
        <v>80696</v>
      </c>
      <c r="R232" s="22">
        <v>0</v>
      </c>
      <c r="S232" s="22">
        <v>1463809</v>
      </c>
      <c r="T232" s="22">
        <v>33986402</v>
      </c>
      <c r="U232" s="22">
        <v>1476796</v>
      </c>
      <c r="V232" s="22">
        <v>0</v>
      </c>
      <c r="W232" s="22">
        <v>4801826</v>
      </c>
      <c r="X232" s="22">
        <v>385316</v>
      </c>
      <c r="Y232" s="22">
        <v>230610</v>
      </c>
      <c r="Z232" s="22">
        <v>0</v>
      </c>
      <c r="AA232" s="22">
        <v>0</v>
      </c>
      <c r="AB232" s="22">
        <v>0</v>
      </c>
      <c r="AC232" s="22">
        <v>6894548</v>
      </c>
      <c r="AD232" s="22">
        <v>319435</v>
      </c>
      <c r="AE232" s="22">
        <v>456547</v>
      </c>
      <c r="AF232" s="22">
        <v>0</v>
      </c>
      <c r="AG232" s="22">
        <v>0</v>
      </c>
      <c r="AH232" s="22">
        <v>786757</v>
      </c>
      <c r="AI232" s="22">
        <v>8457287</v>
      </c>
      <c r="AJ232" s="22">
        <v>25529115</v>
      </c>
      <c r="AK232" s="22">
        <v>364303</v>
      </c>
      <c r="AL232" s="22">
        <v>0</v>
      </c>
      <c r="AM232" s="22">
        <v>25164812</v>
      </c>
      <c r="AN232" s="22">
        <v>0</v>
      </c>
    </row>
    <row r="233" spans="1:40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1470259</v>
      </c>
      <c r="F233" s="22">
        <v>0</v>
      </c>
      <c r="G233" s="22">
        <v>995161</v>
      </c>
      <c r="H233" s="22">
        <v>1076817</v>
      </c>
      <c r="I233" s="22">
        <v>0</v>
      </c>
      <c r="J233" s="22">
        <v>0</v>
      </c>
      <c r="K233" s="22">
        <v>0</v>
      </c>
      <c r="L233" s="22">
        <v>0</v>
      </c>
      <c r="M233" s="22">
        <v>3542237</v>
      </c>
      <c r="N233" s="22">
        <v>0</v>
      </c>
      <c r="O233" s="22">
        <v>1581700</v>
      </c>
      <c r="P233" s="22">
        <v>535532</v>
      </c>
      <c r="Q233" s="22">
        <v>66505</v>
      </c>
      <c r="R233" s="22">
        <v>89099</v>
      </c>
      <c r="S233" s="22">
        <v>47550</v>
      </c>
      <c r="T233" s="22">
        <v>5862623</v>
      </c>
      <c r="U233" s="22">
        <v>1020685</v>
      </c>
      <c r="V233" s="22">
        <v>0</v>
      </c>
      <c r="W233" s="22">
        <v>519644</v>
      </c>
      <c r="X233" s="22">
        <v>817456</v>
      </c>
      <c r="Y233" s="22">
        <v>0</v>
      </c>
      <c r="Z233" s="22">
        <v>0</v>
      </c>
      <c r="AA233" s="22">
        <v>0</v>
      </c>
      <c r="AB233" s="22">
        <v>0</v>
      </c>
      <c r="AC233" s="22">
        <v>2357785</v>
      </c>
      <c r="AD233" s="22">
        <v>640891</v>
      </c>
      <c r="AE233" s="22">
        <v>170645</v>
      </c>
      <c r="AF233" s="22">
        <v>0</v>
      </c>
      <c r="AG233" s="22">
        <v>44148</v>
      </c>
      <c r="AH233" s="22">
        <v>32334</v>
      </c>
      <c r="AI233" s="22">
        <v>3245803</v>
      </c>
      <c r="AJ233" s="22">
        <v>2616820</v>
      </c>
      <c r="AK233" s="22">
        <v>0</v>
      </c>
      <c r="AL233" s="22">
        <v>0</v>
      </c>
      <c r="AM233" s="22">
        <v>2616820</v>
      </c>
      <c r="AN233" s="22">
        <v>0</v>
      </c>
    </row>
    <row r="234" spans="1:40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3604168</v>
      </c>
      <c r="F234" s="22">
        <v>0</v>
      </c>
      <c r="G234" s="22">
        <v>2564408</v>
      </c>
      <c r="H234" s="22">
        <v>1518733</v>
      </c>
      <c r="I234" s="22">
        <v>1106301</v>
      </c>
      <c r="J234" s="22">
        <v>0</v>
      </c>
      <c r="K234" s="22">
        <v>0</v>
      </c>
      <c r="L234" s="22">
        <v>0</v>
      </c>
      <c r="M234" s="22">
        <v>8793610</v>
      </c>
      <c r="N234" s="22">
        <v>33074</v>
      </c>
      <c r="O234" s="22">
        <v>206101</v>
      </c>
      <c r="P234" s="22">
        <v>378417</v>
      </c>
      <c r="Q234" s="22">
        <v>196369</v>
      </c>
      <c r="R234" s="22">
        <v>570271</v>
      </c>
      <c r="S234" s="22">
        <v>47752</v>
      </c>
      <c r="T234" s="22">
        <v>10225594</v>
      </c>
      <c r="U234" s="22">
        <v>1417474</v>
      </c>
      <c r="V234" s="22">
        <v>0</v>
      </c>
      <c r="W234" s="22">
        <v>1024212</v>
      </c>
      <c r="X234" s="22">
        <v>490591</v>
      </c>
      <c r="Y234" s="22">
        <v>130615</v>
      </c>
      <c r="Z234" s="22">
        <v>0</v>
      </c>
      <c r="AA234" s="22">
        <v>0</v>
      </c>
      <c r="AB234" s="22">
        <v>0</v>
      </c>
      <c r="AC234" s="22">
        <v>3062892</v>
      </c>
      <c r="AD234" s="22">
        <v>92074</v>
      </c>
      <c r="AE234" s="22">
        <v>221231</v>
      </c>
      <c r="AF234" s="22">
        <v>0</v>
      </c>
      <c r="AG234" s="22">
        <v>209037</v>
      </c>
      <c r="AH234" s="22">
        <v>47752</v>
      </c>
      <c r="AI234" s="22">
        <v>3632986</v>
      </c>
      <c r="AJ234" s="22">
        <v>6592608</v>
      </c>
      <c r="AK234" s="22">
        <v>20911</v>
      </c>
      <c r="AL234" s="22">
        <v>0</v>
      </c>
      <c r="AM234" s="22">
        <v>6571697</v>
      </c>
      <c r="AN234" s="22">
        <v>0</v>
      </c>
    </row>
    <row r="235" spans="1:40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10027801</v>
      </c>
      <c r="F235" s="22">
        <v>0</v>
      </c>
      <c r="G235" s="22">
        <v>5242640</v>
      </c>
      <c r="H235" s="22">
        <v>3153478</v>
      </c>
      <c r="I235" s="22">
        <v>0</v>
      </c>
      <c r="J235" s="22">
        <v>0</v>
      </c>
      <c r="K235" s="22">
        <v>0</v>
      </c>
      <c r="L235" s="22">
        <v>0</v>
      </c>
      <c r="M235" s="22">
        <v>18423919</v>
      </c>
      <c r="N235" s="22">
        <v>0</v>
      </c>
      <c r="O235" s="22">
        <v>6783839</v>
      </c>
      <c r="P235" s="22">
        <v>665737</v>
      </c>
      <c r="Q235" s="22">
        <v>294203</v>
      </c>
      <c r="R235" s="22">
        <v>1830478</v>
      </c>
      <c r="S235" s="22">
        <v>300822</v>
      </c>
      <c r="T235" s="22">
        <v>28298998</v>
      </c>
      <c r="U235" s="22">
        <v>2835810</v>
      </c>
      <c r="V235" s="22">
        <v>0</v>
      </c>
      <c r="W235" s="22">
        <v>1664250</v>
      </c>
      <c r="X235" s="22">
        <v>1221330</v>
      </c>
      <c r="Y235" s="22">
        <v>0</v>
      </c>
      <c r="Z235" s="22">
        <v>0</v>
      </c>
      <c r="AA235" s="22">
        <v>0</v>
      </c>
      <c r="AB235" s="22">
        <v>0</v>
      </c>
      <c r="AC235" s="22">
        <v>5721390</v>
      </c>
      <c r="AD235" s="22">
        <v>4841156</v>
      </c>
      <c r="AE235" s="22">
        <v>438732</v>
      </c>
      <c r="AF235" s="22">
        <v>0</v>
      </c>
      <c r="AG235" s="22">
        <v>1733573</v>
      </c>
      <c r="AH235" s="22">
        <v>278378</v>
      </c>
      <c r="AI235" s="22">
        <v>13013229</v>
      </c>
      <c r="AJ235" s="22">
        <v>15285769</v>
      </c>
      <c r="AK235" s="22">
        <v>950199</v>
      </c>
      <c r="AL235" s="22">
        <v>61590</v>
      </c>
      <c r="AM235" s="22">
        <v>14273980</v>
      </c>
      <c r="AN235" s="22">
        <v>0</v>
      </c>
    </row>
    <row r="236" spans="1:40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3379592</v>
      </c>
      <c r="F236" s="22">
        <v>0</v>
      </c>
      <c r="G236" s="22">
        <v>1781712</v>
      </c>
      <c r="H236" s="22">
        <v>5393046</v>
      </c>
      <c r="I236" s="22">
        <v>0</v>
      </c>
      <c r="J236" s="22">
        <v>210853</v>
      </c>
      <c r="K236" s="22">
        <v>0</v>
      </c>
      <c r="L236" s="22">
        <v>0</v>
      </c>
      <c r="M236" s="22">
        <v>10765203</v>
      </c>
      <c r="N236" s="22">
        <v>0</v>
      </c>
      <c r="O236" s="22">
        <v>2373595</v>
      </c>
      <c r="P236" s="22">
        <v>446566</v>
      </c>
      <c r="Q236" s="22">
        <v>702502</v>
      </c>
      <c r="R236" s="22">
        <v>364842</v>
      </c>
      <c r="S236" s="22">
        <v>857674</v>
      </c>
      <c r="T236" s="22">
        <v>15510382</v>
      </c>
      <c r="U236" s="22">
        <v>1786580</v>
      </c>
      <c r="V236" s="22">
        <v>0</v>
      </c>
      <c r="W236" s="22">
        <v>745945</v>
      </c>
      <c r="X236" s="22">
        <v>755783</v>
      </c>
      <c r="Y236" s="22">
        <v>0</v>
      </c>
      <c r="Z236" s="22">
        <v>14056</v>
      </c>
      <c r="AA236" s="22">
        <v>0</v>
      </c>
      <c r="AB236" s="22">
        <v>0</v>
      </c>
      <c r="AC236" s="22">
        <v>3302364</v>
      </c>
      <c r="AD236" s="22">
        <v>1512099</v>
      </c>
      <c r="AE236" s="22">
        <v>295714</v>
      </c>
      <c r="AF236" s="22">
        <v>0</v>
      </c>
      <c r="AG236" s="22">
        <v>108508</v>
      </c>
      <c r="AH236" s="22">
        <v>484022</v>
      </c>
      <c r="AI236" s="22">
        <v>5702707</v>
      </c>
      <c r="AJ236" s="22">
        <v>9807675</v>
      </c>
      <c r="AK236" s="22">
        <v>471764</v>
      </c>
      <c r="AL236" s="22">
        <v>34956</v>
      </c>
      <c r="AM236" s="22">
        <v>9300955</v>
      </c>
      <c r="AN236" s="22">
        <v>0</v>
      </c>
    </row>
    <row r="237" spans="1:40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9472932</v>
      </c>
      <c r="F237" s="22">
        <v>0</v>
      </c>
      <c r="G237" s="22">
        <v>1227973</v>
      </c>
      <c r="H237" s="22">
        <v>4073685</v>
      </c>
      <c r="I237" s="22">
        <v>328164</v>
      </c>
      <c r="J237" s="22">
        <v>0</v>
      </c>
      <c r="K237" s="22">
        <v>0</v>
      </c>
      <c r="L237" s="22">
        <v>0</v>
      </c>
      <c r="M237" s="22">
        <v>15102754</v>
      </c>
      <c r="N237" s="22">
        <v>0</v>
      </c>
      <c r="O237" s="22">
        <v>5301209</v>
      </c>
      <c r="P237" s="22">
        <v>2615573</v>
      </c>
      <c r="Q237" s="22">
        <v>24780</v>
      </c>
      <c r="R237" s="22">
        <v>141124</v>
      </c>
      <c r="S237" s="22">
        <v>233138</v>
      </c>
      <c r="T237" s="22">
        <v>23418578</v>
      </c>
      <c r="U237" s="22">
        <v>6440948</v>
      </c>
      <c r="V237" s="22">
        <v>0</v>
      </c>
      <c r="W237" s="22">
        <v>435704</v>
      </c>
      <c r="X237" s="22">
        <v>485336</v>
      </c>
      <c r="Y237" s="22">
        <v>62652</v>
      </c>
      <c r="Z237" s="22">
        <v>0</v>
      </c>
      <c r="AA237" s="22">
        <v>0</v>
      </c>
      <c r="AB237" s="22">
        <v>0</v>
      </c>
      <c r="AC237" s="22">
        <v>7424640</v>
      </c>
      <c r="AD237" s="22">
        <v>2549422</v>
      </c>
      <c r="AE237" s="22">
        <v>1100607</v>
      </c>
      <c r="AF237" s="22">
        <v>0</v>
      </c>
      <c r="AG237" s="22">
        <v>37611</v>
      </c>
      <c r="AH237" s="22">
        <v>135121</v>
      </c>
      <c r="AI237" s="22">
        <v>11247401</v>
      </c>
      <c r="AJ237" s="22">
        <v>12171177</v>
      </c>
      <c r="AK237" s="22">
        <v>530442</v>
      </c>
      <c r="AL237" s="22">
        <v>0</v>
      </c>
      <c r="AM237" s="22">
        <v>11640735</v>
      </c>
      <c r="AN237" s="22">
        <v>0</v>
      </c>
    </row>
    <row r="238" spans="1:40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2295540</v>
      </c>
      <c r="F238" s="22">
        <v>0</v>
      </c>
      <c r="G238" s="22">
        <v>624093</v>
      </c>
      <c r="H238" s="22">
        <v>755150</v>
      </c>
      <c r="I238" s="22">
        <v>0</v>
      </c>
      <c r="J238" s="22">
        <v>0</v>
      </c>
      <c r="K238" s="22">
        <v>0</v>
      </c>
      <c r="L238" s="22">
        <v>0</v>
      </c>
      <c r="M238" s="22">
        <v>3674783</v>
      </c>
      <c r="N238" s="22">
        <v>0</v>
      </c>
      <c r="O238" s="22">
        <v>1040203</v>
      </c>
      <c r="P238" s="22">
        <v>782877</v>
      </c>
      <c r="Q238" s="22">
        <v>18217</v>
      </c>
      <c r="R238" s="22">
        <v>110449</v>
      </c>
      <c r="S238" s="22">
        <v>515742</v>
      </c>
      <c r="T238" s="22">
        <v>6142271</v>
      </c>
      <c r="U238" s="22">
        <v>1955138</v>
      </c>
      <c r="V238" s="22">
        <v>0</v>
      </c>
      <c r="W238" s="22">
        <v>462082</v>
      </c>
      <c r="X238" s="22">
        <v>130890</v>
      </c>
      <c r="Y238" s="22">
        <v>0</v>
      </c>
      <c r="Z238" s="22">
        <v>0</v>
      </c>
      <c r="AA238" s="22">
        <v>0</v>
      </c>
      <c r="AB238" s="22">
        <v>0</v>
      </c>
      <c r="AC238" s="22">
        <v>2548110</v>
      </c>
      <c r="AD238" s="22">
        <v>274080</v>
      </c>
      <c r="AE238" s="22">
        <v>463407</v>
      </c>
      <c r="AF238" s="22">
        <v>0</v>
      </c>
      <c r="AG238" s="22">
        <v>93696</v>
      </c>
      <c r="AH238" s="22">
        <v>252094</v>
      </c>
      <c r="AI238" s="22">
        <v>3631387</v>
      </c>
      <c r="AJ238" s="22">
        <v>2510884</v>
      </c>
      <c r="AK238" s="22">
        <v>0</v>
      </c>
      <c r="AL238" s="22">
        <v>0</v>
      </c>
      <c r="AM238" s="22">
        <v>2510884</v>
      </c>
      <c r="AN238" s="22">
        <v>0</v>
      </c>
    </row>
    <row r="239" spans="1:40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2384547</v>
      </c>
      <c r="F239" s="22">
        <v>0</v>
      </c>
      <c r="G239" s="22">
        <v>1711253</v>
      </c>
      <c r="H239" s="22">
        <v>886787</v>
      </c>
      <c r="I239" s="22">
        <v>0</v>
      </c>
      <c r="J239" s="22">
        <v>0</v>
      </c>
      <c r="K239" s="22">
        <v>0</v>
      </c>
      <c r="L239" s="22">
        <v>0</v>
      </c>
      <c r="M239" s="22">
        <v>4982587</v>
      </c>
      <c r="N239" s="22">
        <v>387535</v>
      </c>
      <c r="O239" s="22">
        <v>559952</v>
      </c>
      <c r="P239" s="22">
        <v>224019</v>
      </c>
      <c r="Q239" s="22">
        <v>126274</v>
      </c>
      <c r="R239" s="22">
        <v>54582</v>
      </c>
      <c r="S239" s="22">
        <v>125230</v>
      </c>
      <c r="T239" s="22">
        <v>6460179</v>
      </c>
      <c r="U239" s="22">
        <v>1484451</v>
      </c>
      <c r="V239" s="22">
        <v>0</v>
      </c>
      <c r="W239" s="22">
        <v>595502</v>
      </c>
      <c r="X239" s="22">
        <v>213184</v>
      </c>
      <c r="Y239" s="22">
        <v>0</v>
      </c>
      <c r="Z239" s="22">
        <v>0</v>
      </c>
      <c r="AA239" s="22">
        <v>0</v>
      </c>
      <c r="AB239" s="22">
        <v>0</v>
      </c>
      <c r="AC239" s="22">
        <v>2293137</v>
      </c>
      <c r="AD239" s="22">
        <v>381270</v>
      </c>
      <c r="AE239" s="22">
        <v>173188</v>
      </c>
      <c r="AF239" s="22">
        <v>0</v>
      </c>
      <c r="AG239" s="22">
        <v>54582</v>
      </c>
      <c r="AH239" s="22">
        <v>39486</v>
      </c>
      <c r="AI239" s="22">
        <v>2941663</v>
      </c>
      <c r="AJ239" s="22">
        <v>3518516</v>
      </c>
      <c r="AK239" s="22">
        <v>21553</v>
      </c>
      <c r="AL239" s="22">
        <v>45000</v>
      </c>
      <c r="AM239" s="22">
        <v>3451963</v>
      </c>
      <c r="AN239" s="22">
        <v>0</v>
      </c>
    </row>
    <row r="240" spans="1:40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7280020</v>
      </c>
      <c r="F240" s="22">
        <v>0</v>
      </c>
      <c r="G240" s="22">
        <v>3587479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10867499</v>
      </c>
      <c r="N240" s="22">
        <v>0</v>
      </c>
      <c r="O240" s="22">
        <v>4436337</v>
      </c>
      <c r="P240" s="22">
        <v>665991</v>
      </c>
      <c r="Q240" s="22">
        <v>106260</v>
      </c>
      <c r="R240" s="22">
        <v>1694959</v>
      </c>
      <c r="S240" s="22">
        <v>154573</v>
      </c>
      <c r="T240" s="22">
        <v>17925619</v>
      </c>
      <c r="U240" s="22">
        <v>4576303</v>
      </c>
      <c r="V240" s="22">
        <v>0</v>
      </c>
      <c r="W240" s="22">
        <v>2013612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6589915</v>
      </c>
      <c r="AD240" s="22">
        <v>976069</v>
      </c>
      <c r="AE240" s="22">
        <v>570480</v>
      </c>
      <c r="AF240" s="22">
        <v>0</v>
      </c>
      <c r="AG240" s="22">
        <v>863666</v>
      </c>
      <c r="AH240" s="22">
        <v>79704</v>
      </c>
      <c r="AI240" s="22">
        <v>9079834</v>
      </c>
      <c r="AJ240" s="22">
        <v>8845785</v>
      </c>
      <c r="AK240" s="22">
        <v>0</v>
      </c>
      <c r="AL240" s="22">
        <v>393000</v>
      </c>
      <c r="AM240" s="22">
        <v>8452785</v>
      </c>
      <c r="AN240" s="22">
        <v>0</v>
      </c>
    </row>
    <row r="241" spans="1:40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3909420</v>
      </c>
      <c r="F241" s="22">
        <v>0</v>
      </c>
      <c r="G241" s="22">
        <v>3897537</v>
      </c>
      <c r="H241" s="22">
        <v>2522608</v>
      </c>
      <c r="I241" s="22">
        <v>0</v>
      </c>
      <c r="J241" s="22">
        <v>0</v>
      </c>
      <c r="K241" s="22">
        <v>0</v>
      </c>
      <c r="L241" s="22">
        <v>0</v>
      </c>
      <c r="M241" s="22">
        <v>10329565</v>
      </c>
      <c r="N241" s="22">
        <v>0</v>
      </c>
      <c r="O241" s="22">
        <v>3186279</v>
      </c>
      <c r="P241" s="22">
        <v>864267</v>
      </c>
      <c r="Q241" s="22">
        <v>25857</v>
      </c>
      <c r="R241" s="22">
        <v>344601</v>
      </c>
      <c r="S241" s="22">
        <v>369250</v>
      </c>
      <c r="T241" s="22">
        <v>15119819</v>
      </c>
      <c r="U241" s="22">
        <v>3003419</v>
      </c>
      <c r="V241" s="22">
        <v>0</v>
      </c>
      <c r="W241" s="22">
        <v>1811666</v>
      </c>
      <c r="X241" s="22">
        <v>2080597</v>
      </c>
      <c r="Y241" s="22">
        <v>0</v>
      </c>
      <c r="Z241" s="22">
        <v>0</v>
      </c>
      <c r="AA241" s="22">
        <v>0</v>
      </c>
      <c r="AB241" s="22">
        <v>0</v>
      </c>
      <c r="AC241" s="22">
        <v>6895682</v>
      </c>
      <c r="AD241" s="22">
        <v>1961451</v>
      </c>
      <c r="AE241" s="22">
        <v>553740</v>
      </c>
      <c r="AF241" s="22">
        <v>0</v>
      </c>
      <c r="AG241" s="22">
        <v>344601</v>
      </c>
      <c r="AH241" s="22">
        <v>302117</v>
      </c>
      <c r="AI241" s="22">
        <v>10057591</v>
      </c>
      <c r="AJ241" s="22">
        <v>5062228</v>
      </c>
      <c r="AK241" s="22">
        <v>512415</v>
      </c>
      <c r="AL241" s="22">
        <v>263568</v>
      </c>
      <c r="AM241" s="22">
        <v>4286245</v>
      </c>
      <c r="AN241" s="22">
        <v>0</v>
      </c>
    </row>
    <row r="242" spans="1:40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2258923</v>
      </c>
      <c r="F242" s="22">
        <v>0</v>
      </c>
      <c r="G242" s="22">
        <v>505804</v>
      </c>
      <c r="H242" s="22">
        <v>894537</v>
      </c>
      <c r="I242" s="22">
        <v>0</v>
      </c>
      <c r="J242" s="22">
        <v>0</v>
      </c>
      <c r="K242" s="22">
        <v>0</v>
      </c>
      <c r="L242" s="22">
        <v>0</v>
      </c>
      <c r="M242" s="22">
        <v>3659264</v>
      </c>
      <c r="N242" s="22">
        <v>34008</v>
      </c>
      <c r="O242" s="22">
        <v>2309085</v>
      </c>
      <c r="P242" s="22">
        <v>324716</v>
      </c>
      <c r="Q242" s="22">
        <v>77069</v>
      </c>
      <c r="R242" s="22">
        <v>7546</v>
      </c>
      <c r="S242" s="22">
        <v>47714</v>
      </c>
      <c r="T242" s="22">
        <v>6459402</v>
      </c>
      <c r="U242" s="22">
        <v>992157</v>
      </c>
      <c r="V242" s="22">
        <v>0</v>
      </c>
      <c r="W242" s="22">
        <v>353172</v>
      </c>
      <c r="X242" s="22">
        <v>751394</v>
      </c>
      <c r="Y242" s="22">
        <v>0</v>
      </c>
      <c r="Z242" s="22">
        <v>0</v>
      </c>
      <c r="AA242" s="22">
        <v>0</v>
      </c>
      <c r="AB242" s="22">
        <v>0</v>
      </c>
      <c r="AC242" s="22">
        <v>2096723</v>
      </c>
      <c r="AD242" s="22">
        <v>838492</v>
      </c>
      <c r="AE242" s="22">
        <v>153019</v>
      </c>
      <c r="AF242" s="22">
        <v>0</v>
      </c>
      <c r="AG242" s="22">
        <v>453</v>
      </c>
      <c r="AH242" s="22">
        <v>47714</v>
      </c>
      <c r="AI242" s="22">
        <v>3136401</v>
      </c>
      <c r="AJ242" s="22">
        <v>3323001</v>
      </c>
      <c r="AK242" s="22">
        <v>0</v>
      </c>
      <c r="AL242" s="22">
        <v>0</v>
      </c>
      <c r="AM242" s="22">
        <v>3323001</v>
      </c>
      <c r="AN242" s="22">
        <v>0</v>
      </c>
    </row>
    <row r="243" spans="1:40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2236000</v>
      </c>
      <c r="F243" s="22">
        <v>0</v>
      </c>
      <c r="G243" s="22">
        <v>472821</v>
      </c>
      <c r="H243" s="22">
        <v>1418532</v>
      </c>
      <c r="I243" s="22">
        <v>0</v>
      </c>
      <c r="J243" s="22">
        <v>0</v>
      </c>
      <c r="K243" s="22">
        <v>0</v>
      </c>
      <c r="L243" s="22">
        <v>0</v>
      </c>
      <c r="M243" s="22">
        <v>4127353</v>
      </c>
      <c r="N243" s="22">
        <v>0</v>
      </c>
      <c r="O243" s="22">
        <v>3137940</v>
      </c>
      <c r="P243" s="22">
        <v>414762</v>
      </c>
      <c r="Q243" s="22">
        <v>105038</v>
      </c>
      <c r="R243" s="22">
        <v>3443</v>
      </c>
      <c r="S243" s="22">
        <v>51010</v>
      </c>
      <c r="T243" s="22">
        <v>7839546</v>
      </c>
      <c r="U243" s="22">
        <v>1423368</v>
      </c>
      <c r="V243" s="22">
        <v>0</v>
      </c>
      <c r="W243" s="22">
        <v>227062</v>
      </c>
      <c r="X243" s="22">
        <v>319005</v>
      </c>
      <c r="Y243" s="22">
        <v>0</v>
      </c>
      <c r="Z243" s="22">
        <v>0</v>
      </c>
      <c r="AA243" s="22">
        <v>0</v>
      </c>
      <c r="AB243" s="22">
        <v>0</v>
      </c>
      <c r="AC243" s="22">
        <v>1969435</v>
      </c>
      <c r="AD243" s="22">
        <v>2138772</v>
      </c>
      <c r="AE243" s="22">
        <v>265802</v>
      </c>
      <c r="AF243" s="22">
        <v>0</v>
      </c>
      <c r="AG243" s="22">
        <v>3443</v>
      </c>
      <c r="AH243" s="22">
        <v>32276</v>
      </c>
      <c r="AI243" s="22">
        <v>4409728</v>
      </c>
      <c r="AJ243" s="22">
        <v>3429818</v>
      </c>
      <c r="AK243" s="22">
        <v>0</v>
      </c>
      <c r="AL243" s="22">
        <v>0</v>
      </c>
      <c r="AM243" s="22">
        <v>3429818</v>
      </c>
      <c r="AN243" s="22">
        <v>0</v>
      </c>
    </row>
    <row r="244" spans="1:40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2162641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2162641</v>
      </c>
      <c r="N244" s="22">
        <v>17245</v>
      </c>
      <c r="O244" s="22">
        <v>140249</v>
      </c>
      <c r="P244" s="22">
        <v>70927</v>
      </c>
      <c r="Q244" s="22">
        <v>1713410</v>
      </c>
      <c r="R244" s="22">
        <v>0</v>
      </c>
      <c r="S244" s="22">
        <v>0</v>
      </c>
      <c r="T244" s="22">
        <v>4104472</v>
      </c>
      <c r="U244" s="22">
        <v>791494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791494</v>
      </c>
      <c r="AD244" s="22">
        <v>36405</v>
      </c>
      <c r="AE244" s="22">
        <v>51335</v>
      </c>
      <c r="AF244" s="22">
        <v>0</v>
      </c>
      <c r="AG244" s="22">
        <v>0</v>
      </c>
      <c r="AH244" s="22">
        <v>0</v>
      </c>
      <c r="AI244" s="22">
        <v>879234</v>
      </c>
      <c r="AJ244" s="22">
        <v>3225238</v>
      </c>
      <c r="AK244" s="22">
        <v>0</v>
      </c>
      <c r="AL244" s="22">
        <v>0</v>
      </c>
      <c r="AM244" s="22">
        <v>3225238</v>
      </c>
      <c r="AN244" s="22">
        <v>0</v>
      </c>
    </row>
    <row r="245" spans="1:40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841400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841400</v>
      </c>
      <c r="N245" s="22">
        <v>0</v>
      </c>
      <c r="O245" s="22">
        <v>6852</v>
      </c>
      <c r="P245" s="22">
        <v>12158</v>
      </c>
      <c r="Q245" s="22">
        <v>169942</v>
      </c>
      <c r="R245" s="22">
        <v>267608</v>
      </c>
      <c r="S245" s="22">
        <v>0</v>
      </c>
      <c r="T245" s="22">
        <v>1297960</v>
      </c>
      <c r="U245" s="22">
        <v>517285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517285</v>
      </c>
      <c r="AD245" s="22">
        <v>2329</v>
      </c>
      <c r="AE245" s="22">
        <v>9952</v>
      </c>
      <c r="AF245" s="22">
        <v>0</v>
      </c>
      <c r="AG245" s="22">
        <v>89898</v>
      </c>
      <c r="AH245" s="22">
        <v>0</v>
      </c>
      <c r="AI245" s="22">
        <v>619464</v>
      </c>
      <c r="AJ245" s="22">
        <v>678496</v>
      </c>
      <c r="AK245" s="22">
        <v>0</v>
      </c>
      <c r="AL245" s="22">
        <v>0</v>
      </c>
      <c r="AM245" s="22">
        <v>678496</v>
      </c>
      <c r="AN245" s="22">
        <v>0</v>
      </c>
    </row>
    <row r="246" spans="1:40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1262233</v>
      </c>
      <c r="F246" s="22">
        <v>0</v>
      </c>
      <c r="G246" s="22">
        <v>6000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1268233</v>
      </c>
      <c r="N246" s="22">
        <v>0</v>
      </c>
      <c r="O246" s="22">
        <v>222147</v>
      </c>
      <c r="P246" s="22">
        <v>5641</v>
      </c>
      <c r="Q246" s="22">
        <v>330721</v>
      </c>
      <c r="R246" s="22">
        <v>349993</v>
      </c>
      <c r="S246" s="22">
        <v>0</v>
      </c>
      <c r="T246" s="22">
        <v>2176735</v>
      </c>
      <c r="U246" s="22">
        <v>996824</v>
      </c>
      <c r="V246" s="22">
        <v>0</v>
      </c>
      <c r="W246" s="22">
        <v>6000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1002824</v>
      </c>
      <c r="AD246" s="22">
        <v>52256</v>
      </c>
      <c r="AE246" s="22">
        <v>1974</v>
      </c>
      <c r="AF246" s="22">
        <v>0</v>
      </c>
      <c r="AG246" s="22">
        <v>102619</v>
      </c>
      <c r="AH246" s="22">
        <v>0</v>
      </c>
      <c r="AI246" s="22">
        <v>1159673</v>
      </c>
      <c r="AJ246" s="22">
        <v>1017062</v>
      </c>
      <c r="AK246" s="22">
        <v>0</v>
      </c>
      <c r="AL246" s="22">
        <v>0</v>
      </c>
      <c r="AM246" s="22">
        <v>1017062</v>
      </c>
      <c r="AN246" s="22">
        <v>0</v>
      </c>
    </row>
    <row r="247" spans="1:40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534656</v>
      </c>
      <c r="F247" s="22">
        <v>0</v>
      </c>
      <c r="G247" s="22">
        <v>0</v>
      </c>
      <c r="H247" s="22">
        <v>2528502</v>
      </c>
      <c r="I247" s="22">
        <v>0</v>
      </c>
      <c r="J247" s="22">
        <v>0</v>
      </c>
      <c r="K247" s="22">
        <v>0</v>
      </c>
      <c r="L247" s="22">
        <v>0</v>
      </c>
      <c r="M247" s="22">
        <v>3063158</v>
      </c>
      <c r="N247" s="22">
        <v>0</v>
      </c>
      <c r="O247" s="22">
        <v>219713</v>
      </c>
      <c r="P247" s="22">
        <v>125819</v>
      </c>
      <c r="Q247" s="22">
        <v>7100</v>
      </c>
      <c r="R247" s="22">
        <v>755439</v>
      </c>
      <c r="S247" s="22">
        <v>24358</v>
      </c>
      <c r="T247" s="22">
        <v>4195587</v>
      </c>
      <c r="U247" s="22">
        <v>264309</v>
      </c>
      <c r="V247" s="22">
        <v>0</v>
      </c>
      <c r="W247" s="22">
        <v>0</v>
      </c>
      <c r="X247" s="22">
        <v>335872</v>
      </c>
      <c r="Y247" s="22">
        <v>0</v>
      </c>
      <c r="Z247" s="22">
        <v>0</v>
      </c>
      <c r="AA247" s="22">
        <v>0</v>
      </c>
      <c r="AB247" s="22">
        <v>0</v>
      </c>
      <c r="AC247" s="22">
        <v>600181</v>
      </c>
      <c r="AD247" s="22">
        <v>35152</v>
      </c>
      <c r="AE247" s="22">
        <v>62680</v>
      </c>
      <c r="AF247" s="22">
        <v>0</v>
      </c>
      <c r="AG247" s="22">
        <v>176124</v>
      </c>
      <c r="AH247" s="22">
        <v>6236</v>
      </c>
      <c r="AI247" s="22">
        <v>880373</v>
      </c>
      <c r="AJ247" s="22">
        <v>3315214</v>
      </c>
      <c r="AK247" s="22">
        <v>219713</v>
      </c>
      <c r="AL247" s="22">
        <v>0</v>
      </c>
      <c r="AM247" s="22">
        <v>3095501</v>
      </c>
      <c r="AN247" s="22">
        <v>0</v>
      </c>
    </row>
    <row r="248" spans="1:40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1231266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1231266</v>
      </c>
      <c r="N248" s="22">
        <v>0</v>
      </c>
      <c r="O248" s="22">
        <v>0</v>
      </c>
      <c r="P248" s="22">
        <v>1756</v>
      </c>
      <c r="Q248" s="22">
        <v>0</v>
      </c>
      <c r="R248" s="22">
        <v>138593</v>
      </c>
      <c r="S248" s="22">
        <v>0</v>
      </c>
      <c r="T248" s="22">
        <v>1371615</v>
      </c>
      <c r="U248" s="22">
        <v>663276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663276</v>
      </c>
      <c r="AD248" s="22">
        <v>0</v>
      </c>
      <c r="AE248" s="22">
        <v>1756</v>
      </c>
      <c r="AF248" s="22">
        <v>0</v>
      </c>
      <c r="AG248" s="22">
        <v>48231</v>
      </c>
      <c r="AH248" s="22">
        <v>0</v>
      </c>
      <c r="AI248" s="22">
        <v>713263</v>
      </c>
      <c r="AJ248" s="22">
        <v>658352</v>
      </c>
      <c r="AK248" s="22">
        <v>0</v>
      </c>
      <c r="AL248" s="22">
        <v>0</v>
      </c>
      <c r="AM248" s="22">
        <v>658352</v>
      </c>
      <c r="AN248" s="22">
        <v>0</v>
      </c>
    </row>
    <row r="249" spans="1:40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127256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127256</v>
      </c>
      <c r="N249" s="22">
        <v>0</v>
      </c>
      <c r="O249" s="22">
        <v>469132</v>
      </c>
      <c r="P249" s="22">
        <v>96667</v>
      </c>
      <c r="Q249" s="22">
        <v>0</v>
      </c>
      <c r="R249" s="22">
        <v>0</v>
      </c>
      <c r="S249" s="22">
        <v>6788</v>
      </c>
      <c r="T249" s="22">
        <v>699843</v>
      </c>
      <c r="U249" s="22">
        <v>93586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93586</v>
      </c>
      <c r="AD249" s="22">
        <v>96397</v>
      </c>
      <c r="AE249" s="22">
        <v>69494</v>
      </c>
      <c r="AF249" s="22">
        <v>0</v>
      </c>
      <c r="AG249" s="22">
        <v>0</v>
      </c>
      <c r="AH249" s="22">
        <v>990</v>
      </c>
      <c r="AI249" s="22">
        <v>260467</v>
      </c>
      <c r="AJ249" s="22">
        <v>439376</v>
      </c>
      <c r="AK249" s="22">
        <v>0</v>
      </c>
      <c r="AL249" s="22">
        <v>0</v>
      </c>
      <c r="AM249" s="22">
        <v>439376</v>
      </c>
      <c r="AN249" s="22">
        <v>0</v>
      </c>
    </row>
    <row r="250" spans="1:40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249209</v>
      </c>
      <c r="F250" s="22">
        <v>0</v>
      </c>
      <c r="G250" s="22">
        <v>8732</v>
      </c>
      <c r="H250" s="22">
        <v>5300</v>
      </c>
      <c r="I250" s="22">
        <v>70218</v>
      </c>
      <c r="J250" s="22">
        <v>0</v>
      </c>
      <c r="K250" s="22">
        <v>0</v>
      </c>
      <c r="L250" s="22">
        <v>0</v>
      </c>
      <c r="M250" s="22">
        <v>333459</v>
      </c>
      <c r="N250" s="22">
        <v>0</v>
      </c>
      <c r="O250" s="22">
        <v>61938</v>
      </c>
      <c r="P250" s="22">
        <v>368171</v>
      </c>
      <c r="Q250" s="22">
        <v>1710</v>
      </c>
      <c r="R250" s="22">
        <v>149879</v>
      </c>
      <c r="S250" s="22">
        <v>0</v>
      </c>
      <c r="T250" s="22">
        <v>915157</v>
      </c>
      <c r="U250" s="22">
        <v>98988</v>
      </c>
      <c r="V250" s="22">
        <v>0</v>
      </c>
      <c r="W250" s="22">
        <v>1420</v>
      </c>
      <c r="X250" s="22">
        <v>2294</v>
      </c>
      <c r="Y250" s="22">
        <v>11620</v>
      </c>
      <c r="Z250" s="22">
        <v>0</v>
      </c>
      <c r="AA250" s="22">
        <v>0</v>
      </c>
      <c r="AB250" s="22">
        <v>0</v>
      </c>
      <c r="AC250" s="22">
        <v>114322</v>
      </c>
      <c r="AD250" s="22">
        <v>35036</v>
      </c>
      <c r="AE250" s="22">
        <v>95961</v>
      </c>
      <c r="AF250" s="22">
        <v>0</v>
      </c>
      <c r="AG250" s="22">
        <v>32224</v>
      </c>
      <c r="AH250" s="22">
        <v>0</v>
      </c>
      <c r="AI250" s="22">
        <v>277543</v>
      </c>
      <c r="AJ250" s="22">
        <v>637614</v>
      </c>
      <c r="AK250" s="22">
        <v>0</v>
      </c>
      <c r="AL250" s="22">
        <v>0</v>
      </c>
      <c r="AM250" s="22">
        <v>637614</v>
      </c>
      <c r="AN250" s="22">
        <v>0</v>
      </c>
    </row>
    <row r="251" spans="1:40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487556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487556</v>
      </c>
      <c r="N251" s="22">
        <v>0</v>
      </c>
      <c r="O251" s="22">
        <v>6089</v>
      </c>
      <c r="P251" s="22">
        <v>0</v>
      </c>
      <c r="Q251" s="22">
        <v>148578</v>
      </c>
      <c r="R251" s="22">
        <v>454603</v>
      </c>
      <c r="S251" s="22">
        <v>0</v>
      </c>
      <c r="T251" s="22">
        <v>1096826</v>
      </c>
      <c r="U251" s="22">
        <v>144575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144575</v>
      </c>
      <c r="AD251" s="22">
        <v>6089</v>
      </c>
      <c r="AE251" s="22">
        <v>0</v>
      </c>
      <c r="AF251" s="22">
        <v>0</v>
      </c>
      <c r="AG251" s="22">
        <v>35468</v>
      </c>
      <c r="AH251" s="22">
        <v>0</v>
      </c>
      <c r="AI251" s="22">
        <v>186132</v>
      </c>
      <c r="AJ251" s="22">
        <v>910694</v>
      </c>
      <c r="AK251" s="22">
        <v>0</v>
      </c>
      <c r="AL251" s="22">
        <v>0</v>
      </c>
      <c r="AM251" s="22">
        <v>910694</v>
      </c>
      <c r="AN251" s="22">
        <v>0</v>
      </c>
    </row>
    <row r="252" spans="1:40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1266287</v>
      </c>
      <c r="F252" s="22">
        <v>0</v>
      </c>
      <c r="G252" s="22">
        <v>0</v>
      </c>
      <c r="H252" s="22">
        <v>2652069</v>
      </c>
      <c r="I252" s="22">
        <v>0</v>
      </c>
      <c r="J252" s="22">
        <v>0</v>
      </c>
      <c r="K252" s="22">
        <v>0</v>
      </c>
      <c r="L252" s="22">
        <v>0</v>
      </c>
      <c r="M252" s="22">
        <v>3918356</v>
      </c>
      <c r="N252" s="22">
        <v>0</v>
      </c>
      <c r="O252" s="22">
        <v>0</v>
      </c>
      <c r="P252" s="22">
        <v>145160</v>
      </c>
      <c r="Q252" s="22">
        <v>3774715</v>
      </c>
      <c r="R252" s="22">
        <v>93951</v>
      </c>
      <c r="S252" s="22">
        <v>7401</v>
      </c>
      <c r="T252" s="22">
        <v>7939583</v>
      </c>
      <c r="U252" s="22">
        <v>1202611</v>
      </c>
      <c r="V252" s="22">
        <v>0</v>
      </c>
      <c r="W252" s="22">
        <v>0</v>
      </c>
      <c r="X252" s="22">
        <v>578551</v>
      </c>
      <c r="Y252" s="22">
        <v>0</v>
      </c>
      <c r="Z252" s="22">
        <v>0</v>
      </c>
      <c r="AA252" s="22">
        <v>0</v>
      </c>
      <c r="AB252" s="22">
        <v>0</v>
      </c>
      <c r="AC252" s="22">
        <v>1781162</v>
      </c>
      <c r="AD252" s="22">
        <v>0</v>
      </c>
      <c r="AE252" s="22">
        <v>117695</v>
      </c>
      <c r="AF252" s="22">
        <v>0</v>
      </c>
      <c r="AG252" s="22">
        <v>71118</v>
      </c>
      <c r="AH252" s="22">
        <v>1850</v>
      </c>
      <c r="AI252" s="22">
        <v>1971825</v>
      </c>
      <c r="AJ252" s="22">
        <v>5967758</v>
      </c>
      <c r="AK252" s="22">
        <v>0</v>
      </c>
      <c r="AL252" s="22">
        <v>0</v>
      </c>
      <c r="AM252" s="22">
        <v>5967758</v>
      </c>
      <c r="AN252" s="22">
        <v>0</v>
      </c>
    </row>
    <row r="253" spans="1:40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595781</v>
      </c>
      <c r="F253" s="22">
        <v>0</v>
      </c>
      <c r="G253" s="22">
        <v>8810</v>
      </c>
      <c r="H253" s="22">
        <v>0</v>
      </c>
      <c r="I253" s="22">
        <v>7284</v>
      </c>
      <c r="J253" s="22">
        <v>0</v>
      </c>
      <c r="K253" s="22">
        <v>0</v>
      </c>
      <c r="L253" s="22">
        <v>0</v>
      </c>
      <c r="M253" s="22">
        <v>611875</v>
      </c>
      <c r="N253" s="22">
        <v>0</v>
      </c>
      <c r="O253" s="22">
        <v>629263</v>
      </c>
      <c r="P253" s="22">
        <v>26748</v>
      </c>
      <c r="Q253" s="22">
        <v>36970</v>
      </c>
      <c r="R253" s="22">
        <v>326454</v>
      </c>
      <c r="S253" s="22">
        <v>15479</v>
      </c>
      <c r="T253" s="22">
        <v>1646789</v>
      </c>
      <c r="U253" s="22">
        <v>326882</v>
      </c>
      <c r="V253" s="22">
        <v>0</v>
      </c>
      <c r="W253" s="22">
        <v>1965</v>
      </c>
      <c r="X253" s="22">
        <v>0</v>
      </c>
      <c r="Y253" s="22">
        <v>3836</v>
      </c>
      <c r="Z253" s="22">
        <v>0</v>
      </c>
      <c r="AA253" s="22">
        <v>0</v>
      </c>
      <c r="AB253" s="22">
        <v>0</v>
      </c>
      <c r="AC253" s="22">
        <v>332683</v>
      </c>
      <c r="AD253" s="22">
        <v>228762</v>
      </c>
      <c r="AE253" s="22">
        <v>21449</v>
      </c>
      <c r="AF253" s="22">
        <v>0</v>
      </c>
      <c r="AG253" s="22">
        <v>113644</v>
      </c>
      <c r="AH253" s="22">
        <v>15479</v>
      </c>
      <c r="AI253" s="22">
        <v>712017</v>
      </c>
      <c r="AJ253" s="22">
        <v>934772</v>
      </c>
      <c r="AK253" s="22">
        <v>0</v>
      </c>
      <c r="AL253" s="22">
        <v>0</v>
      </c>
      <c r="AM253" s="22">
        <v>934772</v>
      </c>
      <c r="AN253" s="22">
        <v>0</v>
      </c>
    </row>
    <row r="254" spans="1:40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1757807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1757807</v>
      </c>
      <c r="N254" s="22">
        <v>0</v>
      </c>
      <c r="O254" s="22">
        <v>311581</v>
      </c>
      <c r="P254" s="22">
        <v>151945</v>
      </c>
      <c r="Q254" s="22">
        <v>4337741</v>
      </c>
      <c r="R254" s="22">
        <v>872549</v>
      </c>
      <c r="S254" s="22">
        <v>12500</v>
      </c>
      <c r="T254" s="22">
        <v>7444123</v>
      </c>
      <c r="U254" s="22">
        <v>1506642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1506642</v>
      </c>
      <c r="AD254" s="22">
        <v>25643</v>
      </c>
      <c r="AE254" s="22">
        <v>102874</v>
      </c>
      <c r="AF254" s="22">
        <v>0</v>
      </c>
      <c r="AG254" s="22">
        <v>432345</v>
      </c>
      <c r="AH254" s="22">
        <v>12500</v>
      </c>
      <c r="AI254" s="22">
        <v>2080004</v>
      </c>
      <c r="AJ254" s="22">
        <v>5364119</v>
      </c>
      <c r="AK254" s="22">
        <v>0</v>
      </c>
      <c r="AL254" s="22">
        <v>0</v>
      </c>
      <c r="AM254" s="22">
        <v>5364119</v>
      </c>
      <c r="AN254" s="22">
        <v>0</v>
      </c>
    </row>
    <row r="255" spans="1:40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1864193</v>
      </c>
      <c r="F255" s="22">
        <v>0</v>
      </c>
      <c r="G255" s="22">
        <v>0</v>
      </c>
      <c r="H255" s="22">
        <v>2584512</v>
      </c>
      <c r="I255" s="22">
        <v>0</v>
      </c>
      <c r="J255" s="22">
        <v>0</v>
      </c>
      <c r="K255" s="22">
        <v>0</v>
      </c>
      <c r="L255" s="22">
        <v>0</v>
      </c>
      <c r="M255" s="22">
        <v>4448705</v>
      </c>
      <c r="N255" s="22">
        <v>0</v>
      </c>
      <c r="O255" s="22">
        <v>0</v>
      </c>
      <c r="P255" s="22">
        <v>40354</v>
      </c>
      <c r="Q255" s="22">
        <v>3664622</v>
      </c>
      <c r="R255" s="22">
        <v>93995</v>
      </c>
      <c r="S255" s="22">
        <v>7401</v>
      </c>
      <c r="T255" s="22">
        <v>8255077</v>
      </c>
      <c r="U255" s="22">
        <v>1119505</v>
      </c>
      <c r="V255" s="22">
        <v>0</v>
      </c>
      <c r="W255" s="22">
        <v>0</v>
      </c>
      <c r="X255" s="22">
        <v>206486</v>
      </c>
      <c r="Y255" s="22">
        <v>0</v>
      </c>
      <c r="Z255" s="22">
        <v>0</v>
      </c>
      <c r="AA255" s="22">
        <v>0</v>
      </c>
      <c r="AB255" s="22">
        <v>0</v>
      </c>
      <c r="AC255" s="22">
        <v>1325991</v>
      </c>
      <c r="AD255" s="22">
        <v>0</v>
      </c>
      <c r="AE255" s="22">
        <v>32239</v>
      </c>
      <c r="AF255" s="22">
        <v>0</v>
      </c>
      <c r="AG255" s="22">
        <v>85397</v>
      </c>
      <c r="AH255" s="22">
        <v>2220</v>
      </c>
      <c r="AI255" s="22">
        <v>1445847</v>
      </c>
      <c r="AJ255" s="22">
        <v>6809230</v>
      </c>
      <c r="AK255" s="22">
        <v>0</v>
      </c>
      <c r="AL255" s="22">
        <v>0</v>
      </c>
      <c r="AM255" s="22">
        <v>6809230</v>
      </c>
      <c r="AN255" s="22">
        <v>0</v>
      </c>
    </row>
    <row r="256" spans="1:40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1297675</v>
      </c>
      <c r="F256" s="22">
        <v>0</v>
      </c>
      <c r="G256" s="22">
        <v>0</v>
      </c>
      <c r="H256" s="22">
        <v>0</v>
      </c>
      <c r="I256" s="22">
        <v>251719</v>
      </c>
      <c r="J256" s="22">
        <v>0</v>
      </c>
      <c r="K256" s="22">
        <v>0</v>
      </c>
      <c r="L256" s="22">
        <v>0</v>
      </c>
      <c r="M256" s="22">
        <v>1549394</v>
      </c>
      <c r="N256" s="22">
        <v>0</v>
      </c>
      <c r="O256" s="22">
        <v>640184</v>
      </c>
      <c r="P256" s="22">
        <v>584045</v>
      </c>
      <c r="Q256" s="22">
        <v>182563</v>
      </c>
      <c r="R256" s="22">
        <v>178586</v>
      </c>
      <c r="S256" s="22">
        <v>107827</v>
      </c>
      <c r="T256" s="22">
        <v>3242599</v>
      </c>
      <c r="U256" s="22">
        <v>736122</v>
      </c>
      <c r="V256" s="22">
        <v>0</v>
      </c>
      <c r="W256" s="22">
        <v>0</v>
      </c>
      <c r="X256" s="22">
        <v>0</v>
      </c>
      <c r="Y256" s="22">
        <v>164482</v>
      </c>
      <c r="Z256" s="22">
        <v>0</v>
      </c>
      <c r="AA256" s="22">
        <v>0</v>
      </c>
      <c r="AB256" s="22">
        <v>0</v>
      </c>
      <c r="AC256" s="22">
        <v>900604</v>
      </c>
      <c r="AD256" s="22">
        <v>368479</v>
      </c>
      <c r="AE256" s="22">
        <v>340617</v>
      </c>
      <c r="AF256" s="22">
        <v>0</v>
      </c>
      <c r="AG256" s="22">
        <v>39644</v>
      </c>
      <c r="AH256" s="22">
        <v>55730</v>
      </c>
      <c r="AI256" s="22">
        <v>1705074</v>
      </c>
      <c r="AJ256" s="22">
        <v>1537525</v>
      </c>
      <c r="AK256" s="22">
        <v>0</v>
      </c>
      <c r="AL256" s="22">
        <v>0</v>
      </c>
      <c r="AM256" s="22">
        <v>1537525</v>
      </c>
      <c r="AN256" s="22">
        <v>0</v>
      </c>
    </row>
    <row r="257" spans="1:40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331943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331943</v>
      </c>
      <c r="N257" s="22">
        <v>0</v>
      </c>
      <c r="O257" s="22">
        <v>311438</v>
      </c>
      <c r="P257" s="22">
        <v>122583</v>
      </c>
      <c r="Q257" s="22">
        <v>107001</v>
      </c>
      <c r="R257" s="22">
        <v>671488</v>
      </c>
      <c r="S257" s="22">
        <v>5519</v>
      </c>
      <c r="T257" s="22">
        <v>1549972</v>
      </c>
      <c r="U257" s="22">
        <v>149189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149189</v>
      </c>
      <c r="AD257" s="22">
        <v>61947</v>
      </c>
      <c r="AE257" s="22">
        <v>98379</v>
      </c>
      <c r="AF257" s="22">
        <v>0</v>
      </c>
      <c r="AG257" s="22">
        <v>185156</v>
      </c>
      <c r="AH257" s="22">
        <v>1413</v>
      </c>
      <c r="AI257" s="22">
        <v>496084</v>
      </c>
      <c r="AJ257" s="22">
        <v>1053888</v>
      </c>
      <c r="AK257" s="22">
        <v>226713</v>
      </c>
      <c r="AL257" s="22">
        <v>0</v>
      </c>
      <c r="AM257" s="22">
        <v>827175</v>
      </c>
      <c r="AN257" s="22">
        <v>0</v>
      </c>
    </row>
    <row r="258" spans="1:40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2024747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2024747</v>
      </c>
      <c r="N258" s="22">
        <v>0</v>
      </c>
      <c r="O258" s="22">
        <v>107622</v>
      </c>
      <c r="P258" s="22">
        <v>37289</v>
      </c>
      <c r="Q258" s="22">
        <v>175269</v>
      </c>
      <c r="R258" s="22">
        <v>80222</v>
      </c>
      <c r="S258" s="22">
        <v>0</v>
      </c>
      <c r="T258" s="22">
        <v>2425149</v>
      </c>
      <c r="U258" s="22">
        <v>933701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933701</v>
      </c>
      <c r="AD258" s="22">
        <v>44052</v>
      </c>
      <c r="AE258" s="22">
        <v>9322</v>
      </c>
      <c r="AF258" s="22">
        <v>0</v>
      </c>
      <c r="AG258" s="22">
        <v>47161</v>
      </c>
      <c r="AH258" s="22">
        <v>0</v>
      </c>
      <c r="AI258" s="22">
        <v>1034236</v>
      </c>
      <c r="AJ258" s="22">
        <v>1390913</v>
      </c>
      <c r="AK258" s="22">
        <v>0</v>
      </c>
      <c r="AL258" s="22">
        <v>0</v>
      </c>
      <c r="AM258" s="22">
        <v>1390913</v>
      </c>
      <c r="AN258" s="22">
        <v>0</v>
      </c>
    </row>
    <row r="259" spans="1:40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2472117</v>
      </c>
      <c r="F259" s="22">
        <v>0</v>
      </c>
      <c r="G259" s="22">
        <v>1652</v>
      </c>
      <c r="H259" s="22">
        <v>0</v>
      </c>
      <c r="I259" s="22">
        <v>125723</v>
      </c>
      <c r="J259" s="22">
        <v>0</v>
      </c>
      <c r="K259" s="22">
        <v>0</v>
      </c>
      <c r="L259" s="22">
        <v>0</v>
      </c>
      <c r="M259" s="22">
        <v>2599492</v>
      </c>
      <c r="N259" s="22">
        <v>0</v>
      </c>
      <c r="O259" s="22">
        <v>168015</v>
      </c>
      <c r="P259" s="22">
        <v>18404</v>
      </c>
      <c r="Q259" s="22">
        <v>54960</v>
      </c>
      <c r="R259" s="22">
        <v>298285</v>
      </c>
      <c r="S259" s="22">
        <v>0</v>
      </c>
      <c r="T259" s="22">
        <v>3139156</v>
      </c>
      <c r="U259" s="22">
        <v>1593875</v>
      </c>
      <c r="V259" s="22">
        <v>0</v>
      </c>
      <c r="W259" s="22">
        <v>1652</v>
      </c>
      <c r="X259" s="22">
        <v>0</v>
      </c>
      <c r="Y259" s="22">
        <v>113530</v>
      </c>
      <c r="Z259" s="22">
        <v>0</v>
      </c>
      <c r="AA259" s="22">
        <v>0</v>
      </c>
      <c r="AB259" s="22">
        <v>0</v>
      </c>
      <c r="AC259" s="22">
        <v>1709057</v>
      </c>
      <c r="AD259" s="22">
        <v>103972</v>
      </c>
      <c r="AE259" s="22">
        <v>8810</v>
      </c>
      <c r="AF259" s="22">
        <v>0</v>
      </c>
      <c r="AG259" s="22">
        <v>92338</v>
      </c>
      <c r="AH259" s="22">
        <v>0</v>
      </c>
      <c r="AI259" s="22">
        <v>1914177</v>
      </c>
      <c r="AJ259" s="22">
        <v>1224979</v>
      </c>
      <c r="AK259" s="22">
        <v>0</v>
      </c>
      <c r="AL259" s="22">
        <v>0</v>
      </c>
      <c r="AM259" s="22">
        <v>1224979</v>
      </c>
      <c r="AN259" s="22">
        <v>0</v>
      </c>
    </row>
    <row r="260" spans="1:40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740939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740939</v>
      </c>
      <c r="N260" s="22">
        <v>0</v>
      </c>
      <c r="O260" s="22">
        <v>519386</v>
      </c>
      <c r="P260" s="22">
        <v>74301</v>
      </c>
      <c r="Q260" s="22">
        <v>161170</v>
      </c>
      <c r="R260" s="22">
        <v>106047</v>
      </c>
      <c r="S260" s="22">
        <v>0</v>
      </c>
      <c r="T260" s="22">
        <v>1601843</v>
      </c>
      <c r="U260" s="22">
        <v>519987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519987</v>
      </c>
      <c r="AD260" s="22">
        <v>64982</v>
      </c>
      <c r="AE260" s="22">
        <v>10303</v>
      </c>
      <c r="AF260" s="22">
        <v>0</v>
      </c>
      <c r="AG260" s="22">
        <v>22509</v>
      </c>
      <c r="AH260" s="22">
        <v>0</v>
      </c>
      <c r="AI260" s="22">
        <v>617781</v>
      </c>
      <c r="AJ260" s="22">
        <v>984062</v>
      </c>
      <c r="AK260" s="22">
        <v>0</v>
      </c>
      <c r="AL260" s="22">
        <v>0</v>
      </c>
      <c r="AM260" s="22">
        <v>984062</v>
      </c>
      <c r="AN260" s="22">
        <v>0</v>
      </c>
    </row>
    <row r="261" spans="1:40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220749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220749</v>
      </c>
      <c r="N261" s="22">
        <v>0</v>
      </c>
      <c r="O261" s="22">
        <v>48723</v>
      </c>
      <c r="P261" s="22">
        <v>61498</v>
      </c>
      <c r="Q261" s="22">
        <v>280469</v>
      </c>
      <c r="R261" s="22">
        <v>596219</v>
      </c>
      <c r="S261" s="22">
        <v>0</v>
      </c>
      <c r="T261" s="22">
        <v>1207658</v>
      </c>
      <c r="U261" s="22">
        <v>111324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111324</v>
      </c>
      <c r="AD261" s="22">
        <v>5922</v>
      </c>
      <c r="AE261" s="22">
        <v>41772</v>
      </c>
      <c r="AF261" s="22">
        <v>0</v>
      </c>
      <c r="AG261" s="22">
        <v>280326</v>
      </c>
      <c r="AH261" s="22">
        <v>0</v>
      </c>
      <c r="AI261" s="22">
        <v>439344</v>
      </c>
      <c r="AJ261" s="22">
        <v>768314</v>
      </c>
      <c r="AK261" s="22">
        <v>0</v>
      </c>
      <c r="AL261" s="22">
        <v>0</v>
      </c>
      <c r="AM261" s="22">
        <v>768314</v>
      </c>
      <c r="AN261" s="22">
        <v>0</v>
      </c>
    </row>
    <row r="262" spans="1:40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1095090</v>
      </c>
      <c r="F262" s="22">
        <v>0</v>
      </c>
      <c r="G262" s="22">
        <v>0</v>
      </c>
      <c r="H262" s="22">
        <v>586824</v>
      </c>
      <c r="I262" s="22">
        <v>0</v>
      </c>
      <c r="J262" s="22">
        <v>0</v>
      </c>
      <c r="K262" s="22">
        <v>0</v>
      </c>
      <c r="L262" s="22">
        <v>0</v>
      </c>
      <c r="M262" s="22">
        <v>1681914</v>
      </c>
      <c r="N262" s="22">
        <v>0</v>
      </c>
      <c r="O262" s="22">
        <v>873478</v>
      </c>
      <c r="P262" s="22">
        <v>126616</v>
      </c>
      <c r="Q262" s="22">
        <v>7100</v>
      </c>
      <c r="R262" s="22">
        <v>371971</v>
      </c>
      <c r="S262" s="22">
        <v>23417</v>
      </c>
      <c r="T262" s="22">
        <v>3084496</v>
      </c>
      <c r="U262" s="22">
        <v>783384</v>
      </c>
      <c r="V262" s="22">
        <v>0</v>
      </c>
      <c r="W262" s="22">
        <v>0</v>
      </c>
      <c r="X262" s="22">
        <v>198767</v>
      </c>
      <c r="Y262" s="22">
        <v>0</v>
      </c>
      <c r="Z262" s="22">
        <v>0</v>
      </c>
      <c r="AA262" s="22">
        <v>0</v>
      </c>
      <c r="AB262" s="22">
        <v>0</v>
      </c>
      <c r="AC262" s="22">
        <v>982151</v>
      </c>
      <c r="AD262" s="22">
        <v>85024</v>
      </c>
      <c r="AE262" s="22">
        <v>31532</v>
      </c>
      <c r="AF262" s="22">
        <v>0</v>
      </c>
      <c r="AG262" s="22">
        <v>188144</v>
      </c>
      <c r="AH262" s="22">
        <v>5995</v>
      </c>
      <c r="AI262" s="22">
        <v>1292846</v>
      </c>
      <c r="AJ262" s="22">
        <v>1791650</v>
      </c>
      <c r="AK262" s="22">
        <v>0</v>
      </c>
      <c r="AL262" s="22">
        <v>0</v>
      </c>
      <c r="AM262" s="22">
        <v>1791650</v>
      </c>
      <c r="AN262" s="22">
        <v>0</v>
      </c>
    </row>
    <row r="263" spans="1:40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446173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446173</v>
      </c>
      <c r="N263" s="22">
        <v>0</v>
      </c>
      <c r="O263" s="22">
        <v>193735</v>
      </c>
      <c r="P263" s="22">
        <v>69960</v>
      </c>
      <c r="Q263" s="22">
        <v>354259</v>
      </c>
      <c r="R263" s="22">
        <v>382562</v>
      </c>
      <c r="S263" s="22">
        <v>0</v>
      </c>
      <c r="T263" s="22">
        <v>1446689</v>
      </c>
      <c r="U263" s="22">
        <v>291759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291759</v>
      </c>
      <c r="AD263" s="22">
        <v>42719</v>
      </c>
      <c r="AE263" s="22">
        <v>59690</v>
      </c>
      <c r="AF263" s="22">
        <v>0</v>
      </c>
      <c r="AG263" s="22">
        <v>70995</v>
      </c>
      <c r="AH263" s="22">
        <v>0</v>
      </c>
      <c r="AI263" s="22">
        <v>465163</v>
      </c>
      <c r="AJ263" s="22">
        <v>981526</v>
      </c>
      <c r="AK263" s="22">
        <v>0</v>
      </c>
      <c r="AL263" s="22">
        <v>0</v>
      </c>
      <c r="AM263" s="22">
        <v>981526</v>
      </c>
      <c r="AN263" s="22">
        <v>0</v>
      </c>
    </row>
    <row r="264" spans="1:40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783851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783851</v>
      </c>
      <c r="N264" s="22">
        <v>0</v>
      </c>
      <c r="O264" s="22">
        <v>89627</v>
      </c>
      <c r="P264" s="22">
        <v>10062</v>
      </c>
      <c r="Q264" s="22">
        <v>245645</v>
      </c>
      <c r="R264" s="22">
        <v>198002</v>
      </c>
      <c r="S264" s="22">
        <v>0</v>
      </c>
      <c r="T264" s="22">
        <v>1327187</v>
      </c>
      <c r="U264" s="22">
        <v>228689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228689</v>
      </c>
      <c r="AD264" s="22">
        <v>9859</v>
      </c>
      <c r="AE264" s="22">
        <v>10062</v>
      </c>
      <c r="AF264" s="22">
        <v>0</v>
      </c>
      <c r="AG264" s="22">
        <v>102205</v>
      </c>
      <c r="AH264" s="22">
        <v>0</v>
      </c>
      <c r="AI264" s="22">
        <v>350815</v>
      </c>
      <c r="AJ264" s="22">
        <v>976372</v>
      </c>
      <c r="AK264" s="22">
        <v>0</v>
      </c>
      <c r="AL264" s="22">
        <v>0</v>
      </c>
      <c r="AM264" s="22">
        <v>976372</v>
      </c>
      <c r="AN264" s="22">
        <v>0</v>
      </c>
    </row>
    <row r="265" spans="1:40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913729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913729</v>
      </c>
      <c r="N265" s="22">
        <v>339724</v>
      </c>
      <c r="O265" s="22">
        <v>25389</v>
      </c>
      <c r="P265" s="22">
        <v>17524</v>
      </c>
      <c r="Q265" s="22">
        <v>201596</v>
      </c>
      <c r="R265" s="22">
        <v>0</v>
      </c>
      <c r="S265" s="22">
        <v>0</v>
      </c>
      <c r="T265" s="22">
        <v>1497962</v>
      </c>
      <c r="U265" s="22">
        <v>473032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473032</v>
      </c>
      <c r="AD265" s="22">
        <v>9621</v>
      </c>
      <c r="AE265" s="22">
        <v>14793</v>
      </c>
      <c r="AF265" s="22">
        <v>0</v>
      </c>
      <c r="AG265" s="22">
        <v>0</v>
      </c>
      <c r="AH265" s="22">
        <v>0</v>
      </c>
      <c r="AI265" s="22">
        <v>497446</v>
      </c>
      <c r="AJ265" s="22">
        <v>1000516</v>
      </c>
      <c r="AK265" s="22">
        <v>0</v>
      </c>
      <c r="AL265" s="22">
        <v>0</v>
      </c>
      <c r="AM265" s="22">
        <v>1000516</v>
      </c>
      <c r="AN265" s="22">
        <v>0</v>
      </c>
    </row>
    <row r="266" spans="1:40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1107523</v>
      </c>
      <c r="F266" s="22">
        <v>0</v>
      </c>
      <c r="G266" s="22">
        <v>0</v>
      </c>
      <c r="H266" s="22">
        <v>2649568</v>
      </c>
      <c r="I266" s="22">
        <v>0</v>
      </c>
      <c r="J266" s="22">
        <v>0</v>
      </c>
      <c r="K266" s="22">
        <v>0</v>
      </c>
      <c r="L266" s="22">
        <v>0</v>
      </c>
      <c r="M266" s="22">
        <v>3757091</v>
      </c>
      <c r="N266" s="22">
        <v>0</v>
      </c>
      <c r="O266" s="22">
        <v>808959</v>
      </c>
      <c r="P266" s="22">
        <v>300255</v>
      </c>
      <c r="Q266" s="22">
        <v>2834811</v>
      </c>
      <c r="R266" s="22">
        <v>138408</v>
      </c>
      <c r="S266" s="22">
        <v>19901</v>
      </c>
      <c r="T266" s="22">
        <v>7859425</v>
      </c>
      <c r="U266" s="22">
        <v>687189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687189</v>
      </c>
      <c r="AD266" s="22">
        <v>693201</v>
      </c>
      <c r="AE266" s="22">
        <v>244654</v>
      </c>
      <c r="AF266" s="22">
        <v>0</v>
      </c>
      <c r="AG266" s="22">
        <v>68169</v>
      </c>
      <c r="AH266" s="22">
        <v>14720</v>
      </c>
      <c r="AI266" s="22">
        <v>1707933</v>
      </c>
      <c r="AJ266" s="22">
        <v>6151492</v>
      </c>
      <c r="AK266" s="22">
        <v>154286</v>
      </c>
      <c r="AL266" s="22">
        <v>0</v>
      </c>
      <c r="AM266" s="22">
        <v>5997206</v>
      </c>
      <c r="AN266" s="22">
        <v>0</v>
      </c>
    </row>
    <row r="267" spans="1:40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1060514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1060514</v>
      </c>
      <c r="N267" s="22">
        <v>0</v>
      </c>
      <c r="O267" s="22">
        <v>32618</v>
      </c>
      <c r="P267" s="22">
        <v>79285</v>
      </c>
      <c r="Q267" s="22">
        <v>1118100</v>
      </c>
      <c r="R267" s="22">
        <v>112825</v>
      </c>
      <c r="S267" s="22">
        <v>0</v>
      </c>
      <c r="T267" s="22">
        <v>2403342</v>
      </c>
      <c r="U267" s="22">
        <v>672347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672347</v>
      </c>
      <c r="AD267" s="22">
        <v>8776</v>
      </c>
      <c r="AE267" s="22">
        <v>49752</v>
      </c>
      <c r="AF267" s="22">
        <v>0</v>
      </c>
      <c r="AG267" s="22">
        <v>11309</v>
      </c>
      <c r="AH267" s="22">
        <v>0</v>
      </c>
      <c r="AI267" s="22">
        <v>742184</v>
      </c>
      <c r="AJ267" s="22">
        <v>1661158</v>
      </c>
      <c r="AK267" s="22">
        <v>0</v>
      </c>
      <c r="AL267" s="22">
        <v>0</v>
      </c>
      <c r="AM267" s="22">
        <v>1661158</v>
      </c>
      <c r="AN267" s="22">
        <v>0</v>
      </c>
    </row>
    <row r="268" spans="1:40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485323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485323</v>
      </c>
      <c r="N268" s="22">
        <v>0</v>
      </c>
      <c r="O268" s="22">
        <v>313208</v>
      </c>
      <c r="P268" s="22">
        <v>359032</v>
      </c>
      <c r="Q268" s="22">
        <v>332957</v>
      </c>
      <c r="R268" s="22">
        <v>149612</v>
      </c>
      <c r="S268" s="22">
        <v>19492</v>
      </c>
      <c r="T268" s="22">
        <v>1659624</v>
      </c>
      <c r="U268" s="22">
        <v>51113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51113</v>
      </c>
      <c r="AD268" s="22">
        <v>20386</v>
      </c>
      <c r="AE268" s="22">
        <v>85091</v>
      </c>
      <c r="AF268" s="22">
        <v>0</v>
      </c>
      <c r="AG268" s="22">
        <v>20614</v>
      </c>
      <c r="AH268" s="22">
        <v>19492</v>
      </c>
      <c r="AI268" s="22">
        <v>196696</v>
      </c>
      <c r="AJ268" s="22">
        <v>1462928</v>
      </c>
      <c r="AK268" s="22">
        <v>101595</v>
      </c>
      <c r="AL268" s="22">
        <v>0</v>
      </c>
      <c r="AM268" s="22">
        <v>1361333</v>
      </c>
      <c r="AN268" s="22">
        <v>0</v>
      </c>
    </row>
    <row r="269" spans="1:40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1702125</v>
      </c>
      <c r="F269" s="22">
        <v>0</v>
      </c>
      <c r="G269" s="22">
        <v>0</v>
      </c>
      <c r="H269" s="22">
        <v>2277964</v>
      </c>
      <c r="I269" s="22">
        <v>0</v>
      </c>
      <c r="J269" s="22">
        <v>0</v>
      </c>
      <c r="K269" s="22">
        <v>0</v>
      </c>
      <c r="L269" s="22">
        <v>0</v>
      </c>
      <c r="M269" s="22">
        <v>3980089</v>
      </c>
      <c r="N269" s="22">
        <v>0</v>
      </c>
      <c r="O269" s="22">
        <v>427284</v>
      </c>
      <c r="P269" s="22">
        <v>89043</v>
      </c>
      <c r="Q269" s="22">
        <v>1389768</v>
      </c>
      <c r="R269" s="22">
        <v>682734</v>
      </c>
      <c r="S269" s="22">
        <v>65069</v>
      </c>
      <c r="T269" s="22">
        <v>6633987</v>
      </c>
      <c r="U269" s="22">
        <v>1457909</v>
      </c>
      <c r="V269" s="22">
        <v>0</v>
      </c>
      <c r="W269" s="22">
        <v>0</v>
      </c>
      <c r="X269" s="22">
        <v>541177</v>
      </c>
      <c r="Y269" s="22">
        <v>0</v>
      </c>
      <c r="Z269" s="22">
        <v>0</v>
      </c>
      <c r="AA269" s="22">
        <v>0</v>
      </c>
      <c r="AB269" s="22">
        <v>0</v>
      </c>
      <c r="AC269" s="22">
        <v>1999086</v>
      </c>
      <c r="AD269" s="22">
        <v>35156</v>
      </c>
      <c r="AE269" s="22">
        <v>67883</v>
      </c>
      <c r="AF269" s="22">
        <v>0</v>
      </c>
      <c r="AG269" s="22">
        <v>382421</v>
      </c>
      <c r="AH269" s="22">
        <v>33441</v>
      </c>
      <c r="AI269" s="22">
        <v>2517987</v>
      </c>
      <c r="AJ269" s="22">
        <v>4116000</v>
      </c>
      <c r="AK269" s="22">
        <v>81333</v>
      </c>
      <c r="AL269" s="22">
        <v>0</v>
      </c>
      <c r="AM269" s="22">
        <v>4034667</v>
      </c>
      <c r="AN269" s="22">
        <v>0</v>
      </c>
    </row>
    <row r="270" spans="1:40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688517</v>
      </c>
      <c r="F270" s="22">
        <v>0</v>
      </c>
      <c r="G270" s="22">
        <v>0</v>
      </c>
      <c r="H270" s="22">
        <v>2251035</v>
      </c>
      <c r="I270" s="22">
        <v>0</v>
      </c>
      <c r="J270" s="22">
        <v>0</v>
      </c>
      <c r="K270" s="22">
        <v>0</v>
      </c>
      <c r="L270" s="22">
        <v>0</v>
      </c>
      <c r="M270" s="22">
        <v>2939552</v>
      </c>
      <c r="N270" s="22">
        <v>0</v>
      </c>
      <c r="O270" s="22">
        <v>0</v>
      </c>
      <c r="P270" s="22">
        <v>25545</v>
      </c>
      <c r="Q270" s="22">
        <v>1984472</v>
      </c>
      <c r="R270" s="22">
        <v>188927</v>
      </c>
      <c r="S270" s="22">
        <v>7401</v>
      </c>
      <c r="T270" s="22">
        <v>5145897</v>
      </c>
      <c r="U270" s="22">
        <v>456878</v>
      </c>
      <c r="V270" s="22">
        <v>0</v>
      </c>
      <c r="W270" s="22">
        <v>370361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827239</v>
      </c>
      <c r="AD270" s="22">
        <v>0</v>
      </c>
      <c r="AE270" s="22">
        <v>22344</v>
      </c>
      <c r="AF270" s="22">
        <v>0</v>
      </c>
      <c r="AG270" s="22">
        <v>88415</v>
      </c>
      <c r="AH270" s="22">
        <v>2220</v>
      </c>
      <c r="AI270" s="22">
        <v>940218</v>
      </c>
      <c r="AJ270" s="22">
        <v>4205679</v>
      </c>
      <c r="AK270" s="22">
        <v>0</v>
      </c>
      <c r="AL270" s="22">
        <v>0</v>
      </c>
      <c r="AM270" s="22">
        <v>4205679</v>
      </c>
      <c r="AN270" s="22">
        <v>0</v>
      </c>
    </row>
    <row r="271" spans="1:40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2605930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2605930</v>
      </c>
      <c r="N271" s="22">
        <v>0</v>
      </c>
      <c r="O271" s="22">
        <v>428142</v>
      </c>
      <c r="P271" s="22">
        <v>168409</v>
      </c>
      <c r="Q271" s="22">
        <v>1602278</v>
      </c>
      <c r="R271" s="22">
        <v>196540</v>
      </c>
      <c r="S271" s="22">
        <v>0</v>
      </c>
      <c r="T271" s="22">
        <v>5001299</v>
      </c>
      <c r="U271" s="22">
        <v>940241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940241</v>
      </c>
      <c r="AD271" s="22">
        <v>205364</v>
      </c>
      <c r="AE271" s="22">
        <v>101337</v>
      </c>
      <c r="AF271" s="22">
        <v>0</v>
      </c>
      <c r="AG271" s="22">
        <v>183252</v>
      </c>
      <c r="AH271" s="22">
        <v>0</v>
      </c>
      <c r="AI271" s="22">
        <v>1430194</v>
      </c>
      <c r="AJ271" s="22">
        <v>3571105</v>
      </c>
      <c r="AK271" s="22">
        <v>0</v>
      </c>
      <c r="AL271" s="22">
        <v>0</v>
      </c>
      <c r="AM271" s="22">
        <v>3571105</v>
      </c>
      <c r="AN271" s="22">
        <v>0</v>
      </c>
    </row>
    <row r="272" spans="1:40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2433143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2433143</v>
      </c>
      <c r="N272" s="22">
        <v>0</v>
      </c>
      <c r="O272" s="22">
        <v>111219</v>
      </c>
      <c r="P272" s="22">
        <v>46888</v>
      </c>
      <c r="Q272" s="22">
        <v>183328</v>
      </c>
      <c r="R272" s="22">
        <v>0</v>
      </c>
      <c r="S272" s="22">
        <v>0</v>
      </c>
      <c r="T272" s="22">
        <v>2774578</v>
      </c>
      <c r="U272" s="22">
        <v>1574220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1574220</v>
      </c>
      <c r="AD272" s="22">
        <v>54195</v>
      </c>
      <c r="AE272" s="22">
        <v>41788</v>
      </c>
      <c r="AF272" s="22">
        <v>0</v>
      </c>
      <c r="AG272" s="22">
        <v>100780</v>
      </c>
      <c r="AH272" s="22">
        <v>0</v>
      </c>
      <c r="AI272" s="22">
        <v>1770983</v>
      </c>
      <c r="AJ272" s="22">
        <v>1003595</v>
      </c>
      <c r="AK272" s="22">
        <v>0</v>
      </c>
      <c r="AL272" s="22">
        <v>0</v>
      </c>
      <c r="AM272" s="22">
        <v>1003595</v>
      </c>
      <c r="AN272" s="22">
        <v>0</v>
      </c>
    </row>
    <row r="273" spans="1:40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786681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786681</v>
      </c>
      <c r="N273" s="22">
        <v>0</v>
      </c>
      <c r="O273" s="22">
        <v>0</v>
      </c>
      <c r="P273" s="22">
        <v>162963</v>
      </c>
      <c r="Q273" s="22">
        <v>42586</v>
      </c>
      <c r="R273" s="22">
        <v>0</v>
      </c>
      <c r="S273" s="22">
        <v>0</v>
      </c>
      <c r="T273" s="22">
        <v>992230</v>
      </c>
      <c r="U273" s="22">
        <v>394819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394819</v>
      </c>
      <c r="AD273" s="22">
        <v>0</v>
      </c>
      <c r="AE273" s="22">
        <v>77387</v>
      </c>
      <c r="AF273" s="22">
        <v>0</v>
      </c>
      <c r="AG273" s="22">
        <v>0</v>
      </c>
      <c r="AH273" s="22">
        <v>0</v>
      </c>
      <c r="AI273" s="22">
        <v>472206</v>
      </c>
      <c r="AJ273" s="22">
        <v>520024</v>
      </c>
      <c r="AK273" s="22">
        <v>0</v>
      </c>
      <c r="AL273" s="22">
        <v>0</v>
      </c>
      <c r="AM273" s="22">
        <v>520024</v>
      </c>
      <c r="AN273" s="22">
        <v>0</v>
      </c>
    </row>
    <row r="274" spans="1:40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1607693</v>
      </c>
      <c r="F274" s="22">
        <v>0</v>
      </c>
      <c r="G274" s="22">
        <v>0</v>
      </c>
      <c r="H274" s="22">
        <v>3537838</v>
      </c>
      <c r="I274" s="22">
        <v>0</v>
      </c>
      <c r="J274" s="22">
        <v>0</v>
      </c>
      <c r="K274" s="22">
        <v>0</v>
      </c>
      <c r="L274" s="22">
        <v>0</v>
      </c>
      <c r="M274" s="22">
        <v>5145531</v>
      </c>
      <c r="N274" s="22">
        <v>0</v>
      </c>
      <c r="O274" s="22">
        <v>7295</v>
      </c>
      <c r="P274" s="22">
        <v>26560</v>
      </c>
      <c r="Q274" s="22">
        <v>6858174</v>
      </c>
      <c r="R274" s="22">
        <v>67728</v>
      </c>
      <c r="S274" s="22">
        <v>7401</v>
      </c>
      <c r="T274" s="22">
        <v>12112689</v>
      </c>
      <c r="U274" s="22">
        <v>1174545</v>
      </c>
      <c r="V274" s="22">
        <v>0</v>
      </c>
      <c r="W274" s="22">
        <v>0</v>
      </c>
      <c r="X274" s="22">
        <v>242557</v>
      </c>
      <c r="Y274" s="22">
        <v>0</v>
      </c>
      <c r="Z274" s="22">
        <v>0</v>
      </c>
      <c r="AA274" s="22">
        <v>0</v>
      </c>
      <c r="AB274" s="22">
        <v>0</v>
      </c>
      <c r="AC274" s="22">
        <v>1417102</v>
      </c>
      <c r="AD274" s="22">
        <v>4160</v>
      </c>
      <c r="AE274" s="22">
        <v>23359</v>
      </c>
      <c r="AF274" s="22">
        <v>0</v>
      </c>
      <c r="AG274" s="22">
        <v>56517</v>
      </c>
      <c r="AH274" s="22">
        <v>2220</v>
      </c>
      <c r="AI274" s="22">
        <v>1503358</v>
      </c>
      <c r="AJ274" s="22">
        <v>10609331</v>
      </c>
      <c r="AK274" s="22">
        <v>0</v>
      </c>
      <c r="AL274" s="22">
        <v>0</v>
      </c>
      <c r="AM274" s="22">
        <v>10609331</v>
      </c>
      <c r="AN274" s="22">
        <v>0</v>
      </c>
    </row>
    <row r="275" spans="1:40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395639</v>
      </c>
      <c r="F275" s="22">
        <v>0</v>
      </c>
      <c r="G275" s="22">
        <v>34574</v>
      </c>
      <c r="H275" s="22">
        <v>0</v>
      </c>
      <c r="I275" s="22">
        <v>0</v>
      </c>
      <c r="J275" s="22">
        <v>0</v>
      </c>
      <c r="K275" s="22">
        <v>19764</v>
      </c>
      <c r="L275" s="22">
        <v>0</v>
      </c>
      <c r="M275" s="22">
        <v>449977</v>
      </c>
      <c r="N275" s="22">
        <v>0</v>
      </c>
      <c r="O275" s="22">
        <v>214299</v>
      </c>
      <c r="P275" s="22">
        <v>132383</v>
      </c>
      <c r="Q275" s="22">
        <v>25442</v>
      </c>
      <c r="R275" s="22">
        <v>1165292</v>
      </c>
      <c r="S275" s="22">
        <v>72177</v>
      </c>
      <c r="T275" s="22">
        <v>2059570</v>
      </c>
      <c r="U275" s="22">
        <v>287419</v>
      </c>
      <c r="V275" s="22">
        <v>0</v>
      </c>
      <c r="W275" s="22">
        <v>1466</v>
      </c>
      <c r="X275" s="22">
        <v>0</v>
      </c>
      <c r="Y275" s="22">
        <v>0</v>
      </c>
      <c r="Z275" s="22">
        <v>0</v>
      </c>
      <c r="AA275" s="22">
        <v>1375</v>
      </c>
      <c r="AB275" s="22">
        <v>0</v>
      </c>
      <c r="AC275" s="22">
        <v>290260</v>
      </c>
      <c r="AD275" s="22">
        <v>95244</v>
      </c>
      <c r="AE275" s="22">
        <v>70542</v>
      </c>
      <c r="AF275" s="22">
        <v>0</v>
      </c>
      <c r="AG275" s="22">
        <v>365065</v>
      </c>
      <c r="AH275" s="22">
        <v>56978</v>
      </c>
      <c r="AI275" s="22">
        <v>878089</v>
      </c>
      <c r="AJ275" s="22">
        <v>1181481</v>
      </c>
      <c r="AK275" s="22">
        <v>0</v>
      </c>
      <c r="AL275" s="22">
        <v>55039</v>
      </c>
      <c r="AM275" s="22">
        <v>1126442</v>
      </c>
      <c r="AN275" s="22">
        <v>0</v>
      </c>
    </row>
    <row r="276" spans="1:40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1373440</v>
      </c>
      <c r="F276" s="22">
        <v>0</v>
      </c>
      <c r="G276" s="22">
        <v>0</v>
      </c>
      <c r="H276" s="22">
        <v>0</v>
      </c>
      <c r="I276" s="22">
        <v>935926</v>
      </c>
      <c r="J276" s="22">
        <v>0</v>
      </c>
      <c r="K276" s="22">
        <v>0</v>
      </c>
      <c r="L276" s="22">
        <v>0</v>
      </c>
      <c r="M276" s="22">
        <v>2309366</v>
      </c>
      <c r="N276" s="22">
        <v>0</v>
      </c>
      <c r="O276" s="22">
        <v>423452</v>
      </c>
      <c r="P276" s="22">
        <v>133600</v>
      </c>
      <c r="Q276" s="22">
        <v>2094041</v>
      </c>
      <c r="R276" s="22">
        <v>138835</v>
      </c>
      <c r="S276" s="22">
        <v>60082</v>
      </c>
      <c r="T276" s="22">
        <v>5159376</v>
      </c>
      <c r="U276" s="22">
        <v>1271355</v>
      </c>
      <c r="V276" s="22">
        <v>0</v>
      </c>
      <c r="W276" s="22">
        <v>119402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1390757</v>
      </c>
      <c r="AD276" s="22">
        <v>258660</v>
      </c>
      <c r="AE276" s="22">
        <v>110983</v>
      </c>
      <c r="AF276" s="22">
        <v>0</v>
      </c>
      <c r="AG276" s="22">
        <v>96576</v>
      </c>
      <c r="AH276" s="22">
        <v>35889</v>
      </c>
      <c r="AI276" s="22">
        <v>1892865</v>
      </c>
      <c r="AJ276" s="22">
        <v>3266511</v>
      </c>
      <c r="AK276" s="22">
        <v>0</v>
      </c>
      <c r="AL276" s="22">
        <v>0</v>
      </c>
      <c r="AM276" s="22">
        <v>3266511</v>
      </c>
      <c r="AN276" s="22">
        <v>0</v>
      </c>
    </row>
    <row r="277" spans="1:40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1923062</v>
      </c>
      <c r="F277" s="22">
        <v>0</v>
      </c>
      <c r="G277" s="22">
        <v>0</v>
      </c>
      <c r="H277" s="22">
        <v>240422</v>
      </c>
      <c r="I277" s="22">
        <v>0</v>
      </c>
      <c r="J277" s="22">
        <v>0</v>
      </c>
      <c r="K277" s="22">
        <v>0</v>
      </c>
      <c r="L277" s="22">
        <v>0</v>
      </c>
      <c r="M277" s="22">
        <v>2163484</v>
      </c>
      <c r="N277" s="22">
        <v>23143</v>
      </c>
      <c r="O277" s="22">
        <v>642545</v>
      </c>
      <c r="P277" s="22">
        <v>465777</v>
      </c>
      <c r="Q277" s="22">
        <v>222015</v>
      </c>
      <c r="R277" s="22">
        <v>94698</v>
      </c>
      <c r="S277" s="22">
        <v>55281</v>
      </c>
      <c r="T277" s="22">
        <v>3666943</v>
      </c>
      <c r="U277" s="22">
        <v>1388767</v>
      </c>
      <c r="V277" s="22">
        <v>0</v>
      </c>
      <c r="W277" s="22">
        <v>0</v>
      </c>
      <c r="X277" s="22">
        <v>178804</v>
      </c>
      <c r="Y277" s="22">
        <v>0</v>
      </c>
      <c r="Z277" s="22">
        <v>0</v>
      </c>
      <c r="AA277" s="22">
        <v>0</v>
      </c>
      <c r="AB277" s="22">
        <v>0</v>
      </c>
      <c r="AC277" s="22">
        <v>1567571</v>
      </c>
      <c r="AD277" s="22">
        <v>324392</v>
      </c>
      <c r="AE277" s="22">
        <v>372965</v>
      </c>
      <c r="AF277" s="22">
        <v>0</v>
      </c>
      <c r="AG277" s="22">
        <v>71421</v>
      </c>
      <c r="AH277" s="22">
        <v>49464</v>
      </c>
      <c r="AI277" s="22">
        <v>2385813</v>
      </c>
      <c r="AJ277" s="22">
        <v>1281130</v>
      </c>
      <c r="AK277" s="22">
        <v>0</v>
      </c>
      <c r="AL277" s="22">
        <v>0</v>
      </c>
      <c r="AM277" s="22">
        <v>1281130</v>
      </c>
      <c r="AN277" s="22">
        <v>0</v>
      </c>
    </row>
    <row r="278" spans="1:40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1411908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1411908</v>
      </c>
      <c r="N278" s="22">
        <v>0</v>
      </c>
      <c r="O278" s="22">
        <v>8500</v>
      </c>
      <c r="P278" s="22">
        <v>17912</v>
      </c>
      <c r="Q278" s="22">
        <v>1025380</v>
      </c>
      <c r="R278" s="22">
        <v>319434</v>
      </c>
      <c r="S278" s="22">
        <v>0</v>
      </c>
      <c r="T278" s="22">
        <v>2783134</v>
      </c>
      <c r="U278" s="22">
        <v>295592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295592</v>
      </c>
      <c r="AD278" s="22">
        <v>8500</v>
      </c>
      <c r="AE278" s="22">
        <v>11147</v>
      </c>
      <c r="AF278" s="22">
        <v>124201</v>
      </c>
      <c r="AG278" s="22">
        <v>0</v>
      </c>
      <c r="AH278" s="22">
        <v>0</v>
      </c>
      <c r="AI278" s="22">
        <v>439440</v>
      </c>
      <c r="AJ278" s="22">
        <v>2343694</v>
      </c>
      <c r="AK278" s="22">
        <v>0</v>
      </c>
      <c r="AL278" s="22">
        <v>0</v>
      </c>
      <c r="AM278" s="22">
        <v>2343694</v>
      </c>
      <c r="AN278" s="22">
        <v>0</v>
      </c>
    </row>
    <row r="279" spans="1:40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1460790</v>
      </c>
      <c r="F279" s="22">
        <v>0</v>
      </c>
      <c r="G279" s="22">
        <v>38598</v>
      </c>
      <c r="H279" s="22">
        <v>528020</v>
      </c>
      <c r="I279" s="22">
        <v>0</v>
      </c>
      <c r="J279" s="22">
        <v>0</v>
      </c>
      <c r="K279" s="22">
        <v>0</v>
      </c>
      <c r="L279" s="22">
        <v>0</v>
      </c>
      <c r="M279" s="22">
        <v>2027408</v>
      </c>
      <c r="N279" s="22">
        <v>0</v>
      </c>
      <c r="O279" s="22">
        <v>62403</v>
      </c>
      <c r="P279" s="22">
        <v>130867</v>
      </c>
      <c r="Q279" s="22">
        <v>627323</v>
      </c>
      <c r="R279" s="22">
        <v>99964</v>
      </c>
      <c r="S279" s="22">
        <v>77873</v>
      </c>
      <c r="T279" s="22">
        <v>3025838</v>
      </c>
      <c r="U279" s="22">
        <v>1014978</v>
      </c>
      <c r="V279" s="22">
        <v>0</v>
      </c>
      <c r="W279" s="22">
        <v>21069</v>
      </c>
      <c r="X279" s="22">
        <v>42416</v>
      </c>
      <c r="Y279" s="22">
        <v>0</v>
      </c>
      <c r="Z279" s="22">
        <v>0</v>
      </c>
      <c r="AA279" s="22">
        <v>0</v>
      </c>
      <c r="AB279" s="22">
        <v>0</v>
      </c>
      <c r="AC279" s="22">
        <v>1078463</v>
      </c>
      <c r="AD279" s="22">
        <v>55388</v>
      </c>
      <c r="AE279" s="22">
        <v>62318</v>
      </c>
      <c r="AF279" s="22">
        <v>0</v>
      </c>
      <c r="AG279" s="22">
        <v>96320</v>
      </c>
      <c r="AH279" s="22">
        <v>35112</v>
      </c>
      <c r="AI279" s="22">
        <v>1327601</v>
      </c>
      <c r="AJ279" s="22">
        <v>1698237</v>
      </c>
      <c r="AK279" s="22">
        <v>0</v>
      </c>
      <c r="AL279" s="22">
        <v>0</v>
      </c>
      <c r="AM279" s="22">
        <v>1698237</v>
      </c>
      <c r="AN279" s="22">
        <v>0</v>
      </c>
    </row>
    <row r="280" spans="1:40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346928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346928</v>
      </c>
      <c r="N280" s="22">
        <v>0</v>
      </c>
      <c r="O280" s="22">
        <v>0</v>
      </c>
      <c r="P280" s="22">
        <v>6032</v>
      </c>
      <c r="Q280" s="22">
        <v>868805</v>
      </c>
      <c r="R280" s="22">
        <v>24584</v>
      </c>
      <c r="S280" s="22">
        <v>0</v>
      </c>
      <c r="T280" s="22">
        <v>1246349</v>
      </c>
      <c r="U280" s="22">
        <v>84461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84461</v>
      </c>
      <c r="AD280" s="22">
        <v>0</v>
      </c>
      <c r="AE280" s="22">
        <v>603</v>
      </c>
      <c r="AF280" s="22">
        <v>0</v>
      </c>
      <c r="AG280" s="22">
        <v>4223</v>
      </c>
      <c r="AH280" s="22">
        <v>0</v>
      </c>
      <c r="AI280" s="22">
        <v>89287</v>
      </c>
      <c r="AJ280" s="22">
        <v>1157062</v>
      </c>
      <c r="AK280" s="22">
        <v>0</v>
      </c>
      <c r="AL280" s="22">
        <v>0</v>
      </c>
      <c r="AM280" s="22">
        <v>1157062</v>
      </c>
      <c r="AN280" s="22">
        <v>0</v>
      </c>
    </row>
    <row r="281" spans="1:40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1033948</v>
      </c>
      <c r="F281" s="22">
        <v>0</v>
      </c>
      <c r="G281" s="22">
        <v>38864</v>
      </c>
      <c r="H281" s="22">
        <v>0</v>
      </c>
      <c r="I281" s="22">
        <v>62301</v>
      </c>
      <c r="J281" s="22">
        <v>0</v>
      </c>
      <c r="K281" s="22">
        <v>0</v>
      </c>
      <c r="L281" s="22">
        <v>0</v>
      </c>
      <c r="M281" s="22">
        <v>1135113</v>
      </c>
      <c r="N281" s="22">
        <v>0</v>
      </c>
      <c r="O281" s="22">
        <v>10700</v>
      </c>
      <c r="P281" s="22">
        <v>33637</v>
      </c>
      <c r="Q281" s="22">
        <v>173252</v>
      </c>
      <c r="R281" s="22">
        <v>79684</v>
      </c>
      <c r="S281" s="22">
        <v>0</v>
      </c>
      <c r="T281" s="22">
        <v>1432386</v>
      </c>
      <c r="U281" s="22">
        <v>537943</v>
      </c>
      <c r="V281" s="22">
        <v>0</v>
      </c>
      <c r="W281" s="22">
        <v>3832</v>
      </c>
      <c r="X281" s="22">
        <v>0</v>
      </c>
      <c r="Y281" s="22">
        <v>1051</v>
      </c>
      <c r="Z281" s="22">
        <v>0</v>
      </c>
      <c r="AA281" s="22">
        <v>0</v>
      </c>
      <c r="AB281" s="22">
        <v>0</v>
      </c>
      <c r="AC281" s="22">
        <v>542826</v>
      </c>
      <c r="AD281" s="22">
        <v>5437</v>
      </c>
      <c r="AE281" s="22">
        <v>12442</v>
      </c>
      <c r="AF281" s="22">
        <v>0</v>
      </c>
      <c r="AG281" s="22">
        <v>21797</v>
      </c>
      <c r="AH281" s="22">
        <v>0</v>
      </c>
      <c r="AI281" s="22">
        <v>582502</v>
      </c>
      <c r="AJ281" s="22">
        <v>849884</v>
      </c>
      <c r="AK281" s="22">
        <v>0</v>
      </c>
      <c r="AL281" s="22">
        <v>0</v>
      </c>
      <c r="AM281" s="22">
        <v>849884</v>
      </c>
      <c r="AN281" s="22">
        <v>0</v>
      </c>
    </row>
    <row r="282" spans="1:40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856988</v>
      </c>
      <c r="F282" s="22">
        <v>0</v>
      </c>
      <c r="G282" s="22">
        <v>0</v>
      </c>
      <c r="H282" s="22">
        <v>3296280</v>
      </c>
      <c r="I282" s="22">
        <v>0</v>
      </c>
      <c r="J282" s="22">
        <v>0</v>
      </c>
      <c r="K282" s="22">
        <v>0</v>
      </c>
      <c r="L282" s="22">
        <v>0</v>
      </c>
      <c r="M282" s="22">
        <v>4153268</v>
      </c>
      <c r="N282" s="22">
        <v>0</v>
      </c>
      <c r="O282" s="22">
        <v>219713</v>
      </c>
      <c r="P282" s="22">
        <v>26678</v>
      </c>
      <c r="Q282" s="22">
        <v>179100</v>
      </c>
      <c r="R282" s="22">
        <v>444831</v>
      </c>
      <c r="S282" s="22">
        <v>18479</v>
      </c>
      <c r="T282" s="22">
        <v>5042069</v>
      </c>
      <c r="U282" s="22">
        <v>139770</v>
      </c>
      <c r="V282" s="22">
        <v>0</v>
      </c>
      <c r="W282" s="22">
        <v>0</v>
      </c>
      <c r="X282" s="22">
        <v>134370</v>
      </c>
      <c r="Y282" s="22">
        <v>0</v>
      </c>
      <c r="Z282" s="22">
        <v>0</v>
      </c>
      <c r="AA282" s="22">
        <v>0</v>
      </c>
      <c r="AB282" s="22">
        <v>0</v>
      </c>
      <c r="AC282" s="22">
        <v>274140</v>
      </c>
      <c r="AD282" s="22">
        <v>35155</v>
      </c>
      <c r="AE282" s="22">
        <v>21166</v>
      </c>
      <c r="AF282" s="22">
        <v>0</v>
      </c>
      <c r="AG282" s="22">
        <v>238833</v>
      </c>
      <c r="AH282" s="22">
        <v>4731</v>
      </c>
      <c r="AI282" s="22">
        <v>574025</v>
      </c>
      <c r="AJ282" s="22">
        <v>4468044</v>
      </c>
      <c r="AK282" s="22">
        <v>684226</v>
      </c>
      <c r="AL282" s="22">
        <v>0</v>
      </c>
      <c r="AM282" s="22">
        <v>3783818</v>
      </c>
      <c r="AN282" s="22">
        <v>0</v>
      </c>
    </row>
    <row r="283" spans="1:40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533581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533581</v>
      </c>
      <c r="N283" s="22">
        <v>0</v>
      </c>
      <c r="O283" s="22">
        <v>755966</v>
      </c>
      <c r="P283" s="22">
        <v>149061</v>
      </c>
      <c r="Q283" s="22">
        <v>904200</v>
      </c>
      <c r="R283" s="22">
        <v>478379</v>
      </c>
      <c r="S283" s="22">
        <v>0</v>
      </c>
      <c r="T283" s="22">
        <v>2821187</v>
      </c>
      <c r="U283" s="22">
        <v>246128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246128</v>
      </c>
      <c r="AD283" s="22">
        <v>473398</v>
      </c>
      <c r="AE283" s="22">
        <v>122124</v>
      </c>
      <c r="AF283" s="22">
        <v>0</v>
      </c>
      <c r="AG283" s="22">
        <v>143142</v>
      </c>
      <c r="AH283" s="22">
        <v>0</v>
      </c>
      <c r="AI283" s="22">
        <v>984792</v>
      </c>
      <c r="AJ283" s="22">
        <v>1836395</v>
      </c>
      <c r="AK283" s="22">
        <v>0</v>
      </c>
      <c r="AL283" s="22">
        <v>0</v>
      </c>
      <c r="AM283" s="22">
        <v>1836395</v>
      </c>
      <c r="AN283" s="22">
        <v>0</v>
      </c>
    </row>
    <row r="284" spans="1:40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1775354</v>
      </c>
      <c r="F284" s="22">
        <v>0</v>
      </c>
      <c r="G284" s="22">
        <v>108584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1883938</v>
      </c>
      <c r="N284" s="22">
        <v>0</v>
      </c>
      <c r="O284" s="22">
        <v>53760</v>
      </c>
      <c r="P284" s="22">
        <v>73759</v>
      </c>
      <c r="Q284" s="22">
        <v>396025</v>
      </c>
      <c r="R284" s="22">
        <v>0</v>
      </c>
      <c r="S284" s="22">
        <v>18625</v>
      </c>
      <c r="T284" s="22">
        <v>2426107</v>
      </c>
      <c r="U284" s="22">
        <v>1259804</v>
      </c>
      <c r="V284" s="22">
        <v>0</v>
      </c>
      <c r="W284" s="22">
        <v>24614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1284418</v>
      </c>
      <c r="AD284" s="22">
        <v>38751</v>
      </c>
      <c r="AE284" s="22">
        <v>65228</v>
      </c>
      <c r="AF284" s="22">
        <v>0</v>
      </c>
      <c r="AG284" s="22">
        <v>0</v>
      </c>
      <c r="AH284" s="22">
        <v>18625</v>
      </c>
      <c r="AI284" s="22">
        <v>1407022</v>
      </c>
      <c r="AJ284" s="22">
        <v>1019085</v>
      </c>
      <c r="AK284" s="22">
        <v>0</v>
      </c>
      <c r="AL284" s="22">
        <v>0</v>
      </c>
      <c r="AM284" s="22">
        <v>1019085</v>
      </c>
      <c r="AN284" s="22">
        <v>0</v>
      </c>
    </row>
    <row r="285" spans="1:40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1164664</v>
      </c>
      <c r="F285" s="22">
        <v>45033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1209697</v>
      </c>
      <c r="N285" s="22">
        <v>0</v>
      </c>
      <c r="O285" s="22">
        <v>39575</v>
      </c>
      <c r="P285" s="22">
        <v>15696</v>
      </c>
      <c r="Q285" s="22">
        <v>334641</v>
      </c>
      <c r="R285" s="22">
        <v>38360</v>
      </c>
      <c r="S285" s="22">
        <v>0</v>
      </c>
      <c r="T285" s="22">
        <v>1637969</v>
      </c>
      <c r="U285" s="22">
        <v>663677</v>
      </c>
      <c r="V285" s="22">
        <v>30157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693834</v>
      </c>
      <c r="AD285" s="22">
        <v>15494</v>
      </c>
      <c r="AE285" s="22">
        <v>6068</v>
      </c>
      <c r="AF285" s="22">
        <v>0</v>
      </c>
      <c r="AG285" s="22">
        <v>13200</v>
      </c>
      <c r="AH285" s="22">
        <v>0</v>
      </c>
      <c r="AI285" s="22">
        <v>728596</v>
      </c>
      <c r="AJ285" s="22">
        <v>909373</v>
      </c>
      <c r="AK285" s="22">
        <v>0</v>
      </c>
      <c r="AL285" s="22">
        <v>0</v>
      </c>
      <c r="AM285" s="22">
        <v>909373</v>
      </c>
      <c r="AN285" s="22">
        <v>0</v>
      </c>
    </row>
    <row r="286" spans="1:40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1360408</v>
      </c>
      <c r="F286" s="22">
        <v>0</v>
      </c>
      <c r="G286" s="22">
        <v>693133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2053541</v>
      </c>
      <c r="N286" s="22">
        <v>0</v>
      </c>
      <c r="O286" s="22">
        <v>63420</v>
      </c>
      <c r="P286" s="22">
        <v>13934</v>
      </c>
      <c r="Q286" s="22">
        <v>625351</v>
      </c>
      <c r="R286" s="22">
        <v>209195</v>
      </c>
      <c r="S286" s="22">
        <v>0</v>
      </c>
      <c r="T286" s="22">
        <v>2965441</v>
      </c>
      <c r="U286" s="22">
        <v>489155</v>
      </c>
      <c r="V286" s="22">
        <v>0</v>
      </c>
      <c r="W286" s="22">
        <v>80865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570020</v>
      </c>
      <c r="AD286" s="22">
        <v>21563</v>
      </c>
      <c r="AE286" s="22">
        <v>6386</v>
      </c>
      <c r="AF286" s="22">
        <v>0</v>
      </c>
      <c r="AG286" s="22">
        <v>91768</v>
      </c>
      <c r="AH286" s="22">
        <v>0</v>
      </c>
      <c r="AI286" s="22">
        <v>689737</v>
      </c>
      <c r="AJ286" s="22">
        <v>2275704</v>
      </c>
      <c r="AK286" s="22">
        <v>0</v>
      </c>
      <c r="AL286" s="22">
        <v>0</v>
      </c>
      <c r="AM286" s="22">
        <v>2275704</v>
      </c>
      <c r="AN286" s="22">
        <v>0</v>
      </c>
    </row>
    <row r="287" spans="1:40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610134</v>
      </c>
      <c r="F287" s="22">
        <v>0</v>
      </c>
      <c r="G287" s="22">
        <v>55157</v>
      </c>
      <c r="H287" s="22">
        <v>0</v>
      </c>
      <c r="I287" s="22">
        <v>98635</v>
      </c>
      <c r="J287" s="22">
        <v>0</v>
      </c>
      <c r="K287" s="22">
        <v>0</v>
      </c>
      <c r="L287" s="22">
        <v>0</v>
      </c>
      <c r="M287" s="22">
        <v>763926</v>
      </c>
      <c r="N287" s="22">
        <v>0</v>
      </c>
      <c r="O287" s="22">
        <v>390735</v>
      </c>
      <c r="P287" s="22">
        <v>55296</v>
      </c>
      <c r="Q287" s="22">
        <v>158611</v>
      </c>
      <c r="R287" s="22">
        <v>77054</v>
      </c>
      <c r="S287" s="22">
        <v>0</v>
      </c>
      <c r="T287" s="22">
        <v>1445622</v>
      </c>
      <c r="U287" s="22">
        <v>215331</v>
      </c>
      <c r="V287" s="22">
        <v>0</v>
      </c>
      <c r="W287" s="22">
        <v>50868</v>
      </c>
      <c r="X287" s="22">
        <v>0</v>
      </c>
      <c r="Y287" s="22">
        <v>35289</v>
      </c>
      <c r="Z287" s="22">
        <v>0</v>
      </c>
      <c r="AA287" s="22">
        <v>0</v>
      </c>
      <c r="AB287" s="22">
        <v>0</v>
      </c>
      <c r="AC287" s="22">
        <v>301488</v>
      </c>
      <c r="AD287" s="22">
        <v>180372</v>
      </c>
      <c r="AE287" s="22">
        <v>37598</v>
      </c>
      <c r="AF287" s="22">
        <v>0</v>
      </c>
      <c r="AG287" s="22">
        <v>18916</v>
      </c>
      <c r="AH287" s="22">
        <v>0</v>
      </c>
      <c r="AI287" s="22">
        <v>538374</v>
      </c>
      <c r="AJ287" s="22">
        <v>907248</v>
      </c>
      <c r="AK287" s="22">
        <v>0</v>
      </c>
      <c r="AL287" s="22">
        <v>0</v>
      </c>
      <c r="AM287" s="22">
        <v>907248</v>
      </c>
      <c r="AN287" s="22">
        <v>0</v>
      </c>
    </row>
    <row r="288" spans="1:40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939423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939423</v>
      </c>
      <c r="N288" s="22">
        <v>0</v>
      </c>
      <c r="O288" s="22">
        <v>71185</v>
      </c>
      <c r="P288" s="22">
        <v>0</v>
      </c>
      <c r="Q288" s="22">
        <v>0</v>
      </c>
      <c r="R288" s="22">
        <v>0</v>
      </c>
      <c r="S288" s="22">
        <v>0</v>
      </c>
      <c r="T288" s="22">
        <v>1010608</v>
      </c>
      <c r="U288" s="22">
        <v>568747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568747</v>
      </c>
      <c r="AD288" s="22">
        <v>42032</v>
      </c>
      <c r="AE288" s="22">
        <v>0</v>
      </c>
      <c r="AF288" s="22">
        <v>0</v>
      </c>
      <c r="AG288" s="22">
        <v>0</v>
      </c>
      <c r="AH288" s="22">
        <v>0</v>
      </c>
      <c r="AI288" s="22">
        <v>610779</v>
      </c>
      <c r="AJ288" s="22">
        <v>399829</v>
      </c>
      <c r="AK288" s="22">
        <v>0</v>
      </c>
      <c r="AL288" s="22">
        <v>0</v>
      </c>
      <c r="AM288" s="22">
        <v>399829</v>
      </c>
      <c r="AN288" s="22">
        <v>0</v>
      </c>
    </row>
    <row r="289" spans="1:40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1262233</v>
      </c>
      <c r="F289" s="22">
        <v>0</v>
      </c>
      <c r="G289" s="22">
        <v>6000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1268233</v>
      </c>
      <c r="N289" s="22">
        <v>0</v>
      </c>
      <c r="O289" s="22">
        <v>222147</v>
      </c>
      <c r="P289" s="22">
        <v>5641</v>
      </c>
      <c r="Q289" s="22">
        <v>330721</v>
      </c>
      <c r="R289" s="22">
        <v>349993</v>
      </c>
      <c r="S289" s="22">
        <v>0</v>
      </c>
      <c r="T289" s="22">
        <v>2176735</v>
      </c>
      <c r="U289" s="22">
        <v>996824</v>
      </c>
      <c r="V289" s="22">
        <v>0</v>
      </c>
      <c r="W289" s="22">
        <v>6000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1002824</v>
      </c>
      <c r="AD289" s="22">
        <v>52256</v>
      </c>
      <c r="AE289" s="22">
        <v>1974</v>
      </c>
      <c r="AF289" s="22">
        <v>0</v>
      </c>
      <c r="AG289" s="22">
        <v>102619</v>
      </c>
      <c r="AH289" s="22">
        <v>0</v>
      </c>
      <c r="AI289" s="22">
        <v>1159673</v>
      </c>
      <c r="AJ289" s="22">
        <v>1017062</v>
      </c>
      <c r="AK289" s="22">
        <v>0</v>
      </c>
      <c r="AL289" s="22">
        <v>0</v>
      </c>
      <c r="AM289" s="22">
        <v>1017062</v>
      </c>
      <c r="AN289" s="22">
        <v>0</v>
      </c>
    </row>
    <row r="290" spans="1:40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1460498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1460498</v>
      </c>
      <c r="N290" s="22">
        <v>0</v>
      </c>
      <c r="O290" s="22">
        <v>99809</v>
      </c>
      <c r="P290" s="22">
        <v>147723</v>
      </c>
      <c r="Q290" s="22">
        <v>162000</v>
      </c>
      <c r="R290" s="22">
        <v>123583</v>
      </c>
      <c r="S290" s="22">
        <v>32197</v>
      </c>
      <c r="T290" s="22">
        <v>2025810</v>
      </c>
      <c r="U290" s="22">
        <v>614252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614252</v>
      </c>
      <c r="AD290" s="22">
        <v>24472</v>
      </c>
      <c r="AE290" s="22">
        <v>92745</v>
      </c>
      <c r="AF290" s="22">
        <v>0</v>
      </c>
      <c r="AG290" s="22">
        <v>68500</v>
      </c>
      <c r="AH290" s="22">
        <v>22915</v>
      </c>
      <c r="AI290" s="22">
        <v>822884</v>
      </c>
      <c r="AJ290" s="22">
        <v>1202926</v>
      </c>
      <c r="AK290" s="22">
        <v>0</v>
      </c>
      <c r="AL290" s="22">
        <v>0</v>
      </c>
      <c r="AM290" s="22">
        <v>1202926</v>
      </c>
      <c r="AN290" s="22">
        <v>0</v>
      </c>
    </row>
    <row r="291" spans="1:40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487105</v>
      </c>
      <c r="F291" s="22">
        <v>0</v>
      </c>
      <c r="G291" s="22">
        <v>58715</v>
      </c>
      <c r="H291" s="22">
        <v>0</v>
      </c>
      <c r="I291" s="22">
        <v>275946</v>
      </c>
      <c r="J291" s="22">
        <v>0</v>
      </c>
      <c r="K291" s="22">
        <v>0</v>
      </c>
      <c r="L291" s="22">
        <v>0</v>
      </c>
      <c r="M291" s="22">
        <v>821766</v>
      </c>
      <c r="N291" s="22">
        <v>0</v>
      </c>
      <c r="O291" s="22">
        <v>857683</v>
      </c>
      <c r="P291" s="22">
        <v>269072</v>
      </c>
      <c r="Q291" s="22">
        <v>20300</v>
      </c>
      <c r="R291" s="22">
        <v>213023</v>
      </c>
      <c r="S291" s="22">
        <v>27615</v>
      </c>
      <c r="T291" s="22">
        <v>2209459</v>
      </c>
      <c r="U291" s="22">
        <v>264188</v>
      </c>
      <c r="V291" s="22">
        <v>0</v>
      </c>
      <c r="W291" s="22">
        <v>9168</v>
      </c>
      <c r="X291" s="22">
        <v>0</v>
      </c>
      <c r="Y291" s="22">
        <v>83339</v>
      </c>
      <c r="Z291" s="22">
        <v>0</v>
      </c>
      <c r="AA291" s="22">
        <v>0</v>
      </c>
      <c r="AB291" s="22">
        <v>0</v>
      </c>
      <c r="AC291" s="22">
        <v>356695</v>
      </c>
      <c r="AD291" s="22">
        <v>126735</v>
      </c>
      <c r="AE291" s="22">
        <v>159489</v>
      </c>
      <c r="AF291" s="22">
        <v>0</v>
      </c>
      <c r="AG291" s="22">
        <v>126582</v>
      </c>
      <c r="AH291" s="22">
        <v>27615</v>
      </c>
      <c r="AI291" s="22">
        <v>797116</v>
      </c>
      <c r="AJ291" s="22">
        <v>1412343</v>
      </c>
      <c r="AK291" s="22">
        <v>0</v>
      </c>
      <c r="AL291" s="22">
        <v>0</v>
      </c>
      <c r="AM291" s="22">
        <v>1412343</v>
      </c>
      <c r="AN291" s="22">
        <v>0</v>
      </c>
    </row>
    <row r="292" spans="1:40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717461</v>
      </c>
      <c r="F292" s="22">
        <v>0</v>
      </c>
      <c r="G292" s="22">
        <v>0</v>
      </c>
      <c r="H292" s="22">
        <v>0</v>
      </c>
      <c r="I292" s="22">
        <v>172185</v>
      </c>
      <c r="J292" s="22">
        <v>0</v>
      </c>
      <c r="K292" s="22">
        <v>0</v>
      </c>
      <c r="L292" s="22">
        <v>0</v>
      </c>
      <c r="M292" s="22">
        <v>889646</v>
      </c>
      <c r="N292" s="22">
        <v>0</v>
      </c>
      <c r="O292" s="22">
        <v>143820</v>
      </c>
      <c r="P292" s="22">
        <v>59722</v>
      </c>
      <c r="Q292" s="22">
        <v>272094</v>
      </c>
      <c r="R292" s="22">
        <v>100384</v>
      </c>
      <c r="S292" s="22">
        <v>11000</v>
      </c>
      <c r="T292" s="22">
        <v>1476666</v>
      </c>
      <c r="U292" s="22">
        <v>222859</v>
      </c>
      <c r="V292" s="22">
        <v>0</v>
      </c>
      <c r="W292" s="22">
        <v>0</v>
      </c>
      <c r="X292" s="22">
        <v>0</v>
      </c>
      <c r="Y292" s="22">
        <v>63738</v>
      </c>
      <c r="Z292" s="22">
        <v>0</v>
      </c>
      <c r="AA292" s="22">
        <v>0</v>
      </c>
      <c r="AB292" s="22">
        <v>0</v>
      </c>
      <c r="AC292" s="22">
        <v>286597</v>
      </c>
      <c r="AD292" s="22">
        <v>57544</v>
      </c>
      <c r="AE292" s="22">
        <v>45124</v>
      </c>
      <c r="AF292" s="22">
        <v>0</v>
      </c>
      <c r="AG292" s="22">
        <v>63587</v>
      </c>
      <c r="AH292" s="22">
        <v>11000</v>
      </c>
      <c r="AI292" s="22">
        <v>463852</v>
      </c>
      <c r="AJ292" s="22">
        <v>1012814</v>
      </c>
      <c r="AK292" s="22">
        <v>0</v>
      </c>
      <c r="AL292" s="22">
        <v>7370</v>
      </c>
      <c r="AM292" s="22">
        <v>1005444</v>
      </c>
      <c r="AN292" s="22">
        <v>0</v>
      </c>
    </row>
    <row r="293" spans="1:40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213333</v>
      </c>
      <c r="O293" s="22">
        <v>6994888</v>
      </c>
      <c r="P293" s="22">
        <v>1302293</v>
      </c>
      <c r="Q293" s="22">
        <v>0</v>
      </c>
      <c r="R293" s="22">
        <v>388316</v>
      </c>
      <c r="S293" s="22">
        <v>0</v>
      </c>
      <c r="T293" s="22">
        <v>8898830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2364030</v>
      </c>
      <c r="AE293" s="22">
        <v>881846</v>
      </c>
      <c r="AF293" s="22">
        <v>0</v>
      </c>
      <c r="AG293" s="22">
        <v>215862</v>
      </c>
      <c r="AH293" s="22">
        <v>0</v>
      </c>
      <c r="AI293" s="22">
        <v>3461738</v>
      </c>
      <c r="AJ293" s="22">
        <v>5437092</v>
      </c>
      <c r="AK293" s="22">
        <v>0</v>
      </c>
      <c r="AL293" s="22">
        <v>93776</v>
      </c>
      <c r="AM293" s="22">
        <v>5343316</v>
      </c>
      <c r="AN293" s="22">
        <v>0</v>
      </c>
    </row>
    <row r="294" spans="1:40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</row>
    <row r="295" spans="1:40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</row>
    <row r="296" spans="1:40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</row>
    <row r="297" spans="1:40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255077911</v>
      </c>
      <c r="F297" s="22">
        <v>0</v>
      </c>
      <c r="G297" s="22">
        <v>3121124</v>
      </c>
      <c r="H297" s="22">
        <v>5902</v>
      </c>
      <c r="I297" s="22">
        <v>0</v>
      </c>
      <c r="J297" s="22">
        <v>0</v>
      </c>
      <c r="K297" s="22">
        <v>0</v>
      </c>
      <c r="L297" s="22">
        <v>0</v>
      </c>
      <c r="M297" s="22">
        <v>258204937</v>
      </c>
      <c r="N297" s="22">
        <v>3894440</v>
      </c>
      <c r="O297" s="22">
        <v>40663800</v>
      </c>
      <c r="P297" s="22">
        <v>69445290</v>
      </c>
      <c r="Q297" s="22">
        <v>1409108</v>
      </c>
      <c r="R297" s="22">
        <v>0</v>
      </c>
      <c r="S297" s="22">
        <v>29597536</v>
      </c>
      <c r="T297" s="22">
        <v>403215111</v>
      </c>
      <c r="U297" s="22">
        <v>69059868</v>
      </c>
      <c r="V297" s="22">
        <v>0</v>
      </c>
      <c r="W297" s="22">
        <v>1060764</v>
      </c>
      <c r="X297" s="22">
        <v>5902</v>
      </c>
      <c r="Y297" s="22">
        <v>0</v>
      </c>
      <c r="Z297" s="22">
        <v>0</v>
      </c>
      <c r="AA297" s="22">
        <v>0</v>
      </c>
      <c r="AB297" s="22">
        <v>0</v>
      </c>
      <c r="AC297" s="22">
        <v>70126534</v>
      </c>
      <c r="AD297" s="22">
        <v>17581810</v>
      </c>
      <c r="AE297" s="22">
        <v>32162460</v>
      </c>
      <c r="AF297" s="22">
        <v>226453</v>
      </c>
      <c r="AG297" s="22">
        <v>0</v>
      </c>
      <c r="AH297" s="22">
        <v>22175862</v>
      </c>
      <c r="AI297" s="22">
        <v>142273119</v>
      </c>
      <c r="AJ297" s="22">
        <v>260941992</v>
      </c>
      <c r="AK297" s="22">
        <v>0</v>
      </c>
      <c r="AL297" s="22">
        <v>1055000</v>
      </c>
      <c r="AM297" s="22">
        <v>259886992</v>
      </c>
      <c r="AN297" s="22">
        <v>0</v>
      </c>
    </row>
    <row r="298" spans="1:40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BE8B-1DA9-45D2-92F4-36C19FB1AFD0}">
  <dimension ref="A1:AN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0" width="15.7109375" customWidth="1"/>
  </cols>
  <sheetData>
    <row r="1" spans="1:40" ht="24" customHeight="1" x14ac:dyDescent="0.3">
      <c r="A1" s="4" t="str">
        <f>HYPERLINK("#'Index'!A1", "&lt;&lt; Index")</f>
        <v>&lt;&lt; Index</v>
      </c>
      <c r="B1" s="20" t="s">
        <v>1166</v>
      </c>
      <c r="D1" s="20" t="s">
        <v>1226</v>
      </c>
    </row>
    <row r="2" spans="1:4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1168</v>
      </c>
      <c r="F2" s="21" t="s">
        <v>1169</v>
      </c>
      <c r="G2" s="21" t="s">
        <v>1170</v>
      </c>
      <c r="H2" s="21" t="s">
        <v>1171</v>
      </c>
      <c r="I2" s="21" t="s">
        <v>1172</v>
      </c>
      <c r="J2" s="21" t="s">
        <v>1173</v>
      </c>
      <c r="K2" s="21" t="s">
        <v>1174</v>
      </c>
      <c r="L2" s="21" t="s">
        <v>1175</v>
      </c>
      <c r="M2" s="21" t="s">
        <v>1176</v>
      </c>
      <c r="N2" s="21" t="s">
        <v>1177</v>
      </c>
      <c r="O2" s="21" t="s">
        <v>1178</v>
      </c>
      <c r="P2" s="21" t="s">
        <v>1179</v>
      </c>
      <c r="Q2" s="21" t="s">
        <v>63</v>
      </c>
      <c r="R2" s="21" t="s">
        <v>1180</v>
      </c>
      <c r="S2" s="21" t="s">
        <v>1181</v>
      </c>
      <c r="T2" s="21" t="s">
        <v>1182</v>
      </c>
      <c r="U2" s="21" t="s">
        <v>1168</v>
      </c>
      <c r="V2" s="21" t="s">
        <v>1169</v>
      </c>
      <c r="W2" s="21" t="s">
        <v>1170</v>
      </c>
      <c r="X2" s="21" t="s">
        <v>1171</v>
      </c>
      <c r="Y2" s="21" t="s">
        <v>1172</v>
      </c>
      <c r="Z2" s="21" t="s">
        <v>1173</v>
      </c>
      <c r="AA2" s="21" t="s">
        <v>1174</v>
      </c>
      <c r="AB2" s="21" t="s">
        <v>1175</v>
      </c>
      <c r="AC2" s="21" t="s">
        <v>1183</v>
      </c>
      <c r="AD2" s="21" t="s">
        <v>1178</v>
      </c>
      <c r="AE2" s="21" t="s">
        <v>1179</v>
      </c>
      <c r="AF2" s="21" t="s">
        <v>63</v>
      </c>
      <c r="AG2" s="21" t="s">
        <v>1180</v>
      </c>
      <c r="AH2" s="21" t="s">
        <v>1181</v>
      </c>
      <c r="AI2" s="21" t="s">
        <v>1184</v>
      </c>
      <c r="AJ2" s="21" t="s">
        <v>1185</v>
      </c>
      <c r="AK2" s="21" t="s">
        <v>1186</v>
      </c>
      <c r="AL2" s="21" t="s">
        <v>1187</v>
      </c>
      <c r="AM2" s="21" t="s">
        <v>1188</v>
      </c>
      <c r="AN2" s="21" t="s">
        <v>1189</v>
      </c>
    </row>
    <row r="3" spans="1:40" x14ac:dyDescent="0.25">
      <c r="A3" s="21"/>
      <c r="B3" s="21"/>
      <c r="C3" s="21"/>
      <c r="D3" s="21" t="s">
        <v>89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  <c r="AN3" s="21" t="s">
        <v>1225</v>
      </c>
    </row>
    <row r="4" spans="1:4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28102297</v>
      </c>
      <c r="F4" s="22">
        <v>0</v>
      </c>
      <c r="G4" s="22">
        <v>7958145</v>
      </c>
      <c r="H4" s="22">
        <v>11612172</v>
      </c>
      <c r="I4" s="22">
        <v>15031156</v>
      </c>
      <c r="J4" s="22">
        <v>0</v>
      </c>
      <c r="K4" s="22">
        <v>0</v>
      </c>
      <c r="L4" s="22">
        <v>0</v>
      </c>
      <c r="M4" s="22">
        <v>62703770</v>
      </c>
      <c r="N4" s="22">
        <v>-29859862</v>
      </c>
      <c r="O4" s="22">
        <v>68005567</v>
      </c>
      <c r="P4" s="22">
        <v>10934500</v>
      </c>
      <c r="Q4" s="22">
        <v>0</v>
      </c>
      <c r="R4" s="22">
        <v>11103158</v>
      </c>
      <c r="S4" s="22">
        <v>3357165</v>
      </c>
      <c r="T4" s="22">
        <v>126244298</v>
      </c>
      <c r="U4" s="22">
        <v>19665630</v>
      </c>
      <c r="V4" s="22">
        <v>0</v>
      </c>
      <c r="W4" s="22">
        <v>2046654</v>
      </c>
      <c r="X4" s="22">
        <v>2165052</v>
      </c>
      <c r="Y4" s="22">
        <v>2035447</v>
      </c>
      <c r="Z4" s="22">
        <v>0</v>
      </c>
      <c r="AA4" s="22">
        <v>0</v>
      </c>
      <c r="AB4" s="22">
        <v>0</v>
      </c>
      <c r="AC4" s="22">
        <v>25912783</v>
      </c>
      <c r="AD4" s="22">
        <v>4419656</v>
      </c>
      <c r="AE4" s="22">
        <v>4016815</v>
      </c>
      <c r="AF4" s="22">
        <v>0</v>
      </c>
      <c r="AG4" s="22">
        <v>4673591</v>
      </c>
      <c r="AH4" s="22">
        <v>1735723</v>
      </c>
      <c r="AI4" s="22">
        <v>40758568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</row>
    <row r="5" spans="1:4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1578973</v>
      </c>
      <c r="F5" s="22">
        <v>0</v>
      </c>
      <c r="G5" s="22">
        <v>1679643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3258616</v>
      </c>
      <c r="N5" s="22">
        <v>1700109</v>
      </c>
      <c r="O5" s="22">
        <v>732568</v>
      </c>
      <c r="P5" s="22">
        <v>3133832</v>
      </c>
      <c r="Q5" s="22">
        <v>0</v>
      </c>
      <c r="R5" s="22">
        <v>631961</v>
      </c>
      <c r="S5" s="22">
        <v>410600</v>
      </c>
      <c r="T5" s="22">
        <v>9867686</v>
      </c>
      <c r="U5" s="22">
        <v>5982925</v>
      </c>
      <c r="V5" s="22">
        <v>0</v>
      </c>
      <c r="W5" s="22">
        <v>509867</v>
      </c>
      <c r="X5" s="22">
        <v>245512</v>
      </c>
      <c r="Y5" s="22">
        <v>613377</v>
      </c>
      <c r="Z5" s="22">
        <v>0</v>
      </c>
      <c r="AA5" s="22">
        <v>0</v>
      </c>
      <c r="AB5" s="22">
        <v>0</v>
      </c>
      <c r="AC5" s="22">
        <v>7351681</v>
      </c>
      <c r="AD5" s="22">
        <v>2181096</v>
      </c>
      <c r="AE5" s="22">
        <v>846046</v>
      </c>
      <c r="AF5" s="22">
        <v>0</v>
      </c>
      <c r="AG5" s="22">
        <v>1165940</v>
      </c>
      <c r="AH5" s="22">
        <v>407888</v>
      </c>
      <c r="AI5" s="22">
        <v>11952651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</row>
    <row r="6" spans="1:4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1807335</v>
      </c>
      <c r="F6" s="22">
        <v>0</v>
      </c>
      <c r="G6" s="22">
        <v>620971</v>
      </c>
      <c r="H6" s="22">
        <v>1087033</v>
      </c>
      <c r="I6" s="22">
        <v>0</v>
      </c>
      <c r="J6" s="22">
        <v>0</v>
      </c>
      <c r="K6" s="22">
        <v>0</v>
      </c>
      <c r="L6" s="22">
        <v>0</v>
      </c>
      <c r="M6" s="22">
        <v>3515339</v>
      </c>
      <c r="N6" s="22">
        <v>-679644</v>
      </c>
      <c r="O6" s="22">
        <v>193451</v>
      </c>
      <c r="P6" s="22">
        <v>557211</v>
      </c>
      <c r="Q6" s="22">
        <v>0</v>
      </c>
      <c r="R6" s="22">
        <v>1917028</v>
      </c>
      <c r="S6" s="22">
        <v>1056439</v>
      </c>
      <c r="T6" s="22">
        <v>6559824</v>
      </c>
      <c r="U6" s="22">
        <v>2204073</v>
      </c>
      <c r="V6" s="22">
        <v>0</v>
      </c>
      <c r="W6" s="22">
        <v>395002</v>
      </c>
      <c r="X6" s="22">
        <v>437558</v>
      </c>
      <c r="Y6" s="22">
        <v>120378</v>
      </c>
      <c r="Z6" s="22">
        <v>0</v>
      </c>
      <c r="AA6" s="22">
        <v>0</v>
      </c>
      <c r="AB6" s="22">
        <v>0</v>
      </c>
      <c r="AC6" s="22">
        <v>3157011</v>
      </c>
      <c r="AD6" s="22">
        <v>1837049</v>
      </c>
      <c r="AE6" s="22">
        <v>411511</v>
      </c>
      <c r="AF6" s="22">
        <v>0</v>
      </c>
      <c r="AG6" s="22">
        <v>710164</v>
      </c>
      <c r="AH6" s="22">
        <v>460638</v>
      </c>
      <c r="AI6" s="22">
        <v>6576373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</row>
    <row r="7" spans="1:4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322240000</v>
      </c>
      <c r="F7" s="22">
        <v>13650000</v>
      </c>
      <c r="G7" s="22">
        <v>202653000</v>
      </c>
      <c r="H7" s="22">
        <v>333595000</v>
      </c>
      <c r="I7" s="22">
        <v>236963000</v>
      </c>
      <c r="J7" s="22">
        <v>4010000</v>
      </c>
      <c r="K7" s="22">
        <v>13000</v>
      </c>
      <c r="L7" s="22">
        <v>0</v>
      </c>
      <c r="M7" s="22">
        <v>1113124000</v>
      </c>
      <c r="N7" s="22">
        <v>560119000</v>
      </c>
      <c r="O7" s="22">
        <v>288632000</v>
      </c>
      <c r="P7" s="22">
        <v>87066000</v>
      </c>
      <c r="Q7" s="22">
        <v>121247000</v>
      </c>
      <c r="R7" s="22">
        <v>117963000</v>
      </c>
      <c r="S7" s="22">
        <v>155285000</v>
      </c>
      <c r="T7" s="22">
        <v>2443436000</v>
      </c>
      <c r="U7" s="22">
        <v>184462000</v>
      </c>
      <c r="V7" s="22">
        <v>54499000</v>
      </c>
      <c r="W7" s="22">
        <v>52209000</v>
      </c>
      <c r="X7" s="22">
        <v>86096000</v>
      </c>
      <c r="Y7" s="22">
        <v>45923000</v>
      </c>
      <c r="Z7" s="22">
        <v>4332000</v>
      </c>
      <c r="AA7" s="22">
        <v>234000</v>
      </c>
      <c r="AB7" s="22">
        <v>0</v>
      </c>
      <c r="AC7" s="22">
        <v>427755000</v>
      </c>
      <c r="AD7" s="22">
        <v>128189000</v>
      </c>
      <c r="AE7" s="22">
        <v>46835000</v>
      </c>
      <c r="AF7" s="22">
        <v>0</v>
      </c>
      <c r="AG7" s="22">
        <v>54170000</v>
      </c>
      <c r="AH7" s="22">
        <v>102866000</v>
      </c>
      <c r="AI7" s="22">
        <v>759815000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</row>
    <row r="8" spans="1:4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3977021</v>
      </c>
      <c r="F8" s="22">
        <v>0</v>
      </c>
      <c r="G8" s="22">
        <v>2283297</v>
      </c>
      <c r="H8" s="22">
        <v>999559</v>
      </c>
      <c r="I8" s="22">
        <v>1747754</v>
      </c>
      <c r="J8" s="22">
        <v>92844</v>
      </c>
      <c r="K8" s="22">
        <v>0</v>
      </c>
      <c r="L8" s="22">
        <v>0</v>
      </c>
      <c r="M8" s="22">
        <v>9100475</v>
      </c>
      <c r="N8" s="22">
        <v>-1308033</v>
      </c>
      <c r="O8" s="22">
        <v>2018940</v>
      </c>
      <c r="P8" s="22">
        <v>5815085</v>
      </c>
      <c r="Q8" s="22">
        <v>0</v>
      </c>
      <c r="R8" s="22">
        <v>325548</v>
      </c>
      <c r="S8" s="22">
        <v>257176</v>
      </c>
      <c r="T8" s="22">
        <v>16209191</v>
      </c>
      <c r="U8" s="22">
        <v>3091408</v>
      </c>
      <c r="V8" s="22">
        <v>0</v>
      </c>
      <c r="W8" s="22">
        <v>1157062</v>
      </c>
      <c r="X8" s="22">
        <v>2128761</v>
      </c>
      <c r="Y8" s="22">
        <v>474542</v>
      </c>
      <c r="Z8" s="22">
        <v>37420</v>
      </c>
      <c r="AA8" s="22">
        <v>0</v>
      </c>
      <c r="AB8" s="22">
        <v>0</v>
      </c>
      <c r="AC8" s="22">
        <v>6889193</v>
      </c>
      <c r="AD8" s="22">
        <v>2768193</v>
      </c>
      <c r="AE8" s="22">
        <v>1263634</v>
      </c>
      <c r="AF8" s="22">
        <v>0</v>
      </c>
      <c r="AG8" s="22">
        <v>516193</v>
      </c>
      <c r="AH8" s="22">
        <v>349347</v>
      </c>
      <c r="AI8" s="22">
        <v>11786560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</row>
    <row r="9" spans="1:4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6285340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6285340</v>
      </c>
      <c r="N9" s="22">
        <v>2833927</v>
      </c>
      <c r="O9" s="22">
        <v>3340850</v>
      </c>
      <c r="P9" s="22">
        <v>2939425</v>
      </c>
      <c r="Q9" s="22">
        <v>22773908</v>
      </c>
      <c r="R9" s="22">
        <v>302710</v>
      </c>
      <c r="S9" s="22">
        <v>2312747</v>
      </c>
      <c r="T9" s="22">
        <v>40788907</v>
      </c>
      <c r="U9" s="22">
        <v>4918957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4918957</v>
      </c>
      <c r="AD9" s="22">
        <v>816424</v>
      </c>
      <c r="AE9" s="22">
        <v>1378716</v>
      </c>
      <c r="AF9" s="22">
        <v>0</v>
      </c>
      <c r="AG9" s="22">
        <v>793505</v>
      </c>
      <c r="AH9" s="22">
        <v>691650</v>
      </c>
      <c r="AI9" s="22">
        <v>8599252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</row>
    <row r="10" spans="1:4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  <c r="I10" s="22">
        <v>396487</v>
      </c>
      <c r="J10" s="22">
        <v>0</v>
      </c>
      <c r="K10" s="22">
        <v>0</v>
      </c>
      <c r="L10" s="22">
        <v>0</v>
      </c>
      <c r="M10" s="22">
        <v>396487</v>
      </c>
      <c r="N10" s="22">
        <v>9438966</v>
      </c>
      <c r="O10" s="22">
        <v>182745</v>
      </c>
      <c r="P10" s="22">
        <v>1029120</v>
      </c>
      <c r="Q10" s="22">
        <v>600000</v>
      </c>
      <c r="R10" s="22">
        <v>12170615</v>
      </c>
      <c r="S10" s="22">
        <v>0</v>
      </c>
      <c r="T10" s="22">
        <v>23817933</v>
      </c>
      <c r="U10" s="22">
        <v>3829149</v>
      </c>
      <c r="V10" s="22">
        <v>0</v>
      </c>
      <c r="W10" s="22">
        <v>945132</v>
      </c>
      <c r="X10" s="22">
        <v>595009</v>
      </c>
      <c r="Y10" s="22">
        <v>552245</v>
      </c>
      <c r="Z10" s="22">
        <v>0</v>
      </c>
      <c r="AA10" s="22">
        <v>0</v>
      </c>
      <c r="AB10" s="22">
        <v>0</v>
      </c>
      <c r="AC10" s="22">
        <v>5921535</v>
      </c>
      <c r="AD10" s="22">
        <v>2657896</v>
      </c>
      <c r="AE10" s="22">
        <v>1470405</v>
      </c>
      <c r="AF10" s="22">
        <v>0</v>
      </c>
      <c r="AG10" s="22">
        <v>1526998</v>
      </c>
      <c r="AH10" s="22">
        <v>842253</v>
      </c>
      <c r="AI10" s="22">
        <v>12419087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</row>
    <row r="11" spans="1:4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11260000</v>
      </c>
      <c r="F11" s="22">
        <v>0</v>
      </c>
      <c r="G11" s="22">
        <v>2785000</v>
      </c>
      <c r="H11" s="22">
        <v>5568000</v>
      </c>
      <c r="I11" s="22">
        <v>3100000</v>
      </c>
      <c r="J11" s="22">
        <v>0</v>
      </c>
      <c r="K11" s="22">
        <v>0</v>
      </c>
      <c r="L11" s="22">
        <v>0</v>
      </c>
      <c r="M11" s="22">
        <v>22713000</v>
      </c>
      <c r="N11" s="22">
        <v>-8464000</v>
      </c>
      <c r="O11" s="22">
        <v>16942000</v>
      </c>
      <c r="P11" s="22">
        <v>1387000</v>
      </c>
      <c r="Q11" s="22">
        <v>2610000</v>
      </c>
      <c r="R11" s="22">
        <v>1601000</v>
      </c>
      <c r="S11" s="22">
        <v>931000</v>
      </c>
      <c r="T11" s="22">
        <v>37720000</v>
      </c>
      <c r="U11" s="22">
        <v>7967000</v>
      </c>
      <c r="V11" s="22">
        <v>0</v>
      </c>
      <c r="W11" s="22">
        <v>1071000</v>
      </c>
      <c r="X11" s="22">
        <v>1318000</v>
      </c>
      <c r="Y11" s="22">
        <v>1185000</v>
      </c>
      <c r="Z11" s="22">
        <v>31000</v>
      </c>
      <c r="AA11" s="22">
        <v>0</v>
      </c>
      <c r="AB11" s="22">
        <v>0</v>
      </c>
      <c r="AC11" s="22">
        <v>11572000</v>
      </c>
      <c r="AD11" s="22">
        <v>2166000</v>
      </c>
      <c r="AE11" s="22">
        <v>1800000</v>
      </c>
      <c r="AF11" s="22">
        <v>0</v>
      </c>
      <c r="AG11" s="22">
        <v>1259000</v>
      </c>
      <c r="AH11" s="22">
        <v>615000</v>
      </c>
      <c r="AI11" s="22">
        <v>17412000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</row>
    <row r="12" spans="1:4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16527642</v>
      </c>
      <c r="F12" s="22">
        <v>0</v>
      </c>
      <c r="G12" s="22">
        <v>0</v>
      </c>
      <c r="H12" s="22">
        <v>0</v>
      </c>
      <c r="I12" s="22">
        <v>3595978</v>
      </c>
      <c r="J12" s="22">
        <v>0</v>
      </c>
      <c r="K12" s="22">
        <v>0</v>
      </c>
      <c r="L12" s="22">
        <v>0</v>
      </c>
      <c r="M12" s="22">
        <v>20123620</v>
      </c>
      <c r="N12" s="22">
        <v>5888751</v>
      </c>
      <c r="O12" s="22">
        <v>612064</v>
      </c>
      <c r="P12" s="22">
        <v>5809419</v>
      </c>
      <c r="Q12" s="22">
        <v>1973247</v>
      </c>
      <c r="R12" s="22">
        <v>1500357</v>
      </c>
      <c r="S12" s="22">
        <v>3032292</v>
      </c>
      <c r="T12" s="22">
        <v>38939750</v>
      </c>
      <c r="U12" s="22">
        <v>18643473</v>
      </c>
      <c r="V12" s="22">
        <v>0</v>
      </c>
      <c r="W12" s="22">
        <v>0</v>
      </c>
      <c r="X12" s="22">
        <v>0</v>
      </c>
      <c r="Y12" s="22">
        <v>1684607</v>
      </c>
      <c r="Z12" s="22">
        <v>2081</v>
      </c>
      <c r="AA12" s="22">
        <v>0</v>
      </c>
      <c r="AB12" s="22">
        <v>0</v>
      </c>
      <c r="AC12" s="22">
        <v>20330161</v>
      </c>
      <c r="AD12" s="22">
        <v>7687981</v>
      </c>
      <c r="AE12" s="22">
        <v>3497601</v>
      </c>
      <c r="AF12" s="22">
        <v>0</v>
      </c>
      <c r="AG12" s="22">
        <v>3952042</v>
      </c>
      <c r="AH12" s="22">
        <v>1967875</v>
      </c>
      <c r="AI12" s="22">
        <v>37435660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</row>
    <row r="13" spans="1:4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30626232</v>
      </c>
      <c r="F13" s="22">
        <v>0</v>
      </c>
      <c r="G13" s="22">
        <v>14089951</v>
      </c>
      <c r="H13" s="22">
        <v>16849841</v>
      </c>
      <c r="I13" s="22">
        <v>14458896</v>
      </c>
      <c r="J13" s="22">
        <v>0</v>
      </c>
      <c r="K13" s="22">
        <v>0</v>
      </c>
      <c r="L13" s="22">
        <v>0</v>
      </c>
      <c r="M13" s="22">
        <v>76024920</v>
      </c>
      <c r="N13" s="22">
        <v>15126291</v>
      </c>
      <c r="O13" s="22">
        <v>2741630</v>
      </c>
      <c r="P13" s="22">
        <v>4476630</v>
      </c>
      <c r="Q13" s="22">
        <v>16885000</v>
      </c>
      <c r="R13" s="22">
        <v>686492</v>
      </c>
      <c r="S13" s="22">
        <v>2376575</v>
      </c>
      <c r="T13" s="22">
        <v>118317538</v>
      </c>
      <c r="U13" s="22">
        <v>10015867</v>
      </c>
      <c r="V13" s="22">
        <v>0</v>
      </c>
      <c r="W13" s="22">
        <v>2755708</v>
      </c>
      <c r="X13" s="22">
        <v>2445062</v>
      </c>
      <c r="Y13" s="22">
        <v>5676191</v>
      </c>
      <c r="Z13" s="22">
        <v>0</v>
      </c>
      <c r="AA13" s="22">
        <v>0</v>
      </c>
      <c r="AB13" s="22">
        <v>0</v>
      </c>
      <c r="AC13" s="22">
        <v>20892828</v>
      </c>
      <c r="AD13" s="22">
        <v>3885754</v>
      </c>
      <c r="AE13" s="22">
        <v>2340693</v>
      </c>
      <c r="AF13" s="22">
        <v>0</v>
      </c>
      <c r="AG13" s="22">
        <v>1761427</v>
      </c>
      <c r="AH13" s="22">
        <v>1473695</v>
      </c>
      <c r="AI13" s="22">
        <v>30354397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</row>
    <row r="14" spans="1:4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12166000</v>
      </c>
      <c r="F14" s="22">
        <v>0</v>
      </c>
      <c r="G14" s="22">
        <v>3205000</v>
      </c>
      <c r="H14" s="22">
        <v>3665000</v>
      </c>
      <c r="I14" s="22">
        <v>1341000</v>
      </c>
      <c r="J14" s="22">
        <v>611000</v>
      </c>
      <c r="K14" s="22">
        <v>14322000</v>
      </c>
      <c r="L14" s="22">
        <v>0</v>
      </c>
      <c r="M14" s="22">
        <v>35310000</v>
      </c>
      <c r="N14" s="22">
        <v>1356000</v>
      </c>
      <c r="O14" s="22">
        <v>4652000</v>
      </c>
      <c r="P14" s="22">
        <v>5526000</v>
      </c>
      <c r="Q14" s="22">
        <v>960000</v>
      </c>
      <c r="R14" s="22">
        <v>26944000</v>
      </c>
      <c r="S14" s="22">
        <v>9900000</v>
      </c>
      <c r="T14" s="22">
        <v>84648000</v>
      </c>
      <c r="U14" s="22">
        <v>17551000</v>
      </c>
      <c r="V14" s="22">
        <v>0</v>
      </c>
      <c r="W14" s="22">
        <v>4119000</v>
      </c>
      <c r="X14" s="22">
        <v>3565000</v>
      </c>
      <c r="Y14" s="22">
        <v>3247000</v>
      </c>
      <c r="Z14" s="22">
        <v>387000</v>
      </c>
      <c r="AA14" s="22">
        <v>9558000</v>
      </c>
      <c r="AB14" s="22">
        <v>0</v>
      </c>
      <c r="AC14" s="22">
        <v>38427000</v>
      </c>
      <c r="AD14" s="22">
        <v>15818000</v>
      </c>
      <c r="AE14" s="22">
        <v>9785000</v>
      </c>
      <c r="AF14" s="22">
        <v>0</v>
      </c>
      <c r="AG14" s="22">
        <v>11992000</v>
      </c>
      <c r="AH14" s="22">
        <v>8379000</v>
      </c>
      <c r="AI14" s="22">
        <v>84401000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</row>
    <row r="15" spans="1:4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7698024</v>
      </c>
      <c r="F15" s="22">
        <v>0</v>
      </c>
      <c r="G15" s="22">
        <v>1945910</v>
      </c>
      <c r="H15" s="22">
        <v>2930641</v>
      </c>
      <c r="I15" s="22">
        <v>4619130</v>
      </c>
      <c r="J15" s="22">
        <v>0</v>
      </c>
      <c r="K15" s="22">
        <v>0</v>
      </c>
      <c r="L15" s="22">
        <v>0</v>
      </c>
      <c r="M15" s="22">
        <v>17193705</v>
      </c>
      <c r="N15" s="22">
        <v>4116188</v>
      </c>
      <c r="O15" s="22">
        <v>80342562</v>
      </c>
      <c r="P15" s="22">
        <v>5426904</v>
      </c>
      <c r="Q15" s="22">
        <v>1104917</v>
      </c>
      <c r="R15" s="22">
        <v>9323031</v>
      </c>
      <c r="S15" s="22">
        <v>775981</v>
      </c>
      <c r="T15" s="22">
        <v>118283288</v>
      </c>
      <c r="U15" s="22">
        <v>7653807</v>
      </c>
      <c r="V15" s="22">
        <v>0</v>
      </c>
      <c r="W15" s="22">
        <v>3462385</v>
      </c>
      <c r="X15" s="22">
        <v>4168589</v>
      </c>
      <c r="Y15" s="22">
        <v>1803106</v>
      </c>
      <c r="Z15" s="22">
        <v>0</v>
      </c>
      <c r="AA15" s="22">
        <v>0</v>
      </c>
      <c r="AB15" s="22">
        <v>0</v>
      </c>
      <c r="AC15" s="22">
        <v>17087887</v>
      </c>
      <c r="AD15" s="22">
        <v>4230300</v>
      </c>
      <c r="AE15" s="22">
        <v>1946847</v>
      </c>
      <c r="AF15" s="22">
        <v>0</v>
      </c>
      <c r="AG15" s="22">
        <v>1876151</v>
      </c>
      <c r="AH15" s="22">
        <v>684181</v>
      </c>
      <c r="AI15" s="22">
        <v>25825366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</row>
    <row r="16" spans="1:4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1481000</v>
      </c>
      <c r="F16" s="22">
        <v>0</v>
      </c>
      <c r="G16" s="22">
        <v>17939000</v>
      </c>
      <c r="H16" s="22">
        <v>21270000</v>
      </c>
      <c r="I16" s="22">
        <v>8651000</v>
      </c>
      <c r="J16" s="22">
        <v>0</v>
      </c>
      <c r="K16" s="22">
        <v>63342000</v>
      </c>
      <c r="L16" s="22">
        <v>-19285000</v>
      </c>
      <c r="M16" s="22">
        <v>93398000</v>
      </c>
      <c r="N16" s="22">
        <v>34294000</v>
      </c>
      <c r="O16" s="22">
        <v>5024000</v>
      </c>
      <c r="P16" s="22">
        <v>5667000</v>
      </c>
      <c r="Q16" s="22">
        <v>459000</v>
      </c>
      <c r="R16" s="22">
        <v>6537000</v>
      </c>
      <c r="S16" s="22">
        <v>1088000</v>
      </c>
      <c r="T16" s="22">
        <v>146467000</v>
      </c>
      <c r="U16" s="22">
        <v>11374000</v>
      </c>
      <c r="V16" s="22">
        <v>0</v>
      </c>
      <c r="W16" s="22">
        <v>5033000</v>
      </c>
      <c r="X16" s="22">
        <v>4443000</v>
      </c>
      <c r="Y16" s="22">
        <v>4740000</v>
      </c>
      <c r="Z16" s="22">
        <v>0</v>
      </c>
      <c r="AA16" s="22">
        <v>23007000</v>
      </c>
      <c r="AB16" s="22">
        <v>4353000</v>
      </c>
      <c r="AC16" s="22">
        <v>52950000</v>
      </c>
      <c r="AD16" s="22">
        <v>11173000</v>
      </c>
      <c r="AE16" s="22">
        <v>8932000</v>
      </c>
      <c r="AF16" s="22">
        <v>0</v>
      </c>
      <c r="AG16" s="22">
        <v>8231000</v>
      </c>
      <c r="AH16" s="22">
        <v>3288000</v>
      </c>
      <c r="AI16" s="22">
        <v>84574000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</row>
    <row r="17" spans="1:4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32862355</v>
      </c>
      <c r="F17" s="22">
        <v>0</v>
      </c>
      <c r="G17" s="22">
        <v>12023162</v>
      </c>
      <c r="H17" s="22">
        <v>8372082</v>
      </c>
      <c r="I17" s="22">
        <v>6773180</v>
      </c>
      <c r="J17" s="22">
        <v>200008</v>
      </c>
      <c r="K17" s="22">
        <v>12523062</v>
      </c>
      <c r="L17" s="22">
        <v>0</v>
      </c>
      <c r="M17" s="22">
        <v>72753849</v>
      </c>
      <c r="N17" s="22">
        <v>4189732</v>
      </c>
      <c r="O17" s="22">
        <v>3458189</v>
      </c>
      <c r="P17" s="22">
        <v>12618552</v>
      </c>
      <c r="Q17" s="22">
        <v>2220008</v>
      </c>
      <c r="R17" s="22">
        <v>6949800</v>
      </c>
      <c r="S17" s="22">
        <v>11073316</v>
      </c>
      <c r="T17" s="22">
        <v>113263446</v>
      </c>
      <c r="U17" s="22">
        <v>27036218</v>
      </c>
      <c r="V17" s="22">
        <v>0</v>
      </c>
      <c r="W17" s="22">
        <v>8235662</v>
      </c>
      <c r="X17" s="22">
        <v>8790135</v>
      </c>
      <c r="Y17" s="22">
        <v>4673140</v>
      </c>
      <c r="Z17" s="22">
        <v>94425</v>
      </c>
      <c r="AA17" s="22">
        <v>4643976</v>
      </c>
      <c r="AB17" s="22">
        <v>0</v>
      </c>
      <c r="AC17" s="22">
        <v>53473556</v>
      </c>
      <c r="AD17" s="22">
        <v>13209601</v>
      </c>
      <c r="AE17" s="22">
        <v>8336308</v>
      </c>
      <c r="AF17" s="22">
        <v>0</v>
      </c>
      <c r="AG17" s="22">
        <v>6216370</v>
      </c>
      <c r="AH17" s="22">
        <v>6177664</v>
      </c>
      <c r="AI17" s="22">
        <v>87413499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</row>
    <row r="18" spans="1:4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7141000</v>
      </c>
      <c r="F18" s="22">
        <v>0</v>
      </c>
      <c r="G18" s="22">
        <v>4758000</v>
      </c>
      <c r="H18" s="22">
        <v>3486000</v>
      </c>
      <c r="I18" s="22">
        <v>8454000</v>
      </c>
      <c r="J18" s="22">
        <v>0</v>
      </c>
      <c r="K18" s="22">
        <v>0</v>
      </c>
      <c r="L18" s="22">
        <v>0</v>
      </c>
      <c r="M18" s="22">
        <v>23839000</v>
      </c>
      <c r="N18" s="22">
        <v>-77442000</v>
      </c>
      <c r="O18" s="22">
        <v>71455000</v>
      </c>
      <c r="P18" s="22">
        <v>10934000</v>
      </c>
      <c r="Q18" s="22">
        <v>9157000</v>
      </c>
      <c r="R18" s="22">
        <v>17106000</v>
      </c>
      <c r="S18" s="22">
        <v>2346000</v>
      </c>
      <c r="T18" s="22">
        <v>57395000</v>
      </c>
      <c r="U18" s="22">
        <v>7713000</v>
      </c>
      <c r="V18" s="22">
        <v>0</v>
      </c>
      <c r="W18" s="22">
        <v>3020000</v>
      </c>
      <c r="X18" s="22">
        <v>1015000</v>
      </c>
      <c r="Y18" s="22">
        <v>1895000</v>
      </c>
      <c r="Z18" s="22">
        <v>0</v>
      </c>
      <c r="AA18" s="22">
        <v>0</v>
      </c>
      <c r="AB18" s="22">
        <v>0</v>
      </c>
      <c r="AC18" s="22">
        <v>13643000</v>
      </c>
      <c r="AD18" s="22">
        <v>3752000</v>
      </c>
      <c r="AE18" s="22">
        <v>2921000</v>
      </c>
      <c r="AF18" s="22">
        <v>0</v>
      </c>
      <c r="AG18" s="22">
        <v>2222000</v>
      </c>
      <c r="AH18" s="22">
        <v>1096000</v>
      </c>
      <c r="AI18" s="22">
        <v>23634000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</row>
    <row r="19" spans="1:4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24249517</v>
      </c>
      <c r="F19" s="22">
        <v>0</v>
      </c>
      <c r="G19" s="22">
        <v>7774686</v>
      </c>
      <c r="H19" s="22">
        <v>8193960</v>
      </c>
      <c r="I19" s="22">
        <v>9055302</v>
      </c>
      <c r="J19" s="22">
        <v>0</v>
      </c>
      <c r="K19" s="22">
        <v>0</v>
      </c>
      <c r="L19" s="22">
        <v>0</v>
      </c>
      <c r="M19" s="22">
        <v>49273465</v>
      </c>
      <c r="N19" s="22">
        <v>43982236</v>
      </c>
      <c r="O19" s="22">
        <v>-1924922</v>
      </c>
      <c r="P19" s="22">
        <v>2910653</v>
      </c>
      <c r="Q19" s="22">
        <v>3982278</v>
      </c>
      <c r="R19" s="22">
        <v>6657706</v>
      </c>
      <c r="S19" s="22">
        <v>13408714</v>
      </c>
      <c r="T19" s="22">
        <v>118290130</v>
      </c>
      <c r="U19" s="22">
        <v>15695954</v>
      </c>
      <c r="V19" s="22">
        <v>16299</v>
      </c>
      <c r="W19" s="22">
        <v>3074934</v>
      </c>
      <c r="X19" s="22">
        <v>2207165</v>
      </c>
      <c r="Y19" s="22">
        <v>2587742</v>
      </c>
      <c r="Z19" s="22">
        <v>0</v>
      </c>
      <c r="AA19" s="22">
        <v>0</v>
      </c>
      <c r="AB19" s="22">
        <v>0</v>
      </c>
      <c r="AC19" s="22">
        <v>23582094</v>
      </c>
      <c r="AD19" s="22">
        <v>5403546</v>
      </c>
      <c r="AE19" s="22">
        <v>4515421</v>
      </c>
      <c r="AF19" s="22">
        <v>0</v>
      </c>
      <c r="AG19" s="22">
        <v>5765045</v>
      </c>
      <c r="AH19" s="22">
        <v>3797629</v>
      </c>
      <c r="AI19" s="22">
        <v>43063735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</row>
    <row r="20" spans="1:4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1585582</v>
      </c>
      <c r="F20" s="22">
        <v>0</v>
      </c>
      <c r="G20" s="22">
        <v>341330</v>
      </c>
      <c r="H20" s="22">
        <v>41883</v>
      </c>
      <c r="I20" s="22">
        <v>0</v>
      </c>
      <c r="J20" s="22">
        <v>0</v>
      </c>
      <c r="K20" s="22">
        <v>0</v>
      </c>
      <c r="L20" s="22">
        <v>0</v>
      </c>
      <c r="M20" s="22">
        <v>1968795</v>
      </c>
      <c r="N20" s="22">
        <v>1474783</v>
      </c>
      <c r="O20" s="22">
        <v>562794</v>
      </c>
      <c r="P20" s="22">
        <v>85704</v>
      </c>
      <c r="Q20" s="22">
        <v>398615</v>
      </c>
      <c r="R20" s="22">
        <v>0</v>
      </c>
      <c r="S20" s="22">
        <v>0</v>
      </c>
      <c r="T20" s="22">
        <v>4490691</v>
      </c>
      <c r="U20" s="22">
        <v>2016046</v>
      </c>
      <c r="V20" s="22">
        <v>0</v>
      </c>
      <c r="W20" s="22">
        <v>1096805</v>
      </c>
      <c r="X20" s="22">
        <v>1937265</v>
      </c>
      <c r="Y20" s="22">
        <v>182232</v>
      </c>
      <c r="Z20" s="22">
        <v>5697</v>
      </c>
      <c r="AA20" s="22">
        <v>0</v>
      </c>
      <c r="AB20" s="22">
        <v>0</v>
      </c>
      <c r="AC20" s="22">
        <v>5238045</v>
      </c>
      <c r="AD20" s="22">
        <v>924230</v>
      </c>
      <c r="AE20" s="22">
        <v>503306</v>
      </c>
      <c r="AF20" s="22">
        <v>0</v>
      </c>
      <c r="AG20" s="22">
        <v>493512</v>
      </c>
      <c r="AH20" s="22">
        <v>100258</v>
      </c>
      <c r="AI20" s="22">
        <v>7259351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</row>
    <row r="21" spans="1:40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6564140</v>
      </c>
      <c r="F21" s="22">
        <v>0</v>
      </c>
      <c r="G21" s="22">
        <v>490201</v>
      </c>
      <c r="H21" s="22">
        <v>408505</v>
      </c>
      <c r="I21" s="22">
        <v>314004</v>
      </c>
      <c r="J21" s="22">
        <v>0</v>
      </c>
      <c r="K21" s="22">
        <v>0</v>
      </c>
      <c r="L21" s="22">
        <v>0</v>
      </c>
      <c r="M21" s="22">
        <v>7776850</v>
      </c>
      <c r="N21" s="22">
        <v>-5130572</v>
      </c>
      <c r="O21" s="22">
        <v>413783</v>
      </c>
      <c r="P21" s="22">
        <v>306173</v>
      </c>
      <c r="Q21" s="22">
        <v>301785</v>
      </c>
      <c r="R21" s="22">
        <v>204531</v>
      </c>
      <c r="S21" s="22">
        <v>706792</v>
      </c>
      <c r="T21" s="22">
        <v>4579342</v>
      </c>
      <c r="U21" s="22">
        <v>1082042</v>
      </c>
      <c r="V21" s="22">
        <v>0</v>
      </c>
      <c r="W21" s="22">
        <v>808739</v>
      </c>
      <c r="X21" s="22">
        <v>1077575</v>
      </c>
      <c r="Y21" s="22">
        <v>90263</v>
      </c>
      <c r="Z21" s="22">
        <v>0</v>
      </c>
      <c r="AA21" s="22">
        <v>0</v>
      </c>
      <c r="AB21" s="22">
        <v>0</v>
      </c>
      <c r="AC21" s="22">
        <v>3058619</v>
      </c>
      <c r="AD21" s="22">
        <v>320926</v>
      </c>
      <c r="AE21" s="22">
        <v>639564</v>
      </c>
      <c r="AF21" s="22">
        <v>0</v>
      </c>
      <c r="AG21" s="22">
        <v>272144</v>
      </c>
      <c r="AH21" s="22">
        <v>329233</v>
      </c>
      <c r="AI21" s="22">
        <v>4620486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</row>
    <row r="22" spans="1:40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17231633</v>
      </c>
      <c r="F22" s="22">
        <v>0</v>
      </c>
      <c r="G22" s="22">
        <v>2534174</v>
      </c>
      <c r="H22" s="22">
        <v>1438132</v>
      </c>
      <c r="I22" s="22">
        <v>2831616</v>
      </c>
      <c r="J22" s="22">
        <v>0</v>
      </c>
      <c r="K22" s="22">
        <v>0</v>
      </c>
      <c r="L22" s="22">
        <v>39319</v>
      </c>
      <c r="M22" s="22">
        <v>24074874</v>
      </c>
      <c r="N22" s="22">
        <v>21970230</v>
      </c>
      <c r="O22" s="22">
        <v>392328</v>
      </c>
      <c r="P22" s="22">
        <v>3118549</v>
      </c>
      <c r="Q22" s="22">
        <v>2386</v>
      </c>
      <c r="R22" s="22">
        <v>18280994</v>
      </c>
      <c r="S22" s="22">
        <v>1933385</v>
      </c>
      <c r="T22" s="22">
        <v>69772746</v>
      </c>
      <c r="U22" s="22">
        <v>10363967</v>
      </c>
      <c r="V22" s="22">
        <v>0</v>
      </c>
      <c r="W22" s="22">
        <v>1235246</v>
      </c>
      <c r="X22" s="22">
        <v>1678966</v>
      </c>
      <c r="Y22" s="22">
        <v>483753</v>
      </c>
      <c r="Z22" s="22">
        <v>0</v>
      </c>
      <c r="AA22" s="22">
        <v>0</v>
      </c>
      <c r="AB22" s="22">
        <v>49622</v>
      </c>
      <c r="AC22" s="22">
        <v>13811554</v>
      </c>
      <c r="AD22" s="22">
        <v>2082288</v>
      </c>
      <c r="AE22" s="22">
        <v>2462897</v>
      </c>
      <c r="AF22" s="22">
        <v>0</v>
      </c>
      <c r="AG22" s="22">
        <v>2765345</v>
      </c>
      <c r="AH22" s="22">
        <v>920007</v>
      </c>
      <c r="AI22" s="22">
        <v>22042091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</row>
    <row r="23" spans="1:40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265171</v>
      </c>
      <c r="H23" s="22">
        <v>283293</v>
      </c>
      <c r="I23" s="22">
        <v>0</v>
      </c>
      <c r="J23" s="22">
        <v>0</v>
      </c>
      <c r="K23" s="22">
        <v>0</v>
      </c>
      <c r="L23" s="22">
        <v>0</v>
      </c>
      <c r="M23" s="22">
        <v>548464</v>
      </c>
      <c r="N23" s="22">
        <v>8661614</v>
      </c>
      <c r="O23" s="22">
        <v>310272</v>
      </c>
      <c r="P23" s="22">
        <v>583623</v>
      </c>
      <c r="Q23" s="22">
        <v>5260</v>
      </c>
      <c r="R23" s="22">
        <v>252484</v>
      </c>
      <c r="S23" s="22">
        <v>304121</v>
      </c>
      <c r="T23" s="22">
        <v>10665838</v>
      </c>
      <c r="U23" s="22">
        <v>5550523</v>
      </c>
      <c r="V23" s="22">
        <v>0</v>
      </c>
      <c r="W23" s="22">
        <v>1354765</v>
      </c>
      <c r="X23" s="22">
        <v>743983</v>
      </c>
      <c r="Y23" s="22">
        <v>0</v>
      </c>
      <c r="Z23" s="22">
        <v>0</v>
      </c>
      <c r="AA23" s="22">
        <v>0</v>
      </c>
      <c r="AB23" s="22">
        <v>0</v>
      </c>
      <c r="AC23" s="22">
        <v>7649271</v>
      </c>
      <c r="AD23" s="22">
        <v>682665</v>
      </c>
      <c r="AE23" s="22">
        <v>1617230</v>
      </c>
      <c r="AF23" s="22">
        <v>0</v>
      </c>
      <c r="AG23" s="22">
        <v>397555</v>
      </c>
      <c r="AH23" s="22">
        <v>307761</v>
      </c>
      <c r="AI23" s="22">
        <v>10654482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</row>
    <row r="24" spans="1:40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53304816</v>
      </c>
      <c r="F24" s="22">
        <v>0</v>
      </c>
      <c r="G24" s="22">
        <v>9592023</v>
      </c>
      <c r="H24" s="22">
        <v>13472316</v>
      </c>
      <c r="I24" s="22">
        <v>9010501</v>
      </c>
      <c r="J24" s="22">
        <v>0</v>
      </c>
      <c r="K24" s="22">
        <v>0</v>
      </c>
      <c r="L24" s="22">
        <v>0</v>
      </c>
      <c r="M24" s="22">
        <v>85379656</v>
      </c>
      <c r="N24" s="22">
        <v>-37651262</v>
      </c>
      <c r="O24" s="22">
        <v>62967841</v>
      </c>
      <c r="P24" s="22">
        <v>13464626</v>
      </c>
      <c r="Q24" s="22">
        <v>7724858</v>
      </c>
      <c r="R24" s="22">
        <v>12199506</v>
      </c>
      <c r="S24" s="22">
        <v>7255357</v>
      </c>
      <c r="T24" s="22">
        <v>151340582</v>
      </c>
      <c r="U24" s="22">
        <v>30197614</v>
      </c>
      <c r="V24" s="22">
        <v>0</v>
      </c>
      <c r="W24" s="22">
        <v>3402429</v>
      </c>
      <c r="X24" s="22">
        <v>2063004</v>
      </c>
      <c r="Y24" s="22">
        <v>2465979</v>
      </c>
      <c r="Z24" s="22">
        <v>56285</v>
      </c>
      <c r="AA24" s="22">
        <v>0</v>
      </c>
      <c r="AB24" s="22">
        <v>185567</v>
      </c>
      <c r="AC24" s="22">
        <v>38370878</v>
      </c>
      <c r="AD24" s="22">
        <v>16241926</v>
      </c>
      <c r="AE24" s="22">
        <v>7204117</v>
      </c>
      <c r="AF24" s="22">
        <v>0</v>
      </c>
      <c r="AG24" s="22">
        <v>6549682</v>
      </c>
      <c r="AH24" s="22">
        <v>4930824</v>
      </c>
      <c r="AI24" s="22">
        <v>73297427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</row>
    <row r="25" spans="1:40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5290515</v>
      </c>
      <c r="F25" s="22">
        <v>0</v>
      </c>
      <c r="G25" s="22">
        <v>22114937</v>
      </c>
      <c r="H25" s="22">
        <v>10142840</v>
      </c>
      <c r="I25" s="22">
        <v>1854427</v>
      </c>
      <c r="J25" s="22">
        <v>0</v>
      </c>
      <c r="K25" s="22">
        <v>0</v>
      </c>
      <c r="L25" s="22">
        <v>0</v>
      </c>
      <c r="M25" s="22">
        <v>39402719</v>
      </c>
      <c r="N25" s="22">
        <v>27107702</v>
      </c>
      <c r="O25" s="22">
        <v>3502461</v>
      </c>
      <c r="P25" s="22">
        <v>15263924</v>
      </c>
      <c r="Q25" s="22">
        <v>56290878</v>
      </c>
      <c r="R25" s="22">
        <v>30070810</v>
      </c>
      <c r="S25" s="22">
        <v>6087600</v>
      </c>
      <c r="T25" s="22">
        <v>177726094</v>
      </c>
      <c r="U25" s="22">
        <v>34918774</v>
      </c>
      <c r="V25" s="22">
        <v>0</v>
      </c>
      <c r="W25" s="22">
        <v>20736181</v>
      </c>
      <c r="X25" s="22">
        <v>18652204</v>
      </c>
      <c r="Y25" s="22">
        <v>4080579</v>
      </c>
      <c r="Z25" s="22">
        <v>0</v>
      </c>
      <c r="AA25" s="22">
        <v>0</v>
      </c>
      <c r="AB25" s="22">
        <v>0</v>
      </c>
      <c r="AC25" s="22">
        <v>78387738</v>
      </c>
      <c r="AD25" s="22">
        <v>27549688</v>
      </c>
      <c r="AE25" s="22">
        <v>12940143</v>
      </c>
      <c r="AF25" s="22">
        <v>0</v>
      </c>
      <c r="AG25" s="22">
        <v>26742096</v>
      </c>
      <c r="AH25" s="22">
        <v>6084028</v>
      </c>
      <c r="AI25" s="22">
        <v>151703693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</row>
    <row r="26" spans="1:40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87848</v>
      </c>
      <c r="Q26" s="22">
        <v>0</v>
      </c>
      <c r="R26" s="22">
        <v>0</v>
      </c>
      <c r="S26" s="22">
        <v>0</v>
      </c>
      <c r="T26" s="22">
        <v>87848</v>
      </c>
      <c r="U26" s="22">
        <v>90750</v>
      </c>
      <c r="V26" s="22">
        <v>0</v>
      </c>
      <c r="W26" s="22">
        <v>24102</v>
      </c>
      <c r="X26" s="22">
        <v>16068</v>
      </c>
      <c r="Y26" s="22">
        <v>0</v>
      </c>
      <c r="Z26" s="22">
        <v>0</v>
      </c>
      <c r="AA26" s="22">
        <v>0</v>
      </c>
      <c r="AB26" s="22">
        <v>0</v>
      </c>
      <c r="AC26" s="22">
        <v>130920</v>
      </c>
      <c r="AD26" s="22">
        <v>62425</v>
      </c>
      <c r="AE26" s="22">
        <v>98642</v>
      </c>
      <c r="AF26" s="22">
        <v>0</v>
      </c>
      <c r="AG26" s="22">
        <v>3539</v>
      </c>
      <c r="AH26" s="22">
        <v>49357</v>
      </c>
      <c r="AI26" s="22">
        <v>344883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</row>
    <row r="27" spans="1:40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5689875</v>
      </c>
      <c r="F27" s="22">
        <v>0</v>
      </c>
      <c r="G27" s="22">
        <v>0</v>
      </c>
      <c r="H27" s="22">
        <v>218508</v>
      </c>
      <c r="I27" s="22">
        <v>0</v>
      </c>
      <c r="J27" s="22">
        <v>0</v>
      </c>
      <c r="K27" s="22">
        <v>0</v>
      </c>
      <c r="L27" s="22">
        <v>0</v>
      </c>
      <c r="M27" s="22">
        <v>5908383</v>
      </c>
      <c r="N27" s="22">
        <v>-751000</v>
      </c>
      <c r="O27" s="22">
        <v>283366</v>
      </c>
      <c r="P27" s="22">
        <v>561889</v>
      </c>
      <c r="Q27" s="22">
        <v>8965</v>
      </c>
      <c r="R27" s="22">
        <v>0</v>
      </c>
      <c r="S27" s="22">
        <v>796335</v>
      </c>
      <c r="T27" s="22">
        <v>6807938</v>
      </c>
      <c r="U27" s="22">
        <v>11432</v>
      </c>
      <c r="V27" s="22">
        <v>0</v>
      </c>
      <c r="W27" s="22">
        <v>2236433</v>
      </c>
      <c r="X27" s="22">
        <v>216961</v>
      </c>
      <c r="Y27" s="22">
        <v>0</v>
      </c>
      <c r="Z27" s="22">
        <v>0</v>
      </c>
      <c r="AA27" s="22">
        <v>0</v>
      </c>
      <c r="AB27" s="22">
        <v>0</v>
      </c>
      <c r="AC27" s="22">
        <v>2464826</v>
      </c>
      <c r="AD27" s="22">
        <v>574062</v>
      </c>
      <c r="AE27" s="22">
        <v>1273850</v>
      </c>
      <c r="AF27" s="22">
        <v>0</v>
      </c>
      <c r="AG27" s="22">
        <v>2128</v>
      </c>
      <c r="AH27" s="22">
        <v>399634</v>
      </c>
      <c r="AI27" s="22">
        <v>4714500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</row>
    <row r="28" spans="1:40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2119220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2119220</v>
      </c>
      <c r="N28" s="22">
        <v>0</v>
      </c>
      <c r="O28" s="22">
        <v>0</v>
      </c>
      <c r="P28" s="22">
        <v>1141522</v>
      </c>
      <c r="Q28" s="22">
        <v>9085</v>
      </c>
      <c r="R28" s="22">
        <v>27153</v>
      </c>
      <c r="S28" s="22">
        <v>998339</v>
      </c>
      <c r="T28" s="22">
        <v>4295319</v>
      </c>
      <c r="U28" s="22">
        <v>2423022</v>
      </c>
      <c r="V28" s="22">
        <v>0</v>
      </c>
      <c r="W28" s="22">
        <v>38791</v>
      </c>
      <c r="X28" s="22">
        <v>47779</v>
      </c>
      <c r="Y28" s="22">
        <v>0</v>
      </c>
      <c r="Z28" s="22">
        <v>0</v>
      </c>
      <c r="AA28" s="22">
        <v>0</v>
      </c>
      <c r="AB28" s="22">
        <v>0</v>
      </c>
      <c r="AC28" s="22">
        <v>2509592</v>
      </c>
      <c r="AD28" s="22">
        <v>56123</v>
      </c>
      <c r="AE28" s="22">
        <v>969470</v>
      </c>
      <c r="AF28" s="22">
        <v>0</v>
      </c>
      <c r="AG28" s="22">
        <v>92696</v>
      </c>
      <c r="AH28" s="22">
        <v>326381</v>
      </c>
      <c r="AI28" s="22">
        <v>3954262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</row>
    <row r="29" spans="1:40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5727588</v>
      </c>
      <c r="F29" s="22">
        <v>0</v>
      </c>
      <c r="G29" s="22">
        <v>4240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5731828</v>
      </c>
      <c r="N29" s="22">
        <v>0</v>
      </c>
      <c r="O29" s="22">
        <v>93320</v>
      </c>
      <c r="P29" s="22">
        <v>2584056</v>
      </c>
      <c r="Q29" s="22">
        <v>0</v>
      </c>
      <c r="R29" s="22">
        <v>97235</v>
      </c>
      <c r="S29" s="22">
        <v>650392</v>
      </c>
      <c r="T29" s="22">
        <v>9156831</v>
      </c>
      <c r="U29" s="22">
        <v>2662553</v>
      </c>
      <c r="V29" s="22">
        <v>0</v>
      </c>
      <c r="W29" s="22">
        <v>52043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2714596</v>
      </c>
      <c r="AD29" s="22">
        <v>130142</v>
      </c>
      <c r="AE29" s="22">
        <v>1262408</v>
      </c>
      <c r="AF29" s="22">
        <v>0</v>
      </c>
      <c r="AG29" s="22">
        <v>38442</v>
      </c>
      <c r="AH29" s="22">
        <v>438710</v>
      </c>
      <c r="AI29" s="22">
        <v>4584298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</row>
    <row r="30" spans="1:40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819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819</v>
      </c>
      <c r="N30" s="22">
        <v>3956475</v>
      </c>
      <c r="O30" s="22">
        <v>264569</v>
      </c>
      <c r="P30" s="22">
        <v>889181</v>
      </c>
      <c r="Q30" s="22">
        <v>1004</v>
      </c>
      <c r="R30" s="22">
        <v>272277</v>
      </c>
      <c r="S30" s="22">
        <v>1137737</v>
      </c>
      <c r="T30" s="22">
        <v>6522062</v>
      </c>
      <c r="U30" s="22">
        <v>5558795</v>
      </c>
      <c r="V30" s="22">
        <v>0</v>
      </c>
      <c r="W30" s="22">
        <v>1016455</v>
      </c>
      <c r="X30" s="22">
        <v>515837</v>
      </c>
      <c r="Y30" s="22">
        <v>48179</v>
      </c>
      <c r="Z30" s="22">
        <v>0</v>
      </c>
      <c r="AA30" s="22">
        <v>0</v>
      </c>
      <c r="AB30" s="22">
        <v>0</v>
      </c>
      <c r="AC30" s="22">
        <v>7139266</v>
      </c>
      <c r="AD30" s="22">
        <v>465524</v>
      </c>
      <c r="AE30" s="22">
        <v>1196611</v>
      </c>
      <c r="AF30" s="22">
        <v>0</v>
      </c>
      <c r="AG30" s="22">
        <v>127273</v>
      </c>
      <c r="AH30" s="22">
        <v>512988</v>
      </c>
      <c r="AI30" s="22">
        <v>9441662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</row>
    <row r="31" spans="1:40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2222722</v>
      </c>
      <c r="F31" s="22">
        <v>0</v>
      </c>
      <c r="G31" s="22">
        <v>0</v>
      </c>
      <c r="H31" s="22">
        <v>72691</v>
      </c>
      <c r="I31" s="22">
        <v>92457</v>
      </c>
      <c r="J31" s="22">
        <v>0</v>
      </c>
      <c r="K31" s="22">
        <v>0</v>
      </c>
      <c r="L31" s="22">
        <v>0</v>
      </c>
      <c r="M31" s="22">
        <v>2387870</v>
      </c>
      <c r="N31" s="22">
        <v>-7573042</v>
      </c>
      <c r="O31" s="22">
        <v>11966720</v>
      </c>
      <c r="P31" s="22">
        <v>155885</v>
      </c>
      <c r="Q31" s="22">
        <v>0</v>
      </c>
      <c r="R31" s="22">
        <v>5935740</v>
      </c>
      <c r="S31" s="22">
        <v>651615</v>
      </c>
      <c r="T31" s="22">
        <v>13524788</v>
      </c>
      <c r="U31" s="22">
        <v>1146093</v>
      </c>
      <c r="V31" s="22">
        <v>0</v>
      </c>
      <c r="W31" s="22">
        <v>321800</v>
      </c>
      <c r="X31" s="22">
        <v>114598</v>
      </c>
      <c r="Y31" s="22">
        <v>204977</v>
      </c>
      <c r="Z31" s="22">
        <v>0</v>
      </c>
      <c r="AA31" s="22">
        <v>0</v>
      </c>
      <c r="AB31" s="22">
        <v>0</v>
      </c>
      <c r="AC31" s="22">
        <v>1787468</v>
      </c>
      <c r="AD31" s="22">
        <v>123743</v>
      </c>
      <c r="AE31" s="22">
        <v>392007</v>
      </c>
      <c r="AF31" s="22">
        <v>0</v>
      </c>
      <c r="AG31" s="22">
        <v>91327</v>
      </c>
      <c r="AH31" s="22">
        <v>320621</v>
      </c>
      <c r="AI31" s="22">
        <v>2715166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</row>
    <row r="32" spans="1:40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12355899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12355899</v>
      </c>
      <c r="N32" s="22">
        <v>-1954755</v>
      </c>
      <c r="O32" s="22">
        <v>9111503</v>
      </c>
      <c r="P32" s="22">
        <v>4389091</v>
      </c>
      <c r="Q32" s="22">
        <v>89250</v>
      </c>
      <c r="R32" s="22">
        <v>0</v>
      </c>
      <c r="S32" s="22">
        <v>2803940</v>
      </c>
      <c r="T32" s="22">
        <v>26794928</v>
      </c>
      <c r="U32" s="22">
        <v>13478837</v>
      </c>
      <c r="V32" s="22">
        <v>0</v>
      </c>
      <c r="W32" s="22">
        <v>389219</v>
      </c>
      <c r="X32" s="22">
        <v>438973</v>
      </c>
      <c r="Y32" s="22">
        <v>0</v>
      </c>
      <c r="Z32" s="22">
        <v>0</v>
      </c>
      <c r="AA32" s="22">
        <v>0</v>
      </c>
      <c r="AB32" s="22">
        <v>0</v>
      </c>
      <c r="AC32" s="22">
        <v>14307029</v>
      </c>
      <c r="AD32" s="22">
        <v>1392878</v>
      </c>
      <c r="AE32" s="22">
        <v>6837600</v>
      </c>
      <c r="AF32" s="22">
        <v>0</v>
      </c>
      <c r="AG32" s="22">
        <v>0</v>
      </c>
      <c r="AH32" s="22">
        <v>2268139</v>
      </c>
      <c r="AI32" s="22">
        <v>24805646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</row>
    <row r="33" spans="1:40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2511480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2511480</v>
      </c>
      <c r="N33" s="22">
        <v>1972438</v>
      </c>
      <c r="O33" s="22">
        <v>0</v>
      </c>
      <c r="P33" s="22">
        <v>1878465</v>
      </c>
      <c r="Q33" s="22">
        <v>24753</v>
      </c>
      <c r="R33" s="22">
        <v>719710</v>
      </c>
      <c r="S33" s="22">
        <v>414137</v>
      </c>
      <c r="T33" s="22">
        <v>7520983</v>
      </c>
      <c r="U33" s="22">
        <v>6904761</v>
      </c>
      <c r="V33" s="22">
        <v>0</v>
      </c>
      <c r="W33" s="22">
        <v>288990</v>
      </c>
      <c r="X33" s="22">
        <v>377493</v>
      </c>
      <c r="Y33" s="22">
        <v>16778</v>
      </c>
      <c r="Z33" s="22">
        <v>0</v>
      </c>
      <c r="AA33" s="22">
        <v>0</v>
      </c>
      <c r="AB33" s="22">
        <v>0</v>
      </c>
      <c r="AC33" s="22">
        <v>7588022</v>
      </c>
      <c r="AD33" s="22">
        <v>937878</v>
      </c>
      <c r="AE33" s="22">
        <v>791848</v>
      </c>
      <c r="AF33" s="22">
        <v>0</v>
      </c>
      <c r="AG33" s="22">
        <v>369016</v>
      </c>
      <c r="AH33" s="22">
        <v>371205</v>
      </c>
      <c r="AI33" s="22">
        <v>10057969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</row>
    <row r="34" spans="1:40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1515087</v>
      </c>
      <c r="F34" s="22">
        <v>0</v>
      </c>
      <c r="G34" s="22">
        <v>24746</v>
      </c>
      <c r="H34" s="22">
        <v>90147</v>
      </c>
      <c r="I34" s="22">
        <v>0</v>
      </c>
      <c r="J34" s="22">
        <v>0</v>
      </c>
      <c r="K34" s="22">
        <v>0</v>
      </c>
      <c r="L34" s="22">
        <v>0</v>
      </c>
      <c r="M34" s="22">
        <v>1629980</v>
      </c>
      <c r="N34" s="22">
        <v>0</v>
      </c>
      <c r="O34" s="22">
        <v>92846</v>
      </c>
      <c r="P34" s="22">
        <v>5387523</v>
      </c>
      <c r="Q34" s="22">
        <v>0</v>
      </c>
      <c r="R34" s="22">
        <v>880219</v>
      </c>
      <c r="S34" s="22">
        <v>338238</v>
      </c>
      <c r="T34" s="22">
        <v>8328806</v>
      </c>
      <c r="U34" s="22">
        <v>1915333</v>
      </c>
      <c r="V34" s="22">
        <v>0</v>
      </c>
      <c r="W34" s="22">
        <v>356341</v>
      </c>
      <c r="X34" s="22">
        <v>112288</v>
      </c>
      <c r="Y34" s="22">
        <v>0</v>
      </c>
      <c r="Z34" s="22">
        <v>0</v>
      </c>
      <c r="AA34" s="22">
        <v>0</v>
      </c>
      <c r="AB34" s="22">
        <v>0</v>
      </c>
      <c r="AC34" s="22">
        <v>2383962</v>
      </c>
      <c r="AD34" s="22">
        <v>299056</v>
      </c>
      <c r="AE34" s="22">
        <v>2414536</v>
      </c>
      <c r="AF34" s="22">
        <v>0</v>
      </c>
      <c r="AG34" s="22">
        <v>804735</v>
      </c>
      <c r="AH34" s="22">
        <v>186334</v>
      </c>
      <c r="AI34" s="22">
        <v>6088623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</row>
    <row r="35" spans="1:40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2923982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2923982</v>
      </c>
      <c r="N35" s="22">
        <v>-623927</v>
      </c>
      <c r="O35" s="22">
        <v>744500</v>
      </c>
      <c r="P35" s="22">
        <v>1712257</v>
      </c>
      <c r="Q35" s="22">
        <v>210196</v>
      </c>
      <c r="R35" s="22">
        <v>0</v>
      </c>
      <c r="S35" s="22">
        <v>0</v>
      </c>
      <c r="T35" s="22">
        <v>4967008</v>
      </c>
      <c r="U35" s="22">
        <v>1505776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1505776</v>
      </c>
      <c r="AD35" s="22">
        <v>509645</v>
      </c>
      <c r="AE35" s="22">
        <v>1059097</v>
      </c>
      <c r="AF35" s="22">
        <v>2102</v>
      </c>
      <c r="AG35" s="22">
        <v>0</v>
      </c>
      <c r="AH35" s="22">
        <v>11068</v>
      </c>
      <c r="AI35" s="22">
        <v>3087688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</row>
    <row r="36" spans="1:40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1969952</v>
      </c>
      <c r="F36" s="22">
        <v>0</v>
      </c>
      <c r="G36" s="22">
        <v>66959</v>
      </c>
      <c r="H36" s="22">
        <v>2395758</v>
      </c>
      <c r="I36" s="22">
        <v>0</v>
      </c>
      <c r="J36" s="22">
        <v>0</v>
      </c>
      <c r="K36" s="22">
        <v>0</v>
      </c>
      <c r="L36" s="22">
        <v>0</v>
      </c>
      <c r="M36" s="22">
        <v>4432669</v>
      </c>
      <c r="N36" s="22">
        <v>0</v>
      </c>
      <c r="O36" s="22">
        <v>188622</v>
      </c>
      <c r="P36" s="22">
        <v>378817</v>
      </c>
      <c r="Q36" s="22">
        <v>0</v>
      </c>
      <c r="R36" s="22">
        <v>0</v>
      </c>
      <c r="S36" s="22">
        <v>52434</v>
      </c>
      <c r="T36" s="22">
        <v>5052542</v>
      </c>
      <c r="U36" s="22">
        <v>3463085</v>
      </c>
      <c r="V36" s="22">
        <v>0</v>
      </c>
      <c r="W36" s="22">
        <v>395396</v>
      </c>
      <c r="X36" s="22">
        <v>13166</v>
      </c>
      <c r="Y36" s="22">
        <v>0</v>
      </c>
      <c r="Z36" s="22">
        <v>0</v>
      </c>
      <c r="AA36" s="22">
        <v>0</v>
      </c>
      <c r="AB36" s="22">
        <v>0</v>
      </c>
      <c r="AC36" s="22">
        <v>3871647</v>
      </c>
      <c r="AD36" s="22">
        <v>50792</v>
      </c>
      <c r="AE36" s="22">
        <v>191735</v>
      </c>
      <c r="AF36" s="22">
        <v>0</v>
      </c>
      <c r="AG36" s="22">
        <v>0</v>
      </c>
      <c r="AH36" s="22">
        <v>59692</v>
      </c>
      <c r="AI36" s="22">
        <v>4173866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</row>
    <row r="37" spans="1:40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710925848</v>
      </c>
      <c r="F37" s="22">
        <v>0</v>
      </c>
      <c r="G37" s="22">
        <v>7740733</v>
      </c>
      <c r="H37" s="22">
        <v>17404625</v>
      </c>
      <c r="I37" s="22">
        <v>0</v>
      </c>
      <c r="J37" s="22">
        <v>12407126</v>
      </c>
      <c r="K37" s="22">
        <v>0</v>
      </c>
      <c r="L37" s="22">
        <v>0</v>
      </c>
      <c r="M37" s="22">
        <v>748478332</v>
      </c>
      <c r="N37" s="22">
        <v>76641423</v>
      </c>
      <c r="O37" s="22">
        <v>29880975</v>
      </c>
      <c r="P37" s="22">
        <v>44313692</v>
      </c>
      <c r="Q37" s="22">
        <v>46396530</v>
      </c>
      <c r="R37" s="22">
        <v>0</v>
      </c>
      <c r="S37" s="22">
        <v>8840661</v>
      </c>
      <c r="T37" s="22">
        <v>954551613</v>
      </c>
      <c r="U37" s="22">
        <v>484102761</v>
      </c>
      <c r="V37" s="22">
        <v>0</v>
      </c>
      <c r="W37" s="22">
        <v>1578141</v>
      </c>
      <c r="X37" s="22">
        <v>4378004</v>
      </c>
      <c r="Y37" s="22">
        <v>0</v>
      </c>
      <c r="Z37" s="22">
        <v>737491</v>
      </c>
      <c r="AA37" s="22">
        <v>0</v>
      </c>
      <c r="AB37" s="22">
        <v>0</v>
      </c>
      <c r="AC37" s="22">
        <v>490796397</v>
      </c>
      <c r="AD37" s="22">
        <v>6435656</v>
      </c>
      <c r="AE37" s="22">
        <v>19459497</v>
      </c>
      <c r="AF37" s="22">
        <v>0</v>
      </c>
      <c r="AG37" s="22">
        <v>0</v>
      </c>
      <c r="AH37" s="22">
        <v>3358594</v>
      </c>
      <c r="AI37" s="22">
        <v>520050144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</row>
    <row r="38" spans="1:40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4182950</v>
      </c>
      <c r="F38" s="22">
        <v>0</v>
      </c>
      <c r="G38" s="22">
        <v>3711174</v>
      </c>
      <c r="H38" s="22">
        <v>1499127</v>
      </c>
      <c r="I38" s="22">
        <v>0</v>
      </c>
      <c r="J38" s="22">
        <v>0</v>
      </c>
      <c r="K38" s="22">
        <v>0</v>
      </c>
      <c r="L38" s="22">
        <v>0</v>
      </c>
      <c r="M38" s="22">
        <v>9393251</v>
      </c>
      <c r="N38" s="22">
        <v>0</v>
      </c>
      <c r="O38" s="22">
        <v>1667208</v>
      </c>
      <c r="P38" s="22">
        <v>343352</v>
      </c>
      <c r="Q38" s="22">
        <v>1009878</v>
      </c>
      <c r="R38" s="22">
        <v>155568</v>
      </c>
      <c r="S38" s="22">
        <v>1045665</v>
      </c>
      <c r="T38" s="22">
        <v>13614922</v>
      </c>
      <c r="U38" s="22">
        <v>3561886</v>
      </c>
      <c r="V38" s="22">
        <v>0</v>
      </c>
      <c r="W38" s="22">
        <v>1778282</v>
      </c>
      <c r="X38" s="22">
        <v>469444</v>
      </c>
      <c r="Y38" s="22">
        <v>53446</v>
      </c>
      <c r="Z38" s="22">
        <v>0</v>
      </c>
      <c r="AA38" s="22">
        <v>0</v>
      </c>
      <c r="AB38" s="22">
        <v>0</v>
      </c>
      <c r="AC38" s="22">
        <v>5863058</v>
      </c>
      <c r="AD38" s="22">
        <v>364897</v>
      </c>
      <c r="AE38" s="22">
        <v>1350374</v>
      </c>
      <c r="AF38" s="22">
        <v>0</v>
      </c>
      <c r="AG38" s="22">
        <v>99627</v>
      </c>
      <c r="AH38" s="22">
        <v>533186</v>
      </c>
      <c r="AI38" s="22">
        <v>8211142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</row>
    <row r="39" spans="1:40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45760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45760</v>
      </c>
      <c r="N39" s="22">
        <v>-1759465</v>
      </c>
      <c r="O39" s="22">
        <v>27696</v>
      </c>
      <c r="P39" s="22">
        <v>13742</v>
      </c>
      <c r="Q39" s="22">
        <v>15000</v>
      </c>
      <c r="R39" s="22">
        <v>1806312</v>
      </c>
      <c r="S39" s="22">
        <v>0</v>
      </c>
      <c r="T39" s="22">
        <v>149045</v>
      </c>
      <c r="U39" s="22">
        <v>539150</v>
      </c>
      <c r="V39" s="22">
        <v>0</v>
      </c>
      <c r="W39" s="22">
        <v>109995</v>
      </c>
      <c r="X39" s="22">
        <v>14254</v>
      </c>
      <c r="Y39" s="22">
        <v>0</v>
      </c>
      <c r="Z39" s="22">
        <v>0</v>
      </c>
      <c r="AA39" s="22">
        <v>0</v>
      </c>
      <c r="AB39" s="22">
        <v>0</v>
      </c>
      <c r="AC39" s="22">
        <v>663399</v>
      </c>
      <c r="AD39" s="22">
        <v>85355</v>
      </c>
      <c r="AE39" s="22">
        <v>498428</v>
      </c>
      <c r="AF39" s="22">
        <v>0</v>
      </c>
      <c r="AG39" s="22">
        <v>136610</v>
      </c>
      <c r="AH39" s="22">
        <v>23490</v>
      </c>
      <c r="AI39" s="22">
        <v>1407282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</row>
    <row r="40" spans="1:40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3085539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3085539</v>
      </c>
      <c r="N40" s="22">
        <v>0</v>
      </c>
      <c r="O40" s="22">
        <v>112610</v>
      </c>
      <c r="P40" s="22">
        <v>2882289</v>
      </c>
      <c r="Q40" s="22">
        <v>0</v>
      </c>
      <c r="R40" s="22">
        <v>0</v>
      </c>
      <c r="S40" s="22">
        <v>388549</v>
      </c>
      <c r="T40" s="22">
        <v>6468987</v>
      </c>
      <c r="U40" s="22">
        <v>2465358</v>
      </c>
      <c r="V40" s="22">
        <v>0</v>
      </c>
      <c r="W40" s="22">
        <v>161519</v>
      </c>
      <c r="X40" s="22">
        <v>53788</v>
      </c>
      <c r="Y40" s="22">
        <v>0</v>
      </c>
      <c r="Z40" s="22">
        <v>1288</v>
      </c>
      <c r="AA40" s="22">
        <v>0</v>
      </c>
      <c r="AB40" s="22">
        <v>0</v>
      </c>
      <c r="AC40" s="22">
        <v>2681953</v>
      </c>
      <c r="AD40" s="22">
        <v>460186</v>
      </c>
      <c r="AE40" s="22">
        <v>1049986</v>
      </c>
      <c r="AF40" s="22">
        <v>0</v>
      </c>
      <c r="AG40" s="22">
        <v>52072</v>
      </c>
      <c r="AH40" s="22">
        <v>242974</v>
      </c>
      <c r="AI40" s="22">
        <v>4487171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</row>
    <row r="41" spans="1:40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6869312</v>
      </c>
      <c r="F41" s="22">
        <v>0</v>
      </c>
      <c r="G41" s="22">
        <v>84517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6953829</v>
      </c>
      <c r="N41" s="22">
        <v>25969683</v>
      </c>
      <c r="O41" s="22">
        <v>1883327</v>
      </c>
      <c r="P41" s="22">
        <v>4977798</v>
      </c>
      <c r="Q41" s="22">
        <v>2307170</v>
      </c>
      <c r="R41" s="22">
        <v>727885</v>
      </c>
      <c r="S41" s="22">
        <v>1178451</v>
      </c>
      <c r="T41" s="22">
        <v>43998143</v>
      </c>
      <c r="U41" s="22">
        <v>10893381</v>
      </c>
      <c r="V41" s="22">
        <v>0</v>
      </c>
      <c r="W41" s="22">
        <v>623322</v>
      </c>
      <c r="X41" s="22">
        <v>1279</v>
      </c>
      <c r="Y41" s="22">
        <v>0</v>
      </c>
      <c r="Z41" s="22">
        <v>0</v>
      </c>
      <c r="AA41" s="22">
        <v>0</v>
      </c>
      <c r="AB41" s="22">
        <v>0</v>
      </c>
      <c r="AC41" s="22">
        <v>11517982</v>
      </c>
      <c r="AD41" s="22">
        <v>1234013</v>
      </c>
      <c r="AE41" s="22">
        <v>2353182</v>
      </c>
      <c r="AF41" s="22">
        <v>0</v>
      </c>
      <c r="AG41" s="22">
        <v>146192</v>
      </c>
      <c r="AH41" s="22">
        <v>1343952</v>
      </c>
      <c r="AI41" s="22">
        <v>16595321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</row>
    <row r="42" spans="1:40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1095759</v>
      </c>
      <c r="F42" s="22">
        <v>0</v>
      </c>
      <c r="G42" s="22">
        <v>0</v>
      </c>
      <c r="H42" s="22">
        <v>156010</v>
      </c>
      <c r="I42" s="22">
        <v>0</v>
      </c>
      <c r="J42" s="22">
        <v>0</v>
      </c>
      <c r="K42" s="22">
        <v>0</v>
      </c>
      <c r="L42" s="22">
        <v>0</v>
      </c>
      <c r="M42" s="22">
        <v>1251769</v>
      </c>
      <c r="N42" s="22">
        <v>1261914</v>
      </c>
      <c r="O42" s="22">
        <v>69997</v>
      </c>
      <c r="P42" s="22">
        <v>993685</v>
      </c>
      <c r="Q42" s="22">
        <v>0</v>
      </c>
      <c r="R42" s="22">
        <v>0</v>
      </c>
      <c r="S42" s="22">
        <v>944333</v>
      </c>
      <c r="T42" s="22">
        <v>4521698</v>
      </c>
      <c r="U42" s="22">
        <v>999331</v>
      </c>
      <c r="V42" s="22">
        <v>0</v>
      </c>
      <c r="W42" s="22">
        <v>159873</v>
      </c>
      <c r="X42" s="22">
        <v>34472</v>
      </c>
      <c r="Y42" s="22">
        <v>0</v>
      </c>
      <c r="Z42" s="22">
        <v>35722</v>
      </c>
      <c r="AA42" s="22">
        <v>0</v>
      </c>
      <c r="AB42" s="22">
        <v>0</v>
      </c>
      <c r="AC42" s="22">
        <v>1229398</v>
      </c>
      <c r="AD42" s="22">
        <v>357600</v>
      </c>
      <c r="AE42" s="22">
        <v>676895</v>
      </c>
      <c r="AF42" s="22">
        <v>0</v>
      </c>
      <c r="AG42" s="22">
        <v>41013</v>
      </c>
      <c r="AH42" s="22">
        <v>277857</v>
      </c>
      <c r="AI42" s="22">
        <v>2582763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</row>
    <row r="43" spans="1:40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35988254</v>
      </c>
      <c r="F43" s="22">
        <v>0</v>
      </c>
      <c r="G43" s="22">
        <v>922833</v>
      </c>
      <c r="H43" s="22">
        <v>239536</v>
      </c>
      <c r="I43" s="22">
        <v>0</v>
      </c>
      <c r="J43" s="22">
        <v>0</v>
      </c>
      <c r="K43" s="22">
        <v>0</v>
      </c>
      <c r="L43" s="22">
        <v>0</v>
      </c>
      <c r="M43" s="22">
        <v>37150623</v>
      </c>
      <c r="N43" s="22">
        <v>5407501</v>
      </c>
      <c r="O43" s="22">
        <v>840466</v>
      </c>
      <c r="P43" s="22">
        <v>6091745</v>
      </c>
      <c r="Q43" s="22">
        <v>2893119</v>
      </c>
      <c r="R43" s="22">
        <v>490507</v>
      </c>
      <c r="S43" s="22">
        <v>4176179</v>
      </c>
      <c r="T43" s="22">
        <v>57050140</v>
      </c>
      <c r="U43" s="22">
        <v>18160692</v>
      </c>
      <c r="V43" s="22">
        <v>0</v>
      </c>
      <c r="W43" s="22">
        <v>160841</v>
      </c>
      <c r="X43" s="22">
        <v>131207</v>
      </c>
      <c r="Y43" s="22">
        <v>119213</v>
      </c>
      <c r="Z43" s="22">
        <v>0</v>
      </c>
      <c r="AA43" s="22">
        <v>0</v>
      </c>
      <c r="AB43" s="22">
        <v>0</v>
      </c>
      <c r="AC43" s="22">
        <v>18571953</v>
      </c>
      <c r="AD43" s="22">
        <v>2321177</v>
      </c>
      <c r="AE43" s="22">
        <v>5137307</v>
      </c>
      <c r="AF43" s="22">
        <v>0</v>
      </c>
      <c r="AG43" s="22">
        <v>1494934</v>
      </c>
      <c r="AH43" s="22">
        <v>2002727</v>
      </c>
      <c r="AI43" s="22">
        <v>29528098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</row>
    <row r="44" spans="1:40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4541180</v>
      </c>
      <c r="F44" s="22">
        <v>0</v>
      </c>
      <c r="G44" s="22">
        <v>1172560</v>
      </c>
      <c r="H44" s="22">
        <v>3870205</v>
      </c>
      <c r="I44" s="22">
        <v>0</v>
      </c>
      <c r="J44" s="22">
        <v>0</v>
      </c>
      <c r="K44" s="22">
        <v>0</v>
      </c>
      <c r="L44" s="22">
        <v>0</v>
      </c>
      <c r="M44" s="22">
        <v>9583945</v>
      </c>
      <c r="N44" s="22">
        <v>33152668</v>
      </c>
      <c r="O44" s="22">
        <v>25155</v>
      </c>
      <c r="P44" s="22">
        <v>2463878</v>
      </c>
      <c r="Q44" s="22">
        <v>974643</v>
      </c>
      <c r="R44" s="22">
        <v>371120</v>
      </c>
      <c r="S44" s="22">
        <v>3074207</v>
      </c>
      <c r="T44" s="22">
        <v>49645616</v>
      </c>
      <c r="U44" s="22">
        <v>13139939</v>
      </c>
      <c r="V44" s="22">
        <v>0</v>
      </c>
      <c r="W44" s="22">
        <v>1774596</v>
      </c>
      <c r="X44" s="22">
        <v>1159113</v>
      </c>
      <c r="Y44" s="22">
        <v>0</v>
      </c>
      <c r="Z44" s="22">
        <v>0</v>
      </c>
      <c r="AA44" s="22">
        <v>0</v>
      </c>
      <c r="AB44" s="22">
        <v>0</v>
      </c>
      <c r="AC44" s="22">
        <v>16073648</v>
      </c>
      <c r="AD44" s="22">
        <v>3518900</v>
      </c>
      <c r="AE44" s="22">
        <v>2291659</v>
      </c>
      <c r="AF44" s="22">
        <v>0</v>
      </c>
      <c r="AG44" s="22">
        <v>143376</v>
      </c>
      <c r="AH44" s="22">
        <v>1376526</v>
      </c>
      <c r="AI44" s="22">
        <v>23404109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</row>
    <row r="45" spans="1:40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964106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964106</v>
      </c>
      <c r="N45" s="22">
        <v>771274</v>
      </c>
      <c r="O45" s="22">
        <v>192190</v>
      </c>
      <c r="P45" s="22">
        <v>2307596</v>
      </c>
      <c r="Q45" s="22">
        <v>0</v>
      </c>
      <c r="R45" s="22">
        <v>50033</v>
      </c>
      <c r="S45" s="22">
        <v>2155773</v>
      </c>
      <c r="T45" s="22">
        <v>6440972</v>
      </c>
      <c r="U45" s="22">
        <v>2711103</v>
      </c>
      <c r="V45" s="22">
        <v>0</v>
      </c>
      <c r="W45" s="22">
        <v>965526</v>
      </c>
      <c r="X45" s="22">
        <v>30893</v>
      </c>
      <c r="Y45" s="22">
        <v>0</v>
      </c>
      <c r="Z45" s="22">
        <v>0</v>
      </c>
      <c r="AA45" s="22">
        <v>0</v>
      </c>
      <c r="AB45" s="22">
        <v>0</v>
      </c>
      <c r="AC45" s="22">
        <v>3707522</v>
      </c>
      <c r="AD45" s="22">
        <v>507532</v>
      </c>
      <c r="AE45" s="22">
        <v>722677</v>
      </c>
      <c r="AF45" s="22">
        <v>0</v>
      </c>
      <c r="AG45" s="22">
        <v>147476</v>
      </c>
      <c r="AH45" s="22">
        <v>1037236</v>
      </c>
      <c r="AI45" s="22">
        <v>6122443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</row>
    <row r="46" spans="1:40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2443225</v>
      </c>
      <c r="F46" s="22">
        <v>0</v>
      </c>
      <c r="G46" s="22">
        <v>940449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3383674</v>
      </c>
      <c r="N46" s="22">
        <v>0</v>
      </c>
      <c r="O46" s="22">
        <v>1700</v>
      </c>
      <c r="P46" s="22">
        <v>2307939</v>
      </c>
      <c r="Q46" s="22">
        <v>281000</v>
      </c>
      <c r="R46" s="22">
        <v>225243</v>
      </c>
      <c r="S46" s="22">
        <v>2527121</v>
      </c>
      <c r="T46" s="22">
        <v>8726677</v>
      </c>
      <c r="U46" s="22">
        <v>2301320</v>
      </c>
      <c r="V46" s="22">
        <v>0</v>
      </c>
      <c r="W46" s="22">
        <v>85560</v>
      </c>
      <c r="X46" s="22">
        <v>7773</v>
      </c>
      <c r="Y46" s="22">
        <v>0</v>
      </c>
      <c r="Z46" s="22">
        <v>89881</v>
      </c>
      <c r="AA46" s="22">
        <v>0</v>
      </c>
      <c r="AB46" s="22">
        <v>0</v>
      </c>
      <c r="AC46" s="22">
        <v>2484534</v>
      </c>
      <c r="AD46" s="22">
        <v>459881</v>
      </c>
      <c r="AE46" s="22">
        <v>2051690</v>
      </c>
      <c r="AF46" s="22">
        <v>0</v>
      </c>
      <c r="AG46" s="22">
        <v>117752</v>
      </c>
      <c r="AH46" s="22">
        <v>473860</v>
      </c>
      <c r="AI46" s="22">
        <v>5587717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</row>
    <row r="47" spans="1:40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15624219</v>
      </c>
      <c r="F47" s="22">
        <v>0</v>
      </c>
      <c r="G47" s="22">
        <v>154153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15778372</v>
      </c>
      <c r="N47" s="22">
        <v>0</v>
      </c>
      <c r="O47" s="22">
        <v>150362</v>
      </c>
      <c r="P47" s="22">
        <v>4553958</v>
      </c>
      <c r="Q47" s="22">
        <v>377775</v>
      </c>
      <c r="R47" s="22">
        <v>1194414</v>
      </c>
      <c r="S47" s="22">
        <v>256624</v>
      </c>
      <c r="T47" s="22">
        <v>22311505</v>
      </c>
      <c r="U47" s="22">
        <v>17353219</v>
      </c>
      <c r="V47" s="22">
        <v>0</v>
      </c>
      <c r="W47" s="22">
        <v>179382</v>
      </c>
      <c r="X47" s="22">
        <v>234912</v>
      </c>
      <c r="Y47" s="22">
        <v>19703</v>
      </c>
      <c r="Z47" s="22">
        <v>0</v>
      </c>
      <c r="AA47" s="22">
        <v>0</v>
      </c>
      <c r="AB47" s="22">
        <v>0</v>
      </c>
      <c r="AC47" s="22">
        <v>17787216</v>
      </c>
      <c r="AD47" s="22">
        <v>445721</v>
      </c>
      <c r="AE47" s="22">
        <v>2674676</v>
      </c>
      <c r="AF47" s="22">
        <v>0</v>
      </c>
      <c r="AG47" s="22">
        <v>614669</v>
      </c>
      <c r="AH47" s="22">
        <v>624166</v>
      </c>
      <c r="AI47" s="22">
        <v>22146448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</row>
    <row r="48" spans="1:40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1426700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1426700</v>
      </c>
      <c r="N48" s="22">
        <v>121422</v>
      </c>
      <c r="O48" s="22">
        <v>27334</v>
      </c>
      <c r="P48" s="22">
        <v>4714771</v>
      </c>
      <c r="Q48" s="22">
        <v>0</v>
      </c>
      <c r="R48" s="22">
        <v>0</v>
      </c>
      <c r="S48" s="22">
        <v>195156</v>
      </c>
      <c r="T48" s="22">
        <v>6485383</v>
      </c>
      <c r="U48" s="22">
        <v>1514726</v>
      </c>
      <c r="V48" s="22">
        <v>0</v>
      </c>
      <c r="W48" s="22">
        <v>179702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1694428</v>
      </c>
      <c r="AD48" s="22">
        <v>98095</v>
      </c>
      <c r="AE48" s="22">
        <v>1214941</v>
      </c>
      <c r="AF48" s="22">
        <v>0</v>
      </c>
      <c r="AG48" s="22">
        <v>0</v>
      </c>
      <c r="AH48" s="22">
        <v>142012</v>
      </c>
      <c r="AI48" s="22">
        <v>3149476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</row>
    <row r="49" spans="1:40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5849173</v>
      </c>
      <c r="F49" s="22">
        <v>0</v>
      </c>
      <c r="G49" s="22">
        <v>1770661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7619834</v>
      </c>
      <c r="N49" s="22">
        <v>-3125385</v>
      </c>
      <c r="O49" s="22">
        <v>194522</v>
      </c>
      <c r="P49" s="22">
        <v>1299759</v>
      </c>
      <c r="Q49" s="22">
        <v>197443</v>
      </c>
      <c r="R49" s="22">
        <v>13638</v>
      </c>
      <c r="S49" s="22">
        <v>310795</v>
      </c>
      <c r="T49" s="22">
        <v>6510606</v>
      </c>
      <c r="U49" s="22">
        <v>1416602</v>
      </c>
      <c r="V49" s="22">
        <v>0</v>
      </c>
      <c r="W49" s="22">
        <v>450140</v>
      </c>
      <c r="X49" s="22">
        <v>305147</v>
      </c>
      <c r="Y49" s="22">
        <v>0</v>
      </c>
      <c r="Z49" s="22">
        <v>0</v>
      </c>
      <c r="AA49" s="22">
        <v>0</v>
      </c>
      <c r="AB49" s="22">
        <v>0</v>
      </c>
      <c r="AC49" s="22">
        <v>2171889</v>
      </c>
      <c r="AD49" s="22">
        <v>1113238</v>
      </c>
      <c r="AE49" s="22">
        <v>1128759</v>
      </c>
      <c r="AF49" s="22">
        <v>0</v>
      </c>
      <c r="AG49" s="22">
        <v>102167</v>
      </c>
      <c r="AH49" s="22">
        <v>465396</v>
      </c>
      <c r="AI49" s="22">
        <v>4981449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</row>
    <row r="50" spans="1:40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4596066</v>
      </c>
      <c r="F50" s="22">
        <v>0</v>
      </c>
      <c r="G50" s="22">
        <v>3634535</v>
      </c>
      <c r="H50" s="22">
        <v>1451557</v>
      </c>
      <c r="I50" s="22">
        <v>1367283</v>
      </c>
      <c r="J50" s="22">
        <v>0</v>
      </c>
      <c r="K50" s="22">
        <v>0</v>
      </c>
      <c r="L50" s="22">
        <v>0</v>
      </c>
      <c r="M50" s="22">
        <v>11049441</v>
      </c>
      <c r="N50" s="22">
        <v>0</v>
      </c>
      <c r="O50" s="22">
        <v>110711</v>
      </c>
      <c r="P50" s="22">
        <v>3388638</v>
      </c>
      <c r="Q50" s="22">
        <v>1425275</v>
      </c>
      <c r="R50" s="22">
        <v>0</v>
      </c>
      <c r="S50" s="22">
        <v>366337</v>
      </c>
      <c r="T50" s="22">
        <v>16340402</v>
      </c>
      <c r="U50" s="22">
        <v>4642267</v>
      </c>
      <c r="V50" s="22">
        <v>0</v>
      </c>
      <c r="W50" s="22">
        <v>550213</v>
      </c>
      <c r="X50" s="22">
        <v>522521</v>
      </c>
      <c r="Y50" s="22">
        <v>92766</v>
      </c>
      <c r="Z50" s="22">
        <v>0</v>
      </c>
      <c r="AA50" s="22">
        <v>0</v>
      </c>
      <c r="AB50" s="22">
        <v>0</v>
      </c>
      <c r="AC50" s="22">
        <v>5807767</v>
      </c>
      <c r="AD50" s="22">
        <v>135542</v>
      </c>
      <c r="AE50" s="22">
        <v>1822439</v>
      </c>
      <c r="AF50" s="22">
        <v>0</v>
      </c>
      <c r="AG50" s="22">
        <v>5485</v>
      </c>
      <c r="AH50" s="22">
        <v>593888</v>
      </c>
      <c r="AI50" s="22">
        <v>8365121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</row>
    <row r="51" spans="1:40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1390698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1390698</v>
      </c>
      <c r="N51" s="22">
        <v>1696529</v>
      </c>
      <c r="O51" s="22">
        <v>423191</v>
      </c>
      <c r="P51" s="22">
        <v>1680241</v>
      </c>
      <c r="Q51" s="22">
        <v>0</v>
      </c>
      <c r="R51" s="22">
        <v>0</v>
      </c>
      <c r="S51" s="22">
        <v>138591</v>
      </c>
      <c r="T51" s="22">
        <v>5329250</v>
      </c>
      <c r="U51" s="22">
        <v>573404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573404</v>
      </c>
      <c r="AD51" s="22">
        <v>256953</v>
      </c>
      <c r="AE51" s="22">
        <v>851290</v>
      </c>
      <c r="AF51" s="22">
        <v>0</v>
      </c>
      <c r="AG51" s="22">
        <v>38769</v>
      </c>
      <c r="AH51" s="22">
        <v>211967</v>
      </c>
      <c r="AI51" s="22">
        <v>1932383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</row>
    <row r="52" spans="1:40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13366384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13366384</v>
      </c>
      <c r="N52" s="22">
        <v>3924355</v>
      </c>
      <c r="O52" s="22">
        <v>1656912</v>
      </c>
      <c r="P52" s="22">
        <v>4907254</v>
      </c>
      <c r="Q52" s="22">
        <v>62710</v>
      </c>
      <c r="R52" s="22">
        <v>85404</v>
      </c>
      <c r="S52" s="22">
        <v>264220</v>
      </c>
      <c r="T52" s="22">
        <v>24267239</v>
      </c>
      <c r="U52" s="22">
        <v>11760352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11760352</v>
      </c>
      <c r="AD52" s="22">
        <v>380072</v>
      </c>
      <c r="AE52" s="22">
        <v>2222131</v>
      </c>
      <c r="AF52" s="22">
        <v>0</v>
      </c>
      <c r="AG52" s="22">
        <v>226685</v>
      </c>
      <c r="AH52" s="22">
        <v>507759</v>
      </c>
      <c r="AI52" s="22">
        <v>15096999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</row>
    <row r="53" spans="1:40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344812</v>
      </c>
      <c r="F53" s="22">
        <v>0</v>
      </c>
      <c r="G53" s="22">
        <v>18197967</v>
      </c>
      <c r="H53" s="22">
        <v>423010</v>
      </c>
      <c r="I53" s="22">
        <v>103810</v>
      </c>
      <c r="J53" s="22">
        <v>0</v>
      </c>
      <c r="K53" s="22">
        <v>0</v>
      </c>
      <c r="L53" s="22">
        <v>0</v>
      </c>
      <c r="M53" s="22">
        <v>19069599</v>
      </c>
      <c r="N53" s="22">
        <v>-8136247</v>
      </c>
      <c r="O53" s="22">
        <v>704686</v>
      </c>
      <c r="P53" s="22">
        <v>1571592</v>
      </c>
      <c r="Q53" s="22">
        <v>0</v>
      </c>
      <c r="R53" s="22">
        <v>1406</v>
      </c>
      <c r="S53" s="22">
        <v>2089133</v>
      </c>
      <c r="T53" s="22">
        <v>15300169</v>
      </c>
      <c r="U53" s="22">
        <v>4587777</v>
      </c>
      <c r="V53" s="22">
        <v>0</v>
      </c>
      <c r="W53" s="22">
        <v>914803</v>
      </c>
      <c r="X53" s="22">
        <v>203487</v>
      </c>
      <c r="Y53" s="22">
        <v>255592</v>
      </c>
      <c r="Z53" s="22">
        <v>1925</v>
      </c>
      <c r="AA53" s="22">
        <v>10192</v>
      </c>
      <c r="AB53" s="22">
        <v>0</v>
      </c>
      <c r="AC53" s="22">
        <v>5973776</v>
      </c>
      <c r="AD53" s="22">
        <v>385777</v>
      </c>
      <c r="AE53" s="22">
        <v>1179685</v>
      </c>
      <c r="AF53" s="22">
        <v>0</v>
      </c>
      <c r="AG53" s="22">
        <v>85582</v>
      </c>
      <c r="AH53" s="22">
        <v>833687</v>
      </c>
      <c r="AI53" s="22">
        <v>8458507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</row>
    <row r="54" spans="1:40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1108477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1108477</v>
      </c>
      <c r="N54" s="22">
        <v>-317492</v>
      </c>
      <c r="O54" s="22">
        <v>30866</v>
      </c>
      <c r="P54" s="22">
        <v>1786013</v>
      </c>
      <c r="Q54" s="22">
        <v>0</v>
      </c>
      <c r="R54" s="22">
        <v>0</v>
      </c>
      <c r="S54" s="22">
        <v>0</v>
      </c>
      <c r="T54" s="22">
        <v>2607864</v>
      </c>
      <c r="U54" s="22">
        <v>1697874</v>
      </c>
      <c r="V54" s="22">
        <v>0</v>
      </c>
      <c r="W54" s="22">
        <v>1431436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3129310</v>
      </c>
      <c r="AD54" s="22">
        <v>121417</v>
      </c>
      <c r="AE54" s="22">
        <v>578700</v>
      </c>
      <c r="AF54" s="22">
        <v>0</v>
      </c>
      <c r="AG54" s="22">
        <v>0</v>
      </c>
      <c r="AH54" s="22">
        <v>202661</v>
      </c>
      <c r="AI54" s="22">
        <v>4032088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</row>
    <row r="55" spans="1:40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6556859</v>
      </c>
      <c r="F55" s="22">
        <v>0</v>
      </c>
      <c r="G55" s="22">
        <v>638610</v>
      </c>
      <c r="H55" s="22">
        <v>37728</v>
      </c>
      <c r="I55" s="22">
        <v>0</v>
      </c>
      <c r="J55" s="22">
        <v>0</v>
      </c>
      <c r="K55" s="22">
        <v>0</v>
      </c>
      <c r="L55" s="22">
        <v>0</v>
      </c>
      <c r="M55" s="22">
        <v>7233197</v>
      </c>
      <c r="N55" s="22">
        <v>-1677683</v>
      </c>
      <c r="O55" s="22">
        <v>2844022</v>
      </c>
      <c r="P55" s="22">
        <v>97248</v>
      </c>
      <c r="Q55" s="22">
        <v>0</v>
      </c>
      <c r="R55" s="22">
        <v>3670300</v>
      </c>
      <c r="S55" s="22">
        <v>8906</v>
      </c>
      <c r="T55" s="22">
        <v>12175990</v>
      </c>
      <c r="U55" s="22">
        <v>6398270</v>
      </c>
      <c r="V55" s="22">
        <v>0</v>
      </c>
      <c r="W55" s="22">
        <v>575640</v>
      </c>
      <c r="X55" s="22">
        <v>1166976</v>
      </c>
      <c r="Y55" s="22">
        <v>192280</v>
      </c>
      <c r="Z55" s="22">
        <v>0</v>
      </c>
      <c r="AA55" s="22">
        <v>0</v>
      </c>
      <c r="AB55" s="22">
        <v>0</v>
      </c>
      <c r="AC55" s="22">
        <v>8333166</v>
      </c>
      <c r="AD55" s="22">
        <v>918248</v>
      </c>
      <c r="AE55" s="22">
        <v>553578</v>
      </c>
      <c r="AF55" s="22">
        <v>0</v>
      </c>
      <c r="AG55" s="22">
        <v>1322592</v>
      </c>
      <c r="AH55" s="22">
        <v>348492</v>
      </c>
      <c r="AI55" s="22">
        <v>11476076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</row>
    <row r="56" spans="1:40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3898783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3898783</v>
      </c>
      <c r="N56" s="22">
        <v>3675280</v>
      </c>
      <c r="O56" s="22">
        <v>2119755</v>
      </c>
      <c r="P56" s="22">
        <v>5250600</v>
      </c>
      <c r="Q56" s="22">
        <v>58770</v>
      </c>
      <c r="R56" s="22">
        <v>3569818</v>
      </c>
      <c r="S56" s="22">
        <v>1111702</v>
      </c>
      <c r="T56" s="22">
        <v>19684708</v>
      </c>
      <c r="U56" s="22">
        <v>7844669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7844669</v>
      </c>
      <c r="AD56" s="22">
        <v>2653523</v>
      </c>
      <c r="AE56" s="22">
        <v>1855852</v>
      </c>
      <c r="AF56" s="22">
        <v>0</v>
      </c>
      <c r="AG56" s="22">
        <v>286778</v>
      </c>
      <c r="AH56" s="22">
        <v>775229</v>
      </c>
      <c r="AI56" s="22">
        <v>13416051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</row>
    <row r="57" spans="1:40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1695567</v>
      </c>
      <c r="F57" s="22">
        <v>0</v>
      </c>
      <c r="G57" s="22">
        <v>1061705</v>
      </c>
      <c r="H57" s="22">
        <v>3017218</v>
      </c>
      <c r="I57" s="22">
        <v>0</v>
      </c>
      <c r="J57" s="22">
        <v>0</v>
      </c>
      <c r="K57" s="22">
        <v>0</v>
      </c>
      <c r="L57" s="22">
        <v>73870</v>
      </c>
      <c r="M57" s="22">
        <v>5848360</v>
      </c>
      <c r="N57" s="22">
        <v>2916418</v>
      </c>
      <c r="O57" s="22">
        <v>3021263</v>
      </c>
      <c r="P57" s="22">
        <v>2517038</v>
      </c>
      <c r="Q57" s="22">
        <v>52317</v>
      </c>
      <c r="R57" s="22">
        <v>67514</v>
      </c>
      <c r="S57" s="22">
        <v>1158559</v>
      </c>
      <c r="T57" s="22">
        <v>15581469</v>
      </c>
      <c r="U57" s="22">
        <v>1467899</v>
      </c>
      <c r="V57" s="22">
        <v>0</v>
      </c>
      <c r="W57" s="22">
        <v>876368</v>
      </c>
      <c r="X57" s="22">
        <v>1824436</v>
      </c>
      <c r="Y57" s="22">
        <v>0</v>
      </c>
      <c r="Z57" s="22">
        <v>0</v>
      </c>
      <c r="AA57" s="22">
        <v>0</v>
      </c>
      <c r="AB57" s="22">
        <v>45296</v>
      </c>
      <c r="AC57" s="22">
        <v>4213999</v>
      </c>
      <c r="AD57" s="22">
        <v>721412</v>
      </c>
      <c r="AE57" s="22">
        <v>970654</v>
      </c>
      <c r="AF57" s="22">
        <v>0</v>
      </c>
      <c r="AG57" s="22">
        <v>63956</v>
      </c>
      <c r="AH57" s="22">
        <v>443464</v>
      </c>
      <c r="AI57" s="22">
        <v>6413485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</row>
    <row r="58" spans="1:40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16259748</v>
      </c>
      <c r="F58" s="22">
        <v>0</v>
      </c>
      <c r="G58" s="22">
        <v>11372410</v>
      </c>
      <c r="H58" s="22">
        <v>1603480</v>
      </c>
      <c r="I58" s="22">
        <v>0</v>
      </c>
      <c r="J58" s="22">
        <v>0</v>
      </c>
      <c r="K58" s="22">
        <v>0</v>
      </c>
      <c r="L58" s="22">
        <v>0</v>
      </c>
      <c r="M58" s="22">
        <v>29235638</v>
      </c>
      <c r="N58" s="22">
        <v>-11685671</v>
      </c>
      <c r="O58" s="22">
        <v>2567460</v>
      </c>
      <c r="P58" s="22">
        <v>3798997</v>
      </c>
      <c r="Q58" s="22">
        <v>63990</v>
      </c>
      <c r="R58" s="22">
        <v>2575883</v>
      </c>
      <c r="S58" s="22">
        <v>3305910</v>
      </c>
      <c r="T58" s="22">
        <v>29862207</v>
      </c>
      <c r="U58" s="22">
        <v>10437778</v>
      </c>
      <c r="V58" s="22">
        <v>0</v>
      </c>
      <c r="W58" s="22">
        <v>858133</v>
      </c>
      <c r="X58" s="22">
        <v>946694</v>
      </c>
      <c r="Y58" s="22">
        <v>806245</v>
      </c>
      <c r="Z58" s="22">
        <v>0</v>
      </c>
      <c r="AA58" s="22">
        <v>0</v>
      </c>
      <c r="AB58" s="22">
        <v>0</v>
      </c>
      <c r="AC58" s="22">
        <v>13048850</v>
      </c>
      <c r="AD58" s="22">
        <v>1587177</v>
      </c>
      <c r="AE58" s="22">
        <v>2847477</v>
      </c>
      <c r="AF58" s="22">
        <v>0</v>
      </c>
      <c r="AG58" s="22">
        <v>891223</v>
      </c>
      <c r="AH58" s="22">
        <v>1471692</v>
      </c>
      <c r="AI58" s="22">
        <v>19846419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</row>
    <row r="59" spans="1:40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42040</v>
      </c>
      <c r="F59" s="22">
        <v>0</v>
      </c>
      <c r="G59" s="22">
        <v>194138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236178</v>
      </c>
      <c r="N59" s="22">
        <v>0</v>
      </c>
      <c r="O59" s="22">
        <v>0</v>
      </c>
      <c r="P59" s="22">
        <v>142910</v>
      </c>
      <c r="Q59" s="22">
        <v>0</v>
      </c>
      <c r="R59" s="22">
        <v>0</v>
      </c>
      <c r="S59" s="22">
        <v>211929</v>
      </c>
      <c r="T59" s="22">
        <v>591017</v>
      </c>
      <c r="U59" s="22">
        <v>274926</v>
      </c>
      <c r="V59" s="22">
        <v>0</v>
      </c>
      <c r="W59" s="22">
        <v>4029</v>
      </c>
      <c r="X59" s="22">
        <v>9958</v>
      </c>
      <c r="Y59" s="22">
        <v>8257</v>
      </c>
      <c r="Z59" s="22">
        <v>0</v>
      </c>
      <c r="AA59" s="22">
        <v>0</v>
      </c>
      <c r="AB59" s="22">
        <v>0</v>
      </c>
      <c r="AC59" s="22">
        <v>297170</v>
      </c>
      <c r="AD59" s="22">
        <v>71706</v>
      </c>
      <c r="AE59" s="22">
        <v>478204</v>
      </c>
      <c r="AF59" s="22">
        <v>0</v>
      </c>
      <c r="AG59" s="22">
        <v>20968</v>
      </c>
      <c r="AH59" s="22">
        <v>132679</v>
      </c>
      <c r="AI59" s="22">
        <v>1000727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</row>
    <row r="60" spans="1:40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3513912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3513912</v>
      </c>
      <c r="N60" s="22">
        <v>-1071029</v>
      </c>
      <c r="O60" s="22">
        <v>143516</v>
      </c>
      <c r="P60" s="22">
        <v>1667353</v>
      </c>
      <c r="Q60" s="22">
        <v>0</v>
      </c>
      <c r="R60" s="22">
        <v>0</v>
      </c>
      <c r="S60" s="22">
        <v>184707</v>
      </c>
      <c r="T60" s="22">
        <v>4438459</v>
      </c>
      <c r="U60" s="22">
        <v>2030225</v>
      </c>
      <c r="V60" s="22">
        <v>0</v>
      </c>
      <c r="W60" s="22">
        <v>712431</v>
      </c>
      <c r="X60" s="22">
        <v>282772</v>
      </c>
      <c r="Y60" s="22">
        <v>0</v>
      </c>
      <c r="Z60" s="22">
        <v>0</v>
      </c>
      <c r="AA60" s="22">
        <v>0</v>
      </c>
      <c r="AB60" s="22">
        <v>0</v>
      </c>
      <c r="AC60" s="22">
        <v>3025428</v>
      </c>
      <c r="AD60" s="22">
        <v>179216</v>
      </c>
      <c r="AE60" s="22">
        <v>551378</v>
      </c>
      <c r="AF60" s="22">
        <v>0</v>
      </c>
      <c r="AG60" s="22">
        <v>23584</v>
      </c>
      <c r="AH60" s="22">
        <v>116779</v>
      </c>
      <c r="AI60" s="22">
        <v>3896385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</row>
    <row r="61" spans="1:40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6551815</v>
      </c>
      <c r="F61" s="22">
        <v>0</v>
      </c>
      <c r="G61" s="22">
        <v>0</v>
      </c>
      <c r="H61" s="22">
        <v>0</v>
      </c>
      <c r="I61" s="22">
        <v>0</v>
      </c>
      <c r="J61" s="22">
        <v>826341</v>
      </c>
      <c r="K61" s="22">
        <v>0</v>
      </c>
      <c r="L61" s="22">
        <v>0</v>
      </c>
      <c r="M61" s="22">
        <v>7378156</v>
      </c>
      <c r="N61" s="22">
        <v>0</v>
      </c>
      <c r="O61" s="22">
        <v>59913</v>
      </c>
      <c r="P61" s="22">
        <v>2444068</v>
      </c>
      <c r="Q61" s="22">
        <v>0</v>
      </c>
      <c r="R61" s="22">
        <v>0</v>
      </c>
      <c r="S61" s="22">
        <v>439326</v>
      </c>
      <c r="T61" s="22">
        <v>10321463</v>
      </c>
      <c r="U61" s="22">
        <v>3596472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3596472</v>
      </c>
      <c r="AD61" s="22">
        <v>167831</v>
      </c>
      <c r="AE61" s="22">
        <v>855084</v>
      </c>
      <c r="AF61" s="22">
        <v>0</v>
      </c>
      <c r="AG61" s="22">
        <v>0</v>
      </c>
      <c r="AH61" s="22">
        <v>299773</v>
      </c>
      <c r="AI61" s="22">
        <v>4919160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</row>
    <row r="62" spans="1:40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12593519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12593519</v>
      </c>
      <c r="N62" s="22">
        <v>526244</v>
      </c>
      <c r="O62" s="22">
        <v>71058</v>
      </c>
      <c r="P62" s="22">
        <v>1954053</v>
      </c>
      <c r="Q62" s="22">
        <v>0</v>
      </c>
      <c r="R62" s="22">
        <v>0</v>
      </c>
      <c r="S62" s="22">
        <v>2079830</v>
      </c>
      <c r="T62" s="22">
        <v>17224704</v>
      </c>
      <c r="U62" s="22">
        <v>7724865</v>
      </c>
      <c r="V62" s="22">
        <v>0</v>
      </c>
      <c r="W62" s="22">
        <v>30536</v>
      </c>
      <c r="X62" s="22">
        <v>14101</v>
      </c>
      <c r="Y62" s="22">
        <v>0</v>
      </c>
      <c r="Z62" s="22">
        <v>0</v>
      </c>
      <c r="AA62" s="22">
        <v>0</v>
      </c>
      <c r="AB62" s="22">
        <v>0</v>
      </c>
      <c r="AC62" s="22">
        <v>7769502</v>
      </c>
      <c r="AD62" s="22">
        <v>233034</v>
      </c>
      <c r="AE62" s="22">
        <v>1678483</v>
      </c>
      <c r="AF62" s="22">
        <v>0</v>
      </c>
      <c r="AG62" s="22">
        <v>0</v>
      </c>
      <c r="AH62" s="22">
        <v>771255</v>
      </c>
      <c r="AI62" s="22">
        <v>10452274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</row>
    <row r="63" spans="1:40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174135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174135</v>
      </c>
      <c r="N63" s="22">
        <v>165876</v>
      </c>
      <c r="O63" s="22">
        <v>0</v>
      </c>
      <c r="P63" s="22">
        <v>0</v>
      </c>
      <c r="Q63" s="22">
        <v>0</v>
      </c>
      <c r="R63" s="22">
        <v>0</v>
      </c>
      <c r="S63" s="22">
        <v>116766</v>
      </c>
      <c r="T63" s="22">
        <v>456777</v>
      </c>
      <c r="U63" s="22">
        <v>160009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160009</v>
      </c>
      <c r="AD63" s="22">
        <v>32975</v>
      </c>
      <c r="AE63" s="22">
        <v>117637</v>
      </c>
      <c r="AF63" s="22">
        <v>0</v>
      </c>
      <c r="AG63" s="22">
        <v>602</v>
      </c>
      <c r="AH63" s="22">
        <v>57355</v>
      </c>
      <c r="AI63" s="22">
        <v>368578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</row>
    <row r="64" spans="1:40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24803286</v>
      </c>
      <c r="F64" s="22">
        <v>0</v>
      </c>
      <c r="G64" s="22">
        <v>3410134</v>
      </c>
      <c r="H64" s="22">
        <v>1892946</v>
      </c>
      <c r="I64" s="22">
        <v>2411676</v>
      </c>
      <c r="J64" s="22">
        <v>2361752</v>
      </c>
      <c r="K64" s="22">
        <v>0</v>
      </c>
      <c r="L64" s="22">
        <v>0</v>
      </c>
      <c r="M64" s="22">
        <v>34879794</v>
      </c>
      <c r="N64" s="22">
        <v>0</v>
      </c>
      <c r="O64" s="22">
        <v>725426</v>
      </c>
      <c r="P64" s="22">
        <v>1931114</v>
      </c>
      <c r="Q64" s="22">
        <v>932808</v>
      </c>
      <c r="R64" s="22">
        <v>2549991</v>
      </c>
      <c r="S64" s="22">
        <v>1563624</v>
      </c>
      <c r="T64" s="22">
        <v>42582757</v>
      </c>
      <c r="U64" s="22">
        <v>31214575</v>
      </c>
      <c r="V64" s="22">
        <v>0</v>
      </c>
      <c r="W64" s="22">
        <v>815222</v>
      </c>
      <c r="X64" s="22">
        <v>414882</v>
      </c>
      <c r="Y64" s="22">
        <v>251362</v>
      </c>
      <c r="Z64" s="22">
        <v>250342</v>
      </c>
      <c r="AA64" s="22">
        <v>0</v>
      </c>
      <c r="AB64" s="22">
        <v>0</v>
      </c>
      <c r="AC64" s="22">
        <v>32946383</v>
      </c>
      <c r="AD64" s="22">
        <v>555789</v>
      </c>
      <c r="AE64" s="22">
        <v>362003</v>
      </c>
      <c r="AF64" s="22">
        <v>0</v>
      </c>
      <c r="AG64" s="22">
        <v>528498</v>
      </c>
      <c r="AH64" s="22">
        <v>1013119</v>
      </c>
      <c r="AI64" s="22">
        <v>35405792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</row>
    <row r="65" spans="1:40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10971450</v>
      </c>
      <c r="F65" s="22">
        <v>0</v>
      </c>
      <c r="G65" s="22">
        <v>263750</v>
      </c>
      <c r="H65" s="22">
        <v>370624</v>
      </c>
      <c r="I65" s="22">
        <v>857298</v>
      </c>
      <c r="J65" s="22">
        <v>0</v>
      </c>
      <c r="K65" s="22">
        <v>0</v>
      </c>
      <c r="L65" s="22">
        <v>0</v>
      </c>
      <c r="M65" s="22">
        <v>12463122</v>
      </c>
      <c r="N65" s="22">
        <v>11492502</v>
      </c>
      <c r="O65" s="22">
        <v>40840</v>
      </c>
      <c r="P65" s="22">
        <v>1659472</v>
      </c>
      <c r="Q65" s="22">
        <v>8330336</v>
      </c>
      <c r="R65" s="22">
        <v>365679</v>
      </c>
      <c r="S65" s="22">
        <v>2157127</v>
      </c>
      <c r="T65" s="22">
        <v>36509078</v>
      </c>
      <c r="U65" s="22">
        <v>16386057</v>
      </c>
      <c r="V65" s="22">
        <v>0</v>
      </c>
      <c r="W65" s="22">
        <v>2114346</v>
      </c>
      <c r="X65" s="22">
        <v>2600873</v>
      </c>
      <c r="Y65" s="22">
        <v>1916711</v>
      </c>
      <c r="Z65" s="22">
        <v>0</v>
      </c>
      <c r="AA65" s="22">
        <v>0</v>
      </c>
      <c r="AB65" s="22">
        <v>0</v>
      </c>
      <c r="AC65" s="22">
        <v>23017987</v>
      </c>
      <c r="AD65" s="22">
        <v>2306194</v>
      </c>
      <c r="AE65" s="22">
        <v>1632339</v>
      </c>
      <c r="AF65" s="22">
        <v>0</v>
      </c>
      <c r="AG65" s="22">
        <v>691501</v>
      </c>
      <c r="AH65" s="22">
        <v>1477743</v>
      </c>
      <c r="AI65" s="22">
        <v>29125764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</row>
    <row r="66" spans="1:40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6382118</v>
      </c>
      <c r="F66" s="22">
        <v>0</v>
      </c>
      <c r="G66" s="22">
        <v>46460289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52842407</v>
      </c>
      <c r="N66" s="22">
        <v>0</v>
      </c>
      <c r="O66" s="22">
        <v>954740</v>
      </c>
      <c r="P66" s="22">
        <v>3056618</v>
      </c>
      <c r="Q66" s="22">
        <v>0</v>
      </c>
      <c r="R66" s="22">
        <v>856199</v>
      </c>
      <c r="S66" s="22">
        <v>1382069</v>
      </c>
      <c r="T66" s="22">
        <v>59092033</v>
      </c>
      <c r="U66" s="22">
        <v>2375571</v>
      </c>
      <c r="V66" s="22">
        <v>0</v>
      </c>
      <c r="W66" s="22">
        <v>1320471</v>
      </c>
      <c r="X66" s="22">
        <v>35043</v>
      </c>
      <c r="Y66" s="22">
        <v>0</v>
      </c>
      <c r="Z66" s="22">
        <v>61509</v>
      </c>
      <c r="AA66" s="22">
        <v>0</v>
      </c>
      <c r="AB66" s="22">
        <v>0</v>
      </c>
      <c r="AC66" s="22">
        <v>3792594</v>
      </c>
      <c r="AD66" s="22">
        <v>646865</v>
      </c>
      <c r="AE66" s="22">
        <v>1766972</v>
      </c>
      <c r="AF66" s="22">
        <v>0</v>
      </c>
      <c r="AG66" s="22">
        <v>326523</v>
      </c>
      <c r="AH66" s="22">
        <v>266199</v>
      </c>
      <c r="AI66" s="22">
        <v>6799153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</row>
    <row r="67" spans="1:40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1780159</v>
      </c>
      <c r="F67" s="22">
        <v>0</v>
      </c>
      <c r="G67" s="22">
        <v>37933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1818092</v>
      </c>
      <c r="N67" s="22">
        <v>2191749</v>
      </c>
      <c r="O67" s="22">
        <v>320000</v>
      </c>
      <c r="P67" s="22">
        <v>2368153</v>
      </c>
      <c r="Q67" s="22">
        <v>0</v>
      </c>
      <c r="R67" s="22">
        <v>0</v>
      </c>
      <c r="S67" s="22">
        <v>878681</v>
      </c>
      <c r="T67" s="22">
        <v>7576675</v>
      </c>
      <c r="U67" s="22">
        <v>808986</v>
      </c>
      <c r="V67" s="22">
        <v>0</v>
      </c>
      <c r="W67" s="22">
        <v>105119</v>
      </c>
      <c r="X67" s="22">
        <v>20604</v>
      </c>
      <c r="Y67" s="22">
        <v>0</v>
      </c>
      <c r="Z67" s="22">
        <v>0</v>
      </c>
      <c r="AA67" s="22">
        <v>0</v>
      </c>
      <c r="AB67" s="22">
        <v>168272</v>
      </c>
      <c r="AC67" s="22">
        <v>1102981</v>
      </c>
      <c r="AD67" s="22">
        <v>146491</v>
      </c>
      <c r="AE67" s="22">
        <v>702205</v>
      </c>
      <c r="AF67" s="22">
        <v>0</v>
      </c>
      <c r="AG67" s="22">
        <v>68805</v>
      </c>
      <c r="AH67" s="22">
        <v>334831</v>
      </c>
      <c r="AI67" s="22">
        <v>2355313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</row>
    <row r="68" spans="1:40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925593</v>
      </c>
      <c r="F68" s="22">
        <v>0</v>
      </c>
      <c r="G68" s="22">
        <v>187822</v>
      </c>
      <c r="H68" s="22">
        <v>10259</v>
      </c>
      <c r="I68" s="22">
        <v>267567</v>
      </c>
      <c r="J68" s="22">
        <v>0</v>
      </c>
      <c r="K68" s="22">
        <v>0</v>
      </c>
      <c r="L68" s="22">
        <v>0</v>
      </c>
      <c r="M68" s="22">
        <v>1391241</v>
      </c>
      <c r="N68" s="22">
        <v>0</v>
      </c>
      <c r="O68" s="22">
        <v>0</v>
      </c>
      <c r="P68" s="22">
        <v>628459</v>
      </c>
      <c r="Q68" s="22">
        <v>0</v>
      </c>
      <c r="R68" s="22">
        <v>48970</v>
      </c>
      <c r="S68" s="22">
        <v>725700</v>
      </c>
      <c r="T68" s="22">
        <v>2794370</v>
      </c>
      <c r="U68" s="22">
        <v>1921976</v>
      </c>
      <c r="V68" s="22">
        <v>0</v>
      </c>
      <c r="W68" s="22">
        <v>14496</v>
      </c>
      <c r="X68" s="22">
        <v>35658</v>
      </c>
      <c r="Y68" s="22">
        <v>124555</v>
      </c>
      <c r="Z68" s="22">
        <v>0</v>
      </c>
      <c r="AA68" s="22">
        <v>0</v>
      </c>
      <c r="AB68" s="22">
        <v>0</v>
      </c>
      <c r="AC68" s="22">
        <v>2096685</v>
      </c>
      <c r="AD68" s="22">
        <v>111593</v>
      </c>
      <c r="AE68" s="22">
        <v>463029</v>
      </c>
      <c r="AF68" s="22">
        <v>0</v>
      </c>
      <c r="AG68" s="22">
        <v>68336</v>
      </c>
      <c r="AH68" s="22">
        <v>325370</v>
      </c>
      <c r="AI68" s="22">
        <v>3065013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</row>
    <row r="69" spans="1:40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61500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61500</v>
      </c>
      <c r="N69" s="22">
        <v>0</v>
      </c>
      <c r="O69" s="22">
        <v>0</v>
      </c>
      <c r="P69" s="22">
        <v>898561</v>
      </c>
      <c r="Q69" s="22">
        <v>0</v>
      </c>
      <c r="R69" s="22">
        <v>0</v>
      </c>
      <c r="S69" s="22">
        <v>0</v>
      </c>
      <c r="T69" s="22">
        <v>960061</v>
      </c>
      <c r="U69" s="22">
        <v>1382869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1382869</v>
      </c>
      <c r="AD69" s="22">
        <v>68631</v>
      </c>
      <c r="AE69" s="22">
        <v>211583</v>
      </c>
      <c r="AF69" s="22">
        <v>0</v>
      </c>
      <c r="AG69" s="22">
        <v>0</v>
      </c>
      <c r="AH69" s="22">
        <v>43283</v>
      </c>
      <c r="AI69" s="22">
        <v>1706366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</row>
    <row r="70" spans="1:40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2585169</v>
      </c>
      <c r="F70" s="22">
        <v>0</v>
      </c>
      <c r="G70" s="22">
        <v>74747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2659916</v>
      </c>
      <c r="N70" s="22">
        <v>0</v>
      </c>
      <c r="O70" s="22">
        <v>290778</v>
      </c>
      <c r="P70" s="22">
        <v>1583155</v>
      </c>
      <c r="Q70" s="22">
        <v>0</v>
      </c>
      <c r="R70" s="22">
        <v>0</v>
      </c>
      <c r="S70" s="22">
        <v>2408276</v>
      </c>
      <c r="T70" s="22">
        <v>6942125</v>
      </c>
      <c r="U70" s="22">
        <v>3345370</v>
      </c>
      <c r="V70" s="22">
        <v>0</v>
      </c>
      <c r="W70" s="22">
        <v>256934</v>
      </c>
      <c r="X70" s="22">
        <v>131429</v>
      </c>
      <c r="Y70" s="22">
        <v>0</v>
      </c>
      <c r="Z70" s="22">
        <v>7877</v>
      </c>
      <c r="AA70" s="22">
        <v>0</v>
      </c>
      <c r="AB70" s="22">
        <v>0</v>
      </c>
      <c r="AC70" s="22">
        <v>3741610</v>
      </c>
      <c r="AD70" s="22">
        <v>214444</v>
      </c>
      <c r="AE70" s="22">
        <v>1619753</v>
      </c>
      <c r="AF70" s="22">
        <v>0</v>
      </c>
      <c r="AG70" s="22">
        <v>40924</v>
      </c>
      <c r="AH70" s="22">
        <v>542232</v>
      </c>
      <c r="AI70" s="22">
        <v>6158963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</row>
    <row r="71" spans="1:40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367641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367641</v>
      </c>
      <c r="N71" s="22">
        <v>304492</v>
      </c>
      <c r="O71" s="22">
        <v>55260</v>
      </c>
      <c r="P71" s="22">
        <v>1255430</v>
      </c>
      <c r="Q71" s="22">
        <v>0</v>
      </c>
      <c r="R71" s="22">
        <v>0</v>
      </c>
      <c r="S71" s="22">
        <v>476743</v>
      </c>
      <c r="T71" s="22">
        <v>2459566</v>
      </c>
      <c r="U71" s="22">
        <v>1261842</v>
      </c>
      <c r="V71" s="22">
        <v>0</v>
      </c>
      <c r="W71" s="22">
        <v>259924</v>
      </c>
      <c r="X71" s="22">
        <v>36899</v>
      </c>
      <c r="Y71" s="22">
        <v>0</v>
      </c>
      <c r="Z71" s="22">
        <v>0</v>
      </c>
      <c r="AA71" s="22">
        <v>0</v>
      </c>
      <c r="AB71" s="22">
        <v>0</v>
      </c>
      <c r="AC71" s="22">
        <v>1558665</v>
      </c>
      <c r="AD71" s="22">
        <v>235096</v>
      </c>
      <c r="AE71" s="22">
        <v>754893</v>
      </c>
      <c r="AF71" s="22">
        <v>0</v>
      </c>
      <c r="AG71" s="22">
        <v>27007</v>
      </c>
      <c r="AH71" s="22">
        <v>212574</v>
      </c>
      <c r="AI71" s="22">
        <v>2788235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</row>
    <row r="72" spans="1:40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1112072</v>
      </c>
      <c r="F72" s="22">
        <v>0</v>
      </c>
      <c r="G72" s="22">
        <v>0</v>
      </c>
      <c r="H72" s="22">
        <v>86556</v>
      </c>
      <c r="I72" s="22">
        <v>0</v>
      </c>
      <c r="J72" s="22">
        <v>0</v>
      </c>
      <c r="K72" s="22">
        <v>0</v>
      </c>
      <c r="L72" s="22">
        <v>0</v>
      </c>
      <c r="M72" s="22">
        <v>1198628</v>
      </c>
      <c r="N72" s="22">
        <v>0</v>
      </c>
      <c r="O72" s="22">
        <v>85201</v>
      </c>
      <c r="P72" s="22">
        <v>1834775</v>
      </c>
      <c r="Q72" s="22">
        <v>13000</v>
      </c>
      <c r="R72" s="22">
        <v>0</v>
      </c>
      <c r="S72" s="22">
        <v>179501</v>
      </c>
      <c r="T72" s="22">
        <v>3311105</v>
      </c>
      <c r="U72" s="22">
        <v>1434687</v>
      </c>
      <c r="V72" s="22">
        <v>0</v>
      </c>
      <c r="W72" s="22">
        <v>311222</v>
      </c>
      <c r="X72" s="22">
        <v>102683</v>
      </c>
      <c r="Y72" s="22">
        <v>17471</v>
      </c>
      <c r="Z72" s="22">
        <v>0</v>
      </c>
      <c r="AA72" s="22">
        <v>0</v>
      </c>
      <c r="AB72" s="22">
        <v>0</v>
      </c>
      <c r="AC72" s="22">
        <v>1866063</v>
      </c>
      <c r="AD72" s="22">
        <v>262622</v>
      </c>
      <c r="AE72" s="22">
        <v>896359</v>
      </c>
      <c r="AF72" s="22">
        <v>0</v>
      </c>
      <c r="AG72" s="22">
        <v>41283</v>
      </c>
      <c r="AH72" s="22">
        <v>281545</v>
      </c>
      <c r="AI72" s="22">
        <v>3347872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</row>
    <row r="73" spans="1:40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31632016</v>
      </c>
      <c r="F73" s="22">
        <v>0</v>
      </c>
      <c r="G73" s="22">
        <v>3053062</v>
      </c>
      <c r="H73" s="22">
        <v>137905</v>
      </c>
      <c r="I73" s="22">
        <v>1694205</v>
      </c>
      <c r="J73" s="22">
        <v>-129008</v>
      </c>
      <c r="K73" s="22">
        <v>0</v>
      </c>
      <c r="L73" s="22">
        <v>0</v>
      </c>
      <c r="M73" s="22">
        <v>36388180</v>
      </c>
      <c r="N73" s="22">
        <v>-3837776</v>
      </c>
      <c r="O73" s="22">
        <v>489002</v>
      </c>
      <c r="P73" s="22">
        <v>3475937</v>
      </c>
      <c r="Q73" s="22">
        <v>264940</v>
      </c>
      <c r="R73" s="22">
        <v>276419</v>
      </c>
      <c r="S73" s="22">
        <v>1396484</v>
      </c>
      <c r="T73" s="22">
        <v>38453186</v>
      </c>
      <c r="U73" s="22">
        <v>11760085</v>
      </c>
      <c r="V73" s="22">
        <v>0</v>
      </c>
      <c r="W73" s="22">
        <v>1014772</v>
      </c>
      <c r="X73" s="22">
        <v>504674</v>
      </c>
      <c r="Y73" s="22">
        <v>333620</v>
      </c>
      <c r="Z73" s="22">
        <v>150656</v>
      </c>
      <c r="AA73" s="22">
        <v>0</v>
      </c>
      <c r="AB73" s="22">
        <v>0</v>
      </c>
      <c r="AC73" s="22">
        <v>13763807</v>
      </c>
      <c r="AD73" s="22">
        <v>379538</v>
      </c>
      <c r="AE73" s="22">
        <v>1148732</v>
      </c>
      <c r="AF73" s="22">
        <v>0</v>
      </c>
      <c r="AG73" s="22">
        <v>521853</v>
      </c>
      <c r="AH73" s="22">
        <v>1078443</v>
      </c>
      <c r="AI73" s="22">
        <v>16892373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</row>
    <row r="74" spans="1:40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3719134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3719134</v>
      </c>
      <c r="N74" s="22">
        <v>4821436</v>
      </c>
      <c r="O74" s="22">
        <v>0</v>
      </c>
      <c r="P74" s="22">
        <v>3383912</v>
      </c>
      <c r="Q74" s="22">
        <v>0</v>
      </c>
      <c r="R74" s="22">
        <v>0</v>
      </c>
      <c r="S74" s="22">
        <v>1412912</v>
      </c>
      <c r="T74" s="22">
        <v>13337394</v>
      </c>
      <c r="U74" s="22">
        <v>3173303</v>
      </c>
      <c r="V74" s="22">
        <v>0</v>
      </c>
      <c r="W74" s="22">
        <v>250328</v>
      </c>
      <c r="X74" s="22">
        <v>63480</v>
      </c>
      <c r="Y74" s="22">
        <v>0</v>
      </c>
      <c r="Z74" s="22">
        <v>17322</v>
      </c>
      <c r="AA74" s="22">
        <v>0</v>
      </c>
      <c r="AB74" s="22">
        <v>0</v>
      </c>
      <c r="AC74" s="22">
        <v>3504433</v>
      </c>
      <c r="AD74" s="22">
        <v>169103</v>
      </c>
      <c r="AE74" s="22">
        <v>2111930</v>
      </c>
      <c r="AF74" s="22">
        <v>0</v>
      </c>
      <c r="AG74" s="22">
        <v>71665</v>
      </c>
      <c r="AH74" s="22">
        <v>452563</v>
      </c>
      <c r="AI74" s="22">
        <v>6309694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</row>
    <row r="75" spans="1:40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1182733</v>
      </c>
      <c r="F75" s="22">
        <v>0</v>
      </c>
      <c r="G75" s="22">
        <v>83945</v>
      </c>
      <c r="H75" s="22">
        <v>0</v>
      </c>
      <c r="I75" s="22">
        <v>0</v>
      </c>
      <c r="J75" s="22">
        <v>0</v>
      </c>
      <c r="K75" s="22">
        <v>0</v>
      </c>
      <c r="L75" s="22">
        <v>205850</v>
      </c>
      <c r="M75" s="22">
        <v>1472528</v>
      </c>
      <c r="N75" s="22">
        <v>0</v>
      </c>
      <c r="O75" s="22">
        <v>0</v>
      </c>
      <c r="P75" s="22">
        <v>1232956</v>
      </c>
      <c r="Q75" s="22">
        <v>0</v>
      </c>
      <c r="R75" s="22">
        <v>0</v>
      </c>
      <c r="S75" s="22">
        <v>112812</v>
      </c>
      <c r="T75" s="22">
        <v>2818296</v>
      </c>
      <c r="U75" s="22">
        <v>1251727</v>
      </c>
      <c r="V75" s="22">
        <v>0</v>
      </c>
      <c r="W75" s="22">
        <v>11867</v>
      </c>
      <c r="X75" s="22">
        <v>217064</v>
      </c>
      <c r="Y75" s="22">
        <v>0</v>
      </c>
      <c r="Z75" s="22">
        <v>0</v>
      </c>
      <c r="AA75" s="22">
        <v>0</v>
      </c>
      <c r="AB75" s="22">
        <v>193389</v>
      </c>
      <c r="AC75" s="22">
        <v>1674047</v>
      </c>
      <c r="AD75" s="22">
        <v>199321</v>
      </c>
      <c r="AE75" s="22">
        <v>916644</v>
      </c>
      <c r="AF75" s="22">
        <v>0</v>
      </c>
      <c r="AG75" s="22">
        <v>88753</v>
      </c>
      <c r="AH75" s="22">
        <v>285125</v>
      </c>
      <c r="AI75" s="22">
        <v>3163890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</row>
    <row r="76" spans="1:40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61759</v>
      </c>
      <c r="M76" s="22">
        <v>61759</v>
      </c>
      <c r="N76" s="22">
        <v>0</v>
      </c>
      <c r="O76" s="22">
        <v>33214</v>
      </c>
      <c r="P76" s="22">
        <v>577842</v>
      </c>
      <c r="Q76" s="22">
        <v>0</v>
      </c>
      <c r="R76" s="22">
        <v>0</v>
      </c>
      <c r="S76" s="22">
        <v>697137</v>
      </c>
      <c r="T76" s="22">
        <v>1369952</v>
      </c>
      <c r="U76" s="22">
        <v>1390197</v>
      </c>
      <c r="V76" s="22">
        <v>0</v>
      </c>
      <c r="W76" s="22">
        <v>45208</v>
      </c>
      <c r="X76" s="22">
        <v>39934</v>
      </c>
      <c r="Y76" s="22">
        <v>0</v>
      </c>
      <c r="Z76" s="22">
        <v>0</v>
      </c>
      <c r="AA76" s="22">
        <v>0</v>
      </c>
      <c r="AB76" s="22">
        <v>188663</v>
      </c>
      <c r="AC76" s="22">
        <v>1664002</v>
      </c>
      <c r="AD76" s="22">
        <v>93989</v>
      </c>
      <c r="AE76" s="22">
        <v>808309</v>
      </c>
      <c r="AF76" s="22">
        <v>0</v>
      </c>
      <c r="AG76" s="22">
        <v>8944</v>
      </c>
      <c r="AH76" s="22">
        <v>304564</v>
      </c>
      <c r="AI76" s="22">
        <v>2879808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</row>
    <row r="77" spans="1:40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4090595</v>
      </c>
      <c r="F77" s="22">
        <v>0</v>
      </c>
      <c r="G77" s="22">
        <v>0</v>
      </c>
      <c r="H77" s="22">
        <v>1314937</v>
      </c>
      <c r="I77" s="22">
        <v>0</v>
      </c>
      <c r="J77" s="22">
        <v>0</v>
      </c>
      <c r="K77" s="22">
        <v>0</v>
      </c>
      <c r="L77" s="22">
        <v>1083962</v>
      </c>
      <c r="M77" s="22">
        <v>6489494</v>
      </c>
      <c r="N77" s="22">
        <v>1262656</v>
      </c>
      <c r="O77" s="22">
        <v>4744139</v>
      </c>
      <c r="P77" s="22">
        <v>3003073</v>
      </c>
      <c r="Q77" s="22">
        <v>0</v>
      </c>
      <c r="R77" s="22">
        <v>0</v>
      </c>
      <c r="S77" s="22">
        <v>1354731</v>
      </c>
      <c r="T77" s="22">
        <v>16854093</v>
      </c>
      <c r="U77" s="22">
        <v>6963368</v>
      </c>
      <c r="V77" s="22">
        <v>0</v>
      </c>
      <c r="W77" s="22">
        <v>0</v>
      </c>
      <c r="X77" s="22">
        <v>288527</v>
      </c>
      <c r="Y77" s="22">
        <v>0</v>
      </c>
      <c r="Z77" s="22">
        <v>39411</v>
      </c>
      <c r="AA77" s="22">
        <v>0</v>
      </c>
      <c r="AB77" s="22">
        <v>0</v>
      </c>
      <c r="AC77" s="22">
        <v>7291306</v>
      </c>
      <c r="AD77" s="22">
        <v>179115</v>
      </c>
      <c r="AE77" s="22">
        <v>2216223</v>
      </c>
      <c r="AF77" s="22">
        <v>0</v>
      </c>
      <c r="AG77" s="22">
        <v>2871</v>
      </c>
      <c r="AH77" s="22">
        <v>598957</v>
      </c>
      <c r="AI77" s="22">
        <v>10288472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</row>
    <row r="78" spans="1:40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2337263</v>
      </c>
      <c r="F78" s="22">
        <v>0</v>
      </c>
      <c r="G78" s="22">
        <v>172977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2510240</v>
      </c>
      <c r="N78" s="22">
        <v>1124698</v>
      </c>
      <c r="O78" s="22">
        <v>0</v>
      </c>
      <c r="P78" s="22">
        <v>2926253</v>
      </c>
      <c r="Q78" s="22">
        <v>0</v>
      </c>
      <c r="R78" s="22">
        <v>0</v>
      </c>
      <c r="S78" s="22">
        <v>827895</v>
      </c>
      <c r="T78" s="22">
        <v>7389086</v>
      </c>
      <c r="U78" s="22">
        <v>2392462</v>
      </c>
      <c r="V78" s="22">
        <v>0</v>
      </c>
      <c r="W78" s="22">
        <v>69164</v>
      </c>
      <c r="X78" s="22">
        <v>0</v>
      </c>
      <c r="Y78" s="22">
        <v>0</v>
      </c>
      <c r="Z78" s="22">
        <v>14297</v>
      </c>
      <c r="AA78" s="22">
        <v>4418</v>
      </c>
      <c r="AB78" s="22">
        <v>0</v>
      </c>
      <c r="AC78" s="22">
        <v>2480341</v>
      </c>
      <c r="AD78" s="22">
        <v>297141</v>
      </c>
      <c r="AE78" s="22">
        <v>1962486</v>
      </c>
      <c r="AF78" s="22">
        <v>0</v>
      </c>
      <c r="AG78" s="22">
        <v>57364</v>
      </c>
      <c r="AH78" s="22">
        <v>587051</v>
      </c>
      <c r="AI78" s="22">
        <v>5384383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</row>
    <row r="79" spans="1:40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14192245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14192245</v>
      </c>
      <c r="N79" s="22">
        <v>-174144</v>
      </c>
      <c r="O79" s="22">
        <v>138712</v>
      </c>
      <c r="P79" s="22">
        <v>7775112</v>
      </c>
      <c r="Q79" s="22">
        <v>0</v>
      </c>
      <c r="R79" s="22">
        <v>127006</v>
      </c>
      <c r="S79" s="22">
        <v>1261765</v>
      </c>
      <c r="T79" s="22">
        <v>23320696</v>
      </c>
      <c r="U79" s="22">
        <v>8061128</v>
      </c>
      <c r="V79" s="22">
        <v>0</v>
      </c>
      <c r="W79" s="22">
        <v>46097</v>
      </c>
      <c r="X79" s="22">
        <v>119943</v>
      </c>
      <c r="Y79" s="22">
        <v>0</v>
      </c>
      <c r="Z79" s="22">
        <v>0</v>
      </c>
      <c r="AA79" s="22">
        <v>0</v>
      </c>
      <c r="AB79" s="22">
        <v>0</v>
      </c>
      <c r="AC79" s="22">
        <v>8227168</v>
      </c>
      <c r="AD79" s="22">
        <v>68579</v>
      </c>
      <c r="AE79" s="22">
        <v>2351514</v>
      </c>
      <c r="AF79" s="22">
        <v>0</v>
      </c>
      <c r="AG79" s="22">
        <v>99648</v>
      </c>
      <c r="AH79" s="22">
        <v>504194</v>
      </c>
      <c r="AI79" s="22">
        <v>11251103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</row>
    <row r="80" spans="1:40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1314630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1314630</v>
      </c>
      <c r="N80" s="22">
        <v>164431</v>
      </c>
      <c r="O80" s="22">
        <v>0</v>
      </c>
      <c r="P80" s="22">
        <v>310424</v>
      </c>
      <c r="Q80" s="22">
        <v>0</v>
      </c>
      <c r="R80" s="22">
        <v>0</v>
      </c>
      <c r="S80" s="22">
        <v>1827021</v>
      </c>
      <c r="T80" s="22">
        <v>3616506</v>
      </c>
      <c r="U80" s="22">
        <v>1292049</v>
      </c>
      <c r="V80" s="22">
        <v>0</v>
      </c>
      <c r="W80" s="22">
        <v>82916</v>
      </c>
      <c r="X80" s="22">
        <v>1102</v>
      </c>
      <c r="Y80" s="22">
        <v>0</v>
      </c>
      <c r="Z80" s="22">
        <v>0</v>
      </c>
      <c r="AA80" s="22">
        <v>210</v>
      </c>
      <c r="AB80" s="22">
        <v>0</v>
      </c>
      <c r="AC80" s="22">
        <v>1376277</v>
      </c>
      <c r="AD80" s="22">
        <v>83101</v>
      </c>
      <c r="AE80" s="22">
        <v>653591</v>
      </c>
      <c r="AF80" s="22">
        <v>0</v>
      </c>
      <c r="AG80" s="22">
        <v>66599</v>
      </c>
      <c r="AH80" s="22">
        <v>302113</v>
      </c>
      <c r="AI80" s="22">
        <v>2481681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</row>
    <row r="81" spans="1:40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2344548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2344548</v>
      </c>
      <c r="N81" s="22">
        <v>-213710</v>
      </c>
      <c r="O81" s="22">
        <v>23121</v>
      </c>
      <c r="P81" s="22">
        <v>39910</v>
      </c>
      <c r="Q81" s="22">
        <v>0</v>
      </c>
      <c r="R81" s="22">
        <v>0</v>
      </c>
      <c r="S81" s="22">
        <v>154886</v>
      </c>
      <c r="T81" s="22">
        <v>2348755</v>
      </c>
      <c r="U81" s="22">
        <v>823121</v>
      </c>
      <c r="V81" s="22">
        <v>0</v>
      </c>
      <c r="W81" s="22">
        <v>216594</v>
      </c>
      <c r="X81" s="22">
        <v>146028</v>
      </c>
      <c r="Y81" s="22">
        <v>0</v>
      </c>
      <c r="Z81" s="22">
        <v>0</v>
      </c>
      <c r="AA81" s="22">
        <v>0</v>
      </c>
      <c r="AB81" s="22">
        <v>0</v>
      </c>
      <c r="AC81" s="22">
        <v>1185743</v>
      </c>
      <c r="AD81" s="22">
        <v>89685</v>
      </c>
      <c r="AE81" s="22">
        <v>528034</v>
      </c>
      <c r="AF81" s="22">
        <v>0</v>
      </c>
      <c r="AG81" s="22">
        <v>0</v>
      </c>
      <c r="AH81" s="22">
        <v>227507</v>
      </c>
      <c r="AI81" s="22">
        <v>2030969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</row>
    <row r="82" spans="1:40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6179884</v>
      </c>
      <c r="F82" s="22">
        <v>0</v>
      </c>
      <c r="G82" s="22">
        <v>0</v>
      </c>
      <c r="H82" s="22">
        <v>5078133</v>
      </c>
      <c r="I82" s="22">
        <v>0</v>
      </c>
      <c r="J82" s="22">
        <v>0</v>
      </c>
      <c r="K82" s="22">
        <v>0</v>
      </c>
      <c r="L82" s="22">
        <v>0</v>
      </c>
      <c r="M82" s="22">
        <v>11258017</v>
      </c>
      <c r="N82" s="22">
        <v>526146</v>
      </c>
      <c r="O82" s="22">
        <v>0</v>
      </c>
      <c r="P82" s="22">
        <v>2169226</v>
      </c>
      <c r="Q82" s="22">
        <v>72130</v>
      </c>
      <c r="R82" s="22">
        <v>0</v>
      </c>
      <c r="S82" s="22">
        <v>1512617</v>
      </c>
      <c r="T82" s="22">
        <v>15538136</v>
      </c>
      <c r="U82" s="22">
        <v>4301140</v>
      </c>
      <c r="V82" s="22">
        <v>0</v>
      </c>
      <c r="W82" s="22">
        <v>151377</v>
      </c>
      <c r="X82" s="22">
        <v>585941</v>
      </c>
      <c r="Y82" s="22">
        <v>0</v>
      </c>
      <c r="Z82" s="22">
        <v>0</v>
      </c>
      <c r="AA82" s="22">
        <v>0</v>
      </c>
      <c r="AB82" s="22">
        <v>0</v>
      </c>
      <c r="AC82" s="22">
        <v>5038458</v>
      </c>
      <c r="AD82" s="22">
        <v>204486</v>
      </c>
      <c r="AE82" s="22">
        <v>1247354</v>
      </c>
      <c r="AF82" s="22">
        <v>0</v>
      </c>
      <c r="AG82" s="22">
        <v>29974</v>
      </c>
      <c r="AH82" s="22">
        <v>661768</v>
      </c>
      <c r="AI82" s="22">
        <v>7182040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</row>
    <row r="83" spans="1:40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27065105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27065105</v>
      </c>
      <c r="N83" s="22">
        <v>-1559373</v>
      </c>
      <c r="O83" s="22">
        <v>1003445</v>
      </c>
      <c r="P83" s="22">
        <v>4696804</v>
      </c>
      <c r="Q83" s="22">
        <v>16277</v>
      </c>
      <c r="R83" s="22">
        <v>602807</v>
      </c>
      <c r="S83" s="22">
        <v>1253260</v>
      </c>
      <c r="T83" s="22">
        <v>33078325</v>
      </c>
      <c r="U83" s="22">
        <v>11253714</v>
      </c>
      <c r="V83" s="22">
        <v>0</v>
      </c>
      <c r="W83" s="22">
        <v>0</v>
      </c>
      <c r="X83" s="22">
        <v>1401</v>
      </c>
      <c r="Y83" s="22">
        <v>0</v>
      </c>
      <c r="Z83" s="22">
        <v>0</v>
      </c>
      <c r="AA83" s="22">
        <v>0</v>
      </c>
      <c r="AB83" s="22">
        <v>0</v>
      </c>
      <c r="AC83" s="22">
        <v>11255115</v>
      </c>
      <c r="AD83" s="22">
        <v>591565</v>
      </c>
      <c r="AE83" s="22">
        <v>3359648</v>
      </c>
      <c r="AF83" s="22">
        <v>0</v>
      </c>
      <c r="AG83" s="22">
        <v>186178</v>
      </c>
      <c r="AH83" s="22">
        <v>1243750</v>
      </c>
      <c r="AI83" s="22">
        <v>16636256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</row>
    <row r="84" spans="1:40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6614369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6614369</v>
      </c>
      <c r="N84" s="22">
        <v>-2260717</v>
      </c>
      <c r="O84" s="22">
        <v>305358</v>
      </c>
      <c r="P84" s="22">
        <v>2269450</v>
      </c>
      <c r="Q84" s="22">
        <v>0</v>
      </c>
      <c r="R84" s="22">
        <v>0</v>
      </c>
      <c r="S84" s="22">
        <v>381350</v>
      </c>
      <c r="T84" s="22">
        <v>7309810</v>
      </c>
      <c r="U84" s="22">
        <v>3218931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3218931</v>
      </c>
      <c r="AD84" s="22">
        <v>228605</v>
      </c>
      <c r="AE84" s="22">
        <v>1505078</v>
      </c>
      <c r="AF84" s="22">
        <v>0</v>
      </c>
      <c r="AG84" s="22">
        <v>26497</v>
      </c>
      <c r="AH84" s="22">
        <v>422397</v>
      </c>
      <c r="AI84" s="22">
        <v>5401508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</row>
    <row r="85" spans="1:40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5133851</v>
      </c>
      <c r="F85" s="22">
        <v>0</v>
      </c>
      <c r="G85" s="22">
        <v>141674</v>
      </c>
      <c r="H85" s="22">
        <v>49121</v>
      </c>
      <c r="I85" s="22">
        <v>0</v>
      </c>
      <c r="J85" s="22">
        <v>0</v>
      </c>
      <c r="K85" s="22">
        <v>0</v>
      </c>
      <c r="L85" s="22">
        <v>0</v>
      </c>
      <c r="M85" s="22">
        <v>5324646</v>
      </c>
      <c r="N85" s="22">
        <v>0</v>
      </c>
      <c r="O85" s="22">
        <v>353217</v>
      </c>
      <c r="P85" s="22">
        <v>1228493</v>
      </c>
      <c r="Q85" s="22">
        <v>0</v>
      </c>
      <c r="R85" s="22">
        <v>96533</v>
      </c>
      <c r="S85" s="22">
        <v>915643</v>
      </c>
      <c r="T85" s="22">
        <v>7918532</v>
      </c>
      <c r="U85" s="22">
        <v>2300314</v>
      </c>
      <c r="V85" s="22">
        <v>0</v>
      </c>
      <c r="W85" s="22">
        <v>250381</v>
      </c>
      <c r="X85" s="22">
        <v>126039</v>
      </c>
      <c r="Y85" s="22">
        <v>0</v>
      </c>
      <c r="Z85" s="22">
        <v>0</v>
      </c>
      <c r="AA85" s="22">
        <v>0</v>
      </c>
      <c r="AB85" s="22">
        <v>0</v>
      </c>
      <c r="AC85" s="22">
        <v>2676734</v>
      </c>
      <c r="AD85" s="22">
        <v>293047</v>
      </c>
      <c r="AE85" s="22">
        <v>644309</v>
      </c>
      <c r="AF85" s="22">
        <v>0</v>
      </c>
      <c r="AG85" s="22">
        <v>147125</v>
      </c>
      <c r="AH85" s="22">
        <v>532870</v>
      </c>
      <c r="AI85" s="22">
        <v>4294085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</row>
    <row r="86" spans="1:40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17972962</v>
      </c>
      <c r="F86" s="22">
        <v>0</v>
      </c>
      <c r="G86" s="22">
        <v>53032</v>
      </c>
      <c r="H86" s="22">
        <v>11437963</v>
      </c>
      <c r="I86" s="22">
        <v>0</v>
      </c>
      <c r="J86" s="22">
        <v>0</v>
      </c>
      <c r="K86" s="22">
        <v>0</v>
      </c>
      <c r="L86" s="22">
        <v>0</v>
      </c>
      <c r="M86" s="22">
        <v>29463957</v>
      </c>
      <c r="N86" s="22">
        <v>12276114</v>
      </c>
      <c r="O86" s="22">
        <v>3397645</v>
      </c>
      <c r="P86" s="22">
        <v>2774697</v>
      </c>
      <c r="Q86" s="22">
        <v>6508054</v>
      </c>
      <c r="R86" s="22">
        <v>976977</v>
      </c>
      <c r="S86" s="22">
        <v>1338547</v>
      </c>
      <c r="T86" s="22">
        <v>56735991</v>
      </c>
      <c r="U86" s="22">
        <v>18687279</v>
      </c>
      <c r="V86" s="22">
        <v>0</v>
      </c>
      <c r="W86" s="22">
        <v>500376</v>
      </c>
      <c r="X86" s="22">
        <v>492267</v>
      </c>
      <c r="Y86" s="22">
        <v>20760</v>
      </c>
      <c r="Z86" s="22">
        <v>0</v>
      </c>
      <c r="AA86" s="22">
        <v>0</v>
      </c>
      <c r="AB86" s="22">
        <v>0</v>
      </c>
      <c r="AC86" s="22">
        <v>19700682</v>
      </c>
      <c r="AD86" s="22">
        <v>1496260</v>
      </c>
      <c r="AE86" s="22">
        <v>1041793</v>
      </c>
      <c r="AF86" s="22">
        <v>0</v>
      </c>
      <c r="AG86" s="22">
        <v>546998</v>
      </c>
      <c r="AH86" s="22">
        <v>1026222</v>
      </c>
      <c r="AI86" s="22">
        <v>23811955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</row>
    <row r="87" spans="1:40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307588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307588</v>
      </c>
      <c r="N87" s="22">
        <v>871137</v>
      </c>
      <c r="O87" s="22">
        <v>87494</v>
      </c>
      <c r="P87" s="22">
        <v>76478</v>
      </c>
      <c r="Q87" s="22">
        <v>0</v>
      </c>
      <c r="R87" s="22">
        <v>89013</v>
      </c>
      <c r="S87" s="22">
        <v>69290</v>
      </c>
      <c r="T87" s="22">
        <v>1501000</v>
      </c>
      <c r="U87" s="22">
        <v>821599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821599</v>
      </c>
      <c r="AD87" s="22">
        <v>307536</v>
      </c>
      <c r="AE87" s="22">
        <v>257778</v>
      </c>
      <c r="AF87" s="22">
        <v>0</v>
      </c>
      <c r="AG87" s="22">
        <v>20244</v>
      </c>
      <c r="AH87" s="22">
        <v>79281</v>
      </c>
      <c r="AI87" s="22">
        <v>1486438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</row>
    <row r="88" spans="1:40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5652558</v>
      </c>
      <c r="F88" s="22">
        <v>0</v>
      </c>
      <c r="G88" s="22">
        <v>41982</v>
      </c>
      <c r="H88" s="22">
        <v>900615</v>
      </c>
      <c r="I88" s="22">
        <v>17000</v>
      </c>
      <c r="J88" s="22">
        <v>0</v>
      </c>
      <c r="K88" s="22">
        <v>0</v>
      </c>
      <c r="L88" s="22">
        <v>0</v>
      </c>
      <c r="M88" s="22">
        <v>6612155</v>
      </c>
      <c r="N88" s="22">
        <v>-3094314</v>
      </c>
      <c r="O88" s="22">
        <v>450511</v>
      </c>
      <c r="P88" s="22">
        <v>3640954</v>
      </c>
      <c r="Q88" s="22">
        <v>0</v>
      </c>
      <c r="R88" s="22">
        <v>3520953</v>
      </c>
      <c r="S88" s="22">
        <v>734349</v>
      </c>
      <c r="T88" s="22">
        <v>11864608</v>
      </c>
      <c r="U88" s="22">
        <v>1593031</v>
      </c>
      <c r="V88" s="22">
        <v>0</v>
      </c>
      <c r="W88" s="22">
        <v>459885</v>
      </c>
      <c r="X88" s="22">
        <v>393729</v>
      </c>
      <c r="Y88" s="22">
        <v>95096</v>
      </c>
      <c r="Z88" s="22">
        <v>0</v>
      </c>
      <c r="AA88" s="22">
        <v>0</v>
      </c>
      <c r="AB88" s="22">
        <v>0</v>
      </c>
      <c r="AC88" s="22">
        <v>2541741</v>
      </c>
      <c r="AD88" s="22">
        <v>1875914</v>
      </c>
      <c r="AE88" s="22">
        <v>2349688</v>
      </c>
      <c r="AF88" s="22">
        <v>0</v>
      </c>
      <c r="AG88" s="22">
        <v>602274</v>
      </c>
      <c r="AH88" s="22">
        <v>654176</v>
      </c>
      <c r="AI88" s="22">
        <v>8023793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</row>
    <row r="89" spans="1:40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80730</v>
      </c>
      <c r="F89" s="22">
        <v>0</v>
      </c>
      <c r="G89" s="22">
        <v>66242</v>
      </c>
      <c r="H89" s="22">
        <v>24159</v>
      </c>
      <c r="I89" s="22">
        <v>0</v>
      </c>
      <c r="J89" s="22">
        <v>0</v>
      </c>
      <c r="K89" s="22">
        <v>0</v>
      </c>
      <c r="L89" s="22">
        <v>0</v>
      </c>
      <c r="M89" s="22">
        <v>171131</v>
      </c>
      <c r="N89" s="22">
        <v>97047</v>
      </c>
      <c r="O89" s="22">
        <v>156939</v>
      </c>
      <c r="P89" s="22">
        <v>270059</v>
      </c>
      <c r="Q89" s="22">
        <v>0</v>
      </c>
      <c r="R89" s="22">
        <v>220058</v>
      </c>
      <c r="S89" s="22">
        <v>1271931</v>
      </c>
      <c r="T89" s="22">
        <v>2187165</v>
      </c>
      <c r="U89" s="22">
        <v>447112</v>
      </c>
      <c r="V89" s="22">
        <v>0</v>
      </c>
      <c r="W89" s="22">
        <v>354463</v>
      </c>
      <c r="X89" s="22">
        <v>129013</v>
      </c>
      <c r="Y89" s="22">
        <v>27668</v>
      </c>
      <c r="Z89" s="22">
        <v>0</v>
      </c>
      <c r="AA89" s="22">
        <v>0</v>
      </c>
      <c r="AB89" s="22">
        <v>0</v>
      </c>
      <c r="AC89" s="22">
        <v>958256</v>
      </c>
      <c r="AD89" s="22">
        <v>608734</v>
      </c>
      <c r="AE89" s="22">
        <v>463947</v>
      </c>
      <c r="AF89" s="22">
        <v>0</v>
      </c>
      <c r="AG89" s="22">
        <v>70160</v>
      </c>
      <c r="AH89" s="22">
        <v>202113</v>
      </c>
      <c r="AI89" s="22">
        <v>2303210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</row>
    <row r="90" spans="1:40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50802</v>
      </c>
      <c r="O90" s="22">
        <v>63105</v>
      </c>
      <c r="P90" s="22">
        <v>56545</v>
      </c>
      <c r="Q90" s="22">
        <v>0</v>
      </c>
      <c r="R90" s="22">
        <v>0</v>
      </c>
      <c r="S90" s="22">
        <v>93625</v>
      </c>
      <c r="T90" s="22">
        <v>264077</v>
      </c>
      <c r="U90" s="22">
        <v>160828</v>
      </c>
      <c r="V90" s="22">
        <v>0</v>
      </c>
      <c r="W90" s="22">
        <v>43893</v>
      </c>
      <c r="X90" s="22">
        <v>83917</v>
      </c>
      <c r="Y90" s="22">
        <v>4824</v>
      </c>
      <c r="Z90" s="22">
        <v>0</v>
      </c>
      <c r="AA90" s="22">
        <v>0</v>
      </c>
      <c r="AB90" s="22">
        <v>0</v>
      </c>
      <c r="AC90" s="22">
        <v>293462</v>
      </c>
      <c r="AD90" s="22">
        <v>80701</v>
      </c>
      <c r="AE90" s="22">
        <v>43404</v>
      </c>
      <c r="AF90" s="22">
        <v>0</v>
      </c>
      <c r="AG90" s="22">
        <v>5751</v>
      </c>
      <c r="AH90" s="22">
        <v>16761</v>
      </c>
      <c r="AI90" s="22">
        <v>440079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</row>
    <row r="91" spans="1:40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21750</v>
      </c>
      <c r="I91" s="22">
        <v>0</v>
      </c>
      <c r="J91" s="22">
        <v>0</v>
      </c>
      <c r="K91" s="22">
        <v>0</v>
      </c>
      <c r="L91" s="22">
        <v>0</v>
      </c>
      <c r="M91" s="22">
        <v>21750</v>
      </c>
      <c r="N91" s="22">
        <v>45709</v>
      </c>
      <c r="O91" s="22">
        <v>171139</v>
      </c>
      <c r="P91" s="22">
        <v>0</v>
      </c>
      <c r="Q91" s="22">
        <v>0</v>
      </c>
      <c r="R91" s="22">
        <v>0</v>
      </c>
      <c r="S91" s="22">
        <v>0</v>
      </c>
      <c r="T91" s="22">
        <v>238598</v>
      </c>
      <c r="U91" s="22">
        <v>83113</v>
      </c>
      <c r="V91" s="22">
        <v>0</v>
      </c>
      <c r="W91" s="22">
        <v>119028</v>
      </c>
      <c r="X91" s="22">
        <v>198181</v>
      </c>
      <c r="Y91" s="22">
        <v>0</v>
      </c>
      <c r="Z91" s="22">
        <v>0</v>
      </c>
      <c r="AA91" s="22">
        <v>0</v>
      </c>
      <c r="AB91" s="22">
        <v>0</v>
      </c>
      <c r="AC91" s="22">
        <v>400322</v>
      </c>
      <c r="AD91" s="22">
        <v>112261</v>
      </c>
      <c r="AE91" s="22">
        <v>33798</v>
      </c>
      <c r="AF91" s="22">
        <v>0</v>
      </c>
      <c r="AG91" s="22">
        <v>18168</v>
      </c>
      <c r="AH91" s="22">
        <v>12652</v>
      </c>
      <c r="AI91" s="22">
        <v>577201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</row>
    <row r="92" spans="1:40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246602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246602</v>
      </c>
      <c r="N92" s="22">
        <v>241810</v>
      </c>
      <c r="O92" s="22">
        <v>281352</v>
      </c>
      <c r="P92" s="22">
        <v>66166</v>
      </c>
      <c r="Q92" s="22">
        <v>0</v>
      </c>
      <c r="R92" s="22">
        <v>73256</v>
      </c>
      <c r="S92" s="22">
        <v>61895</v>
      </c>
      <c r="T92" s="22">
        <v>971081</v>
      </c>
      <c r="U92" s="22">
        <v>344004</v>
      </c>
      <c r="V92" s="22">
        <v>0</v>
      </c>
      <c r="W92" s="22">
        <v>373592</v>
      </c>
      <c r="X92" s="22">
        <v>245049</v>
      </c>
      <c r="Y92" s="22">
        <v>0</v>
      </c>
      <c r="Z92" s="22">
        <v>0</v>
      </c>
      <c r="AA92" s="22">
        <v>0</v>
      </c>
      <c r="AB92" s="22">
        <v>0</v>
      </c>
      <c r="AC92" s="22">
        <v>962645</v>
      </c>
      <c r="AD92" s="22">
        <v>157235</v>
      </c>
      <c r="AE92" s="22">
        <v>117287</v>
      </c>
      <c r="AF92" s="22">
        <v>0</v>
      </c>
      <c r="AG92" s="22">
        <v>4128</v>
      </c>
      <c r="AH92" s="22">
        <v>58186</v>
      </c>
      <c r="AI92" s="22">
        <v>1299481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</row>
    <row r="93" spans="1:40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405901</v>
      </c>
      <c r="F93" s="22">
        <v>0</v>
      </c>
      <c r="G93" s="22">
        <v>0</v>
      </c>
      <c r="H93" s="22">
        <v>0</v>
      </c>
      <c r="I93" s="22">
        <v>9079</v>
      </c>
      <c r="J93" s="22">
        <v>0</v>
      </c>
      <c r="K93" s="22">
        <v>0</v>
      </c>
      <c r="L93" s="22">
        <v>0</v>
      </c>
      <c r="M93" s="22">
        <v>414980</v>
      </c>
      <c r="N93" s="22">
        <v>10020961</v>
      </c>
      <c r="O93" s="22">
        <v>70145</v>
      </c>
      <c r="P93" s="22">
        <v>707317</v>
      </c>
      <c r="Q93" s="22">
        <v>0</v>
      </c>
      <c r="R93" s="22">
        <v>58699</v>
      </c>
      <c r="S93" s="22">
        <v>749203</v>
      </c>
      <c r="T93" s="22">
        <v>12021305</v>
      </c>
      <c r="U93" s="22">
        <v>2187855</v>
      </c>
      <c r="V93" s="22">
        <v>0</v>
      </c>
      <c r="W93" s="22">
        <v>596106</v>
      </c>
      <c r="X93" s="22">
        <v>358318</v>
      </c>
      <c r="Y93" s="22">
        <v>406440</v>
      </c>
      <c r="Z93" s="22">
        <v>0</v>
      </c>
      <c r="AA93" s="22">
        <v>0</v>
      </c>
      <c r="AB93" s="22">
        <v>0</v>
      </c>
      <c r="AC93" s="22">
        <v>3548719</v>
      </c>
      <c r="AD93" s="22">
        <v>1712350</v>
      </c>
      <c r="AE93" s="22">
        <v>461027</v>
      </c>
      <c r="AF93" s="22">
        <v>0</v>
      </c>
      <c r="AG93" s="22">
        <v>404340</v>
      </c>
      <c r="AH93" s="22">
        <v>286485</v>
      </c>
      <c r="AI93" s="22">
        <v>6412921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</row>
    <row r="94" spans="1:40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176012</v>
      </c>
      <c r="F94" s="22">
        <v>0</v>
      </c>
      <c r="G94" s="22">
        <v>71676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247688</v>
      </c>
      <c r="N94" s="22">
        <v>0</v>
      </c>
      <c r="O94" s="22">
        <v>0</v>
      </c>
      <c r="P94" s="22">
        <v>16327</v>
      </c>
      <c r="Q94" s="22">
        <v>0</v>
      </c>
      <c r="R94" s="22">
        <v>0</v>
      </c>
      <c r="S94" s="22">
        <v>0</v>
      </c>
      <c r="T94" s="22">
        <v>264015</v>
      </c>
      <c r="U94" s="22">
        <v>165289</v>
      </c>
      <c r="V94" s="22">
        <v>0</v>
      </c>
      <c r="W94" s="22">
        <v>142317</v>
      </c>
      <c r="X94" s="22">
        <v>82423</v>
      </c>
      <c r="Y94" s="22">
        <v>11013</v>
      </c>
      <c r="Z94" s="22">
        <v>0</v>
      </c>
      <c r="AA94" s="22">
        <v>45693</v>
      </c>
      <c r="AB94" s="22">
        <v>0</v>
      </c>
      <c r="AC94" s="22">
        <v>446735</v>
      </c>
      <c r="AD94" s="22">
        <v>109926</v>
      </c>
      <c r="AE94" s="22">
        <v>90435</v>
      </c>
      <c r="AF94" s="22">
        <v>0</v>
      </c>
      <c r="AG94" s="22">
        <v>82440</v>
      </c>
      <c r="AH94" s="22">
        <v>32275</v>
      </c>
      <c r="AI94" s="22">
        <v>761811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</row>
    <row r="95" spans="1:40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1065454</v>
      </c>
      <c r="F95" s="22">
        <v>0</v>
      </c>
      <c r="G95" s="22">
        <v>580485</v>
      </c>
      <c r="H95" s="22">
        <v>479597</v>
      </c>
      <c r="I95" s="22">
        <v>67512</v>
      </c>
      <c r="J95" s="22">
        <v>0</v>
      </c>
      <c r="K95" s="22">
        <v>0</v>
      </c>
      <c r="L95" s="22">
        <v>0</v>
      </c>
      <c r="M95" s="22">
        <v>2193048</v>
      </c>
      <c r="N95" s="22">
        <v>0</v>
      </c>
      <c r="O95" s="22">
        <v>1557795</v>
      </c>
      <c r="P95" s="22">
        <v>936073</v>
      </c>
      <c r="Q95" s="22">
        <v>643508</v>
      </c>
      <c r="R95" s="22">
        <v>1977061</v>
      </c>
      <c r="S95" s="22">
        <v>185657</v>
      </c>
      <c r="T95" s="22">
        <v>7493142</v>
      </c>
      <c r="U95" s="22">
        <v>3052415</v>
      </c>
      <c r="V95" s="22">
        <v>0</v>
      </c>
      <c r="W95" s="22">
        <v>323786</v>
      </c>
      <c r="X95" s="22">
        <v>955812</v>
      </c>
      <c r="Y95" s="22">
        <v>136381</v>
      </c>
      <c r="Z95" s="22">
        <v>0</v>
      </c>
      <c r="AA95" s="22">
        <v>0</v>
      </c>
      <c r="AB95" s="22">
        <v>0</v>
      </c>
      <c r="AC95" s="22">
        <v>4468394</v>
      </c>
      <c r="AD95" s="22">
        <v>1020478</v>
      </c>
      <c r="AE95" s="22">
        <v>561356</v>
      </c>
      <c r="AF95" s="22">
        <v>24694</v>
      </c>
      <c r="AG95" s="22">
        <v>370196</v>
      </c>
      <c r="AH95" s="22">
        <v>263475</v>
      </c>
      <c r="AI95" s="22">
        <v>6708593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</row>
    <row r="96" spans="1:40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503307</v>
      </c>
      <c r="F96" s="22">
        <v>0</v>
      </c>
      <c r="G96" s="22">
        <v>376119</v>
      </c>
      <c r="H96" s="22">
        <v>329332</v>
      </c>
      <c r="I96" s="22">
        <v>0</v>
      </c>
      <c r="J96" s="22">
        <v>0</v>
      </c>
      <c r="K96" s="22">
        <v>0</v>
      </c>
      <c r="L96" s="22">
        <v>0</v>
      </c>
      <c r="M96" s="22">
        <v>1208758</v>
      </c>
      <c r="N96" s="22">
        <v>83929</v>
      </c>
      <c r="O96" s="22">
        <v>2720675</v>
      </c>
      <c r="P96" s="22">
        <v>35010</v>
      </c>
      <c r="Q96" s="22">
        <v>0</v>
      </c>
      <c r="R96" s="22">
        <v>0</v>
      </c>
      <c r="S96" s="22">
        <v>116517</v>
      </c>
      <c r="T96" s="22">
        <v>4164889</v>
      </c>
      <c r="U96" s="22">
        <v>505464</v>
      </c>
      <c r="V96" s="22">
        <v>0</v>
      </c>
      <c r="W96" s="22">
        <v>76261</v>
      </c>
      <c r="X96" s="22">
        <v>105921</v>
      </c>
      <c r="Y96" s="22">
        <v>0</v>
      </c>
      <c r="Z96" s="22">
        <v>0</v>
      </c>
      <c r="AA96" s="22">
        <v>0</v>
      </c>
      <c r="AB96" s="22">
        <v>0</v>
      </c>
      <c r="AC96" s="22">
        <v>687646</v>
      </c>
      <c r="AD96" s="22">
        <v>163624</v>
      </c>
      <c r="AE96" s="22">
        <v>184156</v>
      </c>
      <c r="AF96" s="22">
        <v>0</v>
      </c>
      <c r="AG96" s="22">
        <v>0</v>
      </c>
      <c r="AH96" s="22">
        <v>75405</v>
      </c>
      <c r="AI96" s="22">
        <v>1110831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</row>
    <row r="97" spans="1:40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175477</v>
      </c>
      <c r="F97" s="22">
        <v>0</v>
      </c>
      <c r="G97" s="22">
        <v>0</v>
      </c>
      <c r="H97" s="22">
        <v>504332</v>
      </c>
      <c r="I97" s="22">
        <v>0</v>
      </c>
      <c r="J97" s="22">
        <v>0</v>
      </c>
      <c r="K97" s="22">
        <v>0</v>
      </c>
      <c r="L97" s="22">
        <v>0</v>
      </c>
      <c r="M97" s="22">
        <v>679809</v>
      </c>
      <c r="N97" s="22">
        <v>0</v>
      </c>
      <c r="O97" s="22">
        <v>45762</v>
      </c>
      <c r="P97" s="22">
        <v>53159</v>
      </c>
      <c r="Q97" s="22">
        <v>0</v>
      </c>
      <c r="R97" s="22">
        <v>83340</v>
      </c>
      <c r="S97" s="22">
        <v>0</v>
      </c>
      <c r="T97" s="22">
        <v>862070</v>
      </c>
      <c r="U97" s="22">
        <v>206966</v>
      </c>
      <c r="V97" s="22">
        <v>0</v>
      </c>
      <c r="W97" s="22">
        <v>108108</v>
      </c>
      <c r="X97" s="22">
        <v>67284</v>
      </c>
      <c r="Y97" s="22">
        <v>1151</v>
      </c>
      <c r="Z97" s="22">
        <v>0</v>
      </c>
      <c r="AA97" s="22">
        <v>0</v>
      </c>
      <c r="AB97" s="22">
        <v>0</v>
      </c>
      <c r="AC97" s="22">
        <v>383509</v>
      </c>
      <c r="AD97" s="22">
        <v>56148</v>
      </c>
      <c r="AE97" s="22">
        <v>64564</v>
      </c>
      <c r="AF97" s="22">
        <v>0</v>
      </c>
      <c r="AG97" s="22">
        <v>48051</v>
      </c>
      <c r="AH97" s="22">
        <v>24966</v>
      </c>
      <c r="AI97" s="22">
        <v>577238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</row>
    <row r="98" spans="1:40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25000</v>
      </c>
      <c r="F98" s="22">
        <v>0</v>
      </c>
      <c r="G98" s="22">
        <v>39654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64654</v>
      </c>
      <c r="N98" s="22">
        <v>0</v>
      </c>
      <c r="O98" s="22">
        <v>0</v>
      </c>
      <c r="P98" s="22">
        <v>23975</v>
      </c>
      <c r="Q98" s="22">
        <v>0</v>
      </c>
      <c r="R98" s="22">
        <v>0</v>
      </c>
      <c r="S98" s="22">
        <v>0</v>
      </c>
      <c r="T98" s="22">
        <v>88629</v>
      </c>
      <c r="U98" s="22">
        <v>249726</v>
      </c>
      <c r="V98" s="22">
        <v>0</v>
      </c>
      <c r="W98" s="22">
        <v>73037</v>
      </c>
      <c r="X98" s="22">
        <v>28253</v>
      </c>
      <c r="Y98" s="22">
        <v>0</v>
      </c>
      <c r="Z98" s="22">
        <v>0</v>
      </c>
      <c r="AA98" s="22">
        <v>0</v>
      </c>
      <c r="AB98" s="22">
        <v>0</v>
      </c>
      <c r="AC98" s="22">
        <v>351016</v>
      </c>
      <c r="AD98" s="22">
        <v>119511</v>
      </c>
      <c r="AE98" s="22">
        <v>78897</v>
      </c>
      <c r="AF98" s="22">
        <v>0</v>
      </c>
      <c r="AG98" s="22">
        <v>50356</v>
      </c>
      <c r="AH98" s="22">
        <v>5010</v>
      </c>
      <c r="AI98" s="22">
        <v>604790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</row>
    <row r="99" spans="1:40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109585</v>
      </c>
      <c r="F99" s="22">
        <v>0</v>
      </c>
      <c r="G99" s="22">
        <v>55188</v>
      </c>
      <c r="H99" s="22">
        <v>50262</v>
      </c>
      <c r="I99" s="22">
        <v>0</v>
      </c>
      <c r="J99" s="22">
        <v>0</v>
      </c>
      <c r="K99" s="22">
        <v>0</v>
      </c>
      <c r="L99" s="22">
        <v>0</v>
      </c>
      <c r="M99" s="22">
        <v>215035</v>
      </c>
      <c r="N99" s="22">
        <v>0</v>
      </c>
      <c r="O99" s="22">
        <v>0</v>
      </c>
      <c r="P99" s="22">
        <v>142183</v>
      </c>
      <c r="Q99" s="22">
        <v>0</v>
      </c>
      <c r="R99" s="22">
        <v>9672</v>
      </c>
      <c r="S99" s="22">
        <v>353564</v>
      </c>
      <c r="T99" s="22">
        <v>720454</v>
      </c>
      <c r="U99" s="22">
        <v>294240</v>
      </c>
      <c r="V99" s="22">
        <v>0</v>
      </c>
      <c r="W99" s="22">
        <v>95215</v>
      </c>
      <c r="X99" s="22">
        <v>232088</v>
      </c>
      <c r="Y99" s="22">
        <v>49897</v>
      </c>
      <c r="Z99" s="22">
        <v>0</v>
      </c>
      <c r="AA99" s="22">
        <v>0</v>
      </c>
      <c r="AB99" s="22">
        <v>0</v>
      </c>
      <c r="AC99" s="22">
        <v>671440</v>
      </c>
      <c r="AD99" s="22">
        <v>336051</v>
      </c>
      <c r="AE99" s="22">
        <v>221643</v>
      </c>
      <c r="AF99" s="22">
        <v>0</v>
      </c>
      <c r="AG99" s="22">
        <v>7567</v>
      </c>
      <c r="AH99" s="22">
        <v>31201</v>
      </c>
      <c r="AI99" s="22">
        <v>1267902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</row>
    <row r="100" spans="1:40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1943170</v>
      </c>
      <c r="F100" s="22">
        <v>0</v>
      </c>
      <c r="G100" s="22">
        <v>970340</v>
      </c>
      <c r="H100" s="22">
        <v>2478403</v>
      </c>
      <c r="I100" s="22">
        <v>2015259</v>
      </c>
      <c r="J100" s="22">
        <v>0</v>
      </c>
      <c r="K100" s="22">
        <v>0</v>
      </c>
      <c r="L100" s="22">
        <v>0</v>
      </c>
      <c r="M100" s="22">
        <v>7407172</v>
      </c>
      <c r="N100" s="22">
        <v>23419075</v>
      </c>
      <c r="O100" s="22">
        <v>826359</v>
      </c>
      <c r="P100" s="22">
        <v>1170059</v>
      </c>
      <c r="Q100" s="22">
        <v>1762350</v>
      </c>
      <c r="R100" s="22">
        <v>1452815</v>
      </c>
      <c r="S100" s="22">
        <v>849053</v>
      </c>
      <c r="T100" s="22">
        <v>36886883</v>
      </c>
      <c r="U100" s="22">
        <v>2204222</v>
      </c>
      <c r="V100" s="22">
        <v>0</v>
      </c>
      <c r="W100" s="22">
        <v>1353446</v>
      </c>
      <c r="X100" s="22">
        <v>2014627</v>
      </c>
      <c r="Y100" s="22">
        <v>1538402</v>
      </c>
      <c r="Z100" s="22">
        <v>334</v>
      </c>
      <c r="AA100" s="22">
        <v>0</v>
      </c>
      <c r="AB100" s="22">
        <v>0</v>
      </c>
      <c r="AC100" s="22">
        <v>7111031</v>
      </c>
      <c r="AD100" s="22">
        <v>2847547</v>
      </c>
      <c r="AE100" s="22">
        <v>1219316</v>
      </c>
      <c r="AF100" s="22">
        <v>0</v>
      </c>
      <c r="AG100" s="22">
        <v>1282938</v>
      </c>
      <c r="AH100" s="22">
        <v>526225</v>
      </c>
      <c r="AI100" s="22">
        <v>12987057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</row>
    <row r="101" spans="1:40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126168</v>
      </c>
      <c r="F101" s="22">
        <v>0</v>
      </c>
      <c r="G101" s="22">
        <v>296326</v>
      </c>
      <c r="H101" s="22">
        <v>181877</v>
      </c>
      <c r="I101" s="22">
        <v>23706</v>
      </c>
      <c r="J101" s="22">
        <v>0</v>
      </c>
      <c r="K101" s="22">
        <v>402556</v>
      </c>
      <c r="L101" s="22">
        <v>0</v>
      </c>
      <c r="M101" s="22">
        <v>1030633</v>
      </c>
      <c r="N101" s="22">
        <v>892330</v>
      </c>
      <c r="O101" s="22">
        <v>8493</v>
      </c>
      <c r="P101" s="22">
        <v>367635</v>
      </c>
      <c r="Q101" s="22">
        <v>0</v>
      </c>
      <c r="R101" s="22">
        <v>301421</v>
      </c>
      <c r="S101" s="22">
        <v>107698</v>
      </c>
      <c r="T101" s="22">
        <v>2708210</v>
      </c>
      <c r="U101" s="22">
        <v>516403</v>
      </c>
      <c r="V101" s="22">
        <v>0</v>
      </c>
      <c r="W101" s="22">
        <v>389898</v>
      </c>
      <c r="X101" s="22">
        <v>397040</v>
      </c>
      <c r="Y101" s="22">
        <v>55994</v>
      </c>
      <c r="Z101" s="22">
        <v>0</v>
      </c>
      <c r="AA101" s="22">
        <v>198072</v>
      </c>
      <c r="AB101" s="22">
        <v>0</v>
      </c>
      <c r="AC101" s="22">
        <v>1557407</v>
      </c>
      <c r="AD101" s="22">
        <v>228382</v>
      </c>
      <c r="AE101" s="22">
        <v>773669</v>
      </c>
      <c r="AF101" s="22">
        <v>0</v>
      </c>
      <c r="AG101" s="22">
        <v>167864</v>
      </c>
      <c r="AH101" s="22">
        <v>117381</v>
      </c>
      <c r="AI101" s="22">
        <v>2844703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</row>
    <row r="102" spans="1:40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11328</v>
      </c>
      <c r="F102" s="22">
        <v>0</v>
      </c>
      <c r="G102" s="22">
        <v>5160606</v>
      </c>
      <c r="H102" s="22">
        <v>22500</v>
      </c>
      <c r="I102" s="22">
        <v>23867</v>
      </c>
      <c r="J102" s="22">
        <v>0</v>
      </c>
      <c r="K102" s="22">
        <v>0</v>
      </c>
      <c r="L102" s="22">
        <v>0</v>
      </c>
      <c r="M102" s="22">
        <v>5218301</v>
      </c>
      <c r="N102" s="22">
        <v>0</v>
      </c>
      <c r="O102" s="22">
        <v>98806</v>
      </c>
      <c r="P102" s="22">
        <v>405523</v>
      </c>
      <c r="Q102" s="22">
        <v>0</v>
      </c>
      <c r="R102" s="22">
        <v>8223</v>
      </c>
      <c r="S102" s="22">
        <v>1054926</v>
      </c>
      <c r="T102" s="22">
        <v>6785779</v>
      </c>
      <c r="U102" s="22">
        <v>1338092</v>
      </c>
      <c r="V102" s="22">
        <v>0</v>
      </c>
      <c r="W102" s="22">
        <v>122093</v>
      </c>
      <c r="X102" s="22">
        <v>112499</v>
      </c>
      <c r="Y102" s="22">
        <v>101895</v>
      </c>
      <c r="Z102" s="22">
        <v>0</v>
      </c>
      <c r="AA102" s="22">
        <v>0</v>
      </c>
      <c r="AB102" s="22">
        <v>0</v>
      </c>
      <c r="AC102" s="22">
        <v>1674579</v>
      </c>
      <c r="AD102" s="22">
        <v>227108</v>
      </c>
      <c r="AE102" s="22">
        <v>257499</v>
      </c>
      <c r="AF102" s="22">
        <v>0</v>
      </c>
      <c r="AG102" s="22">
        <v>169332</v>
      </c>
      <c r="AH102" s="22">
        <v>228991</v>
      </c>
      <c r="AI102" s="22">
        <v>2557509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</row>
    <row r="103" spans="1:40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99050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5991</v>
      </c>
      <c r="M103" s="22">
        <v>105041</v>
      </c>
      <c r="N103" s="22">
        <v>0</v>
      </c>
      <c r="O103" s="22">
        <v>665</v>
      </c>
      <c r="P103" s="22">
        <v>63602</v>
      </c>
      <c r="Q103" s="22">
        <v>0</v>
      </c>
      <c r="R103" s="22">
        <v>187150</v>
      </c>
      <c r="S103" s="22">
        <v>0</v>
      </c>
      <c r="T103" s="22">
        <v>356458</v>
      </c>
      <c r="U103" s="22">
        <v>72608</v>
      </c>
      <c r="V103" s="22">
        <v>0</v>
      </c>
      <c r="W103" s="22">
        <v>89469</v>
      </c>
      <c r="X103" s="22">
        <v>17736</v>
      </c>
      <c r="Y103" s="22">
        <v>0</v>
      </c>
      <c r="Z103" s="22">
        <v>0</v>
      </c>
      <c r="AA103" s="22">
        <v>0</v>
      </c>
      <c r="AB103" s="22">
        <v>10619</v>
      </c>
      <c r="AC103" s="22">
        <v>190432</v>
      </c>
      <c r="AD103" s="22">
        <v>233665</v>
      </c>
      <c r="AE103" s="22">
        <v>85177</v>
      </c>
      <c r="AF103" s="22">
        <v>0</v>
      </c>
      <c r="AG103" s="22">
        <v>42522</v>
      </c>
      <c r="AH103" s="22">
        <v>42190</v>
      </c>
      <c r="AI103" s="22">
        <v>593986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</row>
    <row r="104" spans="1:40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438685</v>
      </c>
      <c r="F104" s="22">
        <v>0</v>
      </c>
      <c r="G104" s="22">
        <v>333089</v>
      </c>
      <c r="H104" s="22">
        <v>0</v>
      </c>
      <c r="I104" s="22">
        <v>97434</v>
      </c>
      <c r="J104" s="22">
        <v>0</v>
      </c>
      <c r="K104" s="22">
        <v>0</v>
      </c>
      <c r="L104" s="22">
        <v>0</v>
      </c>
      <c r="M104" s="22">
        <v>869208</v>
      </c>
      <c r="N104" s="22">
        <v>992768</v>
      </c>
      <c r="O104" s="22">
        <v>551888</v>
      </c>
      <c r="P104" s="22">
        <v>611881</v>
      </c>
      <c r="Q104" s="22">
        <v>0</v>
      </c>
      <c r="R104" s="22">
        <v>201900</v>
      </c>
      <c r="S104" s="22">
        <v>18095</v>
      </c>
      <c r="T104" s="22">
        <v>3245740</v>
      </c>
      <c r="U104" s="22">
        <v>289127</v>
      </c>
      <c r="V104" s="22">
        <v>0</v>
      </c>
      <c r="W104" s="22">
        <v>260378</v>
      </c>
      <c r="X104" s="22">
        <v>295267</v>
      </c>
      <c r="Y104" s="22">
        <v>273094</v>
      </c>
      <c r="Z104" s="22">
        <v>0</v>
      </c>
      <c r="AA104" s="22">
        <v>0</v>
      </c>
      <c r="AB104" s="22">
        <v>0</v>
      </c>
      <c r="AC104" s="22">
        <v>1117866</v>
      </c>
      <c r="AD104" s="22">
        <v>357735</v>
      </c>
      <c r="AE104" s="22">
        <v>195572</v>
      </c>
      <c r="AF104" s="22">
        <v>0</v>
      </c>
      <c r="AG104" s="22">
        <v>124686</v>
      </c>
      <c r="AH104" s="22">
        <v>271942</v>
      </c>
      <c r="AI104" s="22">
        <v>2067801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</row>
    <row r="105" spans="1:40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6047583</v>
      </c>
      <c r="F105" s="22">
        <v>0</v>
      </c>
      <c r="G105" s="22">
        <v>0</v>
      </c>
      <c r="H105" s="22">
        <v>599815</v>
      </c>
      <c r="I105" s="22">
        <v>0</v>
      </c>
      <c r="J105" s="22">
        <v>0</v>
      </c>
      <c r="K105" s="22">
        <v>0</v>
      </c>
      <c r="L105" s="22">
        <v>0</v>
      </c>
      <c r="M105" s="22">
        <v>6647398</v>
      </c>
      <c r="N105" s="22">
        <v>13381173</v>
      </c>
      <c r="O105" s="22">
        <v>241617</v>
      </c>
      <c r="P105" s="22">
        <v>572946</v>
      </c>
      <c r="Q105" s="22">
        <v>387500</v>
      </c>
      <c r="R105" s="22">
        <v>1796956</v>
      </c>
      <c r="S105" s="22">
        <v>53561</v>
      </c>
      <c r="T105" s="22">
        <v>23081151</v>
      </c>
      <c r="U105" s="22">
        <v>1073544</v>
      </c>
      <c r="V105" s="22">
        <v>0</v>
      </c>
      <c r="W105" s="22">
        <v>364256</v>
      </c>
      <c r="X105" s="22">
        <v>1005383</v>
      </c>
      <c r="Y105" s="22">
        <v>415846</v>
      </c>
      <c r="Z105" s="22">
        <v>4599</v>
      </c>
      <c r="AA105" s="22">
        <v>0</v>
      </c>
      <c r="AB105" s="22">
        <v>0</v>
      </c>
      <c r="AC105" s="22">
        <v>2863628</v>
      </c>
      <c r="AD105" s="22">
        <v>1092538</v>
      </c>
      <c r="AE105" s="22">
        <v>282336</v>
      </c>
      <c r="AF105" s="22">
        <v>0</v>
      </c>
      <c r="AG105" s="22">
        <v>336434</v>
      </c>
      <c r="AH105" s="22">
        <v>192943</v>
      </c>
      <c r="AI105" s="22">
        <v>4767879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</row>
    <row r="106" spans="1:40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185921</v>
      </c>
      <c r="F106" s="22">
        <v>0</v>
      </c>
      <c r="G106" s="22">
        <v>0</v>
      </c>
      <c r="H106" s="22">
        <v>0</v>
      </c>
      <c r="I106" s="22">
        <v>2109198</v>
      </c>
      <c r="J106" s="22">
        <v>0</v>
      </c>
      <c r="K106" s="22">
        <v>0</v>
      </c>
      <c r="L106" s="22">
        <v>0</v>
      </c>
      <c r="M106" s="22">
        <v>2295119</v>
      </c>
      <c r="N106" s="22">
        <v>606307</v>
      </c>
      <c r="O106" s="22">
        <v>0</v>
      </c>
      <c r="P106" s="22">
        <v>212475</v>
      </c>
      <c r="Q106" s="22">
        <v>0</v>
      </c>
      <c r="R106" s="22">
        <v>567391</v>
      </c>
      <c r="S106" s="22">
        <v>131859</v>
      </c>
      <c r="T106" s="22">
        <v>3813151</v>
      </c>
      <c r="U106" s="22">
        <v>516441</v>
      </c>
      <c r="V106" s="22">
        <v>0</v>
      </c>
      <c r="W106" s="22">
        <v>57635</v>
      </c>
      <c r="X106" s="22">
        <v>118997</v>
      </c>
      <c r="Y106" s="22">
        <v>194984</v>
      </c>
      <c r="Z106" s="22">
        <v>0</v>
      </c>
      <c r="AA106" s="22">
        <v>0</v>
      </c>
      <c r="AB106" s="22">
        <v>0</v>
      </c>
      <c r="AC106" s="22">
        <v>888057</v>
      </c>
      <c r="AD106" s="22">
        <v>85484</v>
      </c>
      <c r="AE106" s="22">
        <v>123355</v>
      </c>
      <c r="AF106" s="22">
        <v>0</v>
      </c>
      <c r="AG106" s="22">
        <v>19957</v>
      </c>
      <c r="AH106" s="22">
        <v>154340</v>
      </c>
      <c r="AI106" s="22">
        <v>1271193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</row>
    <row r="107" spans="1:40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8487677</v>
      </c>
      <c r="F107" s="22">
        <v>0</v>
      </c>
      <c r="G107" s="22">
        <v>4008344</v>
      </c>
      <c r="H107" s="22">
        <v>2878394</v>
      </c>
      <c r="I107" s="22">
        <v>2049131</v>
      </c>
      <c r="J107" s="22">
        <v>0</v>
      </c>
      <c r="K107" s="22">
        <v>0</v>
      </c>
      <c r="L107" s="22">
        <v>0</v>
      </c>
      <c r="M107" s="22">
        <v>17423546</v>
      </c>
      <c r="N107" s="22">
        <v>21121925</v>
      </c>
      <c r="O107" s="22">
        <v>3044840</v>
      </c>
      <c r="P107" s="22">
        <v>153252</v>
      </c>
      <c r="Q107" s="22">
        <v>9217900</v>
      </c>
      <c r="R107" s="22">
        <v>4060446</v>
      </c>
      <c r="S107" s="22">
        <v>1191788</v>
      </c>
      <c r="T107" s="22">
        <v>56213697</v>
      </c>
      <c r="U107" s="22">
        <v>4121372</v>
      </c>
      <c r="V107" s="22">
        <v>0</v>
      </c>
      <c r="W107" s="22">
        <v>2069053</v>
      </c>
      <c r="X107" s="22">
        <v>1643412</v>
      </c>
      <c r="Y107" s="22">
        <v>858881</v>
      </c>
      <c r="Z107" s="22">
        <v>0</v>
      </c>
      <c r="AA107" s="22">
        <v>0</v>
      </c>
      <c r="AB107" s="22">
        <v>0</v>
      </c>
      <c r="AC107" s="22">
        <v>8692718</v>
      </c>
      <c r="AD107" s="22">
        <v>3604312</v>
      </c>
      <c r="AE107" s="22">
        <v>1242313</v>
      </c>
      <c r="AF107" s="22">
        <v>0</v>
      </c>
      <c r="AG107" s="22">
        <v>1230161</v>
      </c>
      <c r="AH107" s="22">
        <v>941469</v>
      </c>
      <c r="AI107" s="22">
        <v>15710973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</row>
    <row r="108" spans="1:40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1307290</v>
      </c>
      <c r="O108" s="22">
        <v>146258</v>
      </c>
      <c r="P108" s="22">
        <v>14301</v>
      </c>
      <c r="Q108" s="22">
        <v>0</v>
      </c>
      <c r="R108" s="22">
        <v>0</v>
      </c>
      <c r="S108" s="22">
        <v>0</v>
      </c>
      <c r="T108" s="22">
        <v>1467849</v>
      </c>
      <c r="U108" s="22">
        <v>185924</v>
      </c>
      <c r="V108" s="22">
        <v>0</v>
      </c>
      <c r="W108" s="22">
        <v>74505</v>
      </c>
      <c r="X108" s="22">
        <v>61546</v>
      </c>
      <c r="Y108" s="22">
        <v>0</v>
      </c>
      <c r="Z108" s="22">
        <v>0</v>
      </c>
      <c r="AA108" s="22">
        <v>0</v>
      </c>
      <c r="AB108" s="22">
        <v>0</v>
      </c>
      <c r="AC108" s="22">
        <v>321975</v>
      </c>
      <c r="AD108" s="22">
        <v>80814</v>
      </c>
      <c r="AE108" s="22">
        <v>86920</v>
      </c>
      <c r="AF108" s="22">
        <v>0</v>
      </c>
      <c r="AG108" s="22">
        <v>2882</v>
      </c>
      <c r="AH108" s="22">
        <v>16982</v>
      </c>
      <c r="AI108" s="22">
        <v>509573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1:40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834078</v>
      </c>
      <c r="F109" s="22">
        <v>0</v>
      </c>
      <c r="G109" s="22">
        <v>118851</v>
      </c>
      <c r="H109" s="22">
        <v>286732</v>
      </c>
      <c r="I109" s="22">
        <v>0</v>
      </c>
      <c r="J109" s="22">
        <v>0</v>
      </c>
      <c r="K109" s="22">
        <v>0</v>
      </c>
      <c r="L109" s="22">
        <v>0</v>
      </c>
      <c r="M109" s="22">
        <v>1239661</v>
      </c>
      <c r="N109" s="22">
        <v>48490</v>
      </c>
      <c r="O109" s="22">
        <v>0</v>
      </c>
      <c r="P109" s="22">
        <v>473566</v>
      </c>
      <c r="Q109" s="22">
        <v>456000</v>
      </c>
      <c r="R109" s="22">
        <v>354263</v>
      </c>
      <c r="S109" s="22">
        <v>926771</v>
      </c>
      <c r="T109" s="22">
        <v>3498751</v>
      </c>
      <c r="U109" s="22">
        <v>517932</v>
      </c>
      <c r="V109" s="22">
        <v>0</v>
      </c>
      <c r="W109" s="22">
        <v>284990</v>
      </c>
      <c r="X109" s="22">
        <v>371842</v>
      </c>
      <c r="Y109" s="22">
        <v>0</v>
      </c>
      <c r="Z109" s="22">
        <v>0</v>
      </c>
      <c r="AA109" s="22">
        <v>0</v>
      </c>
      <c r="AB109" s="22">
        <v>0</v>
      </c>
      <c r="AC109" s="22">
        <v>1174764</v>
      </c>
      <c r="AD109" s="22">
        <v>220096</v>
      </c>
      <c r="AE109" s="22">
        <v>300751</v>
      </c>
      <c r="AF109" s="22">
        <v>0</v>
      </c>
      <c r="AG109" s="22">
        <v>209979</v>
      </c>
      <c r="AH109" s="22">
        <v>98938</v>
      </c>
      <c r="AI109" s="22">
        <v>2004528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</row>
    <row r="110" spans="1:40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187032</v>
      </c>
      <c r="F110" s="22">
        <v>0</v>
      </c>
      <c r="G110" s="22">
        <v>62839</v>
      </c>
      <c r="H110" s="22">
        <v>29747</v>
      </c>
      <c r="I110" s="22">
        <v>0</v>
      </c>
      <c r="J110" s="22">
        <v>0</v>
      </c>
      <c r="K110" s="22">
        <v>0</v>
      </c>
      <c r="L110" s="22">
        <v>0</v>
      </c>
      <c r="M110" s="22">
        <v>279618</v>
      </c>
      <c r="N110" s="22">
        <v>0</v>
      </c>
      <c r="O110" s="22">
        <v>0</v>
      </c>
      <c r="P110" s="22">
        <v>264295</v>
      </c>
      <c r="Q110" s="22">
        <v>0</v>
      </c>
      <c r="R110" s="22">
        <v>90619</v>
      </c>
      <c r="S110" s="22">
        <v>0</v>
      </c>
      <c r="T110" s="22">
        <v>634532</v>
      </c>
      <c r="U110" s="22">
        <v>81906</v>
      </c>
      <c r="V110" s="22">
        <v>0</v>
      </c>
      <c r="W110" s="22">
        <v>125247</v>
      </c>
      <c r="X110" s="22">
        <v>123752</v>
      </c>
      <c r="Y110" s="22">
        <v>5111</v>
      </c>
      <c r="Z110" s="22">
        <v>0</v>
      </c>
      <c r="AA110" s="22">
        <v>0</v>
      </c>
      <c r="AB110" s="22">
        <v>17651</v>
      </c>
      <c r="AC110" s="22">
        <v>353667</v>
      </c>
      <c r="AD110" s="22">
        <v>89988</v>
      </c>
      <c r="AE110" s="22">
        <v>99663</v>
      </c>
      <c r="AF110" s="22">
        <v>0</v>
      </c>
      <c r="AG110" s="22">
        <v>8460</v>
      </c>
      <c r="AH110" s="22">
        <v>0</v>
      </c>
      <c r="AI110" s="22">
        <v>551778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1:40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361012</v>
      </c>
      <c r="F111" s="22">
        <v>0</v>
      </c>
      <c r="G111" s="22">
        <v>299146</v>
      </c>
      <c r="H111" s="22">
        <v>77579</v>
      </c>
      <c r="I111" s="22">
        <v>147461</v>
      </c>
      <c r="J111" s="22">
        <v>0</v>
      </c>
      <c r="K111" s="22">
        <v>0</v>
      </c>
      <c r="L111" s="22">
        <v>312307</v>
      </c>
      <c r="M111" s="22">
        <v>1197505</v>
      </c>
      <c r="N111" s="22">
        <v>367080</v>
      </c>
      <c r="O111" s="22">
        <v>123635</v>
      </c>
      <c r="P111" s="22">
        <v>508835</v>
      </c>
      <c r="Q111" s="22">
        <v>0</v>
      </c>
      <c r="R111" s="22">
        <v>87014</v>
      </c>
      <c r="S111" s="22">
        <v>0</v>
      </c>
      <c r="T111" s="22">
        <v>2284069</v>
      </c>
      <c r="U111" s="22">
        <v>977809</v>
      </c>
      <c r="V111" s="22">
        <v>0</v>
      </c>
      <c r="W111" s="22">
        <v>231379</v>
      </c>
      <c r="X111" s="22">
        <v>797207</v>
      </c>
      <c r="Y111" s="22">
        <v>20055</v>
      </c>
      <c r="Z111" s="22">
        <v>0</v>
      </c>
      <c r="AA111" s="22">
        <v>0</v>
      </c>
      <c r="AB111" s="22">
        <v>75105</v>
      </c>
      <c r="AC111" s="22">
        <v>2101555</v>
      </c>
      <c r="AD111" s="22">
        <v>330644</v>
      </c>
      <c r="AE111" s="22">
        <v>343257</v>
      </c>
      <c r="AF111" s="22">
        <v>0</v>
      </c>
      <c r="AG111" s="22">
        <v>443409</v>
      </c>
      <c r="AH111" s="22">
        <v>152723</v>
      </c>
      <c r="AI111" s="22">
        <v>3371588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</row>
    <row r="112" spans="1:40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104163</v>
      </c>
      <c r="F112" s="22">
        <v>0</v>
      </c>
      <c r="G112" s="22">
        <v>0</v>
      </c>
      <c r="H112" s="22">
        <v>86209</v>
      </c>
      <c r="I112" s="22">
        <v>0</v>
      </c>
      <c r="J112" s="22">
        <v>0</v>
      </c>
      <c r="K112" s="22">
        <v>0</v>
      </c>
      <c r="L112" s="22">
        <v>0</v>
      </c>
      <c r="M112" s="22">
        <v>190372</v>
      </c>
      <c r="N112" s="22">
        <v>390521</v>
      </c>
      <c r="O112" s="22">
        <v>214830</v>
      </c>
      <c r="P112" s="22">
        <v>2173680</v>
      </c>
      <c r="Q112" s="22">
        <v>0</v>
      </c>
      <c r="R112" s="22">
        <v>16667</v>
      </c>
      <c r="S112" s="22">
        <v>94201</v>
      </c>
      <c r="T112" s="22">
        <v>3080271</v>
      </c>
      <c r="U112" s="22">
        <v>1296532</v>
      </c>
      <c r="V112" s="22">
        <v>0</v>
      </c>
      <c r="W112" s="22">
        <v>313646</v>
      </c>
      <c r="X112" s="22">
        <v>194093</v>
      </c>
      <c r="Y112" s="22">
        <v>70237</v>
      </c>
      <c r="Z112" s="22">
        <v>0</v>
      </c>
      <c r="AA112" s="22">
        <v>0</v>
      </c>
      <c r="AB112" s="22">
        <v>0</v>
      </c>
      <c r="AC112" s="22">
        <v>1874508</v>
      </c>
      <c r="AD112" s="22">
        <v>320030</v>
      </c>
      <c r="AE112" s="22">
        <v>485186</v>
      </c>
      <c r="AF112" s="22">
        <v>0</v>
      </c>
      <c r="AG112" s="22">
        <v>113303</v>
      </c>
      <c r="AH112" s="22">
        <v>249072</v>
      </c>
      <c r="AI112" s="22">
        <v>3042099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</row>
    <row r="113" spans="1:40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411051</v>
      </c>
      <c r="F113" s="22">
        <v>0</v>
      </c>
      <c r="G113" s="22">
        <v>0</v>
      </c>
      <c r="H113" s="22">
        <v>0</v>
      </c>
      <c r="I113" s="22">
        <v>168145</v>
      </c>
      <c r="J113" s="22">
        <v>0</v>
      </c>
      <c r="K113" s="22">
        <v>0</v>
      </c>
      <c r="L113" s="22">
        <v>0</v>
      </c>
      <c r="M113" s="22">
        <v>579196</v>
      </c>
      <c r="N113" s="22">
        <v>2269022</v>
      </c>
      <c r="O113" s="22">
        <v>78191</v>
      </c>
      <c r="P113" s="22">
        <v>872988</v>
      </c>
      <c r="Q113" s="22">
        <v>0</v>
      </c>
      <c r="R113" s="22">
        <v>199226</v>
      </c>
      <c r="S113" s="22">
        <v>151352</v>
      </c>
      <c r="T113" s="22">
        <v>4149975</v>
      </c>
      <c r="U113" s="22">
        <v>815278</v>
      </c>
      <c r="V113" s="22">
        <v>0</v>
      </c>
      <c r="W113" s="22">
        <v>113835</v>
      </c>
      <c r="X113" s="22">
        <v>521603</v>
      </c>
      <c r="Y113" s="22">
        <v>106637</v>
      </c>
      <c r="Z113" s="22">
        <v>0</v>
      </c>
      <c r="AA113" s="22">
        <v>0</v>
      </c>
      <c r="AB113" s="22">
        <v>0</v>
      </c>
      <c r="AC113" s="22">
        <v>1557353</v>
      </c>
      <c r="AD113" s="22">
        <v>417344</v>
      </c>
      <c r="AE113" s="22">
        <v>164457</v>
      </c>
      <c r="AF113" s="22">
        <v>0</v>
      </c>
      <c r="AG113" s="22">
        <v>140612</v>
      </c>
      <c r="AH113" s="22">
        <v>176782</v>
      </c>
      <c r="AI113" s="22">
        <v>2456548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</row>
    <row r="114" spans="1:40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1498793</v>
      </c>
      <c r="F114" s="22">
        <v>0</v>
      </c>
      <c r="G114" s="22">
        <v>324315</v>
      </c>
      <c r="H114" s="22">
        <v>0</v>
      </c>
      <c r="I114" s="22">
        <v>1475348</v>
      </c>
      <c r="J114" s="22">
        <v>0</v>
      </c>
      <c r="K114" s="22">
        <v>0</v>
      </c>
      <c r="L114" s="22">
        <v>0</v>
      </c>
      <c r="M114" s="22">
        <v>3298456</v>
      </c>
      <c r="N114" s="22">
        <v>0</v>
      </c>
      <c r="O114" s="22">
        <v>73695</v>
      </c>
      <c r="P114" s="22">
        <v>509091</v>
      </c>
      <c r="Q114" s="22">
        <v>920230</v>
      </c>
      <c r="R114" s="22">
        <v>0</v>
      </c>
      <c r="S114" s="22">
        <v>140000</v>
      </c>
      <c r="T114" s="22">
        <v>4941472</v>
      </c>
      <c r="U114" s="22">
        <v>4018624</v>
      </c>
      <c r="V114" s="22">
        <v>0</v>
      </c>
      <c r="W114" s="22">
        <v>1626187</v>
      </c>
      <c r="X114" s="22">
        <v>0</v>
      </c>
      <c r="Y114" s="22">
        <v>802486</v>
      </c>
      <c r="Z114" s="22">
        <v>0</v>
      </c>
      <c r="AA114" s="22">
        <v>0</v>
      </c>
      <c r="AB114" s="22">
        <v>0</v>
      </c>
      <c r="AC114" s="22">
        <v>6447297</v>
      </c>
      <c r="AD114" s="22">
        <v>1684126</v>
      </c>
      <c r="AE114" s="22">
        <v>600945</v>
      </c>
      <c r="AF114" s="22">
        <v>0</v>
      </c>
      <c r="AG114" s="22">
        <v>0</v>
      </c>
      <c r="AH114" s="22">
        <v>207202</v>
      </c>
      <c r="AI114" s="22">
        <v>8939570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</row>
    <row r="115" spans="1:40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268080</v>
      </c>
      <c r="F115" s="22">
        <v>0</v>
      </c>
      <c r="G115" s="22">
        <v>20996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289076</v>
      </c>
      <c r="N115" s="22">
        <v>0</v>
      </c>
      <c r="O115" s="22">
        <v>0</v>
      </c>
      <c r="P115" s="22">
        <v>375418</v>
      </c>
      <c r="Q115" s="22">
        <v>0</v>
      </c>
      <c r="R115" s="22">
        <v>25660</v>
      </c>
      <c r="S115" s="22">
        <v>0</v>
      </c>
      <c r="T115" s="22">
        <v>690154</v>
      </c>
      <c r="U115" s="22">
        <v>195611</v>
      </c>
      <c r="V115" s="22">
        <v>0</v>
      </c>
      <c r="W115" s="22">
        <v>69641</v>
      </c>
      <c r="X115" s="22">
        <v>67779</v>
      </c>
      <c r="Y115" s="22">
        <v>0</v>
      </c>
      <c r="Z115" s="22">
        <v>0</v>
      </c>
      <c r="AA115" s="22">
        <v>0</v>
      </c>
      <c r="AB115" s="22">
        <v>0</v>
      </c>
      <c r="AC115" s="22">
        <v>333031</v>
      </c>
      <c r="AD115" s="22">
        <v>68193</v>
      </c>
      <c r="AE115" s="22">
        <v>178474</v>
      </c>
      <c r="AF115" s="22">
        <v>0</v>
      </c>
      <c r="AG115" s="22">
        <v>11964</v>
      </c>
      <c r="AH115" s="22">
        <v>13239</v>
      </c>
      <c r="AI115" s="22">
        <v>604901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</row>
    <row r="116" spans="1:40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989986</v>
      </c>
      <c r="F116" s="22">
        <v>0</v>
      </c>
      <c r="G116" s="22">
        <v>227814</v>
      </c>
      <c r="H116" s="22">
        <v>576118</v>
      </c>
      <c r="I116" s="22">
        <v>0</v>
      </c>
      <c r="J116" s="22">
        <v>0</v>
      </c>
      <c r="K116" s="22">
        <v>0</v>
      </c>
      <c r="L116" s="22">
        <v>0</v>
      </c>
      <c r="M116" s="22">
        <v>1793918</v>
      </c>
      <c r="N116" s="22">
        <v>20302367</v>
      </c>
      <c r="O116" s="22">
        <v>56360</v>
      </c>
      <c r="P116" s="22">
        <v>382133</v>
      </c>
      <c r="Q116" s="22">
        <v>113739</v>
      </c>
      <c r="R116" s="22">
        <v>454699</v>
      </c>
      <c r="S116" s="22">
        <v>112000</v>
      </c>
      <c r="T116" s="22">
        <v>23215216</v>
      </c>
      <c r="U116" s="22">
        <v>1046290</v>
      </c>
      <c r="V116" s="22">
        <v>0</v>
      </c>
      <c r="W116" s="22">
        <v>1027405</v>
      </c>
      <c r="X116" s="22">
        <v>923952</v>
      </c>
      <c r="Y116" s="22">
        <v>0</v>
      </c>
      <c r="Z116" s="22">
        <v>0</v>
      </c>
      <c r="AA116" s="22">
        <v>0</v>
      </c>
      <c r="AB116" s="22">
        <v>0</v>
      </c>
      <c r="AC116" s="22">
        <v>2997647</v>
      </c>
      <c r="AD116" s="22">
        <v>739815</v>
      </c>
      <c r="AE116" s="22">
        <v>1033389</v>
      </c>
      <c r="AF116" s="22">
        <v>0</v>
      </c>
      <c r="AG116" s="22">
        <v>761522</v>
      </c>
      <c r="AH116" s="22">
        <v>171353</v>
      </c>
      <c r="AI116" s="22">
        <v>5703726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</row>
    <row r="117" spans="1:40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143816</v>
      </c>
      <c r="I117" s="22">
        <v>0</v>
      </c>
      <c r="J117" s="22">
        <v>0</v>
      </c>
      <c r="K117" s="22">
        <v>0</v>
      </c>
      <c r="L117" s="22">
        <v>0</v>
      </c>
      <c r="M117" s="22">
        <v>143816</v>
      </c>
      <c r="N117" s="22">
        <v>5531</v>
      </c>
      <c r="O117" s="22">
        <v>0</v>
      </c>
      <c r="P117" s="22">
        <v>36384</v>
      </c>
      <c r="Q117" s="22">
        <v>0</v>
      </c>
      <c r="R117" s="22">
        <v>9604</v>
      </c>
      <c r="S117" s="22">
        <v>0</v>
      </c>
      <c r="T117" s="22">
        <v>195335</v>
      </c>
      <c r="U117" s="22">
        <v>285326</v>
      </c>
      <c r="V117" s="22">
        <v>0</v>
      </c>
      <c r="W117" s="22">
        <v>174575</v>
      </c>
      <c r="X117" s="22">
        <v>103028</v>
      </c>
      <c r="Y117" s="22">
        <v>58517</v>
      </c>
      <c r="Z117" s="22">
        <v>0</v>
      </c>
      <c r="AA117" s="22">
        <v>0</v>
      </c>
      <c r="AB117" s="22">
        <v>0</v>
      </c>
      <c r="AC117" s="22">
        <v>621446</v>
      </c>
      <c r="AD117" s="22">
        <v>39529</v>
      </c>
      <c r="AE117" s="22">
        <v>96931</v>
      </c>
      <c r="AF117" s="22">
        <v>0</v>
      </c>
      <c r="AG117" s="22">
        <v>98764</v>
      </c>
      <c r="AH117" s="22">
        <v>34524</v>
      </c>
      <c r="AI117" s="22">
        <v>891194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</row>
    <row r="118" spans="1:40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12500</v>
      </c>
      <c r="F118" s="22">
        <v>0</v>
      </c>
      <c r="G118" s="22">
        <v>1173051</v>
      </c>
      <c r="H118" s="22">
        <v>1202574</v>
      </c>
      <c r="I118" s="22">
        <v>0</v>
      </c>
      <c r="J118" s="22">
        <v>0</v>
      </c>
      <c r="K118" s="22">
        <v>0</v>
      </c>
      <c r="L118" s="22">
        <v>0</v>
      </c>
      <c r="M118" s="22">
        <v>2388125</v>
      </c>
      <c r="N118" s="22">
        <v>0</v>
      </c>
      <c r="O118" s="22">
        <v>51535</v>
      </c>
      <c r="P118" s="22">
        <v>686464</v>
      </c>
      <c r="Q118" s="22">
        <v>0</v>
      </c>
      <c r="R118" s="22">
        <v>0</v>
      </c>
      <c r="S118" s="22">
        <v>664197</v>
      </c>
      <c r="T118" s="22">
        <v>3790321</v>
      </c>
      <c r="U118" s="22">
        <v>537619</v>
      </c>
      <c r="V118" s="22">
        <v>0</v>
      </c>
      <c r="W118" s="22">
        <v>316257</v>
      </c>
      <c r="X118" s="22">
        <v>174346</v>
      </c>
      <c r="Y118" s="22">
        <v>20356</v>
      </c>
      <c r="Z118" s="22">
        <v>0</v>
      </c>
      <c r="AA118" s="22">
        <v>0</v>
      </c>
      <c r="AB118" s="22">
        <v>0</v>
      </c>
      <c r="AC118" s="22">
        <v>1048578</v>
      </c>
      <c r="AD118" s="22">
        <v>600316</v>
      </c>
      <c r="AE118" s="22">
        <v>314491</v>
      </c>
      <c r="AF118" s="22">
        <v>0</v>
      </c>
      <c r="AG118" s="22">
        <v>0</v>
      </c>
      <c r="AH118" s="22">
        <v>123120</v>
      </c>
      <c r="AI118" s="22">
        <v>2086505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</row>
    <row r="119" spans="1:40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1147119</v>
      </c>
      <c r="F119" s="22">
        <v>0</v>
      </c>
      <c r="G119" s="22">
        <v>49565</v>
      </c>
      <c r="H119" s="22">
        <v>600005</v>
      </c>
      <c r="I119" s="22">
        <v>49565</v>
      </c>
      <c r="J119" s="22">
        <v>0</v>
      </c>
      <c r="K119" s="22">
        <v>0</v>
      </c>
      <c r="L119" s="22">
        <v>0</v>
      </c>
      <c r="M119" s="22">
        <v>1846254</v>
      </c>
      <c r="N119" s="22">
        <v>0</v>
      </c>
      <c r="O119" s="22">
        <v>0</v>
      </c>
      <c r="P119" s="22">
        <v>69866</v>
      </c>
      <c r="Q119" s="22">
        <v>0</v>
      </c>
      <c r="R119" s="22">
        <v>0</v>
      </c>
      <c r="S119" s="22">
        <v>0</v>
      </c>
      <c r="T119" s="22">
        <v>1916120</v>
      </c>
      <c r="U119" s="22">
        <v>226619</v>
      </c>
      <c r="V119" s="22">
        <v>0</v>
      </c>
      <c r="W119" s="22">
        <v>40348</v>
      </c>
      <c r="X119" s="22">
        <v>41858</v>
      </c>
      <c r="Y119" s="22">
        <v>15883</v>
      </c>
      <c r="Z119" s="22">
        <v>0</v>
      </c>
      <c r="AA119" s="22">
        <v>0</v>
      </c>
      <c r="AB119" s="22">
        <v>0</v>
      </c>
      <c r="AC119" s="22">
        <v>324708</v>
      </c>
      <c r="AD119" s="22">
        <v>113128</v>
      </c>
      <c r="AE119" s="22">
        <v>32724</v>
      </c>
      <c r="AF119" s="22">
        <v>0</v>
      </c>
      <c r="AG119" s="22">
        <v>54663</v>
      </c>
      <c r="AH119" s="22">
        <v>17136</v>
      </c>
      <c r="AI119" s="22">
        <v>542359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</row>
    <row r="120" spans="1:40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2280512</v>
      </c>
      <c r="F120" s="22">
        <v>0</v>
      </c>
      <c r="G120" s="22">
        <v>662380</v>
      </c>
      <c r="H120" s="22">
        <v>372864</v>
      </c>
      <c r="I120" s="22">
        <v>2368147</v>
      </c>
      <c r="J120" s="22">
        <v>0</v>
      </c>
      <c r="K120" s="22">
        <v>0</v>
      </c>
      <c r="L120" s="22">
        <v>0</v>
      </c>
      <c r="M120" s="22">
        <v>5683903</v>
      </c>
      <c r="N120" s="22">
        <v>-2563823</v>
      </c>
      <c r="O120" s="22">
        <v>1069079</v>
      </c>
      <c r="P120" s="22">
        <v>48186</v>
      </c>
      <c r="Q120" s="22">
        <v>0</v>
      </c>
      <c r="R120" s="22">
        <v>234939</v>
      </c>
      <c r="S120" s="22">
        <v>59718</v>
      </c>
      <c r="T120" s="22">
        <v>4532002</v>
      </c>
      <c r="U120" s="22">
        <v>576871</v>
      </c>
      <c r="V120" s="22">
        <v>0</v>
      </c>
      <c r="W120" s="22">
        <v>191586</v>
      </c>
      <c r="X120" s="22">
        <v>131951</v>
      </c>
      <c r="Y120" s="22">
        <v>67031</v>
      </c>
      <c r="Z120" s="22">
        <v>0</v>
      </c>
      <c r="AA120" s="22">
        <v>0</v>
      </c>
      <c r="AB120" s="22">
        <v>0</v>
      </c>
      <c r="AC120" s="22">
        <v>967439</v>
      </c>
      <c r="AD120" s="22">
        <v>707309</v>
      </c>
      <c r="AE120" s="22">
        <v>321551</v>
      </c>
      <c r="AF120" s="22">
        <v>0</v>
      </c>
      <c r="AG120" s="22">
        <v>101183</v>
      </c>
      <c r="AH120" s="22">
        <v>66462</v>
      </c>
      <c r="AI120" s="22">
        <v>2163944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</row>
    <row r="121" spans="1:40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1981033</v>
      </c>
      <c r="O121" s="22">
        <v>4674627</v>
      </c>
      <c r="P121" s="22">
        <v>421353</v>
      </c>
      <c r="Q121" s="22">
        <v>0</v>
      </c>
      <c r="R121" s="22">
        <v>1636223</v>
      </c>
      <c r="S121" s="22">
        <v>425668</v>
      </c>
      <c r="T121" s="22">
        <v>9138904</v>
      </c>
      <c r="U121" s="22">
        <v>353178</v>
      </c>
      <c r="V121" s="22">
        <v>0</v>
      </c>
      <c r="W121" s="22">
        <v>232231</v>
      </c>
      <c r="X121" s="22">
        <v>149225</v>
      </c>
      <c r="Y121" s="22">
        <v>0</v>
      </c>
      <c r="Z121" s="22">
        <v>0</v>
      </c>
      <c r="AA121" s="22">
        <v>0</v>
      </c>
      <c r="AB121" s="22">
        <v>0</v>
      </c>
      <c r="AC121" s="22">
        <v>734634</v>
      </c>
      <c r="AD121" s="22">
        <v>1451492</v>
      </c>
      <c r="AE121" s="22">
        <v>420944</v>
      </c>
      <c r="AF121" s="22">
        <v>0</v>
      </c>
      <c r="AG121" s="22">
        <v>60882</v>
      </c>
      <c r="AH121" s="22">
        <v>125198</v>
      </c>
      <c r="AI121" s="22">
        <v>2793150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</row>
    <row r="122" spans="1:40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2940338</v>
      </c>
      <c r="F122" s="22">
        <v>0</v>
      </c>
      <c r="G122" s="22">
        <v>115231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3055569</v>
      </c>
      <c r="N122" s="22">
        <v>-1580507</v>
      </c>
      <c r="O122" s="22">
        <v>119469</v>
      </c>
      <c r="P122" s="22">
        <v>34861</v>
      </c>
      <c r="Q122" s="22">
        <v>0</v>
      </c>
      <c r="R122" s="22">
        <v>95692</v>
      </c>
      <c r="S122" s="22">
        <v>144980</v>
      </c>
      <c r="T122" s="22">
        <v>1870064</v>
      </c>
      <c r="U122" s="22">
        <v>392434</v>
      </c>
      <c r="V122" s="22">
        <v>0</v>
      </c>
      <c r="W122" s="22">
        <v>92471</v>
      </c>
      <c r="X122" s="22">
        <v>251698</v>
      </c>
      <c r="Y122" s="22">
        <v>0</v>
      </c>
      <c r="Z122" s="22">
        <v>0</v>
      </c>
      <c r="AA122" s="22">
        <v>0</v>
      </c>
      <c r="AB122" s="22">
        <v>0</v>
      </c>
      <c r="AC122" s="22">
        <v>736603</v>
      </c>
      <c r="AD122" s="22">
        <v>219864</v>
      </c>
      <c r="AE122" s="22">
        <v>140217</v>
      </c>
      <c r="AF122" s="22">
        <v>0</v>
      </c>
      <c r="AG122" s="22">
        <v>217614</v>
      </c>
      <c r="AH122" s="22">
        <v>257235</v>
      </c>
      <c r="AI122" s="22">
        <v>1571533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</row>
    <row r="123" spans="1:40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840165</v>
      </c>
      <c r="F123" s="22">
        <v>0</v>
      </c>
      <c r="G123" s="22">
        <v>114052</v>
      </c>
      <c r="H123" s="22">
        <v>126696</v>
      </c>
      <c r="I123" s="22">
        <v>0</v>
      </c>
      <c r="J123" s="22">
        <v>0</v>
      </c>
      <c r="K123" s="22">
        <v>0</v>
      </c>
      <c r="L123" s="22">
        <v>0</v>
      </c>
      <c r="M123" s="22">
        <v>1080913</v>
      </c>
      <c r="N123" s="22">
        <v>0</v>
      </c>
      <c r="O123" s="22">
        <v>124063</v>
      </c>
      <c r="P123" s="22">
        <v>555711</v>
      </c>
      <c r="Q123" s="22">
        <v>0</v>
      </c>
      <c r="R123" s="22">
        <v>0</v>
      </c>
      <c r="S123" s="22">
        <v>0</v>
      </c>
      <c r="T123" s="22">
        <v>1760687</v>
      </c>
      <c r="U123" s="22">
        <v>710530</v>
      </c>
      <c r="V123" s="22">
        <v>0</v>
      </c>
      <c r="W123" s="22">
        <v>116220</v>
      </c>
      <c r="X123" s="22">
        <v>26166</v>
      </c>
      <c r="Y123" s="22">
        <v>0</v>
      </c>
      <c r="Z123" s="22">
        <v>0</v>
      </c>
      <c r="AA123" s="22">
        <v>0</v>
      </c>
      <c r="AB123" s="22">
        <v>0</v>
      </c>
      <c r="AC123" s="22">
        <v>852916</v>
      </c>
      <c r="AD123" s="22">
        <v>349398</v>
      </c>
      <c r="AE123" s="22">
        <v>182125</v>
      </c>
      <c r="AF123" s="22">
        <v>0</v>
      </c>
      <c r="AG123" s="22">
        <v>15898</v>
      </c>
      <c r="AH123" s="22">
        <v>93162</v>
      </c>
      <c r="AI123" s="22">
        <v>1493499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</row>
    <row r="124" spans="1:40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2314831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2314831</v>
      </c>
      <c r="N124" s="22">
        <v>-48728</v>
      </c>
      <c r="O124" s="22">
        <v>182431</v>
      </c>
      <c r="P124" s="22">
        <v>497015</v>
      </c>
      <c r="Q124" s="22">
        <v>0</v>
      </c>
      <c r="R124" s="22">
        <v>0</v>
      </c>
      <c r="S124" s="22">
        <v>63165</v>
      </c>
      <c r="T124" s="22">
        <v>3008714</v>
      </c>
      <c r="U124" s="22">
        <v>505337</v>
      </c>
      <c r="V124" s="22">
        <v>0</v>
      </c>
      <c r="W124" s="22">
        <v>57965</v>
      </c>
      <c r="X124" s="22">
        <v>63992</v>
      </c>
      <c r="Y124" s="22">
        <v>15467</v>
      </c>
      <c r="Z124" s="22">
        <v>0</v>
      </c>
      <c r="AA124" s="22">
        <v>0</v>
      </c>
      <c r="AB124" s="22">
        <v>0</v>
      </c>
      <c r="AC124" s="22">
        <v>642761</v>
      </c>
      <c r="AD124" s="22">
        <v>363529</v>
      </c>
      <c r="AE124" s="22">
        <v>277115</v>
      </c>
      <c r="AF124" s="22">
        <v>0</v>
      </c>
      <c r="AG124" s="22">
        <v>112821</v>
      </c>
      <c r="AH124" s="22">
        <v>115534</v>
      </c>
      <c r="AI124" s="22">
        <v>1511760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</row>
    <row r="125" spans="1:40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13000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13000</v>
      </c>
      <c r="N125" s="22">
        <v>0</v>
      </c>
      <c r="O125" s="22">
        <v>318862</v>
      </c>
      <c r="P125" s="22">
        <v>342400</v>
      </c>
      <c r="Q125" s="22">
        <v>0</v>
      </c>
      <c r="R125" s="22">
        <v>0</v>
      </c>
      <c r="S125" s="22">
        <v>0</v>
      </c>
      <c r="T125" s="22">
        <v>674262</v>
      </c>
      <c r="U125" s="22">
        <v>79808</v>
      </c>
      <c r="V125" s="22">
        <v>0</v>
      </c>
      <c r="W125" s="22">
        <v>72863</v>
      </c>
      <c r="X125" s="22">
        <v>55523</v>
      </c>
      <c r="Y125" s="22">
        <v>1709</v>
      </c>
      <c r="Z125" s="22">
        <v>0</v>
      </c>
      <c r="AA125" s="22">
        <v>0</v>
      </c>
      <c r="AB125" s="22">
        <v>0</v>
      </c>
      <c r="AC125" s="22">
        <v>209903</v>
      </c>
      <c r="AD125" s="22">
        <v>30522</v>
      </c>
      <c r="AE125" s="22">
        <v>39205</v>
      </c>
      <c r="AF125" s="22">
        <v>0</v>
      </c>
      <c r="AG125" s="22">
        <v>19135</v>
      </c>
      <c r="AH125" s="22">
        <v>10915</v>
      </c>
      <c r="AI125" s="22">
        <v>309680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</row>
    <row r="126" spans="1:40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58037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58037</v>
      </c>
      <c r="N126" s="22">
        <v>620194</v>
      </c>
      <c r="O126" s="22">
        <v>0</v>
      </c>
      <c r="P126" s="22">
        <v>70740</v>
      </c>
      <c r="Q126" s="22">
        <v>0</v>
      </c>
      <c r="R126" s="22">
        <v>181023</v>
      </c>
      <c r="S126" s="22">
        <v>0</v>
      </c>
      <c r="T126" s="22">
        <v>929994</v>
      </c>
      <c r="U126" s="22">
        <v>1957336</v>
      </c>
      <c r="V126" s="22">
        <v>0</v>
      </c>
      <c r="W126" s="22">
        <v>744688</v>
      </c>
      <c r="X126" s="22">
        <v>421871</v>
      </c>
      <c r="Y126" s="22">
        <v>0</v>
      </c>
      <c r="Z126" s="22">
        <v>0</v>
      </c>
      <c r="AA126" s="22">
        <v>0</v>
      </c>
      <c r="AB126" s="22">
        <v>0</v>
      </c>
      <c r="AC126" s="22">
        <v>3123895</v>
      </c>
      <c r="AD126" s="22">
        <v>665692</v>
      </c>
      <c r="AE126" s="22">
        <v>606931</v>
      </c>
      <c r="AF126" s="22">
        <v>0</v>
      </c>
      <c r="AG126" s="22">
        <v>789494</v>
      </c>
      <c r="AH126" s="22">
        <v>355946</v>
      </c>
      <c r="AI126" s="22">
        <v>5541958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</row>
    <row r="127" spans="1:40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2008580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2008580</v>
      </c>
      <c r="N127" s="22">
        <v>1604730</v>
      </c>
      <c r="O127" s="22">
        <v>199771</v>
      </c>
      <c r="P127" s="22">
        <v>964683</v>
      </c>
      <c r="Q127" s="22">
        <v>0</v>
      </c>
      <c r="R127" s="22">
        <v>0</v>
      </c>
      <c r="S127" s="22">
        <v>118922</v>
      </c>
      <c r="T127" s="22">
        <v>4896686</v>
      </c>
      <c r="U127" s="22">
        <v>675141</v>
      </c>
      <c r="V127" s="22">
        <v>0</v>
      </c>
      <c r="W127" s="22">
        <v>212725</v>
      </c>
      <c r="X127" s="22">
        <v>200941</v>
      </c>
      <c r="Y127" s="22">
        <v>0</v>
      </c>
      <c r="Z127" s="22">
        <v>0</v>
      </c>
      <c r="AA127" s="22">
        <v>0</v>
      </c>
      <c r="AB127" s="22">
        <v>26935</v>
      </c>
      <c r="AC127" s="22">
        <v>1115742</v>
      </c>
      <c r="AD127" s="22">
        <v>605556</v>
      </c>
      <c r="AE127" s="22">
        <v>287414</v>
      </c>
      <c r="AF127" s="22">
        <v>0</v>
      </c>
      <c r="AG127" s="22">
        <v>98151</v>
      </c>
      <c r="AH127" s="22">
        <v>106292</v>
      </c>
      <c r="AI127" s="22">
        <v>2213155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</row>
    <row r="128" spans="1:40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1379644</v>
      </c>
      <c r="F128" s="22">
        <v>0</v>
      </c>
      <c r="G128" s="22">
        <v>1425619</v>
      </c>
      <c r="H128" s="22">
        <v>862000</v>
      </c>
      <c r="I128" s="22">
        <v>717355</v>
      </c>
      <c r="J128" s="22">
        <v>0</v>
      </c>
      <c r="K128" s="22">
        <v>0</v>
      </c>
      <c r="L128" s="22">
        <v>0</v>
      </c>
      <c r="M128" s="22">
        <v>4384618</v>
      </c>
      <c r="N128" s="22">
        <v>15047417</v>
      </c>
      <c r="O128" s="22">
        <v>1856007</v>
      </c>
      <c r="P128" s="22">
        <v>267014</v>
      </c>
      <c r="Q128" s="22">
        <v>0</v>
      </c>
      <c r="R128" s="22">
        <v>766607</v>
      </c>
      <c r="S128" s="22">
        <v>379115</v>
      </c>
      <c r="T128" s="22">
        <v>22700778</v>
      </c>
      <c r="U128" s="22">
        <v>2605445</v>
      </c>
      <c r="V128" s="22">
        <v>0</v>
      </c>
      <c r="W128" s="22">
        <v>814876</v>
      </c>
      <c r="X128" s="22">
        <v>932472</v>
      </c>
      <c r="Y128" s="22">
        <v>1343317</v>
      </c>
      <c r="Z128" s="22">
        <v>0</v>
      </c>
      <c r="AA128" s="22">
        <v>0</v>
      </c>
      <c r="AB128" s="22">
        <v>0</v>
      </c>
      <c r="AC128" s="22">
        <v>5696110</v>
      </c>
      <c r="AD128" s="22">
        <v>1252513</v>
      </c>
      <c r="AE128" s="22">
        <v>519267</v>
      </c>
      <c r="AF128" s="22">
        <v>0</v>
      </c>
      <c r="AG128" s="22">
        <v>697322</v>
      </c>
      <c r="AH128" s="22">
        <v>410262</v>
      </c>
      <c r="AI128" s="22">
        <v>8575474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</row>
    <row r="129" spans="1:40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2244949</v>
      </c>
      <c r="F129" s="22">
        <v>0</v>
      </c>
      <c r="G129" s="22">
        <v>5391762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7636711</v>
      </c>
      <c r="N129" s="22">
        <v>0</v>
      </c>
      <c r="O129" s="22">
        <v>1084352</v>
      </c>
      <c r="P129" s="22">
        <v>758826</v>
      </c>
      <c r="Q129" s="22">
        <v>0</v>
      </c>
      <c r="R129" s="22">
        <v>2303005</v>
      </c>
      <c r="S129" s="22">
        <v>313427</v>
      </c>
      <c r="T129" s="22">
        <v>12096321</v>
      </c>
      <c r="U129" s="22">
        <v>1193273</v>
      </c>
      <c r="V129" s="22">
        <v>0</v>
      </c>
      <c r="W129" s="22">
        <v>898171</v>
      </c>
      <c r="X129" s="22">
        <v>317858</v>
      </c>
      <c r="Y129" s="22">
        <v>171515</v>
      </c>
      <c r="Z129" s="22">
        <v>0</v>
      </c>
      <c r="AA129" s="22">
        <v>0</v>
      </c>
      <c r="AB129" s="22">
        <v>0</v>
      </c>
      <c r="AC129" s="22">
        <v>2580817</v>
      </c>
      <c r="AD129" s="22">
        <v>1315854</v>
      </c>
      <c r="AE129" s="22">
        <v>651040</v>
      </c>
      <c r="AF129" s="22">
        <v>0</v>
      </c>
      <c r="AG129" s="22">
        <v>474879</v>
      </c>
      <c r="AH129" s="22">
        <v>437276</v>
      </c>
      <c r="AI129" s="22">
        <v>5459866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</row>
    <row r="130" spans="1:40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1136164</v>
      </c>
      <c r="F130" s="22">
        <v>0</v>
      </c>
      <c r="G130" s="22">
        <v>0</v>
      </c>
      <c r="H130" s="22">
        <v>0</v>
      </c>
      <c r="I130" s="22">
        <v>15750</v>
      </c>
      <c r="J130" s="22">
        <v>0</v>
      </c>
      <c r="K130" s="22">
        <v>0</v>
      </c>
      <c r="L130" s="22">
        <v>0</v>
      </c>
      <c r="M130" s="22">
        <v>1151914</v>
      </c>
      <c r="N130" s="22">
        <v>10679119</v>
      </c>
      <c r="O130" s="22">
        <v>350196</v>
      </c>
      <c r="P130" s="22">
        <v>46495</v>
      </c>
      <c r="Q130" s="22">
        <v>0</v>
      </c>
      <c r="R130" s="22">
        <v>0</v>
      </c>
      <c r="S130" s="22">
        <v>1202916</v>
      </c>
      <c r="T130" s="22">
        <v>13430640</v>
      </c>
      <c r="U130" s="22">
        <v>1807597</v>
      </c>
      <c r="V130" s="22">
        <v>0</v>
      </c>
      <c r="W130" s="22">
        <v>385266</v>
      </c>
      <c r="X130" s="22">
        <v>493089</v>
      </c>
      <c r="Y130" s="22">
        <v>11832</v>
      </c>
      <c r="Z130" s="22">
        <v>0</v>
      </c>
      <c r="AA130" s="22">
        <v>0</v>
      </c>
      <c r="AB130" s="22">
        <v>0</v>
      </c>
      <c r="AC130" s="22">
        <v>2697784</v>
      </c>
      <c r="AD130" s="22">
        <v>538950</v>
      </c>
      <c r="AE130" s="22">
        <v>556913</v>
      </c>
      <c r="AF130" s="22">
        <v>0</v>
      </c>
      <c r="AG130" s="22">
        <v>247918</v>
      </c>
      <c r="AH130" s="22">
        <v>369535</v>
      </c>
      <c r="AI130" s="22">
        <v>4411100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</row>
    <row r="131" spans="1:40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558128</v>
      </c>
      <c r="F131" s="22">
        <v>0</v>
      </c>
      <c r="G131" s="22">
        <v>0</v>
      </c>
      <c r="H131" s="22">
        <v>515331</v>
      </c>
      <c r="I131" s="22">
        <v>0</v>
      </c>
      <c r="J131" s="22">
        <v>0</v>
      </c>
      <c r="K131" s="22">
        <v>0</v>
      </c>
      <c r="L131" s="22">
        <v>0</v>
      </c>
      <c r="M131" s="22">
        <v>1073459</v>
      </c>
      <c r="N131" s="22">
        <v>0</v>
      </c>
      <c r="O131" s="22">
        <v>0</v>
      </c>
      <c r="P131" s="22">
        <v>33500</v>
      </c>
      <c r="Q131" s="22">
        <v>0</v>
      </c>
      <c r="R131" s="22">
        <v>117520</v>
      </c>
      <c r="S131" s="22">
        <v>0</v>
      </c>
      <c r="T131" s="22">
        <v>1224479</v>
      </c>
      <c r="U131" s="22">
        <v>226040</v>
      </c>
      <c r="V131" s="22">
        <v>0</v>
      </c>
      <c r="W131" s="22">
        <v>55142</v>
      </c>
      <c r="X131" s="22">
        <v>69250</v>
      </c>
      <c r="Y131" s="22">
        <v>729</v>
      </c>
      <c r="Z131" s="22">
        <v>0</v>
      </c>
      <c r="AA131" s="22">
        <v>0</v>
      </c>
      <c r="AB131" s="22">
        <v>5753</v>
      </c>
      <c r="AC131" s="22">
        <v>356914</v>
      </c>
      <c r="AD131" s="22">
        <v>23318</v>
      </c>
      <c r="AE131" s="22">
        <v>60382</v>
      </c>
      <c r="AF131" s="22">
        <v>0</v>
      </c>
      <c r="AG131" s="22">
        <v>13250</v>
      </c>
      <c r="AH131" s="22">
        <v>20567</v>
      </c>
      <c r="AI131" s="22">
        <v>474431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</row>
    <row r="132" spans="1:40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629928</v>
      </c>
      <c r="F132" s="22">
        <v>0</v>
      </c>
      <c r="G132" s="22">
        <v>521320</v>
      </c>
      <c r="H132" s="22">
        <v>152052</v>
      </c>
      <c r="I132" s="22">
        <v>0</v>
      </c>
      <c r="J132" s="22">
        <v>0</v>
      </c>
      <c r="K132" s="22">
        <v>0</v>
      </c>
      <c r="L132" s="22">
        <v>0</v>
      </c>
      <c r="M132" s="22">
        <v>1303300</v>
      </c>
      <c r="N132" s="22">
        <v>0</v>
      </c>
      <c r="O132" s="22">
        <v>0</v>
      </c>
      <c r="P132" s="22">
        <v>679412</v>
      </c>
      <c r="Q132" s="22">
        <v>0</v>
      </c>
      <c r="R132" s="22">
        <v>0</v>
      </c>
      <c r="S132" s="22">
        <v>0</v>
      </c>
      <c r="T132" s="22">
        <v>1982712</v>
      </c>
      <c r="U132" s="22">
        <v>465344</v>
      </c>
      <c r="V132" s="22">
        <v>0</v>
      </c>
      <c r="W132" s="22">
        <v>213345</v>
      </c>
      <c r="X132" s="22">
        <v>203935</v>
      </c>
      <c r="Y132" s="22">
        <v>0</v>
      </c>
      <c r="Z132" s="22">
        <v>0</v>
      </c>
      <c r="AA132" s="22">
        <v>0</v>
      </c>
      <c r="AB132" s="22">
        <v>0</v>
      </c>
      <c r="AC132" s="22">
        <v>882624</v>
      </c>
      <c r="AD132" s="22">
        <v>110429</v>
      </c>
      <c r="AE132" s="22">
        <v>102216</v>
      </c>
      <c r="AF132" s="22">
        <v>0</v>
      </c>
      <c r="AG132" s="22">
        <v>0</v>
      </c>
      <c r="AH132" s="22">
        <v>45419</v>
      </c>
      <c r="AI132" s="22">
        <v>1140688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</row>
    <row r="133" spans="1:40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-6770334</v>
      </c>
      <c r="O133" s="22">
        <v>15135561</v>
      </c>
      <c r="P133" s="22">
        <v>140825</v>
      </c>
      <c r="Q133" s="22">
        <v>0</v>
      </c>
      <c r="R133" s="22">
        <v>0</v>
      </c>
      <c r="S133" s="22">
        <v>0</v>
      </c>
      <c r="T133" s="22">
        <v>8506052</v>
      </c>
      <c r="U133" s="22">
        <v>114776</v>
      </c>
      <c r="V133" s="22">
        <v>0</v>
      </c>
      <c r="W133" s="22">
        <v>161609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276385</v>
      </c>
      <c r="AD133" s="22">
        <v>293527</v>
      </c>
      <c r="AE133" s="22">
        <v>62989</v>
      </c>
      <c r="AF133" s="22">
        <v>0</v>
      </c>
      <c r="AG133" s="22">
        <v>39146</v>
      </c>
      <c r="AH133" s="22">
        <v>40002</v>
      </c>
      <c r="AI133" s="22">
        <v>712049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</row>
    <row r="134" spans="1:40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244438</v>
      </c>
      <c r="F134" s="22">
        <v>0</v>
      </c>
      <c r="G134" s="22">
        <v>0</v>
      </c>
      <c r="H134" s="22">
        <v>65942</v>
      </c>
      <c r="I134" s="22">
        <v>0</v>
      </c>
      <c r="J134" s="22">
        <v>0</v>
      </c>
      <c r="K134" s="22">
        <v>0</v>
      </c>
      <c r="L134" s="22">
        <v>0</v>
      </c>
      <c r="M134" s="22">
        <v>310380</v>
      </c>
      <c r="N134" s="22">
        <v>600302</v>
      </c>
      <c r="O134" s="22">
        <v>218568</v>
      </c>
      <c r="P134" s="22">
        <v>584207</v>
      </c>
      <c r="Q134" s="22">
        <v>65000</v>
      </c>
      <c r="R134" s="22">
        <v>0</v>
      </c>
      <c r="S134" s="22">
        <v>73500</v>
      </c>
      <c r="T134" s="22">
        <v>1851957</v>
      </c>
      <c r="U134" s="22">
        <v>225210</v>
      </c>
      <c r="V134" s="22">
        <v>0</v>
      </c>
      <c r="W134" s="22">
        <v>67580</v>
      </c>
      <c r="X134" s="22">
        <v>77929</v>
      </c>
      <c r="Y134" s="22">
        <v>100225</v>
      </c>
      <c r="Z134" s="22">
        <v>0</v>
      </c>
      <c r="AA134" s="22">
        <v>0</v>
      </c>
      <c r="AB134" s="22">
        <v>0</v>
      </c>
      <c r="AC134" s="22">
        <v>470944</v>
      </c>
      <c r="AD134" s="22">
        <v>216246</v>
      </c>
      <c r="AE134" s="22">
        <v>165642</v>
      </c>
      <c r="AF134" s="22">
        <v>0</v>
      </c>
      <c r="AG134" s="22">
        <v>0</v>
      </c>
      <c r="AH134" s="22">
        <v>35369</v>
      </c>
      <c r="AI134" s="22">
        <v>888201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</row>
    <row r="135" spans="1:40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49650</v>
      </c>
      <c r="F135" s="22">
        <v>0</v>
      </c>
      <c r="G135" s="22">
        <v>1320504</v>
      </c>
      <c r="H135" s="22">
        <v>284312</v>
      </c>
      <c r="I135" s="22">
        <v>20960</v>
      </c>
      <c r="J135" s="22">
        <v>0</v>
      </c>
      <c r="K135" s="22">
        <v>0</v>
      </c>
      <c r="L135" s="22">
        <v>0</v>
      </c>
      <c r="M135" s="22">
        <v>1675426</v>
      </c>
      <c r="N135" s="22">
        <v>-16018</v>
      </c>
      <c r="O135" s="22">
        <v>0</v>
      </c>
      <c r="P135" s="22">
        <v>353544</v>
      </c>
      <c r="Q135" s="22">
        <v>0</v>
      </c>
      <c r="R135" s="22">
        <v>50699</v>
      </c>
      <c r="S135" s="22">
        <v>89431</v>
      </c>
      <c r="T135" s="22">
        <v>2153082</v>
      </c>
      <c r="U135" s="22">
        <v>163285</v>
      </c>
      <c r="V135" s="22">
        <v>0</v>
      </c>
      <c r="W135" s="22">
        <v>78460</v>
      </c>
      <c r="X135" s="22">
        <v>103405</v>
      </c>
      <c r="Y135" s="22">
        <v>6330</v>
      </c>
      <c r="Z135" s="22">
        <v>0</v>
      </c>
      <c r="AA135" s="22">
        <v>0</v>
      </c>
      <c r="AB135" s="22">
        <v>15050</v>
      </c>
      <c r="AC135" s="22">
        <v>366530</v>
      </c>
      <c r="AD135" s="22">
        <v>396254</v>
      </c>
      <c r="AE135" s="22">
        <v>230916</v>
      </c>
      <c r="AF135" s="22">
        <v>0</v>
      </c>
      <c r="AG135" s="22">
        <v>52071</v>
      </c>
      <c r="AH135" s="22">
        <v>25806</v>
      </c>
      <c r="AI135" s="22">
        <v>1071577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</row>
    <row r="136" spans="1:40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63642</v>
      </c>
      <c r="F136" s="22">
        <v>0</v>
      </c>
      <c r="G136" s="22">
        <v>517023</v>
      </c>
      <c r="H136" s="22">
        <v>67122</v>
      </c>
      <c r="I136" s="22">
        <v>0</v>
      </c>
      <c r="J136" s="22">
        <v>0</v>
      </c>
      <c r="K136" s="22">
        <v>0</v>
      </c>
      <c r="L136" s="22">
        <v>0</v>
      </c>
      <c r="M136" s="22">
        <v>647787</v>
      </c>
      <c r="N136" s="22">
        <v>58172</v>
      </c>
      <c r="O136" s="22">
        <v>0</v>
      </c>
      <c r="P136" s="22">
        <v>31061</v>
      </c>
      <c r="Q136" s="22">
        <v>0</v>
      </c>
      <c r="R136" s="22">
        <v>116684</v>
      </c>
      <c r="S136" s="22">
        <v>0</v>
      </c>
      <c r="T136" s="22">
        <v>853704</v>
      </c>
      <c r="U136" s="22">
        <v>680002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680002</v>
      </c>
      <c r="AD136" s="22">
        <v>203973</v>
      </c>
      <c r="AE136" s="22">
        <v>120948</v>
      </c>
      <c r="AF136" s="22">
        <v>0</v>
      </c>
      <c r="AG136" s="22">
        <v>14636</v>
      </c>
      <c r="AH136" s="22">
        <v>40459</v>
      </c>
      <c r="AI136" s="22">
        <v>1060018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</row>
    <row r="137" spans="1:40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1256016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1256016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1256016</v>
      </c>
      <c r="U137" s="22">
        <v>159953</v>
      </c>
      <c r="V137" s="22">
        <v>0</v>
      </c>
      <c r="W137" s="22">
        <v>60758</v>
      </c>
      <c r="X137" s="22">
        <v>16994</v>
      </c>
      <c r="Y137" s="22">
        <v>0</v>
      </c>
      <c r="Z137" s="22">
        <v>0</v>
      </c>
      <c r="AA137" s="22">
        <v>0</v>
      </c>
      <c r="AB137" s="22">
        <v>0</v>
      </c>
      <c r="AC137" s="22">
        <v>237705</v>
      </c>
      <c r="AD137" s="22">
        <v>48135</v>
      </c>
      <c r="AE137" s="22">
        <v>43870</v>
      </c>
      <c r="AF137" s="22">
        <v>0</v>
      </c>
      <c r="AG137" s="22">
        <v>9283</v>
      </c>
      <c r="AH137" s="22">
        <v>3103</v>
      </c>
      <c r="AI137" s="22">
        <v>342096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</row>
    <row r="138" spans="1:40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1121222</v>
      </c>
      <c r="F138" s="22">
        <v>0</v>
      </c>
      <c r="G138" s="22">
        <v>0</v>
      </c>
      <c r="H138" s="22">
        <v>2223485</v>
      </c>
      <c r="I138" s="22">
        <v>0</v>
      </c>
      <c r="J138" s="22">
        <v>0</v>
      </c>
      <c r="K138" s="22">
        <v>0</v>
      </c>
      <c r="L138" s="22">
        <v>0</v>
      </c>
      <c r="M138" s="22">
        <v>3344707</v>
      </c>
      <c r="N138" s="22">
        <v>0</v>
      </c>
      <c r="O138" s="22">
        <v>4716</v>
      </c>
      <c r="P138" s="22">
        <v>234763</v>
      </c>
      <c r="Q138" s="22">
        <v>0</v>
      </c>
      <c r="R138" s="22">
        <v>0</v>
      </c>
      <c r="S138" s="22">
        <v>42882</v>
      </c>
      <c r="T138" s="22">
        <v>3627068</v>
      </c>
      <c r="U138" s="22">
        <v>172114</v>
      </c>
      <c r="V138" s="22">
        <v>0</v>
      </c>
      <c r="W138" s="22">
        <v>209753</v>
      </c>
      <c r="X138" s="22">
        <v>99264</v>
      </c>
      <c r="Y138" s="22">
        <v>0</v>
      </c>
      <c r="Z138" s="22">
        <v>0</v>
      </c>
      <c r="AA138" s="22">
        <v>0</v>
      </c>
      <c r="AB138" s="22">
        <v>0</v>
      </c>
      <c r="AC138" s="22">
        <v>481131</v>
      </c>
      <c r="AD138" s="22">
        <v>90293</v>
      </c>
      <c r="AE138" s="22">
        <v>63486</v>
      </c>
      <c r="AF138" s="22">
        <v>0</v>
      </c>
      <c r="AG138" s="22">
        <v>21311</v>
      </c>
      <c r="AH138" s="22">
        <v>78642</v>
      </c>
      <c r="AI138" s="22">
        <v>734863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</row>
    <row r="139" spans="1:40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308712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308712</v>
      </c>
      <c r="N139" s="22">
        <v>189232</v>
      </c>
      <c r="O139" s="22">
        <v>57405</v>
      </c>
      <c r="P139" s="22">
        <v>467789</v>
      </c>
      <c r="Q139" s="22">
        <v>1692025</v>
      </c>
      <c r="R139" s="22">
        <v>774524</v>
      </c>
      <c r="S139" s="22">
        <v>320682</v>
      </c>
      <c r="T139" s="22">
        <v>3810369</v>
      </c>
      <c r="U139" s="22">
        <v>329887</v>
      </c>
      <c r="V139" s="22">
        <v>0</v>
      </c>
      <c r="W139" s="22">
        <v>74938</v>
      </c>
      <c r="X139" s="22">
        <v>167212</v>
      </c>
      <c r="Y139" s="22">
        <v>16951</v>
      </c>
      <c r="Z139" s="22">
        <v>0</v>
      </c>
      <c r="AA139" s="22">
        <v>0</v>
      </c>
      <c r="AB139" s="22">
        <v>0</v>
      </c>
      <c r="AC139" s="22">
        <v>588988</v>
      </c>
      <c r="AD139" s="22">
        <v>214855</v>
      </c>
      <c r="AE139" s="22">
        <v>338087</v>
      </c>
      <c r="AF139" s="22">
        <v>0</v>
      </c>
      <c r="AG139" s="22">
        <v>646643</v>
      </c>
      <c r="AH139" s="22">
        <v>21233</v>
      </c>
      <c r="AI139" s="22">
        <v>1809806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</row>
    <row r="140" spans="1:40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1978169</v>
      </c>
      <c r="F140" s="22">
        <v>0</v>
      </c>
      <c r="G140" s="22">
        <v>0</v>
      </c>
      <c r="H140" s="22">
        <v>107292</v>
      </c>
      <c r="I140" s="22">
        <v>0</v>
      </c>
      <c r="J140" s="22">
        <v>0</v>
      </c>
      <c r="K140" s="22">
        <v>0</v>
      </c>
      <c r="L140" s="22">
        <v>0</v>
      </c>
      <c r="M140" s="22">
        <v>2085461</v>
      </c>
      <c r="N140" s="22">
        <v>-578159</v>
      </c>
      <c r="O140" s="22">
        <v>0</v>
      </c>
      <c r="P140" s="22">
        <v>1046117</v>
      </c>
      <c r="Q140" s="22">
        <v>0</v>
      </c>
      <c r="R140" s="22">
        <v>308860</v>
      </c>
      <c r="S140" s="22">
        <v>378018</v>
      </c>
      <c r="T140" s="22">
        <v>3240297</v>
      </c>
      <c r="U140" s="22">
        <v>1617729</v>
      </c>
      <c r="V140" s="22">
        <v>0</v>
      </c>
      <c r="W140" s="22">
        <v>508337</v>
      </c>
      <c r="X140" s="22">
        <v>491925</v>
      </c>
      <c r="Y140" s="22">
        <v>531559</v>
      </c>
      <c r="Z140" s="22">
        <v>0</v>
      </c>
      <c r="AA140" s="22">
        <v>0</v>
      </c>
      <c r="AB140" s="22">
        <v>0</v>
      </c>
      <c r="AC140" s="22">
        <v>3149550</v>
      </c>
      <c r="AD140" s="22">
        <v>1084968</v>
      </c>
      <c r="AE140" s="22">
        <v>442737</v>
      </c>
      <c r="AF140" s="22">
        <v>0</v>
      </c>
      <c r="AG140" s="22">
        <v>627528</v>
      </c>
      <c r="AH140" s="22">
        <v>280178</v>
      </c>
      <c r="AI140" s="22">
        <v>5584961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</row>
    <row r="141" spans="1:40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337646</v>
      </c>
      <c r="F141" s="22">
        <v>0</v>
      </c>
      <c r="G141" s="22">
        <v>0</v>
      </c>
      <c r="H141" s="22">
        <v>143000</v>
      </c>
      <c r="I141" s="22">
        <v>0</v>
      </c>
      <c r="J141" s="22">
        <v>0</v>
      </c>
      <c r="K141" s="22">
        <v>0</v>
      </c>
      <c r="L141" s="22">
        <v>0</v>
      </c>
      <c r="M141" s="22">
        <v>480646</v>
      </c>
      <c r="N141" s="22">
        <v>-80795</v>
      </c>
      <c r="O141" s="22">
        <v>0</v>
      </c>
      <c r="P141" s="22">
        <v>20025</v>
      </c>
      <c r="Q141" s="22">
        <v>40000</v>
      </c>
      <c r="R141" s="22">
        <v>0</v>
      </c>
      <c r="S141" s="22">
        <v>40608</v>
      </c>
      <c r="T141" s="22">
        <v>500484</v>
      </c>
      <c r="U141" s="22">
        <v>366307</v>
      </c>
      <c r="V141" s="22">
        <v>0</v>
      </c>
      <c r="W141" s="22">
        <v>39338</v>
      </c>
      <c r="X141" s="22">
        <v>68869</v>
      </c>
      <c r="Y141" s="22">
        <v>28268</v>
      </c>
      <c r="Z141" s="22">
        <v>0</v>
      </c>
      <c r="AA141" s="22">
        <v>0</v>
      </c>
      <c r="AB141" s="22">
        <v>0</v>
      </c>
      <c r="AC141" s="22">
        <v>502782</v>
      </c>
      <c r="AD141" s="22">
        <v>26748</v>
      </c>
      <c r="AE141" s="22">
        <v>72004</v>
      </c>
      <c r="AF141" s="22">
        <v>0</v>
      </c>
      <c r="AG141" s="22">
        <v>30678</v>
      </c>
      <c r="AH141" s="22">
        <v>15370</v>
      </c>
      <c r="AI141" s="22">
        <v>647582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</row>
    <row r="142" spans="1:40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91524</v>
      </c>
      <c r="F142" s="22">
        <v>0</v>
      </c>
      <c r="G142" s="22">
        <v>333247</v>
      </c>
      <c r="H142" s="22">
        <v>1478898</v>
      </c>
      <c r="I142" s="22">
        <v>0</v>
      </c>
      <c r="J142" s="22">
        <v>0</v>
      </c>
      <c r="K142" s="22">
        <v>0</v>
      </c>
      <c r="L142" s="22">
        <v>0</v>
      </c>
      <c r="M142" s="22">
        <v>1903669</v>
      </c>
      <c r="N142" s="22">
        <v>0</v>
      </c>
      <c r="O142" s="22">
        <v>268683</v>
      </c>
      <c r="P142" s="22">
        <v>302724</v>
      </c>
      <c r="Q142" s="22">
        <v>0</v>
      </c>
      <c r="R142" s="22">
        <v>44661</v>
      </c>
      <c r="S142" s="22">
        <v>376367</v>
      </c>
      <c r="T142" s="22">
        <v>2896104</v>
      </c>
      <c r="U142" s="22">
        <v>309219</v>
      </c>
      <c r="V142" s="22">
        <v>0</v>
      </c>
      <c r="W142" s="22">
        <v>333148</v>
      </c>
      <c r="X142" s="22">
        <v>393785</v>
      </c>
      <c r="Y142" s="22">
        <v>0</v>
      </c>
      <c r="Z142" s="22">
        <v>0</v>
      </c>
      <c r="AA142" s="22">
        <v>0</v>
      </c>
      <c r="AB142" s="22">
        <v>0</v>
      </c>
      <c r="AC142" s="22">
        <v>1036152</v>
      </c>
      <c r="AD142" s="22">
        <v>174165</v>
      </c>
      <c r="AE142" s="22">
        <v>193861</v>
      </c>
      <c r="AF142" s="22">
        <v>0</v>
      </c>
      <c r="AG142" s="22">
        <v>2853</v>
      </c>
      <c r="AH142" s="22">
        <v>41547</v>
      </c>
      <c r="AI142" s="22">
        <v>1448578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</row>
    <row r="143" spans="1:40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170520</v>
      </c>
      <c r="R143" s="22">
        <v>0</v>
      </c>
      <c r="S143" s="22">
        <v>66820</v>
      </c>
      <c r="T143" s="22">
        <v>237340</v>
      </c>
      <c r="U143" s="22">
        <v>146118</v>
      </c>
      <c r="V143" s="22">
        <v>0</v>
      </c>
      <c r="W143" s="22">
        <v>259144</v>
      </c>
      <c r="X143" s="22">
        <v>65452</v>
      </c>
      <c r="Y143" s="22">
        <v>1605</v>
      </c>
      <c r="Z143" s="22">
        <v>0</v>
      </c>
      <c r="AA143" s="22">
        <v>0</v>
      </c>
      <c r="AB143" s="22">
        <v>0</v>
      </c>
      <c r="AC143" s="22">
        <v>472319</v>
      </c>
      <c r="AD143" s="22">
        <v>61929</v>
      </c>
      <c r="AE143" s="22">
        <v>3923</v>
      </c>
      <c r="AF143" s="22">
        <v>0</v>
      </c>
      <c r="AG143" s="22">
        <v>37861</v>
      </c>
      <c r="AH143" s="22">
        <v>53586</v>
      </c>
      <c r="AI143" s="22">
        <v>629618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</row>
    <row r="144" spans="1:40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11316786</v>
      </c>
      <c r="F144" s="22">
        <v>0</v>
      </c>
      <c r="G144" s="22">
        <v>6427611</v>
      </c>
      <c r="H144" s="22">
        <v>6892811</v>
      </c>
      <c r="I144" s="22">
        <v>10583540</v>
      </c>
      <c r="J144" s="22">
        <v>0</v>
      </c>
      <c r="K144" s="22">
        <v>0</v>
      </c>
      <c r="L144" s="22">
        <v>0</v>
      </c>
      <c r="M144" s="22">
        <v>35220748</v>
      </c>
      <c r="N144" s="22">
        <v>46597269</v>
      </c>
      <c r="O144" s="22">
        <v>2457845</v>
      </c>
      <c r="P144" s="22">
        <v>942695</v>
      </c>
      <c r="Q144" s="22">
        <v>611408</v>
      </c>
      <c r="R144" s="22">
        <v>8684586</v>
      </c>
      <c r="S144" s="22">
        <v>1260870</v>
      </c>
      <c r="T144" s="22">
        <v>95775421</v>
      </c>
      <c r="U144" s="22">
        <v>3000038</v>
      </c>
      <c r="V144" s="22">
        <v>0</v>
      </c>
      <c r="W144" s="22">
        <v>1635709</v>
      </c>
      <c r="X144" s="22">
        <v>2236734</v>
      </c>
      <c r="Y144" s="22">
        <v>5806145</v>
      </c>
      <c r="Z144" s="22">
        <v>0</v>
      </c>
      <c r="AA144" s="22">
        <v>0</v>
      </c>
      <c r="AB144" s="22">
        <v>0</v>
      </c>
      <c r="AC144" s="22">
        <v>12678626</v>
      </c>
      <c r="AD144" s="22">
        <v>3235896</v>
      </c>
      <c r="AE144" s="22">
        <v>1597556</v>
      </c>
      <c r="AF144" s="22">
        <v>0</v>
      </c>
      <c r="AG144" s="22">
        <v>1473476</v>
      </c>
      <c r="AH144" s="22">
        <v>763745</v>
      </c>
      <c r="AI144" s="22">
        <v>19749299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</row>
    <row r="145" spans="1:40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164200</v>
      </c>
      <c r="H145" s="22">
        <v>526455</v>
      </c>
      <c r="I145" s="22">
        <v>0</v>
      </c>
      <c r="J145" s="22">
        <v>0</v>
      </c>
      <c r="K145" s="22">
        <v>0</v>
      </c>
      <c r="L145" s="22">
        <v>0</v>
      </c>
      <c r="M145" s="22">
        <v>690655</v>
      </c>
      <c r="N145" s="22">
        <v>728994</v>
      </c>
      <c r="O145" s="22">
        <v>2617385</v>
      </c>
      <c r="P145" s="22">
        <v>1536885</v>
      </c>
      <c r="Q145" s="22">
        <v>0</v>
      </c>
      <c r="R145" s="22">
        <v>172549</v>
      </c>
      <c r="S145" s="22">
        <v>194565</v>
      </c>
      <c r="T145" s="22">
        <v>5941033</v>
      </c>
      <c r="U145" s="22">
        <v>1544683</v>
      </c>
      <c r="V145" s="22">
        <v>0</v>
      </c>
      <c r="W145" s="22">
        <v>385560</v>
      </c>
      <c r="X145" s="22">
        <v>320508</v>
      </c>
      <c r="Y145" s="22">
        <v>122371</v>
      </c>
      <c r="Z145" s="22">
        <v>0</v>
      </c>
      <c r="AA145" s="22">
        <v>0</v>
      </c>
      <c r="AB145" s="22">
        <v>0</v>
      </c>
      <c r="AC145" s="22">
        <v>2373122</v>
      </c>
      <c r="AD145" s="22">
        <v>743369</v>
      </c>
      <c r="AE145" s="22">
        <v>626117</v>
      </c>
      <c r="AF145" s="22">
        <v>0</v>
      </c>
      <c r="AG145" s="22">
        <v>703595</v>
      </c>
      <c r="AH145" s="22">
        <v>280030</v>
      </c>
      <c r="AI145" s="22">
        <v>4726233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</row>
    <row r="146" spans="1:40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63840</v>
      </c>
      <c r="F146" s="22">
        <v>0</v>
      </c>
      <c r="G146" s="22">
        <v>0</v>
      </c>
      <c r="H146" s="22">
        <v>70373</v>
      </c>
      <c r="I146" s="22">
        <v>28138</v>
      </c>
      <c r="J146" s="22">
        <v>0</v>
      </c>
      <c r="K146" s="22">
        <v>0</v>
      </c>
      <c r="L146" s="22">
        <v>0</v>
      </c>
      <c r="M146" s="22">
        <v>162351</v>
      </c>
      <c r="N146" s="22">
        <v>0</v>
      </c>
      <c r="O146" s="22">
        <v>0</v>
      </c>
      <c r="P146" s="22">
        <v>6091</v>
      </c>
      <c r="Q146" s="22">
        <v>0</v>
      </c>
      <c r="R146" s="22">
        <v>0</v>
      </c>
      <c r="S146" s="22">
        <v>36888</v>
      </c>
      <c r="T146" s="22">
        <v>205330</v>
      </c>
      <c r="U146" s="22">
        <v>128324</v>
      </c>
      <c r="V146" s="22">
        <v>0</v>
      </c>
      <c r="W146" s="22">
        <v>122865</v>
      </c>
      <c r="X146" s="22">
        <v>76639</v>
      </c>
      <c r="Y146" s="22">
        <v>12111</v>
      </c>
      <c r="Z146" s="22">
        <v>0</v>
      </c>
      <c r="AA146" s="22">
        <v>0</v>
      </c>
      <c r="AB146" s="22">
        <v>0</v>
      </c>
      <c r="AC146" s="22">
        <v>339939</v>
      </c>
      <c r="AD146" s="22">
        <v>33835</v>
      </c>
      <c r="AE146" s="22">
        <v>60560</v>
      </c>
      <c r="AF146" s="22">
        <v>0</v>
      </c>
      <c r="AG146" s="22">
        <v>0</v>
      </c>
      <c r="AH146" s="22">
        <v>16853</v>
      </c>
      <c r="AI146" s="22">
        <v>451187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</row>
    <row r="147" spans="1:40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41240</v>
      </c>
      <c r="F147" s="22">
        <v>0</v>
      </c>
      <c r="G147" s="22">
        <v>20500</v>
      </c>
      <c r="H147" s="22">
        <v>1046538</v>
      </c>
      <c r="I147" s="22">
        <v>0</v>
      </c>
      <c r="J147" s="22">
        <v>0</v>
      </c>
      <c r="K147" s="22">
        <v>0</v>
      </c>
      <c r="L147" s="22">
        <v>0</v>
      </c>
      <c r="M147" s="22">
        <v>1108278</v>
      </c>
      <c r="N147" s="22">
        <v>0</v>
      </c>
      <c r="O147" s="22">
        <v>66699</v>
      </c>
      <c r="P147" s="22">
        <v>216598</v>
      </c>
      <c r="Q147" s="22">
        <v>0</v>
      </c>
      <c r="R147" s="22">
        <v>53943</v>
      </c>
      <c r="S147" s="22">
        <v>147783</v>
      </c>
      <c r="T147" s="22">
        <v>1593301</v>
      </c>
      <c r="U147" s="22">
        <v>371567</v>
      </c>
      <c r="V147" s="22">
        <v>0</v>
      </c>
      <c r="W147" s="22">
        <v>244965</v>
      </c>
      <c r="X147" s="22">
        <v>23312</v>
      </c>
      <c r="Y147" s="22">
        <v>0</v>
      </c>
      <c r="Z147" s="22">
        <v>0</v>
      </c>
      <c r="AA147" s="22">
        <v>0</v>
      </c>
      <c r="AB147" s="22">
        <v>0</v>
      </c>
      <c r="AC147" s="22">
        <v>639844</v>
      </c>
      <c r="AD147" s="22">
        <v>260577</v>
      </c>
      <c r="AE147" s="22">
        <v>39257</v>
      </c>
      <c r="AF147" s="22">
        <v>0</v>
      </c>
      <c r="AG147" s="22">
        <v>46684</v>
      </c>
      <c r="AH147" s="22">
        <v>24782</v>
      </c>
      <c r="AI147" s="22">
        <v>1011144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</row>
    <row r="148" spans="1:40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1922488</v>
      </c>
      <c r="F148" s="22">
        <v>0</v>
      </c>
      <c r="G148" s="22">
        <v>0</v>
      </c>
      <c r="H148" s="22">
        <v>7153</v>
      </c>
      <c r="I148" s="22">
        <v>0</v>
      </c>
      <c r="J148" s="22">
        <v>0</v>
      </c>
      <c r="K148" s="22">
        <v>0</v>
      </c>
      <c r="L148" s="22">
        <v>0</v>
      </c>
      <c r="M148" s="22">
        <v>1929641</v>
      </c>
      <c r="N148" s="22">
        <v>988122</v>
      </c>
      <c r="O148" s="22">
        <v>46760</v>
      </c>
      <c r="P148" s="22">
        <v>1018709</v>
      </c>
      <c r="Q148" s="22">
        <v>604063</v>
      </c>
      <c r="R148" s="22">
        <v>0</v>
      </c>
      <c r="S148" s="22">
        <v>183478</v>
      </c>
      <c r="T148" s="22">
        <v>4770773</v>
      </c>
      <c r="U148" s="22">
        <v>2430592</v>
      </c>
      <c r="V148" s="22">
        <v>0</v>
      </c>
      <c r="W148" s="22">
        <v>888052</v>
      </c>
      <c r="X148" s="22">
        <v>607352</v>
      </c>
      <c r="Y148" s="22">
        <v>0</v>
      </c>
      <c r="Z148" s="22">
        <v>0</v>
      </c>
      <c r="AA148" s="22">
        <v>0</v>
      </c>
      <c r="AB148" s="22">
        <v>0</v>
      </c>
      <c r="AC148" s="22">
        <v>3925996</v>
      </c>
      <c r="AD148" s="22">
        <v>1668290</v>
      </c>
      <c r="AE148" s="22">
        <v>1349544</v>
      </c>
      <c r="AF148" s="22">
        <v>0</v>
      </c>
      <c r="AG148" s="22">
        <v>171497</v>
      </c>
      <c r="AH148" s="22">
        <v>189323</v>
      </c>
      <c r="AI148" s="22">
        <v>7304650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</row>
    <row r="149" spans="1:40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267229</v>
      </c>
      <c r="F149" s="22">
        <v>0</v>
      </c>
      <c r="G149" s="22">
        <v>0</v>
      </c>
      <c r="H149" s="22">
        <v>119885</v>
      </c>
      <c r="I149" s="22">
        <v>0</v>
      </c>
      <c r="J149" s="22">
        <v>0</v>
      </c>
      <c r="K149" s="22">
        <v>0</v>
      </c>
      <c r="L149" s="22">
        <v>0</v>
      </c>
      <c r="M149" s="22">
        <v>387114</v>
      </c>
      <c r="N149" s="22">
        <v>0</v>
      </c>
      <c r="O149" s="22">
        <v>5406840</v>
      </c>
      <c r="P149" s="22">
        <v>420549</v>
      </c>
      <c r="Q149" s="22">
        <v>0</v>
      </c>
      <c r="R149" s="22">
        <v>224263</v>
      </c>
      <c r="S149" s="22">
        <v>182834</v>
      </c>
      <c r="T149" s="22">
        <v>6621600</v>
      </c>
      <c r="U149" s="22">
        <v>702720</v>
      </c>
      <c r="V149" s="22">
        <v>0</v>
      </c>
      <c r="W149" s="22">
        <v>142976</v>
      </c>
      <c r="X149" s="22">
        <v>74956</v>
      </c>
      <c r="Y149" s="22">
        <v>61231</v>
      </c>
      <c r="Z149" s="22">
        <v>0</v>
      </c>
      <c r="AA149" s="22">
        <v>0</v>
      </c>
      <c r="AB149" s="22">
        <v>0</v>
      </c>
      <c r="AC149" s="22">
        <v>981883</v>
      </c>
      <c r="AD149" s="22">
        <v>485192</v>
      </c>
      <c r="AE149" s="22">
        <v>401540</v>
      </c>
      <c r="AF149" s="22">
        <v>0</v>
      </c>
      <c r="AG149" s="22">
        <v>365170</v>
      </c>
      <c r="AH149" s="22">
        <v>339639</v>
      </c>
      <c r="AI149" s="22">
        <v>2573424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</row>
    <row r="150" spans="1:40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60492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60492</v>
      </c>
      <c r="N150" s="22">
        <v>150562</v>
      </c>
      <c r="O150" s="22">
        <v>0</v>
      </c>
      <c r="P150" s="22">
        <v>92674</v>
      </c>
      <c r="Q150" s="22">
        <v>0</v>
      </c>
      <c r="R150" s="22">
        <v>338130</v>
      </c>
      <c r="S150" s="22">
        <v>59984</v>
      </c>
      <c r="T150" s="22">
        <v>701842</v>
      </c>
      <c r="U150" s="22">
        <v>307295</v>
      </c>
      <c r="V150" s="22">
        <v>0</v>
      </c>
      <c r="W150" s="22">
        <v>129857</v>
      </c>
      <c r="X150" s="22">
        <v>52025</v>
      </c>
      <c r="Y150" s="22">
        <v>17503</v>
      </c>
      <c r="Z150" s="22">
        <v>0</v>
      </c>
      <c r="AA150" s="22">
        <v>0</v>
      </c>
      <c r="AB150" s="22">
        <v>0</v>
      </c>
      <c r="AC150" s="22">
        <v>506680</v>
      </c>
      <c r="AD150" s="22">
        <v>640951</v>
      </c>
      <c r="AE150" s="22">
        <v>141731</v>
      </c>
      <c r="AF150" s="22">
        <v>0</v>
      </c>
      <c r="AG150" s="22">
        <v>54894</v>
      </c>
      <c r="AH150" s="22">
        <v>63812</v>
      </c>
      <c r="AI150" s="22">
        <v>1408068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</row>
    <row r="151" spans="1:40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108784</v>
      </c>
      <c r="F151" s="22">
        <v>0</v>
      </c>
      <c r="G151" s="22">
        <v>26345</v>
      </c>
      <c r="H151" s="22">
        <v>31496</v>
      </c>
      <c r="I151" s="22">
        <v>41387</v>
      </c>
      <c r="J151" s="22">
        <v>0</v>
      </c>
      <c r="K151" s="22">
        <v>0</v>
      </c>
      <c r="L151" s="22">
        <v>0</v>
      </c>
      <c r="M151" s="22">
        <v>208012</v>
      </c>
      <c r="N151" s="22">
        <v>0</v>
      </c>
      <c r="O151" s="22">
        <v>235640</v>
      </c>
      <c r="P151" s="22">
        <v>316817</v>
      </c>
      <c r="Q151" s="22">
        <v>0</v>
      </c>
      <c r="R151" s="22">
        <v>47366</v>
      </c>
      <c r="S151" s="22">
        <v>0</v>
      </c>
      <c r="T151" s="22">
        <v>807835</v>
      </c>
      <c r="U151" s="22">
        <v>217908</v>
      </c>
      <c r="V151" s="22">
        <v>0</v>
      </c>
      <c r="W151" s="22">
        <v>382606</v>
      </c>
      <c r="X151" s="22">
        <v>241099</v>
      </c>
      <c r="Y151" s="22">
        <v>37401</v>
      </c>
      <c r="Z151" s="22">
        <v>0</v>
      </c>
      <c r="AA151" s="22">
        <v>0</v>
      </c>
      <c r="AB151" s="22">
        <v>0</v>
      </c>
      <c r="AC151" s="22">
        <v>879014</v>
      </c>
      <c r="AD151" s="22">
        <v>445335</v>
      </c>
      <c r="AE151" s="22">
        <v>277448</v>
      </c>
      <c r="AF151" s="22">
        <v>0</v>
      </c>
      <c r="AG151" s="22">
        <v>191995</v>
      </c>
      <c r="AH151" s="22">
        <v>88457</v>
      </c>
      <c r="AI151" s="22">
        <v>1882249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</row>
    <row r="152" spans="1:40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1622131</v>
      </c>
      <c r="F152" s="22">
        <v>0</v>
      </c>
      <c r="G152" s="22">
        <v>0</v>
      </c>
      <c r="H152" s="22">
        <v>0</v>
      </c>
      <c r="I152" s="22">
        <v>104500</v>
      </c>
      <c r="J152" s="22">
        <v>0</v>
      </c>
      <c r="K152" s="22">
        <v>0</v>
      </c>
      <c r="L152" s="22">
        <v>0</v>
      </c>
      <c r="M152" s="22">
        <v>1726631</v>
      </c>
      <c r="N152" s="22">
        <v>2760214</v>
      </c>
      <c r="O152" s="22">
        <v>571385</v>
      </c>
      <c r="P152" s="22">
        <v>175610</v>
      </c>
      <c r="Q152" s="22">
        <v>2801</v>
      </c>
      <c r="R152" s="22">
        <v>0</v>
      </c>
      <c r="S152" s="22">
        <v>175815</v>
      </c>
      <c r="T152" s="22">
        <v>5412456</v>
      </c>
      <c r="U152" s="22">
        <v>1020236</v>
      </c>
      <c r="V152" s="22">
        <v>0</v>
      </c>
      <c r="W152" s="22">
        <v>210486</v>
      </c>
      <c r="X152" s="22">
        <v>2781146</v>
      </c>
      <c r="Y152" s="22">
        <v>60350</v>
      </c>
      <c r="Z152" s="22">
        <v>0</v>
      </c>
      <c r="AA152" s="22">
        <v>60353</v>
      </c>
      <c r="AB152" s="22">
        <v>0</v>
      </c>
      <c r="AC152" s="22">
        <v>4132571</v>
      </c>
      <c r="AD152" s="22">
        <v>599996</v>
      </c>
      <c r="AE152" s="22">
        <v>624009</v>
      </c>
      <c r="AF152" s="22">
        <v>0</v>
      </c>
      <c r="AG152" s="22">
        <v>0</v>
      </c>
      <c r="AH152" s="22">
        <v>99071</v>
      </c>
      <c r="AI152" s="22">
        <v>5455647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</row>
    <row r="153" spans="1:40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996764</v>
      </c>
      <c r="F153" s="22">
        <v>0</v>
      </c>
      <c r="G153" s="22">
        <v>789299</v>
      </c>
      <c r="H153" s="22">
        <v>3073990</v>
      </c>
      <c r="I153" s="22">
        <v>59400</v>
      </c>
      <c r="J153" s="22">
        <v>0</v>
      </c>
      <c r="K153" s="22">
        <v>0</v>
      </c>
      <c r="L153" s="22">
        <v>0</v>
      </c>
      <c r="M153" s="22">
        <v>4919453</v>
      </c>
      <c r="N153" s="22">
        <v>-3702399</v>
      </c>
      <c r="O153" s="22">
        <v>34707</v>
      </c>
      <c r="P153" s="22">
        <v>415796</v>
      </c>
      <c r="Q153" s="22">
        <v>0</v>
      </c>
      <c r="R153" s="22">
        <v>81523</v>
      </c>
      <c r="S153" s="22">
        <v>9534</v>
      </c>
      <c r="T153" s="22">
        <v>1758614</v>
      </c>
      <c r="U153" s="22">
        <v>487501</v>
      </c>
      <c r="V153" s="22">
        <v>0</v>
      </c>
      <c r="W153" s="22">
        <v>193512</v>
      </c>
      <c r="X153" s="22">
        <v>217853</v>
      </c>
      <c r="Y153" s="22">
        <v>31887</v>
      </c>
      <c r="Z153" s="22">
        <v>0</v>
      </c>
      <c r="AA153" s="22">
        <v>0</v>
      </c>
      <c r="AB153" s="22">
        <v>0</v>
      </c>
      <c r="AC153" s="22">
        <v>930753</v>
      </c>
      <c r="AD153" s="22">
        <v>376119</v>
      </c>
      <c r="AE153" s="22">
        <v>208042</v>
      </c>
      <c r="AF153" s="22">
        <v>0</v>
      </c>
      <c r="AG153" s="22">
        <v>65184</v>
      </c>
      <c r="AH153" s="22">
        <v>59044</v>
      </c>
      <c r="AI153" s="22">
        <v>1639142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</row>
    <row r="154" spans="1:40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33390</v>
      </c>
      <c r="I154" s="22">
        <v>0</v>
      </c>
      <c r="J154" s="22">
        <v>0</v>
      </c>
      <c r="K154" s="22">
        <v>0</v>
      </c>
      <c r="L154" s="22">
        <v>0</v>
      </c>
      <c r="M154" s="22">
        <v>33390</v>
      </c>
      <c r="N154" s="22">
        <v>0</v>
      </c>
      <c r="O154" s="22">
        <v>421237</v>
      </c>
      <c r="P154" s="22">
        <v>0</v>
      </c>
      <c r="Q154" s="22">
        <v>0</v>
      </c>
      <c r="R154" s="22">
        <v>24023</v>
      </c>
      <c r="S154" s="22">
        <v>13400</v>
      </c>
      <c r="T154" s="22">
        <v>492050</v>
      </c>
      <c r="U154" s="22">
        <v>12460</v>
      </c>
      <c r="V154" s="22">
        <v>0</v>
      </c>
      <c r="W154" s="22">
        <v>499273</v>
      </c>
      <c r="X154" s="22">
        <v>35116</v>
      </c>
      <c r="Y154" s="22">
        <v>0</v>
      </c>
      <c r="Z154" s="22">
        <v>0</v>
      </c>
      <c r="AA154" s="22">
        <v>30363</v>
      </c>
      <c r="AB154" s="22">
        <v>18008</v>
      </c>
      <c r="AC154" s="22">
        <v>595220</v>
      </c>
      <c r="AD154" s="22">
        <v>273682</v>
      </c>
      <c r="AE154" s="22">
        <v>129924</v>
      </c>
      <c r="AF154" s="22">
        <v>0</v>
      </c>
      <c r="AG154" s="22">
        <v>315441</v>
      </c>
      <c r="AH154" s="22">
        <v>50144</v>
      </c>
      <c r="AI154" s="22">
        <v>1364411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</row>
    <row r="155" spans="1:40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426271</v>
      </c>
      <c r="F155" s="22">
        <v>0</v>
      </c>
      <c r="G155" s="22">
        <v>92553</v>
      </c>
      <c r="H155" s="22">
        <v>2979725</v>
      </c>
      <c r="I155" s="22">
        <v>13125</v>
      </c>
      <c r="J155" s="22">
        <v>0</v>
      </c>
      <c r="K155" s="22">
        <v>0</v>
      </c>
      <c r="L155" s="22">
        <v>0</v>
      </c>
      <c r="M155" s="22">
        <v>3511674</v>
      </c>
      <c r="N155" s="22">
        <v>0</v>
      </c>
      <c r="O155" s="22">
        <v>7681</v>
      </c>
      <c r="P155" s="22">
        <v>288112</v>
      </c>
      <c r="Q155" s="22">
        <v>0</v>
      </c>
      <c r="R155" s="22">
        <v>53196</v>
      </c>
      <c r="S155" s="22">
        <v>67016</v>
      </c>
      <c r="T155" s="22">
        <v>3927679</v>
      </c>
      <c r="U155" s="22">
        <v>452059</v>
      </c>
      <c r="V155" s="22">
        <v>0</v>
      </c>
      <c r="W155" s="22">
        <v>73769</v>
      </c>
      <c r="X155" s="22">
        <v>47765</v>
      </c>
      <c r="Y155" s="22">
        <v>54818</v>
      </c>
      <c r="Z155" s="22">
        <v>0</v>
      </c>
      <c r="AA155" s="22">
        <v>0</v>
      </c>
      <c r="AB155" s="22">
        <v>0</v>
      </c>
      <c r="AC155" s="22">
        <v>628411</v>
      </c>
      <c r="AD155" s="22">
        <v>314887</v>
      </c>
      <c r="AE155" s="22">
        <v>430780</v>
      </c>
      <c r="AF155" s="22">
        <v>0</v>
      </c>
      <c r="AG155" s="22">
        <v>203286</v>
      </c>
      <c r="AH155" s="22">
        <v>62693</v>
      </c>
      <c r="AI155" s="22">
        <v>1640057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</row>
    <row r="156" spans="1:40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46524</v>
      </c>
      <c r="I156" s="22">
        <v>0</v>
      </c>
      <c r="J156" s="22">
        <v>0</v>
      </c>
      <c r="K156" s="22">
        <v>0</v>
      </c>
      <c r="L156" s="22">
        <v>0</v>
      </c>
      <c r="M156" s="22">
        <v>46524</v>
      </c>
      <c r="N156" s="22">
        <v>934286</v>
      </c>
      <c r="O156" s="22">
        <v>0</v>
      </c>
      <c r="P156" s="22">
        <v>324630</v>
      </c>
      <c r="Q156" s="22">
        <v>0</v>
      </c>
      <c r="R156" s="22">
        <v>6631</v>
      </c>
      <c r="S156" s="22">
        <v>655142</v>
      </c>
      <c r="T156" s="22">
        <v>1967213</v>
      </c>
      <c r="U156" s="22">
        <v>1198842</v>
      </c>
      <c r="V156" s="22">
        <v>0</v>
      </c>
      <c r="W156" s="22">
        <v>280621</v>
      </c>
      <c r="X156" s="22">
        <v>309250</v>
      </c>
      <c r="Y156" s="22">
        <v>194124</v>
      </c>
      <c r="Z156" s="22">
        <v>0</v>
      </c>
      <c r="AA156" s="22">
        <v>0</v>
      </c>
      <c r="AB156" s="22">
        <v>0</v>
      </c>
      <c r="AC156" s="22">
        <v>1982837</v>
      </c>
      <c r="AD156" s="22">
        <v>658396</v>
      </c>
      <c r="AE156" s="22">
        <v>328042</v>
      </c>
      <c r="AF156" s="22">
        <v>0</v>
      </c>
      <c r="AG156" s="22">
        <v>232984</v>
      </c>
      <c r="AH156" s="22">
        <v>192277</v>
      </c>
      <c r="AI156" s="22">
        <v>3394536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</row>
    <row r="157" spans="1:40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208783</v>
      </c>
      <c r="F157" s="22">
        <v>0</v>
      </c>
      <c r="G157" s="22">
        <v>985691</v>
      </c>
      <c r="H157" s="22">
        <v>5000</v>
      </c>
      <c r="I157" s="22">
        <v>0</v>
      </c>
      <c r="J157" s="22">
        <v>0</v>
      </c>
      <c r="K157" s="22">
        <v>0</v>
      </c>
      <c r="L157" s="22">
        <v>73897</v>
      </c>
      <c r="M157" s="22">
        <v>1273371</v>
      </c>
      <c r="N157" s="22">
        <v>-111808</v>
      </c>
      <c r="O157" s="22">
        <v>475479</v>
      </c>
      <c r="P157" s="22">
        <v>230848</v>
      </c>
      <c r="Q157" s="22">
        <v>0</v>
      </c>
      <c r="R157" s="22">
        <v>0</v>
      </c>
      <c r="S157" s="22">
        <v>0</v>
      </c>
      <c r="T157" s="22">
        <v>1867890</v>
      </c>
      <c r="U157" s="22">
        <v>589720</v>
      </c>
      <c r="V157" s="22">
        <v>0</v>
      </c>
      <c r="W157" s="22">
        <v>39289</v>
      </c>
      <c r="X157" s="22">
        <v>67006</v>
      </c>
      <c r="Y157" s="22">
        <v>72309</v>
      </c>
      <c r="Z157" s="22">
        <v>0</v>
      </c>
      <c r="AA157" s="22">
        <v>0</v>
      </c>
      <c r="AB157" s="22">
        <v>18036</v>
      </c>
      <c r="AC157" s="22">
        <v>786360</v>
      </c>
      <c r="AD157" s="22">
        <v>369080</v>
      </c>
      <c r="AE157" s="22">
        <v>61866</v>
      </c>
      <c r="AF157" s="22">
        <v>0</v>
      </c>
      <c r="AG157" s="22">
        <v>19662</v>
      </c>
      <c r="AH157" s="22">
        <v>107326</v>
      </c>
      <c r="AI157" s="22">
        <v>1344294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</row>
    <row r="158" spans="1:40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1310263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1310263</v>
      </c>
      <c r="N158" s="22">
        <v>0</v>
      </c>
      <c r="O158" s="22">
        <v>0</v>
      </c>
      <c r="P158" s="22">
        <v>359545</v>
      </c>
      <c r="Q158" s="22">
        <v>36303</v>
      </c>
      <c r="R158" s="22">
        <v>3894</v>
      </c>
      <c r="S158" s="22">
        <v>0</v>
      </c>
      <c r="T158" s="22">
        <v>1710005</v>
      </c>
      <c r="U158" s="22">
        <v>575443</v>
      </c>
      <c r="V158" s="22">
        <v>0</v>
      </c>
      <c r="W158" s="22">
        <v>261635</v>
      </c>
      <c r="X158" s="22">
        <v>232320</v>
      </c>
      <c r="Y158" s="22">
        <v>80586</v>
      </c>
      <c r="Z158" s="22">
        <v>0</v>
      </c>
      <c r="AA158" s="22">
        <v>0</v>
      </c>
      <c r="AB158" s="22">
        <v>0</v>
      </c>
      <c r="AC158" s="22">
        <v>1149984</v>
      </c>
      <c r="AD158" s="22">
        <v>172410</v>
      </c>
      <c r="AE158" s="22">
        <v>89419</v>
      </c>
      <c r="AF158" s="22">
        <v>0</v>
      </c>
      <c r="AG158" s="22">
        <v>38423</v>
      </c>
      <c r="AH158" s="22">
        <v>52296</v>
      </c>
      <c r="AI158" s="22">
        <v>1502532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</row>
    <row r="159" spans="1:40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1117739</v>
      </c>
      <c r="F159" s="22">
        <v>0</v>
      </c>
      <c r="G159" s="22">
        <v>138000</v>
      </c>
      <c r="H159" s="22">
        <v>102000</v>
      </c>
      <c r="I159" s="22">
        <v>144000</v>
      </c>
      <c r="J159" s="22">
        <v>0</v>
      </c>
      <c r="K159" s="22">
        <v>0</v>
      </c>
      <c r="L159" s="22">
        <v>0</v>
      </c>
      <c r="M159" s="22">
        <v>1501739</v>
      </c>
      <c r="N159" s="22">
        <v>11054552</v>
      </c>
      <c r="O159" s="22">
        <v>241925</v>
      </c>
      <c r="P159" s="22">
        <v>428674</v>
      </c>
      <c r="Q159" s="22">
        <v>0</v>
      </c>
      <c r="R159" s="22">
        <v>837591</v>
      </c>
      <c r="S159" s="22">
        <v>317327</v>
      </c>
      <c r="T159" s="22">
        <v>14381808</v>
      </c>
      <c r="U159" s="22">
        <v>1092266</v>
      </c>
      <c r="V159" s="22">
        <v>0</v>
      </c>
      <c r="W159" s="22">
        <v>710551</v>
      </c>
      <c r="X159" s="22">
        <v>336794</v>
      </c>
      <c r="Y159" s="22">
        <v>96778</v>
      </c>
      <c r="Z159" s="22">
        <v>0</v>
      </c>
      <c r="AA159" s="22">
        <v>0</v>
      </c>
      <c r="AB159" s="22">
        <v>0</v>
      </c>
      <c r="AC159" s="22">
        <v>2236389</v>
      </c>
      <c r="AD159" s="22">
        <v>635103</v>
      </c>
      <c r="AE159" s="22">
        <v>404029</v>
      </c>
      <c r="AF159" s="22">
        <v>0</v>
      </c>
      <c r="AG159" s="22">
        <v>315808</v>
      </c>
      <c r="AH159" s="22">
        <v>141349</v>
      </c>
      <c r="AI159" s="22">
        <v>3732678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</row>
    <row r="160" spans="1:40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80700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80700</v>
      </c>
      <c r="N160" s="22">
        <v>30000</v>
      </c>
      <c r="O160" s="22">
        <v>0</v>
      </c>
      <c r="P160" s="22">
        <v>11266</v>
      </c>
      <c r="Q160" s="22">
        <v>0</v>
      </c>
      <c r="R160" s="22">
        <v>0</v>
      </c>
      <c r="S160" s="22">
        <v>0</v>
      </c>
      <c r="T160" s="22">
        <v>121966</v>
      </c>
      <c r="U160" s="22">
        <v>172870</v>
      </c>
      <c r="V160" s="22">
        <v>0</v>
      </c>
      <c r="W160" s="22">
        <v>99429</v>
      </c>
      <c r="X160" s="22">
        <v>69188</v>
      </c>
      <c r="Y160" s="22">
        <v>5327</v>
      </c>
      <c r="Z160" s="22">
        <v>0</v>
      </c>
      <c r="AA160" s="22">
        <v>0</v>
      </c>
      <c r="AB160" s="22">
        <v>3787</v>
      </c>
      <c r="AC160" s="22">
        <v>350601</v>
      </c>
      <c r="AD160" s="22">
        <v>36461</v>
      </c>
      <c r="AE160" s="22">
        <v>86859</v>
      </c>
      <c r="AF160" s="22">
        <v>0</v>
      </c>
      <c r="AG160" s="22">
        <v>31538</v>
      </c>
      <c r="AH160" s="22">
        <v>17016</v>
      </c>
      <c r="AI160" s="22">
        <v>522475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</row>
    <row r="161" spans="1:40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30716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30716</v>
      </c>
      <c r="N161" s="22">
        <v>158830</v>
      </c>
      <c r="O161" s="22">
        <v>475594</v>
      </c>
      <c r="P161" s="22">
        <v>210686</v>
      </c>
      <c r="Q161" s="22">
        <v>0</v>
      </c>
      <c r="R161" s="22">
        <v>86777</v>
      </c>
      <c r="S161" s="22">
        <v>0</v>
      </c>
      <c r="T161" s="22">
        <v>962603</v>
      </c>
      <c r="U161" s="22">
        <v>1131153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1131153</v>
      </c>
      <c r="AD161" s="22">
        <v>186975</v>
      </c>
      <c r="AE161" s="22">
        <v>157454</v>
      </c>
      <c r="AF161" s="22">
        <v>0</v>
      </c>
      <c r="AG161" s="22">
        <v>311049</v>
      </c>
      <c r="AH161" s="22">
        <v>98906</v>
      </c>
      <c r="AI161" s="22">
        <v>1885537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</row>
    <row r="162" spans="1:40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3129507</v>
      </c>
      <c r="F162" s="22">
        <v>0</v>
      </c>
      <c r="G162" s="22">
        <v>1362326</v>
      </c>
      <c r="H162" s="22">
        <v>39133</v>
      </c>
      <c r="I162" s="22">
        <v>0</v>
      </c>
      <c r="J162" s="22">
        <v>0</v>
      </c>
      <c r="K162" s="22">
        <v>0</v>
      </c>
      <c r="L162" s="22">
        <v>0</v>
      </c>
      <c r="M162" s="22">
        <v>4530966</v>
      </c>
      <c r="N162" s="22">
        <v>221735</v>
      </c>
      <c r="O162" s="22">
        <v>972097</v>
      </c>
      <c r="P162" s="22">
        <v>424475</v>
      </c>
      <c r="Q162" s="22">
        <v>0</v>
      </c>
      <c r="R162" s="22">
        <v>473152</v>
      </c>
      <c r="S162" s="22">
        <v>391773</v>
      </c>
      <c r="T162" s="22">
        <v>7014198</v>
      </c>
      <c r="U162" s="22">
        <v>658756</v>
      </c>
      <c r="V162" s="22">
        <v>0</v>
      </c>
      <c r="W162" s="22">
        <v>2312547</v>
      </c>
      <c r="X162" s="22">
        <v>763621</v>
      </c>
      <c r="Y162" s="22">
        <v>0</v>
      </c>
      <c r="Z162" s="22">
        <v>0</v>
      </c>
      <c r="AA162" s="22">
        <v>0</v>
      </c>
      <c r="AB162" s="22">
        <v>0</v>
      </c>
      <c r="AC162" s="22">
        <v>3734924</v>
      </c>
      <c r="AD162" s="22">
        <v>1210031</v>
      </c>
      <c r="AE162" s="22">
        <v>817207</v>
      </c>
      <c r="AF162" s="22">
        <v>0</v>
      </c>
      <c r="AG162" s="22">
        <v>599308</v>
      </c>
      <c r="AH162" s="22">
        <v>348649</v>
      </c>
      <c r="AI162" s="22">
        <v>6710119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</row>
    <row r="163" spans="1:40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114357</v>
      </c>
      <c r="F163" s="22">
        <v>0</v>
      </c>
      <c r="G163" s="22">
        <v>1957214</v>
      </c>
      <c r="H163" s="22">
        <v>0</v>
      </c>
      <c r="I163" s="22">
        <v>0</v>
      </c>
      <c r="J163" s="22">
        <v>0</v>
      </c>
      <c r="K163" s="22">
        <v>0</v>
      </c>
      <c r="L163" s="22">
        <v>66705</v>
      </c>
      <c r="M163" s="22">
        <v>2138276</v>
      </c>
      <c r="N163" s="22">
        <v>0</v>
      </c>
      <c r="O163" s="22">
        <v>8600</v>
      </c>
      <c r="P163" s="22">
        <v>239484</v>
      </c>
      <c r="Q163" s="22">
        <v>0</v>
      </c>
      <c r="R163" s="22">
        <v>0</v>
      </c>
      <c r="S163" s="22">
        <v>49937</v>
      </c>
      <c r="T163" s="22">
        <v>2436297</v>
      </c>
      <c r="U163" s="22">
        <v>137164</v>
      </c>
      <c r="V163" s="22">
        <v>0</v>
      </c>
      <c r="W163" s="22">
        <v>94309</v>
      </c>
      <c r="X163" s="22">
        <v>46777</v>
      </c>
      <c r="Y163" s="22">
        <v>10633</v>
      </c>
      <c r="Z163" s="22">
        <v>0</v>
      </c>
      <c r="AA163" s="22">
        <v>17149</v>
      </c>
      <c r="AB163" s="22">
        <v>7869</v>
      </c>
      <c r="AC163" s="22">
        <v>313901</v>
      </c>
      <c r="AD163" s="22">
        <v>22394</v>
      </c>
      <c r="AE163" s="22">
        <v>92850</v>
      </c>
      <c r="AF163" s="22">
        <v>0</v>
      </c>
      <c r="AG163" s="22">
        <v>20028</v>
      </c>
      <c r="AH163" s="22">
        <v>16617</v>
      </c>
      <c r="AI163" s="22">
        <v>465790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</row>
    <row r="164" spans="1:40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405698</v>
      </c>
      <c r="F164" s="22">
        <v>0</v>
      </c>
      <c r="G164" s="22">
        <v>710623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1116321</v>
      </c>
      <c r="N164" s="22">
        <v>0</v>
      </c>
      <c r="O164" s="22">
        <v>24433</v>
      </c>
      <c r="P164" s="22">
        <v>62599</v>
      </c>
      <c r="Q164" s="22">
        <v>0</v>
      </c>
      <c r="R164" s="22">
        <v>0</v>
      </c>
      <c r="S164" s="22">
        <v>47609</v>
      </c>
      <c r="T164" s="22">
        <v>1250962</v>
      </c>
      <c r="U164" s="22">
        <v>272993</v>
      </c>
      <c r="V164" s="22">
        <v>0</v>
      </c>
      <c r="W164" s="22">
        <v>140157</v>
      </c>
      <c r="X164" s="22">
        <v>220039</v>
      </c>
      <c r="Y164" s="22">
        <v>0</v>
      </c>
      <c r="Z164" s="22">
        <v>0</v>
      </c>
      <c r="AA164" s="22">
        <v>0</v>
      </c>
      <c r="AB164" s="22">
        <v>0</v>
      </c>
      <c r="AC164" s="22">
        <v>633189</v>
      </c>
      <c r="AD164" s="22">
        <v>168876</v>
      </c>
      <c r="AE164" s="22">
        <v>70432</v>
      </c>
      <c r="AF164" s="22">
        <v>0</v>
      </c>
      <c r="AG164" s="22">
        <v>0</v>
      </c>
      <c r="AH164" s="22">
        <v>15562</v>
      </c>
      <c r="AI164" s="22">
        <v>888059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</row>
    <row r="165" spans="1:40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1016975</v>
      </c>
      <c r="F165" s="22">
        <v>0</v>
      </c>
      <c r="G165" s="22">
        <v>86643</v>
      </c>
      <c r="H165" s="22">
        <v>99003</v>
      </c>
      <c r="I165" s="22">
        <v>0</v>
      </c>
      <c r="J165" s="22">
        <v>0</v>
      </c>
      <c r="K165" s="22">
        <v>0</v>
      </c>
      <c r="L165" s="22">
        <v>0</v>
      </c>
      <c r="M165" s="22">
        <v>1202621</v>
      </c>
      <c r="N165" s="22">
        <v>0</v>
      </c>
      <c r="O165" s="22">
        <v>0</v>
      </c>
      <c r="P165" s="22">
        <v>228500</v>
      </c>
      <c r="Q165" s="22">
        <v>0</v>
      </c>
      <c r="R165" s="22">
        <v>1480327</v>
      </c>
      <c r="S165" s="22">
        <v>0</v>
      </c>
      <c r="T165" s="22">
        <v>2911448</v>
      </c>
      <c r="U165" s="22">
        <v>921082</v>
      </c>
      <c r="V165" s="22">
        <v>0</v>
      </c>
      <c r="W165" s="22">
        <v>531292</v>
      </c>
      <c r="X165" s="22">
        <v>867728</v>
      </c>
      <c r="Y165" s="22">
        <v>22665</v>
      </c>
      <c r="Z165" s="22">
        <v>0</v>
      </c>
      <c r="AA165" s="22">
        <v>0</v>
      </c>
      <c r="AB165" s="22">
        <v>0</v>
      </c>
      <c r="AC165" s="22">
        <v>2342767</v>
      </c>
      <c r="AD165" s="22">
        <v>557998</v>
      </c>
      <c r="AE165" s="22">
        <v>408904</v>
      </c>
      <c r="AF165" s="22">
        <v>0</v>
      </c>
      <c r="AG165" s="22">
        <v>150496</v>
      </c>
      <c r="AH165" s="22">
        <v>175911</v>
      </c>
      <c r="AI165" s="22">
        <v>3636076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</row>
    <row r="166" spans="1:40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53375</v>
      </c>
      <c r="F166" s="22">
        <v>0</v>
      </c>
      <c r="G166" s="22">
        <v>544729</v>
      </c>
      <c r="H166" s="22">
        <v>109044</v>
      </c>
      <c r="I166" s="22">
        <v>0</v>
      </c>
      <c r="J166" s="22">
        <v>0</v>
      </c>
      <c r="K166" s="22">
        <v>0</v>
      </c>
      <c r="L166" s="22">
        <v>0</v>
      </c>
      <c r="M166" s="22">
        <v>707148</v>
      </c>
      <c r="N166" s="22">
        <v>0</v>
      </c>
      <c r="O166" s="22">
        <v>146250</v>
      </c>
      <c r="P166" s="22">
        <v>43184</v>
      </c>
      <c r="Q166" s="22">
        <v>54517</v>
      </c>
      <c r="R166" s="22">
        <v>0</v>
      </c>
      <c r="S166" s="22">
        <v>142213</v>
      </c>
      <c r="T166" s="22">
        <v>1093312</v>
      </c>
      <c r="U166" s="22">
        <v>151175</v>
      </c>
      <c r="V166" s="22">
        <v>0</v>
      </c>
      <c r="W166" s="22">
        <v>73707</v>
      </c>
      <c r="X166" s="22">
        <v>16541</v>
      </c>
      <c r="Y166" s="22">
        <v>0</v>
      </c>
      <c r="Z166" s="22">
        <v>0</v>
      </c>
      <c r="AA166" s="22">
        <v>0</v>
      </c>
      <c r="AB166" s="22">
        <v>0</v>
      </c>
      <c r="AC166" s="22">
        <v>241423</v>
      </c>
      <c r="AD166" s="22">
        <v>9991</v>
      </c>
      <c r="AE166" s="22">
        <v>46900</v>
      </c>
      <c r="AF166" s="22">
        <v>0</v>
      </c>
      <c r="AG166" s="22">
        <v>1627</v>
      </c>
      <c r="AH166" s="22">
        <v>36235</v>
      </c>
      <c r="AI166" s="22">
        <v>336176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</row>
    <row r="167" spans="1:40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440240</v>
      </c>
      <c r="F167" s="22">
        <v>0</v>
      </c>
      <c r="G167" s="22">
        <v>26775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467015</v>
      </c>
      <c r="N167" s="22">
        <v>0</v>
      </c>
      <c r="O167" s="22">
        <v>1152339</v>
      </c>
      <c r="P167" s="22">
        <v>613206</v>
      </c>
      <c r="Q167" s="22">
        <v>0</v>
      </c>
      <c r="R167" s="22">
        <v>0</v>
      </c>
      <c r="S167" s="22">
        <v>516616</v>
      </c>
      <c r="T167" s="22">
        <v>2749176</v>
      </c>
      <c r="U167" s="22">
        <v>1858308</v>
      </c>
      <c r="V167" s="22">
        <v>0</v>
      </c>
      <c r="W167" s="22">
        <v>204426</v>
      </c>
      <c r="X167" s="22">
        <v>306934</v>
      </c>
      <c r="Y167" s="22">
        <v>66703</v>
      </c>
      <c r="Z167" s="22">
        <v>0</v>
      </c>
      <c r="AA167" s="22">
        <v>0</v>
      </c>
      <c r="AB167" s="22">
        <v>0</v>
      </c>
      <c r="AC167" s="22">
        <v>2436371</v>
      </c>
      <c r="AD167" s="22">
        <v>1224165</v>
      </c>
      <c r="AE167" s="22">
        <v>539678</v>
      </c>
      <c r="AF167" s="22">
        <v>0</v>
      </c>
      <c r="AG167" s="22">
        <v>294082</v>
      </c>
      <c r="AH167" s="22">
        <v>199465</v>
      </c>
      <c r="AI167" s="22">
        <v>4693761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</row>
    <row r="168" spans="1:40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3285458</v>
      </c>
      <c r="F168" s="22">
        <v>0</v>
      </c>
      <c r="G168" s="22">
        <v>1265508</v>
      </c>
      <c r="H168" s="22">
        <v>2226648</v>
      </c>
      <c r="I168" s="22">
        <v>1583060</v>
      </c>
      <c r="J168" s="22">
        <v>0</v>
      </c>
      <c r="K168" s="22">
        <v>0</v>
      </c>
      <c r="L168" s="22">
        <v>0</v>
      </c>
      <c r="M168" s="22">
        <v>8360674</v>
      </c>
      <c r="N168" s="22">
        <v>20442908</v>
      </c>
      <c r="O168" s="22">
        <v>5812909</v>
      </c>
      <c r="P168" s="22">
        <v>966972</v>
      </c>
      <c r="Q168" s="22">
        <v>1063500</v>
      </c>
      <c r="R168" s="22">
        <v>660338</v>
      </c>
      <c r="S168" s="22">
        <v>522254</v>
      </c>
      <c r="T168" s="22">
        <v>37829555</v>
      </c>
      <c r="U168" s="22">
        <v>3054325</v>
      </c>
      <c r="V168" s="22">
        <v>0</v>
      </c>
      <c r="W168" s="22">
        <v>458702</v>
      </c>
      <c r="X168" s="22">
        <v>553020</v>
      </c>
      <c r="Y168" s="22">
        <v>735244</v>
      </c>
      <c r="Z168" s="22">
        <v>0</v>
      </c>
      <c r="AA168" s="22">
        <v>0</v>
      </c>
      <c r="AB168" s="22">
        <v>0</v>
      </c>
      <c r="AC168" s="22">
        <v>4801291</v>
      </c>
      <c r="AD168" s="22">
        <v>1433279</v>
      </c>
      <c r="AE168" s="22">
        <v>726309</v>
      </c>
      <c r="AF168" s="22">
        <v>0</v>
      </c>
      <c r="AG168" s="22">
        <v>1199791</v>
      </c>
      <c r="AH168" s="22">
        <v>417715</v>
      </c>
      <c r="AI168" s="22">
        <v>8578385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</row>
    <row r="169" spans="1:40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3384045</v>
      </c>
      <c r="F169" s="22">
        <v>0</v>
      </c>
      <c r="G169" s="22">
        <v>1785653</v>
      </c>
      <c r="H169" s="22">
        <v>852332</v>
      </c>
      <c r="I169" s="22">
        <v>667900</v>
      </c>
      <c r="J169" s="22">
        <v>0</v>
      </c>
      <c r="K169" s="22">
        <v>0</v>
      </c>
      <c r="L169" s="22">
        <v>0</v>
      </c>
      <c r="M169" s="22">
        <v>6689930</v>
      </c>
      <c r="N169" s="22">
        <v>2206792</v>
      </c>
      <c r="O169" s="22">
        <v>248137</v>
      </c>
      <c r="P169" s="22">
        <v>756479</v>
      </c>
      <c r="Q169" s="22">
        <v>0</v>
      </c>
      <c r="R169" s="22">
        <v>128213</v>
      </c>
      <c r="S169" s="22">
        <v>404455</v>
      </c>
      <c r="T169" s="22">
        <v>10434006</v>
      </c>
      <c r="U169" s="22">
        <v>1654217</v>
      </c>
      <c r="V169" s="22">
        <v>0</v>
      </c>
      <c r="W169" s="22">
        <v>1210972</v>
      </c>
      <c r="X169" s="22">
        <v>778993</v>
      </c>
      <c r="Y169" s="22">
        <v>98126</v>
      </c>
      <c r="Z169" s="22">
        <v>0</v>
      </c>
      <c r="AA169" s="22">
        <v>0</v>
      </c>
      <c r="AB169" s="22">
        <v>0</v>
      </c>
      <c r="AC169" s="22">
        <v>3742308</v>
      </c>
      <c r="AD169" s="22">
        <v>1191986</v>
      </c>
      <c r="AE169" s="22">
        <v>929110</v>
      </c>
      <c r="AF169" s="22">
        <v>0</v>
      </c>
      <c r="AG169" s="22">
        <v>442917</v>
      </c>
      <c r="AH169" s="22">
        <v>330385</v>
      </c>
      <c r="AI169" s="22">
        <v>6636706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</row>
    <row r="170" spans="1:40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136114</v>
      </c>
      <c r="O170" s="22">
        <v>0</v>
      </c>
      <c r="P170" s="22">
        <v>310983</v>
      </c>
      <c r="Q170" s="22">
        <v>0</v>
      </c>
      <c r="R170" s="22">
        <v>46243</v>
      </c>
      <c r="S170" s="22">
        <v>230010</v>
      </c>
      <c r="T170" s="22">
        <v>723350</v>
      </c>
      <c r="U170" s="22">
        <v>487148</v>
      </c>
      <c r="V170" s="22">
        <v>0</v>
      </c>
      <c r="W170" s="22">
        <v>307851</v>
      </c>
      <c r="X170" s="22">
        <v>317784</v>
      </c>
      <c r="Y170" s="22">
        <v>0</v>
      </c>
      <c r="Z170" s="22">
        <v>0</v>
      </c>
      <c r="AA170" s="22">
        <v>0</v>
      </c>
      <c r="AB170" s="22">
        <v>7848</v>
      </c>
      <c r="AC170" s="22">
        <v>1120631</v>
      </c>
      <c r="AD170" s="22">
        <v>450209</v>
      </c>
      <c r="AE170" s="22">
        <v>265081</v>
      </c>
      <c r="AF170" s="22">
        <v>0</v>
      </c>
      <c r="AG170" s="22">
        <v>320232</v>
      </c>
      <c r="AH170" s="22">
        <v>123576</v>
      </c>
      <c r="AI170" s="22">
        <v>2279729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</row>
    <row r="171" spans="1:40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873896</v>
      </c>
      <c r="F171" s="22">
        <v>0</v>
      </c>
      <c r="G171" s="22">
        <v>87579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961475</v>
      </c>
      <c r="N171" s="22">
        <v>0</v>
      </c>
      <c r="O171" s="22">
        <v>27613</v>
      </c>
      <c r="P171" s="22">
        <v>32294</v>
      </c>
      <c r="Q171" s="22">
        <v>0</v>
      </c>
      <c r="R171" s="22">
        <v>199332</v>
      </c>
      <c r="S171" s="22">
        <v>638858</v>
      </c>
      <c r="T171" s="22">
        <v>1859572</v>
      </c>
      <c r="U171" s="22">
        <v>214148</v>
      </c>
      <c r="V171" s="22">
        <v>0</v>
      </c>
      <c r="W171" s="22">
        <v>398894</v>
      </c>
      <c r="X171" s="22">
        <v>82296</v>
      </c>
      <c r="Y171" s="22">
        <v>2895</v>
      </c>
      <c r="Z171" s="22">
        <v>0</v>
      </c>
      <c r="AA171" s="22">
        <v>0</v>
      </c>
      <c r="AB171" s="22">
        <v>0</v>
      </c>
      <c r="AC171" s="22">
        <v>698233</v>
      </c>
      <c r="AD171" s="22">
        <v>228236</v>
      </c>
      <c r="AE171" s="22">
        <v>94886</v>
      </c>
      <c r="AF171" s="22">
        <v>0</v>
      </c>
      <c r="AG171" s="22">
        <v>73177</v>
      </c>
      <c r="AH171" s="22">
        <v>126389</v>
      </c>
      <c r="AI171" s="22">
        <v>1220921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</row>
    <row r="172" spans="1:40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5054518</v>
      </c>
      <c r="F172" s="22">
        <v>0</v>
      </c>
      <c r="G172" s="22">
        <v>1977878</v>
      </c>
      <c r="H172" s="22">
        <v>470000</v>
      </c>
      <c r="I172" s="22">
        <v>1676420</v>
      </c>
      <c r="J172" s="22">
        <v>0</v>
      </c>
      <c r="K172" s="22">
        <v>0</v>
      </c>
      <c r="L172" s="22">
        <v>0</v>
      </c>
      <c r="M172" s="22">
        <v>9178816</v>
      </c>
      <c r="N172" s="22">
        <v>1187125</v>
      </c>
      <c r="O172" s="22">
        <v>97000</v>
      </c>
      <c r="P172" s="22">
        <v>1413426</v>
      </c>
      <c r="Q172" s="22">
        <v>0</v>
      </c>
      <c r="R172" s="22">
        <v>1614240</v>
      </c>
      <c r="S172" s="22">
        <v>714332</v>
      </c>
      <c r="T172" s="22">
        <v>14204939</v>
      </c>
      <c r="U172" s="22">
        <v>4360434</v>
      </c>
      <c r="V172" s="22">
        <v>0</v>
      </c>
      <c r="W172" s="22">
        <v>802869</v>
      </c>
      <c r="X172" s="22">
        <v>507524</v>
      </c>
      <c r="Y172" s="22">
        <v>398559</v>
      </c>
      <c r="Z172" s="22">
        <v>0</v>
      </c>
      <c r="AA172" s="22">
        <v>0</v>
      </c>
      <c r="AB172" s="22">
        <v>0</v>
      </c>
      <c r="AC172" s="22">
        <v>6069386</v>
      </c>
      <c r="AD172" s="22">
        <v>1535096</v>
      </c>
      <c r="AE172" s="22">
        <v>543797</v>
      </c>
      <c r="AF172" s="22">
        <v>0</v>
      </c>
      <c r="AG172" s="22">
        <v>1275330</v>
      </c>
      <c r="AH172" s="22">
        <v>549005</v>
      </c>
      <c r="AI172" s="22">
        <v>9972614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</row>
    <row r="173" spans="1:40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61838</v>
      </c>
      <c r="F173" s="22">
        <v>0</v>
      </c>
      <c r="G173" s="22">
        <v>621271</v>
      </c>
      <c r="H173" s="22">
        <v>23870</v>
      </c>
      <c r="I173" s="22">
        <v>0</v>
      </c>
      <c r="J173" s="22">
        <v>0</v>
      </c>
      <c r="K173" s="22">
        <v>0</v>
      </c>
      <c r="L173" s="22">
        <v>0</v>
      </c>
      <c r="M173" s="22">
        <v>706979</v>
      </c>
      <c r="N173" s="22">
        <v>0</v>
      </c>
      <c r="O173" s="22">
        <v>30000</v>
      </c>
      <c r="P173" s="22">
        <v>0</v>
      </c>
      <c r="Q173" s="22">
        <v>0</v>
      </c>
      <c r="R173" s="22">
        <v>0</v>
      </c>
      <c r="S173" s="22">
        <v>103679</v>
      </c>
      <c r="T173" s="22">
        <v>840658</v>
      </c>
      <c r="U173" s="22">
        <v>173577</v>
      </c>
      <c r="V173" s="22">
        <v>0</v>
      </c>
      <c r="W173" s="22">
        <v>250483</v>
      </c>
      <c r="X173" s="22">
        <v>50303</v>
      </c>
      <c r="Y173" s="22">
        <v>0</v>
      </c>
      <c r="Z173" s="22">
        <v>0</v>
      </c>
      <c r="AA173" s="22">
        <v>0</v>
      </c>
      <c r="AB173" s="22">
        <v>0</v>
      </c>
      <c r="AC173" s="22">
        <v>474363</v>
      </c>
      <c r="AD173" s="22">
        <v>177942</v>
      </c>
      <c r="AE173" s="22">
        <v>106831</v>
      </c>
      <c r="AF173" s="22">
        <v>0</v>
      </c>
      <c r="AG173" s="22">
        <v>0</v>
      </c>
      <c r="AH173" s="22">
        <v>11726</v>
      </c>
      <c r="AI173" s="22">
        <v>770862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</row>
    <row r="174" spans="1:40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2448755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2448755</v>
      </c>
      <c r="U174" s="22">
        <v>157048</v>
      </c>
      <c r="V174" s="22">
        <v>0</v>
      </c>
      <c r="W174" s="22">
        <v>55410</v>
      </c>
      <c r="X174" s="22">
        <v>64020</v>
      </c>
      <c r="Y174" s="22">
        <v>6592</v>
      </c>
      <c r="Z174" s="22">
        <v>0</v>
      </c>
      <c r="AA174" s="22">
        <v>0</v>
      </c>
      <c r="AB174" s="22">
        <v>0</v>
      </c>
      <c r="AC174" s="22">
        <v>283070</v>
      </c>
      <c r="AD174" s="22">
        <v>38748</v>
      </c>
      <c r="AE174" s="22">
        <v>76443</v>
      </c>
      <c r="AF174" s="22">
        <v>0</v>
      </c>
      <c r="AG174" s="22">
        <v>5830</v>
      </c>
      <c r="AH174" s="22">
        <v>36875</v>
      </c>
      <c r="AI174" s="22">
        <v>440966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</row>
    <row r="175" spans="1:40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645156</v>
      </c>
      <c r="F175" s="22">
        <v>0</v>
      </c>
      <c r="G175" s="22">
        <v>0</v>
      </c>
      <c r="H175" s="22">
        <v>200824</v>
      </c>
      <c r="I175" s="22">
        <v>0</v>
      </c>
      <c r="J175" s="22">
        <v>0</v>
      </c>
      <c r="K175" s="22">
        <v>0</v>
      </c>
      <c r="L175" s="22">
        <v>0</v>
      </c>
      <c r="M175" s="22">
        <v>845980</v>
      </c>
      <c r="N175" s="22">
        <v>1322265</v>
      </c>
      <c r="O175" s="22">
        <v>0</v>
      </c>
      <c r="P175" s="22">
        <v>895318</v>
      </c>
      <c r="Q175" s="22">
        <v>0</v>
      </c>
      <c r="R175" s="22">
        <v>0</v>
      </c>
      <c r="S175" s="22">
        <v>0</v>
      </c>
      <c r="T175" s="22">
        <v>3063563</v>
      </c>
      <c r="U175" s="22">
        <v>140599</v>
      </c>
      <c r="V175" s="22">
        <v>0</v>
      </c>
      <c r="W175" s="22">
        <v>78133</v>
      </c>
      <c r="X175" s="22">
        <v>60670</v>
      </c>
      <c r="Y175" s="22">
        <v>0</v>
      </c>
      <c r="Z175" s="22">
        <v>0</v>
      </c>
      <c r="AA175" s="22">
        <v>0</v>
      </c>
      <c r="AB175" s="22">
        <v>0</v>
      </c>
      <c r="AC175" s="22">
        <v>279402</v>
      </c>
      <c r="AD175" s="22">
        <v>167605</v>
      </c>
      <c r="AE175" s="22">
        <v>132176</v>
      </c>
      <c r="AF175" s="22">
        <v>0</v>
      </c>
      <c r="AG175" s="22">
        <v>6555</v>
      </c>
      <c r="AH175" s="22">
        <v>11219</v>
      </c>
      <c r="AI175" s="22">
        <v>596957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</row>
    <row r="176" spans="1:40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3258771</v>
      </c>
      <c r="I176" s="22">
        <v>0</v>
      </c>
      <c r="J176" s="22">
        <v>0</v>
      </c>
      <c r="K176" s="22">
        <v>0</v>
      </c>
      <c r="L176" s="22">
        <v>0</v>
      </c>
      <c r="M176" s="22">
        <v>3258771</v>
      </c>
      <c r="N176" s="22">
        <v>-2002898</v>
      </c>
      <c r="O176" s="22">
        <v>2407224</v>
      </c>
      <c r="P176" s="22">
        <v>198881</v>
      </c>
      <c r="Q176" s="22">
        <v>0</v>
      </c>
      <c r="R176" s="22">
        <v>0</v>
      </c>
      <c r="S176" s="22">
        <v>49118</v>
      </c>
      <c r="T176" s="22">
        <v>3911096</v>
      </c>
      <c r="U176" s="22">
        <v>139108</v>
      </c>
      <c r="V176" s="22">
        <v>0</v>
      </c>
      <c r="W176" s="22">
        <v>92512</v>
      </c>
      <c r="X176" s="22">
        <v>82956</v>
      </c>
      <c r="Y176" s="22">
        <v>0</v>
      </c>
      <c r="Z176" s="22">
        <v>0</v>
      </c>
      <c r="AA176" s="22">
        <v>0</v>
      </c>
      <c r="AB176" s="22">
        <v>0</v>
      </c>
      <c r="AC176" s="22">
        <v>314576</v>
      </c>
      <c r="AD176" s="22">
        <v>147583</v>
      </c>
      <c r="AE176" s="22">
        <v>105813</v>
      </c>
      <c r="AF176" s="22">
        <v>0</v>
      </c>
      <c r="AG176" s="22">
        <v>0</v>
      </c>
      <c r="AH176" s="22">
        <v>67007</v>
      </c>
      <c r="AI176" s="22">
        <v>634979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</row>
    <row r="177" spans="1:40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2390045</v>
      </c>
      <c r="F177" s="22">
        <v>0</v>
      </c>
      <c r="G177" s="22">
        <v>3445806</v>
      </c>
      <c r="H177" s="22">
        <v>8387530</v>
      </c>
      <c r="I177" s="22">
        <v>440950</v>
      </c>
      <c r="J177" s="22">
        <v>0</v>
      </c>
      <c r="K177" s="22">
        <v>0</v>
      </c>
      <c r="L177" s="22">
        <v>0</v>
      </c>
      <c r="M177" s="22">
        <v>14664331</v>
      </c>
      <c r="N177" s="22">
        <v>-14381054</v>
      </c>
      <c r="O177" s="22">
        <v>409745</v>
      </c>
      <c r="P177" s="22">
        <v>1367264</v>
      </c>
      <c r="Q177" s="22">
        <v>96568</v>
      </c>
      <c r="R177" s="22">
        <v>0</v>
      </c>
      <c r="S177" s="22">
        <v>1442153</v>
      </c>
      <c r="T177" s="22">
        <v>3599007</v>
      </c>
      <c r="U177" s="22">
        <v>1349212</v>
      </c>
      <c r="V177" s="22">
        <v>0</v>
      </c>
      <c r="W177" s="22">
        <v>199221</v>
      </c>
      <c r="X177" s="22">
        <v>231037</v>
      </c>
      <c r="Y177" s="22">
        <v>243072</v>
      </c>
      <c r="Z177" s="22">
        <v>0</v>
      </c>
      <c r="AA177" s="22">
        <v>0</v>
      </c>
      <c r="AB177" s="22">
        <v>0</v>
      </c>
      <c r="AC177" s="22">
        <v>2022542</v>
      </c>
      <c r="AD177" s="22">
        <v>399667</v>
      </c>
      <c r="AE177" s="22">
        <v>421634</v>
      </c>
      <c r="AF177" s="22">
        <v>0</v>
      </c>
      <c r="AG177" s="22">
        <v>0</v>
      </c>
      <c r="AH177" s="22">
        <v>257698</v>
      </c>
      <c r="AI177" s="22">
        <v>3101541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</row>
    <row r="178" spans="1:40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538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538</v>
      </c>
      <c r="N178" s="22">
        <v>287931</v>
      </c>
      <c r="O178" s="22">
        <v>82824</v>
      </c>
      <c r="P178" s="22">
        <v>410151</v>
      </c>
      <c r="Q178" s="22">
        <v>0</v>
      </c>
      <c r="R178" s="22">
        <v>109788</v>
      </c>
      <c r="S178" s="22">
        <v>112233</v>
      </c>
      <c r="T178" s="22">
        <v>1003465</v>
      </c>
      <c r="U178" s="22">
        <v>932033</v>
      </c>
      <c r="V178" s="22">
        <v>0</v>
      </c>
      <c r="W178" s="22">
        <v>312611</v>
      </c>
      <c r="X178" s="22">
        <v>530089</v>
      </c>
      <c r="Y178" s="22">
        <v>60354</v>
      </c>
      <c r="Z178" s="22">
        <v>0</v>
      </c>
      <c r="AA178" s="22">
        <v>0</v>
      </c>
      <c r="AB178" s="22">
        <v>0</v>
      </c>
      <c r="AC178" s="22">
        <v>1835087</v>
      </c>
      <c r="AD178" s="22">
        <v>288996</v>
      </c>
      <c r="AE178" s="22">
        <v>327803</v>
      </c>
      <c r="AF178" s="22">
        <v>0</v>
      </c>
      <c r="AG178" s="22">
        <v>198557</v>
      </c>
      <c r="AH178" s="22">
        <v>167255</v>
      </c>
      <c r="AI178" s="22">
        <v>2817698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</row>
    <row r="179" spans="1:40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916989</v>
      </c>
      <c r="I179" s="22">
        <v>0</v>
      </c>
      <c r="J179" s="22">
        <v>0</v>
      </c>
      <c r="K179" s="22">
        <v>0</v>
      </c>
      <c r="L179" s="22">
        <v>0</v>
      </c>
      <c r="M179" s="22">
        <v>916989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916989</v>
      </c>
      <c r="U179" s="22">
        <v>127464</v>
      </c>
      <c r="V179" s="22">
        <v>0</v>
      </c>
      <c r="W179" s="22">
        <v>52059</v>
      </c>
      <c r="X179" s="22">
        <v>156509</v>
      </c>
      <c r="Y179" s="22">
        <v>0</v>
      </c>
      <c r="Z179" s="22">
        <v>0</v>
      </c>
      <c r="AA179" s="22">
        <v>61501</v>
      </c>
      <c r="AB179" s="22">
        <v>0</v>
      </c>
      <c r="AC179" s="22">
        <v>397533</v>
      </c>
      <c r="AD179" s="22">
        <v>256742</v>
      </c>
      <c r="AE179" s="22">
        <v>67010</v>
      </c>
      <c r="AF179" s="22">
        <v>0</v>
      </c>
      <c r="AG179" s="22">
        <v>31386</v>
      </c>
      <c r="AH179" s="22">
        <v>12901</v>
      </c>
      <c r="AI179" s="22">
        <v>765572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</row>
    <row r="180" spans="1:40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104025</v>
      </c>
      <c r="F180" s="22">
        <v>0</v>
      </c>
      <c r="G180" s="22">
        <v>0</v>
      </c>
      <c r="H180" s="22">
        <v>70444</v>
      </c>
      <c r="I180" s="22">
        <v>0</v>
      </c>
      <c r="J180" s="22">
        <v>0</v>
      </c>
      <c r="K180" s="22">
        <v>0</v>
      </c>
      <c r="L180" s="22">
        <v>0</v>
      </c>
      <c r="M180" s="22">
        <v>174469</v>
      </c>
      <c r="N180" s="22">
        <v>0</v>
      </c>
      <c r="O180" s="22">
        <v>329916</v>
      </c>
      <c r="P180" s="22">
        <v>457788</v>
      </c>
      <c r="Q180" s="22">
        <v>0</v>
      </c>
      <c r="R180" s="22">
        <v>0</v>
      </c>
      <c r="S180" s="22">
        <v>0</v>
      </c>
      <c r="T180" s="22">
        <v>962173</v>
      </c>
      <c r="U180" s="22">
        <v>222754</v>
      </c>
      <c r="V180" s="22">
        <v>0</v>
      </c>
      <c r="W180" s="22">
        <v>82204</v>
      </c>
      <c r="X180" s="22">
        <v>187527</v>
      </c>
      <c r="Y180" s="22">
        <v>44514</v>
      </c>
      <c r="Z180" s="22">
        <v>0</v>
      </c>
      <c r="AA180" s="22">
        <v>0</v>
      </c>
      <c r="AB180" s="22">
        <v>0</v>
      </c>
      <c r="AC180" s="22">
        <v>536999</v>
      </c>
      <c r="AD180" s="22">
        <v>201254</v>
      </c>
      <c r="AE180" s="22">
        <v>77431</v>
      </c>
      <c r="AF180" s="22">
        <v>0</v>
      </c>
      <c r="AG180" s="22">
        <v>0</v>
      </c>
      <c r="AH180" s="22">
        <v>26709</v>
      </c>
      <c r="AI180" s="22">
        <v>842393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</row>
    <row r="181" spans="1:40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3774638</v>
      </c>
      <c r="F181" s="22">
        <v>0</v>
      </c>
      <c r="G181" s="22">
        <v>395936</v>
      </c>
      <c r="H181" s="22">
        <v>3533365</v>
      </c>
      <c r="I181" s="22">
        <v>750045</v>
      </c>
      <c r="J181" s="22">
        <v>0</v>
      </c>
      <c r="K181" s="22">
        <v>0</v>
      </c>
      <c r="L181" s="22">
        <v>255272</v>
      </c>
      <c r="M181" s="22">
        <v>8709256</v>
      </c>
      <c r="N181" s="22">
        <v>795422</v>
      </c>
      <c r="O181" s="22">
        <v>38219</v>
      </c>
      <c r="P181" s="22">
        <v>198570</v>
      </c>
      <c r="Q181" s="22">
        <v>375000</v>
      </c>
      <c r="R181" s="22">
        <v>0</v>
      </c>
      <c r="S181" s="22">
        <v>48775</v>
      </c>
      <c r="T181" s="22">
        <v>10165242</v>
      </c>
      <c r="U181" s="22">
        <v>1159696</v>
      </c>
      <c r="V181" s="22">
        <v>0</v>
      </c>
      <c r="W181" s="22">
        <v>307203</v>
      </c>
      <c r="X181" s="22">
        <v>370477</v>
      </c>
      <c r="Y181" s="22">
        <v>342871</v>
      </c>
      <c r="Z181" s="22">
        <v>0</v>
      </c>
      <c r="AA181" s="22">
        <v>0</v>
      </c>
      <c r="AB181" s="22">
        <v>118455</v>
      </c>
      <c r="AC181" s="22">
        <v>2298702</v>
      </c>
      <c r="AD181" s="22">
        <v>400987</v>
      </c>
      <c r="AE181" s="22">
        <v>249736</v>
      </c>
      <c r="AF181" s="22">
        <v>0</v>
      </c>
      <c r="AG181" s="22">
        <v>0</v>
      </c>
      <c r="AH181" s="22">
        <v>169602</v>
      </c>
      <c r="AI181" s="22">
        <v>3119027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</row>
    <row r="182" spans="1:40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613714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613714</v>
      </c>
      <c r="N182" s="22">
        <v>0</v>
      </c>
      <c r="O182" s="22">
        <v>0</v>
      </c>
      <c r="P182" s="22">
        <v>247800</v>
      </c>
      <c r="Q182" s="22">
        <v>0</v>
      </c>
      <c r="R182" s="22">
        <v>280279</v>
      </c>
      <c r="S182" s="22">
        <v>126334</v>
      </c>
      <c r="T182" s="22">
        <v>1268127</v>
      </c>
      <c r="U182" s="22">
        <v>141340</v>
      </c>
      <c r="V182" s="22">
        <v>0</v>
      </c>
      <c r="W182" s="22">
        <v>371165</v>
      </c>
      <c r="X182" s="22">
        <v>0</v>
      </c>
      <c r="Y182" s="22">
        <v>6338</v>
      </c>
      <c r="Z182" s="22">
        <v>0</v>
      </c>
      <c r="AA182" s="22">
        <v>0</v>
      </c>
      <c r="AB182" s="22">
        <v>0</v>
      </c>
      <c r="AC182" s="22">
        <v>518843</v>
      </c>
      <c r="AD182" s="22">
        <v>17034</v>
      </c>
      <c r="AE182" s="22">
        <v>103375</v>
      </c>
      <c r="AF182" s="22">
        <v>0</v>
      </c>
      <c r="AG182" s="22">
        <v>59883</v>
      </c>
      <c r="AH182" s="22">
        <v>60179</v>
      </c>
      <c r="AI182" s="22">
        <v>759314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</row>
    <row r="183" spans="1:40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1221707</v>
      </c>
      <c r="F183" s="22">
        <v>0</v>
      </c>
      <c r="G183" s="22">
        <v>415394</v>
      </c>
      <c r="H183" s="22">
        <v>368052</v>
      </c>
      <c r="I183" s="22">
        <v>0</v>
      </c>
      <c r="J183" s="22">
        <v>0</v>
      </c>
      <c r="K183" s="22">
        <v>0</v>
      </c>
      <c r="L183" s="22">
        <v>0</v>
      </c>
      <c r="M183" s="22">
        <v>2005153</v>
      </c>
      <c r="N183" s="22">
        <v>0</v>
      </c>
      <c r="O183" s="22">
        <v>221904</v>
      </c>
      <c r="P183" s="22">
        <v>141217</v>
      </c>
      <c r="Q183" s="22">
        <v>0</v>
      </c>
      <c r="R183" s="22">
        <v>729520</v>
      </c>
      <c r="S183" s="22">
        <v>0</v>
      </c>
      <c r="T183" s="22">
        <v>3097794</v>
      </c>
      <c r="U183" s="22">
        <v>1173319</v>
      </c>
      <c r="V183" s="22">
        <v>0</v>
      </c>
      <c r="W183" s="22">
        <v>236819</v>
      </c>
      <c r="X183" s="22">
        <v>217014</v>
      </c>
      <c r="Y183" s="22">
        <v>97094</v>
      </c>
      <c r="Z183" s="22">
        <v>0</v>
      </c>
      <c r="AA183" s="22">
        <v>1549</v>
      </c>
      <c r="AB183" s="22">
        <v>0</v>
      </c>
      <c r="AC183" s="22">
        <v>1725795</v>
      </c>
      <c r="AD183" s="22">
        <v>915812</v>
      </c>
      <c r="AE183" s="22">
        <v>257471</v>
      </c>
      <c r="AF183" s="22">
        <v>0</v>
      </c>
      <c r="AG183" s="22">
        <v>126907</v>
      </c>
      <c r="AH183" s="22">
        <v>235292</v>
      </c>
      <c r="AI183" s="22">
        <v>3261277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</row>
    <row r="184" spans="1:40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1132985</v>
      </c>
      <c r="F184" s="22">
        <v>0</v>
      </c>
      <c r="G184" s="22">
        <v>0</v>
      </c>
      <c r="H184" s="22">
        <v>444607</v>
      </c>
      <c r="I184" s="22">
        <v>55000</v>
      </c>
      <c r="J184" s="22">
        <v>0</v>
      </c>
      <c r="K184" s="22">
        <v>0</v>
      </c>
      <c r="L184" s="22">
        <v>0</v>
      </c>
      <c r="M184" s="22">
        <v>1632592</v>
      </c>
      <c r="N184" s="22">
        <v>0</v>
      </c>
      <c r="O184" s="22">
        <v>27834899</v>
      </c>
      <c r="P184" s="22">
        <v>294459</v>
      </c>
      <c r="Q184" s="22">
        <v>0</v>
      </c>
      <c r="R184" s="22">
        <v>0</v>
      </c>
      <c r="S184" s="22">
        <v>1113113</v>
      </c>
      <c r="T184" s="22">
        <v>30875063</v>
      </c>
      <c r="U184" s="22">
        <v>2585670</v>
      </c>
      <c r="V184" s="22">
        <v>0</v>
      </c>
      <c r="W184" s="22">
        <v>585948</v>
      </c>
      <c r="X184" s="22">
        <v>371644</v>
      </c>
      <c r="Y184" s="22">
        <v>99000</v>
      </c>
      <c r="Z184" s="22">
        <v>0</v>
      </c>
      <c r="AA184" s="22">
        <v>0</v>
      </c>
      <c r="AB184" s="22">
        <v>0</v>
      </c>
      <c r="AC184" s="22">
        <v>3642262</v>
      </c>
      <c r="AD184" s="22">
        <v>1247043</v>
      </c>
      <c r="AE184" s="22">
        <v>379236</v>
      </c>
      <c r="AF184" s="22">
        <v>0</v>
      </c>
      <c r="AG184" s="22">
        <v>0</v>
      </c>
      <c r="AH184" s="22">
        <v>891207</v>
      </c>
      <c r="AI184" s="22">
        <v>6159748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</row>
    <row r="185" spans="1:40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255611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255611</v>
      </c>
      <c r="N185" s="22">
        <v>0</v>
      </c>
      <c r="O185" s="22">
        <v>0</v>
      </c>
      <c r="P185" s="22">
        <v>95647</v>
      </c>
      <c r="Q185" s="22">
        <v>0</v>
      </c>
      <c r="R185" s="22">
        <v>0</v>
      </c>
      <c r="S185" s="22">
        <v>0</v>
      </c>
      <c r="T185" s="22">
        <v>351258</v>
      </c>
      <c r="U185" s="22">
        <v>265466</v>
      </c>
      <c r="V185" s="22">
        <v>0</v>
      </c>
      <c r="W185" s="22">
        <v>7447</v>
      </c>
      <c r="X185" s="22">
        <v>0</v>
      </c>
      <c r="Y185" s="22">
        <v>11795</v>
      </c>
      <c r="Z185" s="22">
        <v>0</v>
      </c>
      <c r="AA185" s="22">
        <v>393</v>
      </c>
      <c r="AB185" s="22">
        <v>0</v>
      </c>
      <c r="AC185" s="22">
        <v>285101</v>
      </c>
      <c r="AD185" s="22">
        <v>64728</v>
      </c>
      <c r="AE185" s="22">
        <v>38358</v>
      </c>
      <c r="AF185" s="22">
        <v>0</v>
      </c>
      <c r="AG185" s="22">
        <v>13153</v>
      </c>
      <c r="AH185" s="22">
        <v>7185</v>
      </c>
      <c r="AI185" s="22">
        <v>408525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</row>
    <row r="186" spans="1:40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29818</v>
      </c>
      <c r="F186" s="22">
        <v>0</v>
      </c>
      <c r="G186" s="22">
        <v>0</v>
      </c>
      <c r="H186" s="22">
        <v>81888</v>
      </c>
      <c r="I186" s="22">
        <v>0</v>
      </c>
      <c r="J186" s="22">
        <v>0</v>
      </c>
      <c r="K186" s="22">
        <v>0</v>
      </c>
      <c r="L186" s="22">
        <v>0</v>
      </c>
      <c r="M186" s="22">
        <v>111706</v>
      </c>
      <c r="N186" s="22">
        <v>0</v>
      </c>
      <c r="O186" s="22">
        <v>0</v>
      </c>
      <c r="P186" s="22">
        <v>42331</v>
      </c>
      <c r="Q186" s="22">
        <v>0</v>
      </c>
      <c r="R186" s="22">
        <v>0</v>
      </c>
      <c r="S186" s="22">
        <v>47619</v>
      </c>
      <c r="T186" s="22">
        <v>201656</v>
      </c>
      <c r="U186" s="22">
        <v>148673</v>
      </c>
      <c r="V186" s="22">
        <v>0</v>
      </c>
      <c r="W186" s="22">
        <v>48691</v>
      </c>
      <c r="X186" s="22">
        <v>157545</v>
      </c>
      <c r="Y186" s="22">
        <v>0</v>
      </c>
      <c r="Z186" s="22">
        <v>0</v>
      </c>
      <c r="AA186" s="22">
        <v>0</v>
      </c>
      <c r="AB186" s="22">
        <v>0</v>
      </c>
      <c r="AC186" s="22">
        <v>354909</v>
      </c>
      <c r="AD186" s="22">
        <v>50301</v>
      </c>
      <c r="AE186" s="22">
        <v>53172</v>
      </c>
      <c r="AF186" s="22">
        <v>0</v>
      </c>
      <c r="AG186" s="22">
        <v>10149</v>
      </c>
      <c r="AH186" s="22">
        <v>15052</v>
      </c>
      <c r="AI186" s="22">
        <v>483583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</row>
    <row r="187" spans="1:40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102400</v>
      </c>
      <c r="F187" s="22">
        <v>0</v>
      </c>
      <c r="G187" s="22">
        <v>73846</v>
      </c>
      <c r="H187" s="22">
        <v>51473</v>
      </c>
      <c r="I187" s="22">
        <v>0</v>
      </c>
      <c r="J187" s="22">
        <v>0</v>
      </c>
      <c r="K187" s="22">
        <v>0</v>
      </c>
      <c r="L187" s="22">
        <v>0</v>
      </c>
      <c r="M187" s="22">
        <v>227719</v>
      </c>
      <c r="N187" s="22">
        <v>0</v>
      </c>
      <c r="O187" s="22">
        <v>0</v>
      </c>
      <c r="P187" s="22">
        <v>0</v>
      </c>
      <c r="Q187" s="22">
        <v>0</v>
      </c>
      <c r="R187" s="22">
        <v>743</v>
      </c>
      <c r="S187" s="22">
        <v>0</v>
      </c>
      <c r="T187" s="22">
        <v>228462</v>
      </c>
      <c r="U187" s="22">
        <v>70329</v>
      </c>
      <c r="V187" s="22">
        <v>0</v>
      </c>
      <c r="W187" s="22">
        <v>69937</v>
      </c>
      <c r="X187" s="22">
        <v>51264</v>
      </c>
      <c r="Y187" s="22">
        <v>1697</v>
      </c>
      <c r="Z187" s="22">
        <v>0</v>
      </c>
      <c r="AA187" s="22">
        <v>0</v>
      </c>
      <c r="AB187" s="22">
        <v>0</v>
      </c>
      <c r="AC187" s="22">
        <v>193227</v>
      </c>
      <c r="AD187" s="22">
        <v>30348</v>
      </c>
      <c r="AE187" s="22">
        <v>17221</v>
      </c>
      <c r="AF187" s="22">
        <v>0</v>
      </c>
      <c r="AG187" s="22">
        <v>7705</v>
      </c>
      <c r="AH187" s="22">
        <v>3672</v>
      </c>
      <c r="AI187" s="22">
        <v>252173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</row>
    <row r="188" spans="1:40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267314</v>
      </c>
      <c r="F188" s="22">
        <v>0</v>
      </c>
      <c r="G188" s="22">
        <v>49603</v>
      </c>
      <c r="H188" s="22">
        <v>51849</v>
      </c>
      <c r="I188" s="22">
        <v>0</v>
      </c>
      <c r="J188" s="22">
        <v>0</v>
      </c>
      <c r="K188" s="22">
        <v>0</v>
      </c>
      <c r="L188" s="22">
        <v>0</v>
      </c>
      <c r="M188" s="22">
        <v>368766</v>
      </c>
      <c r="N188" s="22">
        <v>0</v>
      </c>
      <c r="O188" s="22">
        <v>30744</v>
      </c>
      <c r="P188" s="22">
        <v>12223</v>
      </c>
      <c r="Q188" s="22">
        <v>0</v>
      </c>
      <c r="R188" s="22">
        <v>0</v>
      </c>
      <c r="S188" s="22">
        <v>0</v>
      </c>
      <c r="T188" s="22">
        <v>411733</v>
      </c>
      <c r="U188" s="22">
        <v>32731</v>
      </c>
      <c r="V188" s="22">
        <v>0</v>
      </c>
      <c r="W188" s="22">
        <v>37250</v>
      </c>
      <c r="X188" s="22">
        <v>21435</v>
      </c>
      <c r="Y188" s="22">
        <v>0</v>
      </c>
      <c r="Z188" s="22">
        <v>0</v>
      </c>
      <c r="AA188" s="22">
        <v>0</v>
      </c>
      <c r="AB188" s="22">
        <v>0</v>
      </c>
      <c r="AC188" s="22">
        <v>91416</v>
      </c>
      <c r="AD188" s="22">
        <v>9879</v>
      </c>
      <c r="AE188" s="22">
        <v>13673</v>
      </c>
      <c r="AF188" s="22">
        <v>0</v>
      </c>
      <c r="AG188" s="22">
        <v>0</v>
      </c>
      <c r="AH188" s="22">
        <v>2801</v>
      </c>
      <c r="AI188" s="22">
        <v>117769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</row>
    <row r="189" spans="1:40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52734</v>
      </c>
      <c r="F189" s="22">
        <v>0</v>
      </c>
      <c r="G189" s="22">
        <v>134439</v>
      </c>
      <c r="H189" s="22">
        <v>146609</v>
      </c>
      <c r="I189" s="22">
        <v>0</v>
      </c>
      <c r="J189" s="22">
        <v>0</v>
      </c>
      <c r="K189" s="22">
        <v>0</v>
      </c>
      <c r="L189" s="22">
        <v>0</v>
      </c>
      <c r="M189" s="22">
        <v>333782</v>
      </c>
      <c r="N189" s="22">
        <v>0</v>
      </c>
      <c r="O189" s="22">
        <v>0</v>
      </c>
      <c r="P189" s="22">
        <v>9730</v>
      </c>
      <c r="Q189" s="22">
        <v>0</v>
      </c>
      <c r="R189" s="22">
        <v>0</v>
      </c>
      <c r="S189" s="22">
        <v>0</v>
      </c>
      <c r="T189" s="22">
        <v>343512</v>
      </c>
      <c r="U189" s="22">
        <v>75155</v>
      </c>
      <c r="V189" s="22">
        <v>0</v>
      </c>
      <c r="W189" s="22">
        <v>40782</v>
      </c>
      <c r="X189" s="22">
        <v>46097</v>
      </c>
      <c r="Y189" s="22">
        <v>0</v>
      </c>
      <c r="Z189" s="22">
        <v>0</v>
      </c>
      <c r="AA189" s="22">
        <v>0</v>
      </c>
      <c r="AB189" s="22">
        <v>0</v>
      </c>
      <c r="AC189" s="22">
        <v>162034</v>
      </c>
      <c r="AD189" s="22">
        <v>36975</v>
      </c>
      <c r="AE189" s="22">
        <v>23224</v>
      </c>
      <c r="AF189" s="22">
        <v>0</v>
      </c>
      <c r="AG189" s="22">
        <v>4122</v>
      </c>
      <c r="AH189" s="22">
        <v>8101</v>
      </c>
      <c r="AI189" s="22">
        <v>234456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</row>
    <row r="190" spans="1:40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24950</v>
      </c>
      <c r="F190" s="22">
        <v>0</v>
      </c>
      <c r="G190" s="22">
        <v>0</v>
      </c>
      <c r="H190" s="22">
        <v>837593</v>
      </c>
      <c r="I190" s="22">
        <v>0</v>
      </c>
      <c r="J190" s="22">
        <v>0</v>
      </c>
      <c r="K190" s="22">
        <v>0</v>
      </c>
      <c r="L190" s="22">
        <v>0</v>
      </c>
      <c r="M190" s="22">
        <v>862543</v>
      </c>
      <c r="N190" s="22">
        <v>0</v>
      </c>
      <c r="O190" s="22">
        <v>4200</v>
      </c>
      <c r="P190" s="22">
        <v>107500</v>
      </c>
      <c r="Q190" s="22">
        <v>67540</v>
      </c>
      <c r="R190" s="22">
        <v>0</v>
      </c>
      <c r="S190" s="22">
        <v>0</v>
      </c>
      <c r="T190" s="22">
        <v>1041783</v>
      </c>
      <c r="U190" s="22">
        <v>128062</v>
      </c>
      <c r="V190" s="22">
        <v>0</v>
      </c>
      <c r="W190" s="22">
        <v>130755</v>
      </c>
      <c r="X190" s="22">
        <v>38267</v>
      </c>
      <c r="Y190" s="22">
        <v>0</v>
      </c>
      <c r="Z190" s="22">
        <v>0</v>
      </c>
      <c r="AA190" s="22">
        <v>0</v>
      </c>
      <c r="AB190" s="22">
        <v>0</v>
      </c>
      <c r="AC190" s="22">
        <v>297084</v>
      </c>
      <c r="AD190" s="22">
        <v>32806</v>
      </c>
      <c r="AE190" s="22">
        <v>26847</v>
      </c>
      <c r="AF190" s="22">
        <v>0</v>
      </c>
      <c r="AG190" s="22">
        <v>2560</v>
      </c>
      <c r="AH190" s="22">
        <v>0</v>
      </c>
      <c r="AI190" s="22">
        <v>359297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</row>
    <row r="191" spans="1:40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3193</v>
      </c>
      <c r="F191" s="22">
        <v>0</v>
      </c>
      <c r="G191" s="22">
        <v>79073</v>
      </c>
      <c r="H191" s="22">
        <v>554904</v>
      </c>
      <c r="I191" s="22">
        <v>0</v>
      </c>
      <c r="J191" s="22">
        <v>0</v>
      </c>
      <c r="K191" s="22">
        <v>0</v>
      </c>
      <c r="L191" s="22">
        <v>0</v>
      </c>
      <c r="M191" s="22">
        <v>637170</v>
      </c>
      <c r="N191" s="22">
        <v>0</v>
      </c>
      <c r="O191" s="22">
        <v>0</v>
      </c>
      <c r="P191" s="22">
        <v>1201</v>
      </c>
      <c r="Q191" s="22">
        <v>0</v>
      </c>
      <c r="R191" s="22">
        <v>0</v>
      </c>
      <c r="S191" s="22">
        <v>0</v>
      </c>
      <c r="T191" s="22">
        <v>638371</v>
      </c>
      <c r="U191" s="22">
        <v>44654</v>
      </c>
      <c r="V191" s="22">
        <v>0</v>
      </c>
      <c r="W191" s="22">
        <v>26362</v>
      </c>
      <c r="X191" s="22">
        <v>48381</v>
      </c>
      <c r="Y191" s="22">
        <v>0</v>
      </c>
      <c r="Z191" s="22">
        <v>0</v>
      </c>
      <c r="AA191" s="22">
        <v>0</v>
      </c>
      <c r="AB191" s="22">
        <v>0</v>
      </c>
      <c r="AC191" s="22">
        <v>119397</v>
      </c>
      <c r="AD191" s="22">
        <v>13593</v>
      </c>
      <c r="AE191" s="22">
        <v>49755</v>
      </c>
      <c r="AF191" s="22">
        <v>0</v>
      </c>
      <c r="AG191" s="22">
        <v>4021</v>
      </c>
      <c r="AH191" s="22">
        <v>8567</v>
      </c>
      <c r="AI191" s="22">
        <v>195333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</row>
    <row r="192" spans="1:40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14713</v>
      </c>
      <c r="P192" s="22">
        <v>14283</v>
      </c>
      <c r="Q192" s="22">
        <v>0</v>
      </c>
      <c r="R192" s="22">
        <v>0</v>
      </c>
      <c r="S192" s="22">
        <v>95000</v>
      </c>
      <c r="T192" s="22">
        <v>123996</v>
      </c>
      <c r="U192" s="22">
        <v>68758</v>
      </c>
      <c r="V192" s="22">
        <v>0</v>
      </c>
      <c r="W192" s="22">
        <v>50365</v>
      </c>
      <c r="X192" s="22">
        <v>23055</v>
      </c>
      <c r="Y192" s="22">
        <v>0</v>
      </c>
      <c r="Z192" s="22">
        <v>0</v>
      </c>
      <c r="AA192" s="22">
        <v>0</v>
      </c>
      <c r="AB192" s="22">
        <v>0</v>
      </c>
      <c r="AC192" s="22">
        <v>142178</v>
      </c>
      <c r="AD192" s="22">
        <v>35247</v>
      </c>
      <c r="AE192" s="22">
        <v>16372</v>
      </c>
      <c r="AF192" s="22">
        <v>0</v>
      </c>
      <c r="AG192" s="22">
        <v>220</v>
      </c>
      <c r="AH192" s="22">
        <v>14239</v>
      </c>
      <c r="AI192" s="22">
        <v>208256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</row>
    <row r="193" spans="1:40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8703</v>
      </c>
      <c r="V193" s="22">
        <v>0</v>
      </c>
      <c r="W193" s="22">
        <v>92212</v>
      </c>
      <c r="X193" s="22">
        <v>6431</v>
      </c>
      <c r="Y193" s="22">
        <v>3910</v>
      </c>
      <c r="Z193" s="22">
        <v>0</v>
      </c>
      <c r="AA193" s="22">
        <v>0</v>
      </c>
      <c r="AB193" s="22">
        <v>0</v>
      </c>
      <c r="AC193" s="22">
        <v>111256</v>
      </c>
      <c r="AD193" s="22">
        <v>21025</v>
      </c>
      <c r="AE193" s="22">
        <v>14819</v>
      </c>
      <c r="AF193" s="22">
        <v>0</v>
      </c>
      <c r="AG193" s="22">
        <v>28085</v>
      </c>
      <c r="AH193" s="22">
        <v>0</v>
      </c>
      <c r="AI193" s="22">
        <v>175185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</row>
    <row r="194" spans="1:40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664542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664542</v>
      </c>
      <c r="N194" s="22">
        <v>0</v>
      </c>
      <c r="O194" s="22">
        <v>29939</v>
      </c>
      <c r="P194" s="22">
        <v>44231</v>
      </c>
      <c r="Q194" s="22">
        <v>618105</v>
      </c>
      <c r="R194" s="22">
        <v>379707</v>
      </c>
      <c r="S194" s="22">
        <v>13958</v>
      </c>
      <c r="T194" s="22">
        <v>1750482</v>
      </c>
      <c r="U194" s="22">
        <v>95668</v>
      </c>
      <c r="V194" s="22">
        <v>0</v>
      </c>
      <c r="W194" s="22">
        <v>46767</v>
      </c>
      <c r="X194" s="22">
        <v>24693</v>
      </c>
      <c r="Y194" s="22">
        <v>0</v>
      </c>
      <c r="Z194" s="22">
        <v>0</v>
      </c>
      <c r="AA194" s="22">
        <v>0</v>
      </c>
      <c r="AB194" s="22">
        <v>0</v>
      </c>
      <c r="AC194" s="22">
        <v>167128</v>
      </c>
      <c r="AD194" s="22">
        <v>387516</v>
      </c>
      <c r="AE194" s="22">
        <v>59168</v>
      </c>
      <c r="AF194" s="22">
        <v>0</v>
      </c>
      <c r="AG194" s="22">
        <v>58902</v>
      </c>
      <c r="AH194" s="22">
        <v>92745</v>
      </c>
      <c r="AI194" s="22">
        <v>765459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</row>
    <row r="195" spans="1:40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7559</v>
      </c>
      <c r="F195" s="22">
        <v>0</v>
      </c>
      <c r="G195" s="22">
        <v>38344</v>
      </c>
      <c r="H195" s="22">
        <v>8607</v>
      </c>
      <c r="I195" s="22">
        <v>0</v>
      </c>
      <c r="J195" s="22">
        <v>0</v>
      </c>
      <c r="K195" s="22">
        <v>0</v>
      </c>
      <c r="L195" s="22">
        <v>0</v>
      </c>
      <c r="M195" s="22">
        <v>54510</v>
      </c>
      <c r="N195" s="22">
        <v>0</v>
      </c>
      <c r="O195" s="22">
        <v>0</v>
      </c>
      <c r="P195" s="22">
        <v>6200</v>
      </c>
      <c r="Q195" s="22">
        <v>0</v>
      </c>
      <c r="R195" s="22">
        <v>0</v>
      </c>
      <c r="S195" s="22">
        <v>0</v>
      </c>
      <c r="T195" s="22">
        <v>60710</v>
      </c>
      <c r="U195" s="22">
        <v>29436</v>
      </c>
      <c r="V195" s="22">
        <v>0</v>
      </c>
      <c r="W195" s="22">
        <v>62832</v>
      </c>
      <c r="X195" s="22">
        <v>16724</v>
      </c>
      <c r="Y195" s="22">
        <v>0</v>
      </c>
      <c r="Z195" s="22">
        <v>0</v>
      </c>
      <c r="AA195" s="22">
        <v>17813</v>
      </c>
      <c r="AB195" s="22">
        <v>0</v>
      </c>
      <c r="AC195" s="22">
        <v>126805</v>
      </c>
      <c r="AD195" s="22">
        <v>5055</v>
      </c>
      <c r="AE195" s="22">
        <v>16451</v>
      </c>
      <c r="AF195" s="22">
        <v>0</v>
      </c>
      <c r="AG195" s="22">
        <v>3391</v>
      </c>
      <c r="AH195" s="22">
        <v>2909</v>
      </c>
      <c r="AI195" s="22">
        <v>154611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</row>
    <row r="196" spans="1:40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519228</v>
      </c>
      <c r="F196" s="22">
        <v>0</v>
      </c>
      <c r="G196" s="22">
        <v>28350</v>
      </c>
      <c r="H196" s="22">
        <v>15403</v>
      </c>
      <c r="I196" s="22">
        <v>0</v>
      </c>
      <c r="J196" s="22">
        <v>0</v>
      </c>
      <c r="K196" s="22">
        <v>0</v>
      </c>
      <c r="L196" s="22">
        <v>24619</v>
      </c>
      <c r="M196" s="22">
        <v>587600</v>
      </c>
      <c r="N196" s="22">
        <v>0</v>
      </c>
      <c r="O196" s="22">
        <v>0</v>
      </c>
      <c r="P196" s="22">
        <v>34151</v>
      </c>
      <c r="Q196" s="22">
        <v>0</v>
      </c>
      <c r="R196" s="22">
        <v>0</v>
      </c>
      <c r="S196" s="22">
        <v>0</v>
      </c>
      <c r="T196" s="22">
        <v>621751</v>
      </c>
      <c r="U196" s="22">
        <v>98883</v>
      </c>
      <c r="V196" s="22">
        <v>0</v>
      </c>
      <c r="W196" s="22">
        <v>33277</v>
      </c>
      <c r="X196" s="22">
        <v>24481</v>
      </c>
      <c r="Y196" s="22">
        <v>783</v>
      </c>
      <c r="Z196" s="22">
        <v>0</v>
      </c>
      <c r="AA196" s="22">
        <v>0</v>
      </c>
      <c r="AB196" s="22">
        <v>2576</v>
      </c>
      <c r="AC196" s="22">
        <v>160000</v>
      </c>
      <c r="AD196" s="22">
        <v>27292</v>
      </c>
      <c r="AE196" s="22">
        <v>68331</v>
      </c>
      <c r="AF196" s="22">
        <v>0</v>
      </c>
      <c r="AG196" s="22">
        <v>13584</v>
      </c>
      <c r="AH196" s="22">
        <v>10145</v>
      </c>
      <c r="AI196" s="22">
        <v>279352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</row>
    <row r="197" spans="1:40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1178760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1178760</v>
      </c>
      <c r="N197" s="22">
        <v>0</v>
      </c>
      <c r="O197" s="22">
        <v>0</v>
      </c>
      <c r="P197" s="22">
        <v>77255</v>
      </c>
      <c r="Q197" s="22">
        <v>0</v>
      </c>
      <c r="R197" s="22">
        <v>0</v>
      </c>
      <c r="S197" s="22">
        <v>0</v>
      </c>
      <c r="T197" s="22">
        <v>1256015</v>
      </c>
      <c r="U197" s="22">
        <v>146127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146127</v>
      </c>
      <c r="AD197" s="22">
        <v>22299</v>
      </c>
      <c r="AE197" s="22">
        <v>26241</v>
      </c>
      <c r="AF197" s="22">
        <v>0</v>
      </c>
      <c r="AG197" s="22">
        <v>0</v>
      </c>
      <c r="AH197" s="22">
        <v>370</v>
      </c>
      <c r="AI197" s="22">
        <v>195037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</row>
    <row r="198" spans="1:40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521550</v>
      </c>
      <c r="F198" s="22">
        <v>0</v>
      </c>
      <c r="G198" s="22">
        <v>33178</v>
      </c>
      <c r="H198" s="22">
        <v>4278</v>
      </c>
      <c r="I198" s="22">
        <v>0</v>
      </c>
      <c r="J198" s="22">
        <v>0</v>
      </c>
      <c r="K198" s="22">
        <v>0</v>
      </c>
      <c r="L198" s="22">
        <v>0</v>
      </c>
      <c r="M198" s="22">
        <v>559006</v>
      </c>
      <c r="N198" s="22">
        <v>0</v>
      </c>
      <c r="O198" s="22">
        <v>0</v>
      </c>
      <c r="P198" s="22">
        <v>36324</v>
      </c>
      <c r="Q198" s="22">
        <v>0</v>
      </c>
      <c r="R198" s="22">
        <v>2614</v>
      </c>
      <c r="S198" s="22">
        <v>0</v>
      </c>
      <c r="T198" s="22">
        <v>597944</v>
      </c>
      <c r="U198" s="22">
        <v>186884</v>
      </c>
      <c r="V198" s="22">
        <v>0</v>
      </c>
      <c r="W198" s="22">
        <v>25513</v>
      </c>
      <c r="X198" s="22">
        <v>28784</v>
      </c>
      <c r="Y198" s="22">
        <v>0</v>
      </c>
      <c r="Z198" s="22">
        <v>0</v>
      </c>
      <c r="AA198" s="22">
        <v>0</v>
      </c>
      <c r="AB198" s="22">
        <v>0</v>
      </c>
      <c r="AC198" s="22">
        <v>241181</v>
      </c>
      <c r="AD198" s="22">
        <v>21497</v>
      </c>
      <c r="AE198" s="22">
        <v>76314</v>
      </c>
      <c r="AF198" s="22">
        <v>0</v>
      </c>
      <c r="AG198" s="22">
        <v>12200</v>
      </c>
      <c r="AH198" s="22">
        <v>11700</v>
      </c>
      <c r="AI198" s="22">
        <v>362892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</row>
    <row r="199" spans="1:40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6000</v>
      </c>
      <c r="I199" s="22">
        <v>0</v>
      </c>
      <c r="J199" s="22">
        <v>0</v>
      </c>
      <c r="K199" s="22">
        <v>0</v>
      </c>
      <c r="L199" s="22">
        <v>0</v>
      </c>
      <c r="M199" s="22">
        <v>6000</v>
      </c>
      <c r="N199" s="22">
        <v>41942</v>
      </c>
      <c r="O199" s="22">
        <v>5850</v>
      </c>
      <c r="P199" s="22">
        <v>138476</v>
      </c>
      <c r="Q199" s="22">
        <v>0</v>
      </c>
      <c r="R199" s="22">
        <v>36817</v>
      </c>
      <c r="S199" s="22">
        <v>0</v>
      </c>
      <c r="T199" s="22">
        <v>229085</v>
      </c>
      <c r="U199" s="22">
        <v>180036</v>
      </c>
      <c r="V199" s="22">
        <v>0</v>
      </c>
      <c r="W199" s="22">
        <v>29747</v>
      </c>
      <c r="X199" s="22">
        <v>27106</v>
      </c>
      <c r="Y199" s="22">
        <v>0</v>
      </c>
      <c r="Z199" s="22">
        <v>0</v>
      </c>
      <c r="AA199" s="22">
        <v>0</v>
      </c>
      <c r="AB199" s="22">
        <v>0</v>
      </c>
      <c r="AC199" s="22">
        <v>236889</v>
      </c>
      <c r="AD199" s="22">
        <v>2821</v>
      </c>
      <c r="AE199" s="22">
        <v>20950</v>
      </c>
      <c r="AF199" s="22">
        <v>0</v>
      </c>
      <c r="AG199" s="22">
        <v>5001</v>
      </c>
      <c r="AH199" s="22">
        <v>0</v>
      </c>
      <c r="AI199" s="22">
        <v>265661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</row>
    <row r="200" spans="1:40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9284</v>
      </c>
      <c r="P200" s="22">
        <v>25287</v>
      </c>
      <c r="Q200" s="22">
        <v>0</v>
      </c>
      <c r="R200" s="22">
        <v>0</v>
      </c>
      <c r="S200" s="22">
        <v>113809</v>
      </c>
      <c r="T200" s="22">
        <v>148380</v>
      </c>
      <c r="U200" s="22">
        <v>26462</v>
      </c>
      <c r="V200" s="22">
        <v>0</v>
      </c>
      <c r="W200" s="22">
        <v>146333</v>
      </c>
      <c r="X200" s="22">
        <v>2229</v>
      </c>
      <c r="Y200" s="22">
        <v>0</v>
      </c>
      <c r="Z200" s="22">
        <v>0</v>
      </c>
      <c r="AA200" s="22">
        <v>0</v>
      </c>
      <c r="AB200" s="22">
        <v>0</v>
      </c>
      <c r="AC200" s="22">
        <v>175024</v>
      </c>
      <c r="AD200" s="22">
        <v>23216</v>
      </c>
      <c r="AE200" s="22">
        <v>19860</v>
      </c>
      <c r="AF200" s="22">
        <v>0</v>
      </c>
      <c r="AG200" s="22">
        <v>2493</v>
      </c>
      <c r="AH200" s="22">
        <v>10776</v>
      </c>
      <c r="AI200" s="22">
        <v>231369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</row>
    <row r="201" spans="1:40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5288</v>
      </c>
      <c r="H201" s="22">
        <v>11740</v>
      </c>
      <c r="I201" s="22">
        <v>0</v>
      </c>
      <c r="J201" s="22">
        <v>0</v>
      </c>
      <c r="K201" s="22">
        <v>0</v>
      </c>
      <c r="L201" s="22">
        <v>0</v>
      </c>
      <c r="M201" s="22">
        <v>17028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17028</v>
      </c>
      <c r="U201" s="22">
        <v>48761</v>
      </c>
      <c r="V201" s="22">
        <v>0</v>
      </c>
      <c r="W201" s="22">
        <v>26587</v>
      </c>
      <c r="X201" s="22">
        <v>31294</v>
      </c>
      <c r="Y201" s="22">
        <v>0</v>
      </c>
      <c r="Z201" s="22">
        <v>0</v>
      </c>
      <c r="AA201" s="22">
        <v>0</v>
      </c>
      <c r="AB201" s="22">
        <v>0</v>
      </c>
      <c r="AC201" s="22">
        <v>106642</v>
      </c>
      <c r="AD201" s="22">
        <v>31757</v>
      </c>
      <c r="AE201" s="22">
        <v>26504</v>
      </c>
      <c r="AF201" s="22">
        <v>0</v>
      </c>
      <c r="AG201" s="22">
        <v>300</v>
      </c>
      <c r="AH201" s="22">
        <v>1500</v>
      </c>
      <c r="AI201" s="22">
        <v>166703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</row>
    <row r="202" spans="1:40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12200</v>
      </c>
      <c r="F202" s="22">
        <v>0</v>
      </c>
      <c r="G202" s="22">
        <v>21455</v>
      </c>
      <c r="H202" s="22">
        <v>32243</v>
      </c>
      <c r="I202" s="22">
        <v>0</v>
      </c>
      <c r="J202" s="22">
        <v>0</v>
      </c>
      <c r="K202" s="22">
        <v>0</v>
      </c>
      <c r="L202" s="22">
        <v>0</v>
      </c>
      <c r="M202" s="22">
        <v>65898</v>
      </c>
      <c r="N202" s="22">
        <v>97823</v>
      </c>
      <c r="O202" s="22">
        <v>0</v>
      </c>
      <c r="P202" s="22">
        <v>19774</v>
      </c>
      <c r="Q202" s="22">
        <v>0</v>
      </c>
      <c r="R202" s="22">
        <v>0</v>
      </c>
      <c r="S202" s="22">
        <v>0</v>
      </c>
      <c r="T202" s="22">
        <v>183495</v>
      </c>
      <c r="U202" s="22">
        <v>72748</v>
      </c>
      <c r="V202" s="22">
        <v>0</v>
      </c>
      <c r="W202" s="22">
        <v>71453</v>
      </c>
      <c r="X202" s="22">
        <v>39181</v>
      </c>
      <c r="Y202" s="22">
        <v>0</v>
      </c>
      <c r="Z202" s="22">
        <v>0</v>
      </c>
      <c r="AA202" s="22">
        <v>0</v>
      </c>
      <c r="AB202" s="22">
        <v>0</v>
      </c>
      <c r="AC202" s="22">
        <v>183382</v>
      </c>
      <c r="AD202" s="22">
        <v>11186</v>
      </c>
      <c r="AE202" s="22">
        <v>27771</v>
      </c>
      <c r="AF202" s="22">
        <v>0</v>
      </c>
      <c r="AG202" s="22">
        <v>2975</v>
      </c>
      <c r="AH202" s="22">
        <v>4087</v>
      </c>
      <c r="AI202" s="22">
        <v>229401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</row>
    <row r="203" spans="1:40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59533</v>
      </c>
      <c r="Q203" s="22">
        <v>0</v>
      </c>
      <c r="R203" s="22">
        <v>0</v>
      </c>
      <c r="S203" s="22">
        <v>0</v>
      </c>
      <c r="T203" s="22">
        <v>59533</v>
      </c>
      <c r="U203" s="22">
        <v>107922</v>
      </c>
      <c r="V203" s="22">
        <v>0</v>
      </c>
      <c r="W203" s="22">
        <v>0</v>
      </c>
      <c r="X203" s="22">
        <v>40460</v>
      </c>
      <c r="Y203" s="22">
        <v>0</v>
      </c>
      <c r="Z203" s="22">
        <v>0</v>
      </c>
      <c r="AA203" s="22">
        <v>0</v>
      </c>
      <c r="AB203" s="22">
        <v>0</v>
      </c>
      <c r="AC203" s="22">
        <v>148382</v>
      </c>
      <c r="AD203" s="22">
        <v>10035</v>
      </c>
      <c r="AE203" s="22">
        <v>11893</v>
      </c>
      <c r="AF203" s="22">
        <v>0</v>
      </c>
      <c r="AG203" s="22">
        <v>3405</v>
      </c>
      <c r="AH203" s="22">
        <v>0</v>
      </c>
      <c r="AI203" s="22">
        <v>173715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</row>
    <row r="204" spans="1:40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78719</v>
      </c>
      <c r="O204" s="22">
        <v>146239</v>
      </c>
      <c r="P204" s="22">
        <v>20900</v>
      </c>
      <c r="Q204" s="22">
        <v>0</v>
      </c>
      <c r="R204" s="22">
        <v>0</v>
      </c>
      <c r="S204" s="22">
        <v>0</v>
      </c>
      <c r="T204" s="22">
        <v>245858</v>
      </c>
      <c r="U204" s="22">
        <v>107697</v>
      </c>
      <c r="V204" s="22">
        <v>0</v>
      </c>
      <c r="W204" s="22">
        <v>46060</v>
      </c>
      <c r="X204" s="22">
        <v>34361</v>
      </c>
      <c r="Y204" s="22">
        <v>4805</v>
      </c>
      <c r="Z204" s="22">
        <v>0</v>
      </c>
      <c r="AA204" s="22">
        <v>0</v>
      </c>
      <c r="AB204" s="22">
        <v>0</v>
      </c>
      <c r="AC204" s="22">
        <v>192923</v>
      </c>
      <c r="AD204" s="22">
        <v>34610</v>
      </c>
      <c r="AE204" s="22">
        <v>53039</v>
      </c>
      <c r="AF204" s="22">
        <v>0</v>
      </c>
      <c r="AG204" s="22">
        <v>64647</v>
      </c>
      <c r="AH204" s="22">
        <v>3925</v>
      </c>
      <c r="AI204" s="22">
        <v>349144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</row>
    <row r="205" spans="1:40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211274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211274</v>
      </c>
      <c r="N205" s="22">
        <v>63854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275128</v>
      </c>
      <c r="U205" s="22">
        <v>37773</v>
      </c>
      <c r="V205" s="22">
        <v>0</v>
      </c>
      <c r="W205" s="22">
        <v>69535</v>
      </c>
      <c r="X205" s="22">
        <v>18019</v>
      </c>
      <c r="Y205" s="22">
        <v>0</v>
      </c>
      <c r="Z205" s="22">
        <v>0</v>
      </c>
      <c r="AA205" s="22">
        <v>0</v>
      </c>
      <c r="AB205" s="22">
        <v>0</v>
      </c>
      <c r="AC205" s="22">
        <v>125327</v>
      </c>
      <c r="AD205" s="22">
        <v>3980</v>
      </c>
      <c r="AE205" s="22">
        <v>3743</v>
      </c>
      <c r="AF205" s="22">
        <v>0</v>
      </c>
      <c r="AG205" s="22">
        <v>448</v>
      </c>
      <c r="AH205" s="22">
        <v>14727</v>
      </c>
      <c r="AI205" s="22">
        <v>148225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</row>
    <row r="206" spans="1:40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429254</v>
      </c>
      <c r="I206" s="22">
        <v>0</v>
      </c>
      <c r="J206" s="22">
        <v>0</v>
      </c>
      <c r="K206" s="22">
        <v>0</v>
      </c>
      <c r="L206" s="22">
        <v>0</v>
      </c>
      <c r="M206" s="22">
        <v>429254</v>
      </c>
      <c r="N206" s="22">
        <v>-170679</v>
      </c>
      <c r="O206" s="22">
        <v>13000</v>
      </c>
      <c r="P206" s="22">
        <v>246414</v>
      </c>
      <c r="Q206" s="22">
        <v>0</v>
      </c>
      <c r="R206" s="22">
        <v>0</v>
      </c>
      <c r="S206" s="22">
        <v>0</v>
      </c>
      <c r="T206" s="22">
        <v>517989</v>
      </c>
      <c r="U206" s="22">
        <v>223682</v>
      </c>
      <c r="V206" s="22">
        <v>0</v>
      </c>
      <c r="W206" s="22">
        <v>43867</v>
      </c>
      <c r="X206" s="22">
        <v>98335</v>
      </c>
      <c r="Y206" s="22">
        <v>13540</v>
      </c>
      <c r="Z206" s="22">
        <v>0</v>
      </c>
      <c r="AA206" s="22">
        <v>0</v>
      </c>
      <c r="AB206" s="22">
        <v>0</v>
      </c>
      <c r="AC206" s="22">
        <v>379424</v>
      </c>
      <c r="AD206" s="22">
        <v>103804</v>
      </c>
      <c r="AE206" s="22">
        <v>75504</v>
      </c>
      <c r="AF206" s="22">
        <v>0</v>
      </c>
      <c r="AG206" s="22">
        <v>64437</v>
      </c>
      <c r="AH206" s="22">
        <v>55420</v>
      </c>
      <c r="AI206" s="22">
        <v>678589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</row>
    <row r="207" spans="1:40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18653</v>
      </c>
      <c r="V207" s="22">
        <v>0</v>
      </c>
      <c r="W207" s="22">
        <v>32667</v>
      </c>
      <c r="X207" s="22">
        <v>43387</v>
      </c>
      <c r="Y207" s="22">
        <v>0</v>
      </c>
      <c r="Z207" s="22">
        <v>0</v>
      </c>
      <c r="AA207" s="22">
        <v>0</v>
      </c>
      <c r="AB207" s="22">
        <v>0</v>
      </c>
      <c r="AC207" s="22">
        <v>94707</v>
      </c>
      <c r="AD207" s="22">
        <v>1425</v>
      </c>
      <c r="AE207" s="22">
        <v>2268</v>
      </c>
      <c r="AF207" s="22">
        <v>0</v>
      </c>
      <c r="AG207" s="22">
        <v>3766</v>
      </c>
      <c r="AH207" s="22">
        <v>0</v>
      </c>
      <c r="AI207" s="22">
        <v>102166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</row>
    <row r="208" spans="1:40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230327</v>
      </c>
      <c r="F208" s="22">
        <v>0</v>
      </c>
      <c r="G208" s="22">
        <v>75660</v>
      </c>
      <c r="H208" s="22">
        <v>3125249</v>
      </c>
      <c r="I208" s="22">
        <v>0</v>
      </c>
      <c r="J208" s="22">
        <v>0</v>
      </c>
      <c r="K208" s="22">
        <v>0</v>
      </c>
      <c r="L208" s="22">
        <v>0</v>
      </c>
      <c r="M208" s="22">
        <v>3431236</v>
      </c>
      <c r="N208" s="22">
        <v>-156871</v>
      </c>
      <c r="O208" s="22">
        <v>0</v>
      </c>
      <c r="P208" s="22">
        <v>26188</v>
      </c>
      <c r="Q208" s="22">
        <v>0</v>
      </c>
      <c r="R208" s="22">
        <v>29675</v>
      </c>
      <c r="S208" s="22">
        <v>0</v>
      </c>
      <c r="T208" s="22">
        <v>3330228</v>
      </c>
      <c r="U208" s="22">
        <v>84306</v>
      </c>
      <c r="V208" s="22">
        <v>0</v>
      </c>
      <c r="W208" s="22">
        <v>49536</v>
      </c>
      <c r="X208" s="22">
        <v>41301</v>
      </c>
      <c r="Y208" s="22">
        <v>2574</v>
      </c>
      <c r="Z208" s="22">
        <v>0</v>
      </c>
      <c r="AA208" s="22">
        <v>0</v>
      </c>
      <c r="AB208" s="22">
        <v>0</v>
      </c>
      <c r="AC208" s="22">
        <v>177717</v>
      </c>
      <c r="AD208" s="22">
        <v>57772</v>
      </c>
      <c r="AE208" s="22">
        <v>50309</v>
      </c>
      <c r="AF208" s="22">
        <v>0</v>
      </c>
      <c r="AG208" s="22">
        <v>4961</v>
      </c>
      <c r="AH208" s="22">
        <v>18200</v>
      </c>
      <c r="AI208" s="22">
        <v>308959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</row>
    <row r="209" spans="1:40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1479446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1479446</v>
      </c>
      <c r="N209" s="22">
        <v>-2186732</v>
      </c>
      <c r="O209" s="22">
        <v>1395215</v>
      </c>
      <c r="P209" s="22">
        <v>6375</v>
      </c>
      <c r="Q209" s="22">
        <v>16500</v>
      </c>
      <c r="R209" s="22">
        <v>0</v>
      </c>
      <c r="S209" s="22">
        <v>0</v>
      </c>
      <c r="T209" s="22">
        <v>710804</v>
      </c>
      <c r="U209" s="22">
        <v>45137</v>
      </c>
      <c r="V209" s="22">
        <v>0</v>
      </c>
      <c r="W209" s="22">
        <v>45068</v>
      </c>
      <c r="X209" s="22">
        <v>21043</v>
      </c>
      <c r="Y209" s="22">
        <v>0</v>
      </c>
      <c r="Z209" s="22">
        <v>0</v>
      </c>
      <c r="AA209" s="22">
        <v>0</v>
      </c>
      <c r="AB209" s="22">
        <v>0</v>
      </c>
      <c r="AC209" s="22">
        <v>111248</v>
      </c>
      <c r="AD209" s="22">
        <v>27249</v>
      </c>
      <c r="AE209" s="22">
        <v>13771</v>
      </c>
      <c r="AF209" s="22">
        <v>0</v>
      </c>
      <c r="AG209" s="22">
        <v>1260</v>
      </c>
      <c r="AH209" s="22">
        <v>0</v>
      </c>
      <c r="AI209" s="22">
        <v>153528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</row>
    <row r="210" spans="1:40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2542074</v>
      </c>
      <c r="H210" s="22">
        <v>3772</v>
      </c>
      <c r="I210" s="22">
        <v>0</v>
      </c>
      <c r="J210" s="22">
        <v>0</v>
      </c>
      <c r="K210" s="22">
        <v>0</v>
      </c>
      <c r="L210" s="22">
        <v>0</v>
      </c>
      <c r="M210" s="22">
        <v>2545846</v>
      </c>
      <c r="N210" s="22">
        <v>0</v>
      </c>
      <c r="O210" s="22">
        <v>64676</v>
      </c>
      <c r="P210" s="22">
        <v>19274</v>
      </c>
      <c r="Q210" s="22">
        <v>10324</v>
      </c>
      <c r="R210" s="22">
        <v>7800</v>
      </c>
      <c r="S210" s="22">
        <v>0</v>
      </c>
      <c r="T210" s="22">
        <v>2647920</v>
      </c>
      <c r="U210" s="22">
        <v>8201</v>
      </c>
      <c r="V210" s="22">
        <v>0</v>
      </c>
      <c r="W210" s="22">
        <v>119995</v>
      </c>
      <c r="X210" s="22">
        <v>5987</v>
      </c>
      <c r="Y210" s="22">
        <v>0</v>
      </c>
      <c r="Z210" s="22">
        <v>0</v>
      </c>
      <c r="AA210" s="22">
        <v>0</v>
      </c>
      <c r="AB210" s="22">
        <v>0</v>
      </c>
      <c r="AC210" s="22">
        <v>134183</v>
      </c>
      <c r="AD210" s="22">
        <v>33988</v>
      </c>
      <c r="AE210" s="22">
        <v>30299</v>
      </c>
      <c r="AF210" s="22">
        <v>0</v>
      </c>
      <c r="AG210" s="22">
        <v>11856</v>
      </c>
      <c r="AH210" s="22">
        <v>0</v>
      </c>
      <c r="AI210" s="22">
        <v>210326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</row>
    <row r="211" spans="1:40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109649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109649</v>
      </c>
      <c r="N211" s="22">
        <v>0</v>
      </c>
      <c r="O211" s="22">
        <v>0</v>
      </c>
      <c r="P211" s="22">
        <v>102700</v>
      </c>
      <c r="Q211" s="22">
        <v>0</v>
      </c>
      <c r="R211" s="22">
        <v>0</v>
      </c>
      <c r="S211" s="22">
        <v>0</v>
      </c>
      <c r="T211" s="22">
        <v>212349</v>
      </c>
      <c r="U211" s="22">
        <v>121562</v>
      </c>
      <c r="V211" s="22">
        <v>0</v>
      </c>
      <c r="W211" s="22">
        <v>183276</v>
      </c>
      <c r="X211" s="22">
        <v>14474</v>
      </c>
      <c r="Y211" s="22">
        <v>0</v>
      </c>
      <c r="Z211" s="22">
        <v>0</v>
      </c>
      <c r="AA211" s="22">
        <v>0</v>
      </c>
      <c r="AB211" s="22">
        <v>0</v>
      </c>
      <c r="AC211" s="22">
        <v>319312</v>
      </c>
      <c r="AD211" s="22">
        <v>90447</v>
      </c>
      <c r="AE211" s="22">
        <v>43528</v>
      </c>
      <c r="AF211" s="22">
        <v>0</v>
      </c>
      <c r="AG211" s="22">
        <v>0</v>
      </c>
      <c r="AH211" s="22">
        <v>5456</v>
      </c>
      <c r="AI211" s="22">
        <v>458743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</row>
    <row r="212" spans="1:40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1565711</v>
      </c>
      <c r="F212" s="22">
        <v>0</v>
      </c>
      <c r="G212" s="22">
        <v>1199746</v>
      </c>
      <c r="H212" s="22">
        <v>814361</v>
      </c>
      <c r="I212" s="22">
        <v>0</v>
      </c>
      <c r="J212" s="22">
        <v>0</v>
      </c>
      <c r="K212" s="22">
        <v>0</v>
      </c>
      <c r="L212" s="22">
        <v>90670</v>
      </c>
      <c r="M212" s="22">
        <v>3670488</v>
      </c>
      <c r="N212" s="22">
        <v>-1871512</v>
      </c>
      <c r="O212" s="22">
        <v>62992</v>
      </c>
      <c r="P212" s="22">
        <v>70842</v>
      </c>
      <c r="Q212" s="22">
        <v>0</v>
      </c>
      <c r="R212" s="22">
        <v>0</v>
      </c>
      <c r="S212" s="22">
        <v>9020</v>
      </c>
      <c r="T212" s="22">
        <v>1941830</v>
      </c>
      <c r="U212" s="22">
        <v>221553</v>
      </c>
      <c r="V212" s="22">
        <v>0</v>
      </c>
      <c r="W212" s="22">
        <v>126291</v>
      </c>
      <c r="X212" s="22">
        <v>56954</v>
      </c>
      <c r="Y212" s="22">
        <v>0</v>
      </c>
      <c r="Z212" s="22">
        <v>0</v>
      </c>
      <c r="AA212" s="22">
        <v>0</v>
      </c>
      <c r="AB212" s="22">
        <v>8991</v>
      </c>
      <c r="AC212" s="22">
        <v>413789</v>
      </c>
      <c r="AD212" s="22">
        <v>163058</v>
      </c>
      <c r="AE212" s="22">
        <v>66155</v>
      </c>
      <c r="AF212" s="22">
        <v>0</v>
      </c>
      <c r="AG212" s="22">
        <v>44719</v>
      </c>
      <c r="AH212" s="22">
        <v>5861</v>
      </c>
      <c r="AI212" s="22">
        <v>693582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</row>
    <row r="213" spans="1:40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381589</v>
      </c>
      <c r="F213" s="22">
        <v>0</v>
      </c>
      <c r="G213" s="22">
        <v>135324</v>
      </c>
      <c r="H213" s="22">
        <v>31094</v>
      </c>
      <c r="I213" s="22">
        <v>0</v>
      </c>
      <c r="J213" s="22">
        <v>0</v>
      </c>
      <c r="K213" s="22">
        <v>0</v>
      </c>
      <c r="L213" s="22">
        <v>0</v>
      </c>
      <c r="M213" s="22">
        <v>548007</v>
      </c>
      <c r="N213" s="22">
        <v>0</v>
      </c>
      <c r="O213" s="22">
        <v>0</v>
      </c>
      <c r="P213" s="22">
        <v>0</v>
      </c>
      <c r="Q213" s="22">
        <v>0</v>
      </c>
      <c r="R213" s="22">
        <v>8356</v>
      </c>
      <c r="S213" s="22">
        <v>0</v>
      </c>
      <c r="T213" s="22">
        <v>556363</v>
      </c>
      <c r="U213" s="22">
        <v>143432</v>
      </c>
      <c r="V213" s="22">
        <v>0</v>
      </c>
      <c r="W213" s="22">
        <v>11503</v>
      </c>
      <c r="X213" s="22">
        <v>23273</v>
      </c>
      <c r="Y213" s="22">
        <v>11631</v>
      </c>
      <c r="Z213" s="22">
        <v>0</v>
      </c>
      <c r="AA213" s="22">
        <v>0</v>
      </c>
      <c r="AB213" s="22">
        <v>0</v>
      </c>
      <c r="AC213" s="22">
        <v>189839</v>
      </c>
      <c r="AD213" s="22">
        <v>42796</v>
      </c>
      <c r="AE213" s="22">
        <v>22450</v>
      </c>
      <c r="AF213" s="22">
        <v>0</v>
      </c>
      <c r="AG213" s="22">
        <v>12530</v>
      </c>
      <c r="AH213" s="22">
        <v>1451</v>
      </c>
      <c r="AI213" s="22">
        <v>269066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</row>
    <row r="214" spans="1:40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992490</v>
      </c>
      <c r="O214" s="22">
        <v>0</v>
      </c>
      <c r="P214" s="22">
        <v>39102</v>
      </c>
      <c r="Q214" s="22">
        <v>146423</v>
      </c>
      <c r="R214" s="22">
        <v>5744</v>
      </c>
      <c r="S214" s="22">
        <v>0</v>
      </c>
      <c r="T214" s="22">
        <v>1183759</v>
      </c>
      <c r="U214" s="22">
        <v>390991</v>
      </c>
      <c r="V214" s="22">
        <v>0</v>
      </c>
      <c r="W214" s="22">
        <v>100093</v>
      </c>
      <c r="X214" s="22">
        <v>48233</v>
      </c>
      <c r="Y214" s="22">
        <v>0</v>
      </c>
      <c r="Z214" s="22">
        <v>0</v>
      </c>
      <c r="AA214" s="22">
        <v>0</v>
      </c>
      <c r="AB214" s="22">
        <v>0</v>
      </c>
      <c r="AC214" s="22">
        <v>539317</v>
      </c>
      <c r="AD214" s="22">
        <v>52003</v>
      </c>
      <c r="AE214" s="22">
        <v>64302</v>
      </c>
      <c r="AF214" s="22">
        <v>0</v>
      </c>
      <c r="AG214" s="22">
        <v>24241</v>
      </c>
      <c r="AH214" s="22">
        <v>17737</v>
      </c>
      <c r="AI214" s="22">
        <v>697600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</row>
    <row r="215" spans="1:40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182116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182116</v>
      </c>
      <c r="N215" s="22">
        <v>0</v>
      </c>
      <c r="O215" s="22">
        <v>0</v>
      </c>
      <c r="P215" s="22">
        <v>7060</v>
      </c>
      <c r="Q215" s="22">
        <v>0</v>
      </c>
      <c r="R215" s="22">
        <v>0</v>
      </c>
      <c r="S215" s="22">
        <v>0</v>
      </c>
      <c r="T215" s="22">
        <v>189176</v>
      </c>
      <c r="U215" s="22">
        <v>146743</v>
      </c>
      <c r="V215" s="22">
        <v>0</v>
      </c>
      <c r="W215" s="22">
        <v>22817</v>
      </c>
      <c r="X215" s="22">
        <v>11217</v>
      </c>
      <c r="Y215" s="22">
        <v>0</v>
      </c>
      <c r="Z215" s="22">
        <v>0</v>
      </c>
      <c r="AA215" s="22">
        <v>0</v>
      </c>
      <c r="AB215" s="22">
        <v>0</v>
      </c>
      <c r="AC215" s="22">
        <v>180777</v>
      </c>
      <c r="AD215" s="22">
        <v>20626</v>
      </c>
      <c r="AE215" s="22">
        <v>18282</v>
      </c>
      <c r="AF215" s="22">
        <v>0</v>
      </c>
      <c r="AG215" s="22">
        <v>12903</v>
      </c>
      <c r="AH215" s="22">
        <v>0</v>
      </c>
      <c r="AI215" s="22">
        <v>232588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</row>
    <row r="216" spans="1:40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56028</v>
      </c>
      <c r="I216" s="22">
        <v>0</v>
      </c>
      <c r="J216" s="22">
        <v>0</v>
      </c>
      <c r="K216" s="22">
        <v>0</v>
      </c>
      <c r="L216" s="22">
        <v>0</v>
      </c>
      <c r="M216" s="22">
        <v>56028</v>
      </c>
      <c r="N216" s="22">
        <v>0</v>
      </c>
      <c r="O216" s="22">
        <v>0</v>
      </c>
      <c r="P216" s="22">
        <v>264611</v>
      </c>
      <c r="Q216" s="22">
        <v>0</v>
      </c>
      <c r="R216" s="22">
        <v>0</v>
      </c>
      <c r="S216" s="22">
        <v>0</v>
      </c>
      <c r="T216" s="22">
        <v>320639</v>
      </c>
      <c r="U216" s="22">
        <v>137362</v>
      </c>
      <c r="V216" s="22">
        <v>0</v>
      </c>
      <c r="W216" s="22">
        <v>25477</v>
      </c>
      <c r="X216" s="22">
        <v>38367</v>
      </c>
      <c r="Y216" s="22">
        <v>0</v>
      </c>
      <c r="Z216" s="22">
        <v>0</v>
      </c>
      <c r="AA216" s="22">
        <v>0</v>
      </c>
      <c r="AB216" s="22">
        <v>0</v>
      </c>
      <c r="AC216" s="22">
        <v>201206</v>
      </c>
      <c r="AD216" s="22">
        <v>11515</v>
      </c>
      <c r="AE216" s="22">
        <v>34759</v>
      </c>
      <c r="AF216" s="22">
        <v>0</v>
      </c>
      <c r="AG216" s="22">
        <v>448</v>
      </c>
      <c r="AH216" s="22">
        <v>10330</v>
      </c>
      <c r="AI216" s="22">
        <v>258258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</row>
    <row r="217" spans="1:40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9492</v>
      </c>
      <c r="F217" s="22">
        <v>0</v>
      </c>
      <c r="G217" s="22">
        <v>82026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91518</v>
      </c>
      <c r="N217" s="22">
        <v>0</v>
      </c>
      <c r="O217" s="22">
        <v>0</v>
      </c>
      <c r="P217" s="22">
        <v>33000</v>
      </c>
      <c r="Q217" s="22">
        <v>0</v>
      </c>
      <c r="R217" s="22">
        <v>7812</v>
      </c>
      <c r="S217" s="22">
        <v>0</v>
      </c>
      <c r="T217" s="22">
        <v>132330</v>
      </c>
      <c r="U217" s="22">
        <v>0</v>
      </c>
      <c r="V217" s="22">
        <v>0</v>
      </c>
      <c r="W217" s="22">
        <v>0</v>
      </c>
      <c r="X217" s="22">
        <v>0</v>
      </c>
      <c r="Y217" s="22">
        <v>75106</v>
      </c>
      <c r="Z217" s="22">
        <v>0</v>
      </c>
      <c r="AA217" s="22">
        <v>0</v>
      </c>
      <c r="AB217" s="22">
        <v>0</v>
      </c>
      <c r="AC217" s="22">
        <v>75106</v>
      </c>
      <c r="AD217" s="22">
        <v>1921</v>
      </c>
      <c r="AE217" s="22">
        <v>24795</v>
      </c>
      <c r="AF217" s="22">
        <v>0</v>
      </c>
      <c r="AG217" s="22">
        <v>7654</v>
      </c>
      <c r="AH217" s="22">
        <v>0</v>
      </c>
      <c r="AI217" s="22">
        <v>109476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</row>
    <row r="218" spans="1:40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40149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40149</v>
      </c>
      <c r="N218" s="22">
        <v>0</v>
      </c>
      <c r="O218" s="22">
        <v>44234</v>
      </c>
      <c r="P218" s="22">
        <v>19446</v>
      </c>
      <c r="Q218" s="22">
        <v>6857</v>
      </c>
      <c r="R218" s="22">
        <v>70922</v>
      </c>
      <c r="S218" s="22">
        <v>0</v>
      </c>
      <c r="T218" s="22">
        <v>181608</v>
      </c>
      <c r="U218" s="22">
        <v>65145</v>
      </c>
      <c r="V218" s="22">
        <v>0</v>
      </c>
      <c r="W218" s="22">
        <v>189432</v>
      </c>
      <c r="X218" s="22">
        <v>9162</v>
      </c>
      <c r="Y218" s="22">
        <v>0</v>
      </c>
      <c r="Z218" s="22">
        <v>0</v>
      </c>
      <c r="AA218" s="22">
        <v>0</v>
      </c>
      <c r="AB218" s="22">
        <v>0</v>
      </c>
      <c r="AC218" s="22">
        <v>263739</v>
      </c>
      <c r="AD218" s="22">
        <v>53299</v>
      </c>
      <c r="AE218" s="22">
        <v>49119</v>
      </c>
      <c r="AF218" s="22">
        <v>0</v>
      </c>
      <c r="AG218" s="22">
        <v>12405</v>
      </c>
      <c r="AH218" s="22">
        <v>9597</v>
      </c>
      <c r="AI218" s="22">
        <v>388159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</row>
    <row r="219" spans="1:40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184842</v>
      </c>
      <c r="F219" s="22">
        <v>0</v>
      </c>
      <c r="G219" s="22">
        <v>0</v>
      </c>
      <c r="H219" s="22">
        <v>993246</v>
      </c>
      <c r="I219" s="22">
        <v>0</v>
      </c>
      <c r="J219" s="22">
        <v>0</v>
      </c>
      <c r="K219" s="22">
        <v>0</v>
      </c>
      <c r="L219" s="22">
        <v>0</v>
      </c>
      <c r="M219" s="22">
        <v>1178088</v>
      </c>
      <c r="N219" s="22">
        <v>0</v>
      </c>
      <c r="O219" s="22">
        <v>0</v>
      </c>
      <c r="P219" s="22">
        <v>51828</v>
      </c>
      <c r="Q219" s="22">
        <v>0</v>
      </c>
      <c r="R219" s="22">
        <v>28766</v>
      </c>
      <c r="S219" s="22">
        <v>0</v>
      </c>
      <c r="T219" s="22">
        <v>1258682</v>
      </c>
      <c r="U219" s="22">
        <v>63618</v>
      </c>
      <c r="V219" s="22">
        <v>0</v>
      </c>
      <c r="W219" s="22">
        <v>0</v>
      </c>
      <c r="X219" s="22">
        <v>59306</v>
      </c>
      <c r="Y219" s="22">
        <v>0</v>
      </c>
      <c r="Z219" s="22">
        <v>0</v>
      </c>
      <c r="AA219" s="22">
        <v>0</v>
      </c>
      <c r="AB219" s="22">
        <v>0</v>
      </c>
      <c r="AC219" s="22">
        <v>122924</v>
      </c>
      <c r="AD219" s="22">
        <v>18113</v>
      </c>
      <c r="AE219" s="22">
        <v>22595</v>
      </c>
      <c r="AF219" s="22">
        <v>0</v>
      </c>
      <c r="AG219" s="22">
        <v>10770</v>
      </c>
      <c r="AH219" s="22">
        <v>4074</v>
      </c>
      <c r="AI219" s="22">
        <v>178476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</row>
    <row r="220" spans="1:40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291719</v>
      </c>
      <c r="H220" s="22">
        <v>111113</v>
      </c>
      <c r="I220" s="22">
        <v>0</v>
      </c>
      <c r="J220" s="22">
        <v>0</v>
      </c>
      <c r="K220" s="22">
        <v>0</v>
      </c>
      <c r="L220" s="22">
        <v>0</v>
      </c>
      <c r="M220" s="22">
        <v>402832</v>
      </c>
      <c r="N220" s="22">
        <v>0</v>
      </c>
      <c r="O220" s="22">
        <v>0</v>
      </c>
      <c r="P220" s="22">
        <v>5897</v>
      </c>
      <c r="Q220" s="22">
        <v>0</v>
      </c>
      <c r="R220" s="22">
        <v>0</v>
      </c>
      <c r="S220" s="22">
        <v>0</v>
      </c>
      <c r="T220" s="22">
        <v>408729</v>
      </c>
      <c r="U220" s="22">
        <v>68278</v>
      </c>
      <c r="V220" s="22">
        <v>0</v>
      </c>
      <c r="W220" s="22">
        <v>60033</v>
      </c>
      <c r="X220" s="22">
        <v>19124</v>
      </c>
      <c r="Y220" s="22">
        <v>0</v>
      </c>
      <c r="Z220" s="22">
        <v>0</v>
      </c>
      <c r="AA220" s="22">
        <v>0</v>
      </c>
      <c r="AB220" s="22">
        <v>0</v>
      </c>
      <c r="AC220" s="22">
        <v>147435</v>
      </c>
      <c r="AD220" s="22">
        <v>10351</v>
      </c>
      <c r="AE220" s="22">
        <v>14661</v>
      </c>
      <c r="AF220" s="22">
        <v>0</v>
      </c>
      <c r="AG220" s="22">
        <v>1055</v>
      </c>
      <c r="AH220" s="22">
        <v>12497</v>
      </c>
      <c r="AI220" s="22">
        <v>185999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</row>
    <row r="221" spans="1:40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3457805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3457805</v>
      </c>
      <c r="N221" s="22">
        <v>0</v>
      </c>
      <c r="O221" s="22">
        <v>0</v>
      </c>
      <c r="P221" s="22">
        <v>36033</v>
      </c>
      <c r="Q221" s="22">
        <v>0</v>
      </c>
      <c r="R221" s="22">
        <v>0</v>
      </c>
      <c r="S221" s="22">
        <v>0</v>
      </c>
      <c r="T221" s="22">
        <v>3493838</v>
      </c>
      <c r="U221" s="22">
        <v>68521</v>
      </c>
      <c r="V221" s="22">
        <v>0</v>
      </c>
      <c r="W221" s="22">
        <v>201641</v>
      </c>
      <c r="X221" s="22">
        <v>19749</v>
      </c>
      <c r="Y221" s="22">
        <v>0</v>
      </c>
      <c r="Z221" s="22">
        <v>0</v>
      </c>
      <c r="AA221" s="22">
        <v>0</v>
      </c>
      <c r="AB221" s="22">
        <v>0</v>
      </c>
      <c r="AC221" s="22">
        <v>289911</v>
      </c>
      <c r="AD221" s="22">
        <v>41302</v>
      </c>
      <c r="AE221" s="22">
        <v>4583</v>
      </c>
      <c r="AF221" s="22">
        <v>0</v>
      </c>
      <c r="AG221" s="22">
        <v>1979</v>
      </c>
      <c r="AH221" s="22">
        <v>3063</v>
      </c>
      <c r="AI221" s="22">
        <v>340838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</row>
    <row r="222" spans="1:40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69000</v>
      </c>
      <c r="F222" s="22">
        <v>0</v>
      </c>
      <c r="G222" s="22">
        <v>27870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96870</v>
      </c>
      <c r="N222" s="22">
        <v>239040</v>
      </c>
      <c r="O222" s="22">
        <v>46357</v>
      </c>
      <c r="P222" s="22">
        <v>547715</v>
      </c>
      <c r="Q222" s="22">
        <v>0</v>
      </c>
      <c r="R222" s="22">
        <v>13740</v>
      </c>
      <c r="S222" s="22">
        <v>62987</v>
      </c>
      <c r="T222" s="22">
        <v>1006709</v>
      </c>
      <c r="U222" s="22">
        <v>204517</v>
      </c>
      <c r="V222" s="22">
        <v>0</v>
      </c>
      <c r="W222" s="22">
        <v>7957</v>
      </c>
      <c r="X222" s="22">
        <v>20461</v>
      </c>
      <c r="Y222" s="22">
        <v>409</v>
      </c>
      <c r="Z222" s="22">
        <v>0</v>
      </c>
      <c r="AA222" s="22">
        <v>0</v>
      </c>
      <c r="AB222" s="22">
        <v>0</v>
      </c>
      <c r="AC222" s="22">
        <v>233344</v>
      </c>
      <c r="AD222" s="22">
        <v>52910</v>
      </c>
      <c r="AE222" s="22">
        <v>97410</v>
      </c>
      <c r="AF222" s="22">
        <v>0</v>
      </c>
      <c r="AG222" s="22">
        <v>49978</v>
      </c>
      <c r="AH222" s="22">
        <v>69096</v>
      </c>
      <c r="AI222" s="22">
        <v>502738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</row>
    <row r="223" spans="1:40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1214733</v>
      </c>
      <c r="I223" s="22">
        <v>0</v>
      </c>
      <c r="J223" s="22">
        <v>0</v>
      </c>
      <c r="K223" s="22">
        <v>0</v>
      </c>
      <c r="L223" s="22">
        <v>0</v>
      </c>
      <c r="M223" s="22">
        <v>1214733</v>
      </c>
      <c r="N223" s="22">
        <v>0</v>
      </c>
      <c r="O223" s="22">
        <v>45000</v>
      </c>
      <c r="P223" s="22">
        <v>42114</v>
      </c>
      <c r="Q223" s="22">
        <v>0</v>
      </c>
      <c r="R223" s="22">
        <v>39999</v>
      </c>
      <c r="S223" s="22">
        <v>74906</v>
      </c>
      <c r="T223" s="22">
        <v>1416752</v>
      </c>
      <c r="U223" s="22">
        <v>169837</v>
      </c>
      <c r="V223" s="22">
        <v>0</v>
      </c>
      <c r="W223" s="22">
        <v>14817</v>
      </c>
      <c r="X223" s="22">
        <v>77427</v>
      </c>
      <c r="Y223" s="22">
        <v>0</v>
      </c>
      <c r="Z223" s="22">
        <v>0</v>
      </c>
      <c r="AA223" s="22">
        <v>0</v>
      </c>
      <c r="AB223" s="22">
        <v>0</v>
      </c>
      <c r="AC223" s="22">
        <v>262081</v>
      </c>
      <c r="AD223" s="22">
        <v>22860</v>
      </c>
      <c r="AE223" s="22">
        <v>14751</v>
      </c>
      <c r="AF223" s="22">
        <v>0</v>
      </c>
      <c r="AG223" s="22">
        <v>12026</v>
      </c>
      <c r="AH223" s="22">
        <v>36299</v>
      </c>
      <c r="AI223" s="22">
        <v>348017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</row>
    <row r="224" spans="1:40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62674</v>
      </c>
      <c r="F224" s="22">
        <v>0</v>
      </c>
      <c r="G224" s="22">
        <v>73973</v>
      </c>
      <c r="H224" s="22">
        <v>62674</v>
      </c>
      <c r="I224" s="22">
        <v>0</v>
      </c>
      <c r="J224" s="22">
        <v>0</v>
      </c>
      <c r="K224" s="22">
        <v>0</v>
      </c>
      <c r="L224" s="22">
        <v>0</v>
      </c>
      <c r="M224" s="22">
        <v>199321</v>
      </c>
      <c r="N224" s="22">
        <v>0</v>
      </c>
      <c r="O224" s="22">
        <v>0</v>
      </c>
      <c r="P224" s="22">
        <v>19313</v>
      </c>
      <c r="Q224" s="22">
        <v>0</v>
      </c>
      <c r="R224" s="22">
        <v>0</v>
      </c>
      <c r="S224" s="22">
        <v>0</v>
      </c>
      <c r="T224" s="22">
        <v>218634</v>
      </c>
      <c r="U224" s="22">
        <v>47805</v>
      </c>
      <c r="V224" s="22">
        <v>0</v>
      </c>
      <c r="W224" s="22">
        <v>85442</v>
      </c>
      <c r="X224" s="22">
        <v>110920</v>
      </c>
      <c r="Y224" s="22">
        <v>10966</v>
      </c>
      <c r="Z224" s="22">
        <v>0</v>
      </c>
      <c r="AA224" s="22">
        <v>20041</v>
      </c>
      <c r="AB224" s="22">
        <v>0</v>
      </c>
      <c r="AC224" s="22">
        <v>275174</v>
      </c>
      <c r="AD224" s="22">
        <v>39314</v>
      </c>
      <c r="AE224" s="22">
        <v>13587</v>
      </c>
      <c r="AF224" s="22">
        <v>0</v>
      </c>
      <c r="AG224" s="22">
        <v>23074</v>
      </c>
      <c r="AH224" s="22">
        <v>4200</v>
      </c>
      <c r="AI224" s="22">
        <v>355349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</row>
    <row r="225" spans="1:40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60354</v>
      </c>
      <c r="H225" s="22">
        <v>41057</v>
      </c>
      <c r="I225" s="22">
        <v>0</v>
      </c>
      <c r="J225" s="22">
        <v>0</v>
      </c>
      <c r="K225" s="22">
        <v>0</v>
      </c>
      <c r="L225" s="22">
        <v>0</v>
      </c>
      <c r="M225" s="22">
        <v>101411</v>
      </c>
      <c r="N225" s="22">
        <v>0</v>
      </c>
      <c r="O225" s="22">
        <v>0</v>
      </c>
      <c r="P225" s="22">
        <v>9189</v>
      </c>
      <c r="Q225" s="22">
        <v>0</v>
      </c>
      <c r="R225" s="22">
        <v>368377</v>
      </c>
      <c r="S225" s="22">
        <v>52186</v>
      </c>
      <c r="T225" s="22">
        <v>531163</v>
      </c>
      <c r="U225" s="22">
        <v>30407</v>
      </c>
      <c r="V225" s="22">
        <v>0</v>
      </c>
      <c r="W225" s="22">
        <v>57773</v>
      </c>
      <c r="X225" s="22">
        <v>22189</v>
      </c>
      <c r="Y225" s="22">
        <v>0</v>
      </c>
      <c r="Z225" s="22">
        <v>0</v>
      </c>
      <c r="AA225" s="22">
        <v>0</v>
      </c>
      <c r="AB225" s="22">
        <v>0</v>
      </c>
      <c r="AC225" s="22">
        <v>110369</v>
      </c>
      <c r="AD225" s="22">
        <v>6057</v>
      </c>
      <c r="AE225" s="22">
        <v>12705</v>
      </c>
      <c r="AF225" s="22">
        <v>0</v>
      </c>
      <c r="AG225" s="22">
        <v>10040</v>
      </c>
      <c r="AH225" s="22">
        <v>2609</v>
      </c>
      <c r="AI225" s="22">
        <v>141780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</row>
    <row r="226" spans="1:40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219543</v>
      </c>
      <c r="F226" s="22">
        <v>0</v>
      </c>
      <c r="G226" s="22">
        <v>74300</v>
      </c>
      <c r="H226" s="22">
        <v>68828</v>
      </c>
      <c r="I226" s="22">
        <v>0</v>
      </c>
      <c r="J226" s="22">
        <v>0</v>
      </c>
      <c r="K226" s="22">
        <v>0</v>
      </c>
      <c r="L226" s="22">
        <v>0</v>
      </c>
      <c r="M226" s="22">
        <v>362671</v>
      </c>
      <c r="N226" s="22">
        <v>0</v>
      </c>
      <c r="O226" s="22">
        <v>15000</v>
      </c>
      <c r="P226" s="22">
        <v>12500</v>
      </c>
      <c r="Q226" s="22">
        <v>0</v>
      </c>
      <c r="R226" s="22">
        <v>0</v>
      </c>
      <c r="S226" s="22">
        <v>0</v>
      </c>
      <c r="T226" s="22">
        <v>390171</v>
      </c>
      <c r="U226" s="22">
        <v>154164</v>
      </c>
      <c r="V226" s="22">
        <v>0</v>
      </c>
      <c r="W226" s="22">
        <v>37462</v>
      </c>
      <c r="X226" s="22">
        <v>40718</v>
      </c>
      <c r="Y226" s="22">
        <v>4334</v>
      </c>
      <c r="Z226" s="22">
        <v>0</v>
      </c>
      <c r="AA226" s="22">
        <v>0</v>
      </c>
      <c r="AB226" s="22">
        <v>0</v>
      </c>
      <c r="AC226" s="22">
        <v>236678</v>
      </c>
      <c r="AD226" s="22">
        <v>125208</v>
      </c>
      <c r="AE226" s="22">
        <v>82841</v>
      </c>
      <c r="AF226" s="22">
        <v>0</v>
      </c>
      <c r="AG226" s="22">
        <v>35740</v>
      </c>
      <c r="AH226" s="22">
        <v>9282</v>
      </c>
      <c r="AI226" s="22">
        <v>489749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</row>
    <row r="227" spans="1:40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93044</v>
      </c>
      <c r="F227" s="22">
        <v>0</v>
      </c>
      <c r="G227" s="22">
        <v>0</v>
      </c>
      <c r="H227" s="22">
        <v>19050</v>
      </c>
      <c r="I227" s="22">
        <v>0</v>
      </c>
      <c r="J227" s="22">
        <v>0</v>
      </c>
      <c r="K227" s="22">
        <v>0</v>
      </c>
      <c r="L227" s="22">
        <v>0</v>
      </c>
      <c r="M227" s="22">
        <v>112094</v>
      </c>
      <c r="N227" s="22">
        <v>612942</v>
      </c>
      <c r="O227" s="22">
        <v>0</v>
      </c>
      <c r="P227" s="22">
        <v>40436</v>
      </c>
      <c r="Q227" s="22">
        <v>0</v>
      </c>
      <c r="R227" s="22">
        <v>511314</v>
      </c>
      <c r="S227" s="22">
        <v>0</v>
      </c>
      <c r="T227" s="22">
        <v>1276786</v>
      </c>
      <c r="U227" s="22">
        <v>61565</v>
      </c>
      <c r="V227" s="22">
        <v>0</v>
      </c>
      <c r="W227" s="22">
        <v>48386</v>
      </c>
      <c r="X227" s="22">
        <v>19770</v>
      </c>
      <c r="Y227" s="22">
        <v>0</v>
      </c>
      <c r="Z227" s="22">
        <v>0</v>
      </c>
      <c r="AA227" s="22">
        <v>0</v>
      </c>
      <c r="AB227" s="22">
        <v>0</v>
      </c>
      <c r="AC227" s="22">
        <v>129721</v>
      </c>
      <c r="AD227" s="22">
        <v>16941</v>
      </c>
      <c r="AE227" s="22">
        <v>17142</v>
      </c>
      <c r="AF227" s="22">
        <v>0</v>
      </c>
      <c r="AG227" s="22">
        <v>12239</v>
      </c>
      <c r="AH227" s="22">
        <v>0</v>
      </c>
      <c r="AI227" s="22">
        <v>176043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</row>
    <row r="228" spans="1:40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199999</v>
      </c>
      <c r="Q228" s="22">
        <v>0</v>
      </c>
      <c r="R228" s="22">
        <v>0</v>
      </c>
      <c r="S228" s="22">
        <v>0</v>
      </c>
      <c r="T228" s="22">
        <v>199999</v>
      </c>
      <c r="U228" s="22">
        <v>29326</v>
      </c>
      <c r="V228" s="22">
        <v>0</v>
      </c>
      <c r="W228" s="22">
        <v>49348</v>
      </c>
      <c r="X228" s="22">
        <v>22146</v>
      </c>
      <c r="Y228" s="22">
        <v>0</v>
      </c>
      <c r="Z228" s="22">
        <v>0</v>
      </c>
      <c r="AA228" s="22">
        <v>0</v>
      </c>
      <c r="AB228" s="22">
        <v>0</v>
      </c>
      <c r="AC228" s="22">
        <v>100820</v>
      </c>
      <c r="AD228" s="22">
        <v>2524</v>
      </c>
      <c r="AE228" s="22">
        <v>2594</v>
      </c>
      <c r="AF228" s="22">
        <v>0</v>
      </c>
      <c r="AG228" s="22">
        <v>1523</v>
      </c>
      <c r="AH228" s="22">
        <v>15006</v>
      </c>
      <c r="AI228" s="22">
        <v>122467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</row>
    <row r="229" spans="1:40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46474</v>
      </c>
      <c r="F229" s="22">
        <v>0</v>
      </c>
      <c r="G229" s="22">
        <v>60519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106993</v>
      </c>
      <c r="N229" s="22">
        <v>0</v>
      </c>
      <c r="O229" s="22">
        <v>213512</v>
      </c>
      <c r="P229" s="22">
        <v>36290</v>
      </c>
      <c r="Q229" s="22">
        <v>0</v>
      </c>
      <c r="R229" s="22">
        <v>0</v>
      </c>
      <c r="S229" s="22">
        <v>0</v>
      </c>
      <c r="T229" s="22">
        <v>356795</v>
      </c>
      <c r="U229" s="22">
        <v>29484</v>
      </c>
      <c r="V229" s="22">
        <v>0</v>
      </c>
      <c r="W229" s="22">
        <v>74126</v>
      </c>
      <c r="X229" s="22">
        <v>1192</v>
      </c>
      <c r="Y229" s="22">
        <v>0</v>
      </c>
      <c r="Z229" s="22">
        <v>0</v>
      </c>
      <c r="AA229" s="22">
        <v>0</v>
      </c>
      <c r="AB229" s="22">
        <v>0</v>
      </c>
      <c r="AC229" s="22">
        <v>104802</v>
      </c>
      <c r="AD229" s="22">
        <v>55701</v>
      </c>
      <c r="AE229" s="22">
        <v>20280</v>
      </c>
      <c r="AF229" s="22">
        <v>0</v>
      </c>
      <c r="AG229" s="22">
        <v>0</v>
      </c>
      <c r="AH229" s="22">
        <v>37328</v>
      </c>
      <c r="AI229" s="22">
        <v>218111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</row>
    <row r="230" spans="1:40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928547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928547</v>
      </c>
      <c r="N230" s="22">
        <v>-99866</v>
      </c>
      <c r="O230" s="22">
        <v>0</v>
      </c>
      <c r="P230" s="22">
        <v>51442</v>
      </c>
      <c r="Q230" s="22">
        <v>0</v>
      </c>
      <c r="R230" s="22">
        <v>261520</v>
      </c>
      <c r="S230" s="22">
        <v>54688</v>
      </c>
      <c r="T230" s="22">
        <v>1196331</v>
      </c>
      <c r="U230" s="22">
        <v>199754</v>
      </c>
      <c r="V230" s="22">
        <v>0</v>
      </c>
      <c r="W230" s="22">
        <v>407813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607567</v>
      </c>
      <c r="AD230" s="22">
        <v>20860</v>
      </c>
      <c r="AE230" s="22">
        <v>29945</v>
      </c>
      <c r="AF230" s="22">
        <v>0</v>
      </c>
      <c r="AG230" s="22">
        <v>7829</v>
      </c>
      <c r="AH230" s="22">
        <v>15269</v>
      </c>
      <c r="AI230" s="22">
        <v>681470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</row>
    <row r="231" spans="1:40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10772</v>
      </c>
      <c r="H231" s="22">
        <v>18232</v>
      </c>
      <c r="I231" s="22">
        <v>0</v>
      </c>
      <c r="J231" s="22">
        <v>0</v>
      </c>
      <c r="K231" s="22">
        <v>0</v>
      </c>
      <c r="L231" s="22">
        <v>0</v>
      </c>
      <c r="M231" s="22">
        <v>29004</v>
      </c>
      <c r="N231" s="22">
        <v>249134</v>
      </c>
      <c r="O231" s="22">
        <v>0</v>
      </c>
      <c r="P231" s="22">
        <v>4499</v>
      </c>
      <c r="Q231" s="22">
        <v>0</v>
      </c>
      <c r="R231" s="22">
        <v>0</v>
      </c>
      <c r="S231" s="22">
        <v>0</v>
      </c>
      <c r="T231" s="22">
        <v>282637</v>
      </c>
      <c r="U231" s="22">
        <v>63030</v>
      </c>
      <c r="V231" s="22">
        <v>0</v>
      </c>
      <c r="W231" s="22">
        <v>87981</v>
      </c>
      <c r="X231" s="22">
        <v>25284</v>
      </c>
      <c r="Y231" s="22">
        <v>0</v>
      </c>
      <c r="Z231" s="22">
        <v>0</v>
      </c>
      <c r="AA231" s="22">
        <v>0</v>
      </c>
      <c r="AB231" s="22">
        <v>0</v>
      </c>
      <c r="AC231" s="22">
        <v>176295</v>
      </c>
      <c r="AD231" s="22">
        <v>5501</v>
      </c>
      <c r="AE231" s="22">
        <v>23717</v>
      </c>
      <c r="AF231" s="22">
        <v>0</v>
      </c>
      <c r="AG231" s="22">
        <v>289</v>
      </c>
      <c r="AH231" s="22">
        <v>9616</v>
      </c>
      <c r="AI231" s="22">
        <v>215418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</row>
    <row r="232" spans="1:40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32355</v>
      </c>
      <c r="F232" s="22">
        <v>0</v>
      </c>
      <c r="G232" s="22">
        <v>38958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71313</v>
      </c>
      <c r="N232" s="22">
        <v>0</v>
      </c>
      <c r="O232" s="22">
        <v>0</v>
      </c>
      <c r="P232" s="22">
        <v>4670</v>
      </c>
      <c r="Q232" s="22">
        <v>0</v>
      </c>
      <c r="R232" s="22">
        <v>0</v>
      </c>
      <c r="S232" s="22">
        <v>5880</v>
      </c>
      <c r="T232" s="22">
        <v>81863</v>
      </c>
      <c r="U232" s="22">
        <v>96400</v>
      </c>
      <c r="V232" s="22">
        <v>0</v>
      </c>
      <c r="W232" s="22">
        <v>342073</v>
      </c>
      <c r="X232" s="22">
        <v>13746</v>
      </c>
      <c r="Y232" s="22">
        <v>0</v>
      </c>
      <c r="Z232" s="22">
        <v>0</v>
      </c>
      <c r="AA232" s="22">
        <v>0</v>
      </c>
      <c r="AB232" s="22">
        <v>0</v>
      </c>
      <c r="AC232" s="22">
        <v>452219</v>
      </c>
      <c r="AD232" s="22">
        <v>18573</v>
      </c>
      <c r="AE232" s="22">
        <v>22382</v>
      </c>
      <c r="AF232" s="22">
        <v>0</v>
      </c>
      <c r="AG232" s="22">
        <v>0</v>
      </c>
      <c r="AH232" s="22">
        <v>60687</v>
      </c>
      <c r="AI232" s="22">
        <v>553861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</row>
    <row r="233" spans="1:40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30287</v>
      </c>
      <c r="H233" s="22">
        <v>104699</v>
      </c>
      <c r="I233" s="22">
        <v>0</v>
      </c>
      <c r="J233" s="22">
        <v>0</v>
      </c>
      <c r="K233" s="22">
        <v>0</v>
      </c>
      <c r="L233" s="22">
        <v>0</v>
      </c>
      <c r="M233" s="22">
        <v>134986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134986</v>
      </c>
      <c r="U233" s="22">
        <v>40669</v>
      </c>
      <c r="V233" s="22">
        <v>0</v>
      </c>
      <c r="W233" s="22">
        <v>19825</v>
      </c>
      <c r="X233" s="22">
        <v>11260</v>
      </c>
      <c r="Y233" s="22">
        <v>0</v>
      </c>
      <c r="Z233" s="22">
        <v>0</v>
      </c>
      <c r="AA233" s="22">
        <v>0</v>
      </c>
      <c r="AB233" s="22">
        <v>0</v>
      </c>
      <c r="AC233" s="22">
        <v>71754</v>
      </c>
      <c r="AD233" s="22">
        <v>30197</v>
      </c>
      <c r="AE233" s="22">
        <v>26617</v>
      </c>
      <c r="AF233" s="22">
        <v>0</v>
      </c>
      <c r="AG233" s="22">
        <v>4455</v>
      </c>
      <c r="AH233" s="22">
        <v>1902</v>
      </c>
      <c r="AI233" s="22">
        <v>134925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</row>
    <row r="234" spans="1:40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431738</v>
      </c>
      <c r="F234" s="22">
        <v>0</v>
      </c>
      <c r="G234" s="22">
        <v>0</v>
      </c>
      <c r="H234" s="22">
        <v>0</v>
      </c>
      <c r="I234" s="22">
        <v>63540</v>
      </c>
      <c r="J234" s="22">
        <v>0</v>
      </c>
      <c r="K234" s="22">
        <v>0</v>
      </c>
      <c r="L234" s="22">
        <v>0</v>
      </c>
      <c r="M234" s="22">
        <v>495278</v>
      </c>
      <c r="N234" s="22">
        <v>-33074</v>
      </c>
      <c r="O234" s="22">
        <v>0</v>
      </c>
      <c r="P234" s="22">
        <v>114475</v>
      </c>
      <c r="Q234" s="22">
        <v>0</v>
      </c>
      <c r="R234" s="22">
        <v>46462</v>
      </c>
      <c r="S234" s="22">
        <v>0</v>
      </c>
      <c r="T234" s="22">
        <v>623141</v>
      </c>
      <c r="U234" s="22">
        <v>86910</v>
      </c>
      <c r="V234" s="22">
        <v>0</v>
      </c>
      <c r="W234" s="22">
        <v>45450</v>
      </c>
      <c r="X234" s="22">
        <v>27266</v>
      </c>
      <c r="Y234" s="22">
        <v>15598</v>
      </c>
      <c r="Z234" s="22">
        <v>0</v>
      </c>
      <c r="AA234" s="22">
        <v>0</v>
      </c>
      <c r="AB234" s="22">
        <v>0</v>
      </c>
      <c r="AC234" s="22">
        <v>175224</v>
      </c>
      <c r="AD234" s="22">
        <v>4123</v>
      </c>
      <c r="AE234" s="22">
        <v>34538</v>
      </c>
      <c r="AF234" s="22">
        <v>0</v>
      </c>
      <c r="AG234" s="22">
        <v>25447</v>
      </c>
      <c r="AH234" s="22">
        <v>0</v>
      </c>
      <c r="AI234" s="22">
        <v>239332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</row>
    <row r="235" spans="1:40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115909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115909</v>
      </c>
      <c r="N235" s="22">
        <v>0</v>
      </c>
      <c r="O235" s="22">
        <v>0</v>
      </c>
      <c r="P235" s="22">
        <v>16285</v>
      </c>
      <c r="Q235" s="22">
        <v>0</v>
      </c>
      <c r="R235" s="22">
        <v>0</v>
      </c>
      <c r="S235" s="22">
        <v>0</v>
      </c>
      <c r="T235" s="22">
        <v>132194</v>
      </c>
      <c r="U235" s="22">
        <v>178934</v>
      </c>
      <c r="V235" s="22">
        <v>0</v>
      </c>
      <c r="W235" s="22">
        <v>80342</v>
      </c>
      <c r="X235" s="22">
        <v>44427</v>
      </c>
      <c r="Y235" s="22">
        <v>0</v>
      </c>
      <c r="Z235" s="22">
        <v>0</v>
      </c>
      <c r="AA235" s="22">
        <v>0</v>
      </c>
      <c r="AB235" s="22">
        <v>0</v>
      </c>
      <c r="AC235" s="22">
        <v>303703</v>
      </c>
      <c r="AD235" s="22">
        <v>126238</v>
      </c>
      <c r="AE235" s="22">
        <v>36552</v>
      </c>
      <c r="AF235" s="22">
        <v>0</v>
      </c>
      <c r="AG235" s="22">
        <v>62191</v>
      </c>
      <c r="AH235" s="22">
        <v>7608</v>
      </c>
      <c r="AI235" s="22">
        <v>536292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</row>
    <row r="236" spans="1:40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103258</v>
      </c>
      <c r="F236" s="22">
        <v>0</v>
      </c>
      <c r="G236" s="22">
        <v>3457804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3561062</v>
      </c>
      <c r="N236" s="22">
        <v>0</v>
      </c>
      <c r="O236" s="22">
        <v>0</v>
      </c>
      <c r="P236" s="22">
        <v>179827</v>
      </c>
      <c r="Q236" s="22">
        <v>0</v>
      </c>
      <c r="R236" s="22">
        <v>5080</v>
      </c>
      <c r="S236" s="22">
        <v>0</v>
      </c>
      <c r="T236" s="22">
        <v>3745969</v>
      </c>
      <c r="U236" s="22">
        <v>100566</v>
      </c>
      <c r="V236" s="22">
        <v>0</v>
      </c>
      <c r="W236" s="22">
        <v>196357</v>
      </c>
      <c r="X236" s="22">
        <v>24652</v>
      </c>
      <c r="Y236" s="22">
        <v>0</v>
      </c>
      <c r="Z236" s="22">
        <v>7028</v>
      </c>
      <c r="AA236" s="22">
        <v>0</v>
      </c>
      <c r="AB236" s="22">
        <v>0</v>
      </c>
      <c r="AC236" s="22">
        <v>328603</v>
      </c>
      <c r="AD236" s="22">
        <v>30429</v>
      </c>
      <c r="AE236" s="22">
        <v>17872</v>
      </c>
      <c r="AF236" s="22">
        <v>0</v>
      </c>
      <c r="AG236" s="22">
        <v>4465</v>
      </c>
      <c r="AH236" s="22">
        <v>30393</v>
      </c>
      <c r="AI236" s="22">
        <v>411762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</row>
    <row r="237" spans="1:40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209465</v>
      </c>
      <c r="H237" s="22">
        <v>504286</v>
      </c>
      <c r="I237" s="22">
        <v>0</v>
      </c>
      <c r="J237" s="22">
        <v>0</v>
      </c>
      <c r="K237" s="22">
        <v>0</v>
      </c>
      <c r="L237" s="22">
        <v>0</v>
      </c>
      <c r="M237" s="22">
        <v>713751</v>
      </c>
      <c r="N237" s="22">
        <v>0</v>
      </c>
      <c r="O237" s="22">
        <v>61133</v>
      </c>
      <c r="P237" s="22">
        <v>284004</v>
      </c>
      <c r="Q237" s="22">
        <v>0</v>
      </c>
      <c r="R237" s="22">
        <v>0</v>
      </c>
      <c r="S237" s="22">
        <v>0</v>
      </c>
      <c r="T237" s="22">
        <v>1058888</v>
      </c>
      <c r="U237" s="22">
        <v>404179</v>
      </c>
      <c r="V237" s="22">
        <v>0</v>
      </c>
      <c r="W237" s="22">
        <v>19166</v>
      </c>
      <c r="X237" s="22">
        <v>21477</v>
      </c>
      <c r="Y237" s="22">
        <v>4375</v>
      </c>
      <c r="Z237" s="22">
        <v>0</v>
      </c>
      <c r="AA237" s="22">
        <v>0</v>
      </c>
      <c r="AB237" s="22">
        <v>0</v>
      </c>
      <c r="AC237" s="22">
        <v>449197</v>
      </c>
      <c r="AD237" s="22">
        <v>100787</v>
      </c>
      <c r="AE237" s="22">
        <v>178489</v>
      </c>
      <c r="AF237" s="22">
        <v>0</v>
      </c>
      <c r="AG237" s="22">
        <v>4793</v>
      </c>
      <c r="AH237" s="22">
        <v>17325</v>
      </c>
      <c r="AI237" s="22">
        <v>750591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</row>
    <row r="238" spans="1:40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207689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207689</v>
      </c>
      <c r="N238" s="22">
        <v>0</v>
      </c>
      <c r="O238" s="22">
        <v>238407</v>
      </c>
      <c r="P238" s="22">
        <v>46124</v>
      </c>
      <c r="Q238" s="22">
        <v>0</v>
      </c>
      <c r="R238" s="22">
        <v>0</v>
      </c>
      <c r="S238" s="22">
        <v>0</v>
      </c>
      <c r="T238" s="22">
        <v>492220</v>
      </c>
      <c r="U238" s="22">
        <v>55856</v>
      </c>
      <c r="V238" s="22">
        <v>0</v>
      </c>
      <c r="W238" s="22">
        <v>10207</v>
      </c>
      <c r="X238" s="22">
        <v>15065</v>
      </c>
      <c r="Y238" s="22">
        <v>0</v>
      </c>
      <c r="Z238" s="22">
        <v>0</v>
      </c>
      <c r="AA238" s="22">
        <v>0</v>
      </c>
      <c r="AB238" s="22">
        <v>0</v>
      </c>
      <c r="AC238" s="22">
        <v>81128</v>
      </c>
      <c r="AD238" s="22">
        <v>30289</v>
      </c>
      <c r="AE238" s="22">
        <v>29724</v>
      </c>
      <c r="AF238" s="22">
        <v>0</v>
      </c>
      <c r="AG238" s="22">
        <v>1355</v>
      </c>
      <c r="AH238" s="22">
        <v>27321</v>
      </c>
      <c r="AI238" s="22">
        <v>169817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</row>
    <row r="239" spans="1:40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1769055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1769055</v>
      </c>
      <c r="U239" s="22">
        <v>93251</v>
      </c>
      <c r="V239" s="22">
        <v>0</v>
      </c>
      <c r="W239" s="22">
        <v>39944</v>
      </c>
      <c r="X239" s="22">
        <v>20420</v>
      </c>
      <c r="Y239" s="22">
        <v>0</v>
      </c>
      <c r="Z239" s="22">
        <v>0</v>
      </c>
      <c r="AA239" s="22">
        <v>0</v>
      </c>
      <c r="AB239" s="22">
        <v>0</v>
      </c>
      <c r="AC239" s="22">
        <v>153615</v>
      </c>
      <c r="AD239" s="22">
        <v>7620</v>
      </c>
      <c r="AE239" s="22">
        <v>6962</v>
      </c>
      <c r="AF239" s="22">
        <v>0</v>
      </c>
      <c r="AG239" s="22">
        <v>0</v>
      </c>
      <c r="AH239" s="22">
        <v>9973</v>
      </c>
      <c r="AI239" s="22">
        <v>178170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</row>
    <row r="240" spans="1:40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1528721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1528721</v>
      </c>
      <c r="N240" s="22">
        <v>0</v>
      </c>
      <c r="O240" s="22">
        <v>2843720</v>
      </c>
      <c r="P240" s="22">
        <v>24645</v>
      </c>
      <c r="Q240" s="22">
        <v>0</v>
      </c>
      <c r="R240" s="22">
        <v>0</v>
      </c>
      <c r="S240" s="22">
        <v>0</v>
      </c>
      <c r="T240" s="22">
        <v>4397086</v>
      </c>
      <c r="U240" s="22">
        <v>344686</v>
      </c>
      <c r="V240" s="22">
        <v>0</v>
      </c>
      <c r="W240" s="22">
        <v>47880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392566</v>
      </c>
      <c r="AD240" s="22">
        <v>135066</v>
      </c>
      <c r="AE240" s="22">
        <v>21361</v>
      </c>
      <c r="AF240" s="22">
        <v>0</v>
      </c>
      <c r="AG240" s="22">
        <v>82947</v>
      </c>
      <c r="AH240" s="22">
        <v>11733</v>
      </c>
      <c r="AI240" s="22">
        <v>643673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</row>
    <row r="241" spans="1:40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203590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203590</v>
      </c>
      <c r="N241" s="22">
        <v>0</v>
      </c>
      <c r="O241" s="22">
        <v>0</v>
      </c>
      <c r="P241" s="22">
        <v>55134</v>
      </c>
      <c r="Q241" s="22">
        <v>0</v>
      </c>
      <c r="R241" s="22">
        <v>0</v>
      </c>
      <c r="S241" s="22">
        <v>0</v>
      </c>
      <c r="T241" s="22">
        <v>258724</v>
      </c>
      <c r="U241" s="22">
        <v>81852</v>
      </c>
      <c r="V241" s="22">
        <v>0</v>
      </c>
      <c r="W241" s="22">
        <v>41372</v>
      </c>
      <c r="X241" s="22">
        <v>6712</v>
      </c>
      <c r="Y241" s="22">
        <v>0</v>
      </c>
      <c r="Z241" s="22">
        <v>0</v>
      </c>
      <c r="AA241" s="22">
        <v>0</v>
      </c>
      <c r="AB241" s="22">
        <v>0</v>
      </c>
      <c r="AC241" s="22">
        <v>129936</v>
      </c>
      <c r="AD241" s="22">
        <v>49941</v>
      </c>
      <c r="AE241" s="22">
        <v>40705</v>
      </c>
      <c r="AF241" s="22">
        <v>0</v>
      </c>
      <c r="AG241" s="22">
        <v>0</v>
      </c>
      <c r="AH241" s="22">
        <v>8208</v>
      </c>
      <c r="AI241" s="22">
        <v>228790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</row>
    <row r="242" spans="1:40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102666</v>
      </c>
      <c r="F242" s="22">
        <v>0</v>
      </c>
      <c r="G242" s="22">
        <v>56617</v>
      </c>
      <c r="H242" s="22">
        <v>34008</v>
      </c>
      <c r="I242" s="22">
        <v>0</v>
      </c>
      <c r="J242" s="22">
        <v>0</v>
      </c>
      <c r="K242" s="22">
        <v>0</v>
      </c>
      <c r="L242" s="22">
        <v>0</v>
      </c>
      <c r="M242" s="22">
        <v>193291</v>
      </c>
      <c r="N242" s="22">
        <v>-34008</v>
      </c>
      <c r="O242" s="22">
        <v>129531</v>
      </c>
      <c r="P242" s="22">
        <v>34664</v>
      </c>
      <c r="Q242" s="22">
        <v>17536</v>
      </c>
      <c r="R242" s="22">
        <v>15932</v>
      </c>
      <c r="S242" s="22">
        <v>0</v>
      </c>
      <c r="T242" s="22">
        <v>356946</v>
      </c>
      <c r="U242" s="22">
        <v>101629</v>
      </c>
      <c r="V242" s="22">
        <v>0</v>
      </c>
      <c r="W242" s="22">
        <v>4593</v>
      </c>
      <c r="X242" s="22">
        <v>7028</v>
      </c>
      <c r="Y242" s="22">
        <v>0</v>
      </c>
      <c r="Z242" s="22">
        <v>0</v>
      </c>
      <c r="AA242" s="22">
        <v>0</v>
      </c>
      <c r="AB242" s="22">
        <v>0</v>
      </c>
      <c r="AC242" s="22">
        <v>113250</v>
      </c>
      <c r="AD242" s="22">
        <v>47467</v>
      </c>
      <c r="AE242" s="22">
        <v>20182</v>
      </c>
      <c r="AF242" s="22">
        <v>0</v>
      </c>
      <c r="AG242" s="22">
        <v>833</v>
      </c>
      <c r="AH242" s="22">
        <v>0</v>
      </c>
      <c r="AI242" s="22">
        <v>181732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</row>
    <row r="243" spans="1:40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93908</v>
      </c>
      <c r="F243" s="22">
        <v>0</v>
      </c>
      <c r="G243" s="22">
        <v>41893</v>
      </c>
      <c r="H243" s="22">
        <v>166588</v>
      </c>
      <c r="I243" s="22">
        <v>0</v>
      </c>
      <c r="J243" s="22">
        <v>0</v>
      </c>
      <c r="K243" s="22">
        <v>0</v>
      </c>
      <c r="L243" s="22">
        <v>0</v>
      </c>
      <c r="M243" s="22">
        <v>302389</v>
      </c>
      <c r="N243" s="22">
        <v>0</v>
      </c>
      <c r="O243" s="22">
        <v>111267</v>
      </c>
      <c r="P243" s="22">
        <v>122000</v>
      </c>
      <c r="Q243" s="22">
        <v>0</v>
      </c>
      <c r="R243" s="22">
        <v>0</v>
      </c>
      <c r="S243" s="22">
        <v>0</v>
      </c>
      <c r="T243" s="22">
        <v>535656</v>
      </c>
      <c r="U243" s="22">
        <v>43864</v>
      </c>
      <c r="V243" s="22">
        <v>0</v>
      </c>
      <c r="W243" s="22">
        <v>12258</v>
      </c>
      <c r="X243" s="22">
        <v>24199</v>
      </c>
      <c r="Y243" s="22">
        <v>0</v>
      </c>
      <c r="Z243" s="22">
        <v>0</v>
      </c>
      <c r="AA243" s="22">
        <v>0</v>
      </c>
      <c r="AB243" s="22">
        <v>0</v>
      </c>
      <c r="AC243" s="22">
        <v>80321</v>
      </c>
      <c r="AD243" s="22">
        <v>61497</v>
      </c>
      <c r="AE243" s="22">
        <v>36996</v>
      </c>
      <c r="AF243" s="22">
        <v>0</v>
      </c>
      <c r="AG243" s="22">
        <v>0</v>
      </c>
      <c r="AH243" s="22">
        <v>4683</v>
      </c>
      <c r="AI243" s="22">
        <v>183497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</row>
    <row r="244" spans="1:40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18150</v>
      </c>
      <c r="O244" s="22">
        <v>0</v>
      </c>
      <c r="P244" s="22">
        <v>60579</v>
      </c>
      <c r="Q244" s="22">
        <v>0</v>
      </c>
      <c r="R244" s="22">
        <v>0</v>
      </c>
      <c r="S244" s="22">
        <v>0</v>
      </c>
      <c r="T244" s="22">
        <v>78729</v>
      </c>
      <c r="U244" s="22">
        <v>63677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63677</v>
      </c>
      <c r="AD244" s="22">
        <v>5610</v>
      </c>
      <c r="AE244" s="22">
        <v>9225</v>
      </c>
      <c r="AF244" s="22">
        <v>0</v>
      </c>
      <c r="AG244" s="22">
        <v>0</v>
      </c>
      <c r="AH244" s="22">
        <v>0</v>
      </c>
      <c r="AI244" s="22">
        <v>78512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</row>
    <row r="245" spans="1:40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19650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19650</v>
      </c>
      <c r="N245" s="22">
        <v>0</v>
      </c>
      <c r="O245" s="22">
        <v>0</v>
      </c>
      <c r="P245" s="22">
        <v>0</v>
      </c>
      <c r="Q245" s="22">
        <v>0</v>
      </c>
      <c r="R245" s="22">
        <v>24002</v>
      </c>
      <c r="S245" s="22">
        <v>0</v>
      </c>
      <c r="T245" s="22">
        <v>43652</v>
      </c>
      <c r="U245" s="22">
        <v>34375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34375</v>
      </c>
      <c r="AD245" s="22">
        <v>137</v>
      </c>
      <c r="AE245" s="22">
        <v>774</v>
      </c>
      <c r="AF245" s="22">
        <v>0</v>
      </c>
      <c r="AG245" s="22">
        <v>12160</v>
      </c>
      <c r="AH245" s="22">
        <v>0</v>
      </c>
      <c r="AI245" s="22">
        <v>47446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</row>
    <row r="246" spans="1:40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30681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30681</v>
      </c>
      <c r="AD246" s="22">
        <v>8886</v>
      </c>
      <c r="AE246" s="22">
        <v>564</v>
      </c>
      <c r="AF246" s="22">
        <v>0</v>
      </c>
      <c r="AG246" s="22">
        <v>21668</v>
      </c>
      <c r="AH246" s="22">
        <v>0</v>
      </c>
      <c r="AI246" s="22">
        <v>61799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</row>
    <row r="247" spans="1:40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216450</v>
      </c>
      <c r="S247" s="22">
        <v>0</v>
      </c>
      <c r="T247" s="22">
        <v>216450</v>
      </c>
      <c r="U247" s="22">
        <v>11519</v>
      </c>
      <c r="V247" s="22">
        <v>0</v>
      </c>
      <c r="W247" s="22">
        <v>0</v>
      </c>
      <c r="X247" s="22">
        <v>41423</v>
      </c>
      <c r="Y247" s="22">
        <v>0</v>
      </c>
      <c r="Z247" s="22">
        <v>0</v>
      </c>
      <c r="AA247" s="22">
        <v>0</v>
      </c>
      <c r="AB247" s="22">
        <v>0</v>
      </c>
      <c r="AC247" s="22">
        <v>52942</v>
      </c>
      <c r="AD247" s="22">
        <v>8789</v>
      </c>
      <c r="AE247" s="22">
        <v>10658</v>
      </c>
      <c r="AF247" s="22">
        <v>0</v>
      </c>
      <c r="AG247" s="22">
        <v>64793</v>
      </c>
      <c r="AH247" s="22">
        <v>2436</v>
      </c>
      <c r="AI247" s="22">
        <v>139618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</row>
    <row r="248" spans="1:40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220547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220547</v>
      </c>
      <c r="N248" s="22">
        <v>0</v>
      </c>
      <c r="O248" s="22">
        <v>0</v>
      </c>
      <c r="P248" s="22">
        <v>0</v>
      </c>
      <c r="Q248" s="22">
        <v>0</v>
      </c>
      <c r="R248" s="22">
        <v>22089</v>
      </c>
      <c r="S248" s="22">
        <v>0</v>
      </c>
      <c r="T248" s="22">
        <v>242636</v>
      </c>
      <c r="U248" s="22">
        <v>102297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102297</v>
      </c>
      <c r="AD248" s="22">
        <v>0</v>
      </c>
      <c r="AE248" s="22">
        <v>0</v>
      </c>
      <c r="AF248" s="22">
        <v>0</v>
      </c>
      <c r="AG248" s="22">
        <v>9877</v>
      </c>
      <c r="AH248" s="22">
        <v>0</v>
      </c>
      <c r="AI248" s="22">
        <v>112174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</row>
    <row r="249" spans="1:40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62888</v>
      </c>
      <c r="P249" s="22">
        <v>224062</v>
      </c>
      <c r="Q249" s="22">
        <v>0</v>
      </c>
      <c r="R249" s="22">
        <v>0</v>
      </c>
      <c r="S249" s="22">
        <v>0</v>
      </c>
      <c r="T249" s="22">
        <v>286950</v>
      </c>
      <c r="U249" s="22">
        <v>2876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2876</v>
      </c>
      <c r="AD249" s="22">
        <v>10640</v>
      </c>
      <c r="AE249" s="22">
        <v>19842</v>
      </c>
      <c r="AF249" s="22">
        <v>0</v>
      </c>
      <c r="AG249" s="22">
        <v>0</v>
      </c>
      <c r="AH249" s="22">
        <v>679</v>
      </c>
      <c r="AI249" s="22">
        <v>34037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</row>
    <row r="250" spans="1:40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4257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4257</v>
      </c>
      <c r="N250" s="22">
        <v>0</v>
      </c>
      <c r="O250" s="22">
        <v>0</v>
      </c>
      <c r="P250" s="22">
        <v>3927</v>
      </c>
      <c r="Q250" s="22">
        <v>0</v>
      </c>
      <c r="R250" s="22">
        <v>0</v>
      </c>
      <c r="S250" s="22">
        <v>0</v>
      </c>
      <c r="T250" s="22">
        <v>8184</v>
      </c>
      <c r="U250" s="22">
        <v>9211</v>
      </c>
      <c r="V250" s="22">
        <v>0</v>
      </c>
      <c r="W250" s="22">
        <v>116</v>
      </c>
      <c r="X250" s="22">
        <v>117</v>
      </c>
      <c r="Y250" s="22">
        <v>972</v>
      </c>
      <c r="Z250" s="22">
        <v>0</v>
      </c>
      <c r="AA250" s="22">
        <v>0</v>
      </c>
      <c r="AB250" s="22">
        <v>0</v>
      </c>
      <c r="AC250" s="22">
        <v>10416</v>
      </c>
      <c r="AD250" s="22">
        <v>784</v>
      </c>
      <c r="AE250" s="22">
        <v>34829</v>
      </c>
      <c r="AF250" s="22">
        <v>0</v>
      </c>
      <c r="AG250" s="22">
        <v>7444</v>
      </c>
      <c r="AH250" s="22">
        <v>0</v>
      </c>
      <c r="AI250" s="22">
        <v>53473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</row>
    <row r="251" spans="1:40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5100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5100</v>
      </c>
      <c r="U251" s="22">
        <v>13685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13685</v>
      </c>
      <c r="AD251" s="22">
        <v>0</v>
      </c>
      <c r="AE251" s="22">
        <v>0</v>
      </c>
      <c r="AF251" s="22">
        <v>0</v>
      </c>
      <c r="AG251" s="22">
        <v>18093</v>
      </c>
      <c r="AH251" s="22">
        <v>0</v>
      </c>
      <c r="AI251" s="22">
        <v>31778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</row>
    <row r="252" spans="1:40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58896</v>
      </c>
      <c r="V252" s="22">
        <v>0</v>
      </c>
      <c r="W252" s="22">
        <v>0</v>
      </c>
      <c r="X252" s="22">
        <v>99596</v>
      </c>
      <c r="Y252" s="22">
        <v>0</v>
      </c>
      <c r="Z252" s="22">
        <v>0</v>
      </c>
      <c r="AA252" s="22">
        <v>0</v>
      </c>
      <c r="AB252" s="22">
        <v>0</v>
      </c>
      <c r="AC252" s="22">
        <v>158492</v>
      </c>
      <c r="AD252" s="22">
        <v>0</v>
      </c>
      <c r="AE252" s="22">
        <v>3712</v>
      </c>
      <c r="AF252" s="22">
        <v>0</v>
      </c>
      <c r="AG252" s="22">
        <v>2938</v>
      </c>
      <c r="AH252" s="22">
        <v>740</v>
      </c>
      <c r="AI252" s="22">
        <v>165882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</row>
    <row r="253" spans="1:40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113776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113776</v>
      </c>
      <c r="N253" s="22">
        <v>0</v>
      </c>
      <c r="O253" s="22">
        <v>0</v>
      </c>
      <c r="P253" s="22">
        <v>0</v>
      </c>
      <c r="Q253" s="22">
        <v>0</v>
      </c>
      <c r="R253" s="22">
        <v>156987</v>
      </c>
      <c r="S253" s="22">
        <v>0</v>
      </c>
      <c r="T253" s="22">
        <v>270763</v>
      </c>
      <c r="U253" s="22">
        <v>27183</v>
      </c>
      <c r="V253" s="22">
        <v>0</v>
      </c>
      <c r="W253" s="22">
        <v>950</v>
      </c>
      <c r="X253" s="22">
        <v>0</v>
      </c>
      <c r="Y253" s="22">
        <v>97</v>
      </c>
      <c r="Z253" s="22">
        <v>0</v>
      </c>
      <c r="AA253" s="22">
        <v>0</v>
      </c>
      <c r="AB253" s="22">
        <v>0</v>
      </c>
      <c r="AC253" s="22">
        <v>28230</v>
      </c>
      <c r="AD253" s="22">
        <v>24923</v>
      </c>
      <c r="AE253" s="22">
        <v>582</v>
      </c>
      <c r="AF253" s="22">
        <v>0</v>
      </c>
      <c r="AG253" s="22">
        <v>7752</v>
      </c>
      <c r="AH253" s="22">
        <v>0</v>
      </c>
      <c r="AI253" s="22">
        <v>61487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</row>
    <row r="254" spans="1:40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19234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19234</v>
      </c>
      <c r="N254" s="22">
        <v>0</v>
      </c>
      <c r="O254" s="22">
        <v>5301</v>
      </c>
      <c r="P254" s="22">
        <v>0</v>
      </c>
      <c r="Q254" s="22">
        <v>0</v>
      </c>
      <c r="R254" s="22">
        <v>0</v>
      </c>
      <c r="S254" s="22">
        <v>0</v>
      </c>
      <c r="T254" s="22">
        <v>24535</v>
      </c>
      <c r="U254" s="22">
        <v>119199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119199</v>
      </c>
      <c r="AD254" s="22">
        <v>7069</v>
      </c>
      <c r="AE254" s="22">
        <v>13192</v>
      </c>
      <c r="AF254" s="22">
        <v>0</v>
      </c>
      <c r="AG254" s="22">
        <v>44077</v>
      </c>
      <c r="AH254" s="22">
        <v>0</v>
      </c>
      <c r="AI254" s="22">
        <v>183537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</row>
    <row r="255" spans="1:40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4218</v>
      </c>
      <c r="Q255" s="22">
        <v>0</v>
      </c>
      <c r="R255" s="22">
        <v>0</v>
      </c>
      <c r="S255" s="22">
        <v>0</v>
      </c>
      <c r="T255" s="22">
        <v>4218</v>
      </c>
      <c r="U255" s="22">
        <v>125725</v>
      </c>
      <c r="V255" s="22">
        <v>0</v>
      </c>
      <c r="W255" s="22">
        <v>0</v>
      </c>
      <c r="X255" s="22">
        <v>34460</v>
      </c>
      <c r="Y255" s="22">
        <v>0</v>
      </c>
      <c r="Z255" s="22">
        <v>0</v>
      </c>
      <c r="AA255" s="22">
        <v>0</v>
      </c>
      <c r="AB255" s="22">
        <v>0</v>
      </c>
      <c r="AC255" s="22">
        <v>160185</v>
      </c>
      <c r="AD255" s="22">
        <v>0</v>
      </c>
      <c r="AE255" s="22">
        <v>2939</v>
      </c>
      <c r="AF255" s="22">
        <v>0</v>
      </c>
      <c r="AG255" s="22">
        <v>5648</v>
      </c>
      <c r="AH255" s="22">
        <v>741</v>
      </c>
      <c r="AI255" s="22">
        <v>169513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</row>
    <row r="256" spans="1:40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111700</v>
      </c>
      <c r="Q256" s="22">
        <v>0</v>
      </c>
      <c r="R256" s="22">
        <v>46972</v>
      </c>
      <c r="S256" s="22">
        <v>0</v>
      </c>
      <c r="T256" s="22">
        <v>158672</v>
      </c>
      <c r="U256" s="22">
        <v>59011</v>
      </c>
      <c r="V256" s="22">
        <v>0</v>
      </c>
      <c r="W256" s="22">
        <v>0</v>
      </c>
      <c r="X256" s="22">
        <v>0</v>
      </c>
      <c r="Y256" s="22">
        <v>4973</v>
      </c>
      <c r="Z256" s="22">
        <v>0</v>
      </c>
      <c r="AA256" s="22">
        <v>0</v>
      </c>
      <c r="AB256" s="22">
        <v>0</v>
      </c>
      <c r="AC256" s="22">
        <v>63984</v>
      </c>
      <c r="AD256" s="22">
        <v>21684</v>
      </c>
      <c r="AE256" s="22">
        <v>40784</v>
      </c>
      <c r="AF256" s="22">
        <v>0</v>
      </c>
      <c r="AG256" s="22">
        <v>11081</v>
      </c>
      <c r="AH256" s="22">
        <v>10783</v>
      </c>
      <c r="AI256" s="22">
        <v>148316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</row>
    <row r="257" spans="1:40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7366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7366</v>
      </c>
      <c r="AD257" s="22">
        <v>12458</v>
      </c>
      <c r="AE257" s="22">
        <v>7061</v>
      </c>
      <c r="AF257" s="22">
        <v>0</v>
      </c>
      <c r="AG257" s="22">
        <v>44218</v>
      </c>
      <c r="AH257" s="22">
        <v>552</v>
      </c>
      <c r="AI257" s="22">
        <v>71655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</row>
    <row r="258" spans="1:40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10050</v>
      </c>
      <c r="P258" s="22">
        <v>0</v>
      </c>
      <c r="Q258" s="22">
        <v>0</v>
      </c>
      <c r="R258" s="22">
        <v>0</v>
      </c>
      <c r="S258" s="22">
        <v>0</v>
      </c>
      <c r="T258" s="22">
        <v>10050</v>
      </c>
      <c r="U258" s="22">
        <v>70666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70666</v>
      </c>
      <c r="AD258" s="22">
        <v>2838</v>
      </c>
      <c r="AE258" s="22">
        <v>3729</v>
      </c>
      <c r="AF258" s="22">
        <v>0</v>
      </c>
      <c r="AG258" s="22">
        <v>2463</v>
      </c>
      <c r="AH258" s="22">
        <v>0</v>
      </c>
      <c r="AI258" s="22">
        <v>79696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</row>
    <row r="259" spans="1:40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60963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60963</v>
      </c>
      <c r="N259" s="22">
        <v>0</v>
      </c>
      <c r="O259" s="22">
        <v>0</v>
      </c>
      <c r="P259" s="22">
        <v>0</v>
      </c>
      <c r="Q259" s="22">
        <v>0</v>
      </c>
      <c r="R259" s="22">
        <v>54493</v>
      </c>
      <c r="S259" s="22">
        <v>0</v>
      </c>
      <c r="T259" s="22">
        <v>115456</v>
      </c>
      <c r="U259" s="22">
        <v>169763</v>
      </c>
      <c r="V259" s="22">
        <v>0</v>
      </c>
      <c r="W259" s="22">
        <v>0</v>
      </c>
      <c r="X259" s="22">
        <v>0</v>
      </c>
      <c r="Y259" s="22">
        <v>8853</v>
      </c>
      <c r="Z259" s="22">
        <v>0</v>
      </c>
      <c r="AA259" s="22">
        <v>0</v>
      </c>
      <c r="AB259" s="22">
        <v>0</v>
      </c>
      <c r="AC259" s="22">
        <v>178616</v>
      </c>
      <c r="AD259" s="22">
        <v>4559</v>
      </c>
      <c r="AE259" s="22">
        <v>919</v>
      </c>
      <c r="AF259" s="22">
        <v>0</v>
      </c>
      <c r="AG259" s="22">
        <v>13995</v>
      </c>
      <c r="AH259" s="22">
        <v>0</v>
      </c>
      <c r="AI259" s="22">
        <v>198089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</row>
    <row r="260" spans="1:40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2210</v>
      </c>
      <c r="P260" s="22">
        <v>0</v>
      </c>
      <c r="Q260" s="22">
        <v>0</v>
      </c>
      <c r="R260" s="22">
        <v>0</v>
      </c>
      <c r="S260" s="22">
        <v>0</v>
      </c>
      <c r="T260" s="22">
        <v>2210</v>
      </c>
      <c r="U260" s="22">
        <v>41113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41113</v>
      </c>
      <c r="AD260" s="22">
        <v>10410</v>
      </c>
      <c r="AE260" s="22">
        <v>3465</v>
      </c>
      <c r="AF260" s="22">
        <v>0</v>
      </c>
      <c r="AG260" s="22">
        <v>4913</v>
      </c>
      <c r="AH260" s="22">
        <v>0</v>
      </c>
      <c r="AI260" s="22">
        <v>59901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</row>
    <row r="261" spans="1:40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6300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6300</v>
      </c>
      <c r="N261" s="22">
        <v>0</v>
      </c>
      <c r="O261" s="22">
        <v>0</v>
      </c>
      <c r="P261" s="22">
        <v>0</v>
      </c>
      <c r="Q261" s="22">
        <v>43973</v>
      </c>
      <c r="R261" s="22">
        <v>2961</v>
      </c>
      <c r="S261" s="22">
        <v>0</v>
      </c>
      <c r="T261" s="22">
        <v>53234</v>
      </c>
      <c r="U261" s="22">
        <v>5626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5626</v>
      </c>
      <c r="AD261" s="22">
        <v>974</v>
      </c>
      <c r="AE261" s="22">
        <v>3508</v>
      </c>
      <c r="AF261" s="22">
        <v>0</v>
      </c>
      <c r="AG261" s="22">
        <v>38530</v>
      </c>
      <c r="AH261" s="22">
        <v>0</v>
      </c>
      <c r="AI261" s="22">
        <v>48638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</row>
    <row r="262" spans="1:40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326700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326700</v>
      </c>
      <c r="N262" s="22">
        <v>0</v>
      </c>
      <c r="O262" s="22">
        <v>0</v>
      </c>
      <c r="P262" s="22">
        <v>10790</v>
      </c>
      <c r="Q262" s="22">
        <v>0</v>
      </c>
      <c r="R262" s="22">
        <v>94962</v>
      </c>
      <c r="S262" s="22">
        <v>0</v>
      </c>
      <c r="T262" s="22">
        <v>432452</v>
      </c>
      <c r="U262" s="22">
        <v>36305</v>
      </c>
      <c r="V262" s="22">
        <v>0</v>
      </c>
      <c r="W262" s="22">
        <v>0</v>
      </c>
      <c r="X262" s="22">
        <v>11836</v>
      </c>
      <c r="Y262" s="22">
        <v>0</v>
      </c>
      <c r="Z262" s="22">
        <v>0</v>
      </c>
      <c r="AA262" s="22">
        <v>0</v>
      </c>
      <c r="AB262" s="22">
        <v>0</v>
      </c>
      <c r="AC262" s="22">
        <v>48141</v>
      </c>
      <c r="AD262" s="22">
        <v>15913</v>
      </c>
      <c r="AE262" s="22">
        <v>11894</v>
      </c>
      <c r="AF262" s="22">
        <v>0</v>
      </c>
      <c r="AG262" s="22">
        <v>24235</v>
      </c>
      <c r="AH262" s="22">
        <v>2342</v>
      </c>
      <c r="AI262" s="22">
        <v>102525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</row>
    <row r="263" spans="1:40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26182</v>
      </c>
      <c r="S263" s="22">
        <v>0</v>
      </c>
      <c r="T263" s="22">
        <v>26182</v>
      </c>
      <c r="U263" s="22">
        <v>15994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15994</v>
      </c>
      <c r="AD263" s="22">
        <v>3797</v>
      </c>
      <c r="AE263" s="22">
        <v>2312</v>
      </c>
      <c r="AF263" s="22">
        <v>0</v>
      </c>
      <c r="AG263" s="22">
        <v>13334</v>
      </c>
      <c r="AH263" s="22">
        <v>0</v>
      </c>
      <c r="AI263" s="22">
        <v>35437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</row>
    <row r="264" spans="1:40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60019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60019</v>
      </c>
      <c r="N264" s="22">
        <v>0</v>
      </c>
      <c r="O264" s="22">
        <v>0</v>
      </c>
      <c r="P264" s="22">
        <v>0</v>
      </c>
      <c r="Q264" s="22">
        <v>0</v>
      </c>
      <c r="R264" s="22">
        <v>9790</v>
      </c>
      <c r="S264" s="22">
        <v>0</v>
      </c>
      <c r="T264" s="22">
        <v>69809</v>
      </c>
      <c r="U264" s="22">
        <v>22297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22297</v>
      </c>
      <c r="AD264" s="22">
        <v>1793</v>
      </c>
      <c r="AE264" s="22">
        <v>0</v>
      </c>
      <c r="AF264" s="22">
        <v>0</v>
      </c>
      <c r="AG264" s="22">
        <v>7874</v>
      </c>
      <c r="AH264" s="22">
        <v>0</v>
      </c>
      <c r="AI264" s="22">
        <v>31964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</row>
    <row r="265" spans="1:40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7412</v>
      </c>
      <c r="O265" s="22">
        <v>344005</v>
      </c>
      <c r="P265" s="22">
        <v>9400</v>
      </c>
      <c r="Q265" s="22">
        <v>0</v>
      </c>
      <c r="R265" s="22">
        <v>0</v>
      </c>
      <c r="S265" s="22">
        <v>0</v>
      </c>
      <c r="T265" s="22">
        <v>360817</v>
      </c>
      <c r="U265" s="22">
        <v>22843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22843</v>
      </c>
      <c r="AD265" s="22">
        <v>14690</v>
      </c>
      <c r="AE265" s="22">
        <v>800</v>
      </c>
      <c r="AF265" s="22">
        <v>0</v>
      </c>
      <c r="AG265" s="22">
        <v>0</v>
      </c>
      <c r="AH265" s="22">
        <v>0</v>
      </c>
      <c r="AI265" s="22">
        <v>38333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</row>
    <row r="266" spans="1:40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37233</v>
      </c>
      <c r="Q266" s="22">
        <v>0</v>
      </c>
      <c r="R266" s="22">
        <v>8845</v>
      </c>
      <c r="S266" s="22">
        <v>0</v>
      </c>
      <c r="T266" s="22">
        <v>46078</v>
      </c>
      <c r="U266" s="22">
        <v>48270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48270</v>
      </c>
      <c r="AD266" s="22">
        <v>9504</v>
      </c>
      <c r="AE266" s="22">
        <v>16957</v>
      </c>
      <c r="AF266" s="22">
        <v>0</v>
      </c>
      <c r="AG266" s="22">
        <v>8846</v>
      </c>
      <c r="AH266" s="22">
        <v>740</v>
      </c>
      <c r="AI266" s="22">
        <v>84317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</row>
    <row r="267" spans="1:40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108332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108332</v>
      </c>
      <c r="N267" s="22">
        <v>20093</v>
      </c>
      <c r="O267" s="22">
        <v>0</v>
      </c>
      <c r="P267" s="22">
        <v>0</v>
      </c>
      <c r="Q267" s="22">
        <v>0</v>
      </c>
      <c r="R267" s="22">
        <v>103258</v>
      </c>
      <c r="S267" s="22">
        <v>0</v>
      </c>
      <c r="T267" s="22">
        <v>231683</v>
      </c>
      <c r="U267" s="22">
        <v>62851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62851</v>
      </c>
      <c r="AD267" s="22">
        <v>652</v>
      </c>
      <c r="AE267" s="22">
        <v>4073</v>
      </c>
      <c r="AF267" s="22">
        <v>0</v>
      </c>
      <c r="AG267" s="22">
        <v>8859</v>
      </c>
      <c r="AH267" s="22">
        <v>0</v>
      </c>
      <c r="AI267" s="22">
        <v>76435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</row>
    <row r="268" spans="1:40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2337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2337</v>
      </c>
      <c r="N268" s="22">
        <v>0</v>
      </c>
      <c r="O268" s="22">
        <v>0</v>
      </c>
      <c r="P268" s="22">
        <v>0</v>
      </c>
      <c r="Q268" s="22">
        <v>0</v>
      </c>
      <c r="R268" s="22">
        <v>22893</v>
      </c>
      <c r="S268" s="22">
        <v>0</v>
      </c>
      <c r="T268" s="22">
        <v>25230</v>
      </c>
      <c r="U268" s="22">
        <v>10579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10579</v>
      </c>
      <c r="AD268" s="22">
        <v>3382</v>
      </c>
      <c r="AE268" s="22">
        <v>14615</v>
      </c>
      <c r="AF268" s="22">
        <v>0</v>
      </c>
      <c r="AG268" s="22">
        <v>6872</v>
      </c>
      <c r="AH268" s="22">
        <v>0</v>
      </c>
      <c r="AI268" s="22">
        <v>35448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</row>
    <row r="269" spans="1:40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31774</v>
      </c>
      <c r="V269" s="22">
        <v>0</v>
      </c>
      <c r="W269" s="22">
        <v>0</v>
      </c>
      <c r="X269" s="22">
        <v>30194</v>
      </c>
      <c r="Y269" s="22">
        <v>0</v>
      </c>
      <c r="Z269" s="22">
        <v>0</v>
      </c>
      <c r="AA269" s="22">
        <v>0</v>
      </c>
      <c r="AB269" s="22">
        <v>0</v>
      </c>
      <c r="AC269" s="22">
        <v>61968</v>
      </c>
      <c r="AD269" s="22">
        <v>8789</v>
      </c>
      <c r="AE269" s="22">
        <v>3802</v>
      </c>
      <c r="AF269" s="22">
        <v>0</v>
      </c>
      <c r="AG269" s="22">
        <v>33230</v>
      </c>
      <c r="AH269" s="22">
        <v>3266</v>
      </c>
      <c r="AI269" s="22">
        <v>111055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</row>
    <row r="270" spans="1:40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8497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8497</v>
      </c>
      <c r="N270" s="22">
        <v>0</v>
      </c>
      <c r="O270" s="22">
        <v>0</v>
      </c>
      <c r="P270" s="22">
        <v>0</v>
      </c>
      <c r="Q270" s="22">
        <v>0</v>
      </c>
      <c r="R270" s="22">
        <v>15070</v>
      </c>
      <c r="S270" s="22">
        <v>0</v>
      </c>
      <c r="T270" s="22">
        <v>23567</v>
      </c>
      <c r="U270" s="22">
        <v>40097</v>
      </c>
      <c r="V270" s="22">
        <v>0</v>
      </c>
      <c r="W270" s="22">
        <v>54847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94944</v>
      </c>
      <c r="AD270" s="22">
        <v>0</v>
      </c>
      <c r="AE270" s="22">
        <v>457</v>
      </c>
      <c r="AF270" s="22">
        <v>0</v>
      </c>
      <c r="AG270" s="22">
        <v>13600</v>
      </c>
      <c r="AH270" s="22">
        <v>740</v>
      </c>
      <c r="AI270" s="22">
        <v>109741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</row>
    <row r="271" spans="1:40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147600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147600</v>
      </c>
      <c r="N271" s="22">
        <v>0</v>
      </c>
      <c r="O271" s="22">
        <v>9877</v>
      </c>
      <c r="P271" s="22">
        <v>25670</v>
      </c>
      <c r="Q271" s="22">
        <v>0</v>
      </c>
      <c r="R271" s="22">
        <v>0</v>
      </c>
      <c r="S271" s="22">
        <v>0</v>
      </c>
      <c r="T271" s="22">
        <v>183147</v>
      </c>
      <c r="U271" s="22">
        <v>66971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66971</v>
      </c>
      <c r="AD271" s="22">
        <v>13186</v>
      </c>
      <c r="AE271" s="22">
        <v>13543</v>
      </c>
      <c r="AF271" s="22">
        <v>0</v>
      </c>
      <c r="AG271" s="22">
        <v>1939</v>
      </c>
      <c r="AH271" s="22">
        <v>0</v>
      </c>
      <c r="AI271" s="22">
        <v>95639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</row>
    <row r="272" spans="1:40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701</v>
      </c>
      <c r="Q272" s="22">
        <v>0</v>
      </c>
      <c r="R272" s="22">
        <v>0</v>
      </c>
      <c r="S272" s="22">
        <v>0</v>
      </c>
      <c r="T272" s="22">
        <v>701</v>
      </c>
      <c r="U272" s="22">
        <v>188780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188780</v>
      </c>
      <c r="AD272" s="22">
        <v>2224</v>
      </c>
      <c r="AE272" s="22">
        <v>1204</v>
      </c>
      <c r="AF272" s="22">
        <v>0</v>
      </c>
      <c r="AG272" s="22">
        <v>18333</v>
      </c>
      <c r="AH272" s="22">
        <v>0</v>
      </c>
      <c r="AI272" s="22">
        <v>210541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</row>
    <row r="273" spans="1:40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75909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75909</v>
      </c>
      <c r="N273" s="22">
        <v>0</v>
      </c>
      <c r="O273" s="22">
        <v>0</v>
      </c>
      <c r="P273" s="22">
        <v>1139</v>
      </c>
      <c r="Q273" s="22">
        <v>0</v>
      </c>
      <c r="R273" s="22">
        <v>0</v>
      </c>
      <c r="S273" s="22">
        <v>0</v>
      </c>
      <c r="T273" s="22">
        <v>77048</v>
      </c>
      <c r="U273" s="22">
        <v>104642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104642</v>
      </c>
      <c r="AD273" s="22">
        <v>0</v>
      </c>
      <c r="AE273" s="22">
        <v>29713</v>
      </c>
      <c r="AF273" s="22">
        <v>0</v>
      </c>
      <c r="AG273" s="22">
        <v>0</v>
      </c>
      <c r="AH273" s="22">
        <v>0</v>
      </c>
      <c r="AI273" s="22">
        <v>134355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</row>
    <row r="274" spans="1:40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184620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184620</v>
      </c>
      <c r="N274" s="22">
        <v>0</v>
      </c>
      <c r="O274" s="22">
        <v>5320</v>
      </c>
      <c r="P274" s="22">
        <v>0</v>
      </c>
      <c r="Q274" s="22">
        <v>0</v>
      </c>
      <c r="R274" s="22">
        <v>0</v>
      </c>
      <c r="S274" s="22">
        <v>0</v>
      </c>
      <c r="T274" s="22">
        <v>189940</v>
      </c>
      <c r="U274" s="22">
        <v>90239</v>
      </c>
      <c r="V274" s="22">
        <v>0</v>
      </c>
      <c r="W274" s="22">
        <v>0</v>
      </c>
      <c r="X274" s="22">
        <v>47054</v>
      </c>
      <c r="Y274" s="22">
        <v>0</v>
      </c>
      <c r="Z274" s="22">
        <v>0</v>
      </c>
      <c r="AA274" s="22">
        <v>0</v>
      </c>
      <c r="AB274" s="22">
        <v>0</v>
      </c>
      <c r="AC274" s="22">
        <v>137293</v>
      </c>
      <c r="AD274" s="22">
        <v>435</v>
      </c>
      <c r="AE274" s="22">
        <v>457</v>
      </c>
      <c r="AF274" s="22">
        <v>0</v>
      </c>
      <c r="AG274" s="22">
        <v>3287</v>
      </c>
      <c r="AH274" s="22">
        <v>740</v>
      </c>
      <c r="AI274" s="22">
        <v>142212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</row>
    <row r="275" spans="1:40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15199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15199</v>
      </c>
      <c r="N275" s="22">
        <v>0</v>
      </c>
      <c r="O275" s="22">
        <v>66320</v>
      </c>
      <c r="P275" s="22">
        <v>0</v>
      </c>
      <c r="Q275" s="22">
        <v>0</v>
      </c>
      <c r="R275" s="22">
        <v>7639</v>
      </c>
      <c r="S275" s="22">
        <v>0</v>
      </c>
      <c r="T275" s="22">
        <v>89158</v>
      </c>
      <c r="U275" s="22">
        <v>27702</v>
      </c>
      <c r="V275" s="22">
        <v>0</v>
      </c>
      <c r="W275" s="22">
        <v>461</v>
      </c>
      <c r="X275" s="22">
        <v>0</v>
      </c>
      <c r="Y275" s="22">
        <v>0</v>
      </c>
      <c r="Z275" s="22">
        <v>0</v>
      </c>
      <c r="AA275" s="22">
        <v>494</v>
      </c>
      <c r="AB275" s="22">
        <v>0</v>
      </c>
      <c r="AC275" s="22">
        <v>28657</v>
      </c>
      <c r="AD275" s="22">
        <v>4542</v>
      </c>
      <c r="AE275" s="22">
        <v>11717</v>
      </c>
      <c r="AF275" s="22">
        <v>0</v>
      </c>
      <c r="AG275" s="22">
        <v>38874</v>
      </c>
      <c r="AH275" s="22">
        <v>3251</v>
      </c>
      <c r="AI275" s="22">
        <v>87041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</row>
    <row r="276" spans="1:40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202346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202346</v>
      </c>
      <c r="N276" s="22">
        <v>0</v>
      </c>
      <c r="O276" s="22">
        <v>0</v>
      </c>
      <c r="P276" s="22">
        <v>18977</v>
      </c>
      <c r="Q276" s="22">
        <v>704125</v>
      </c>
      <c r="R276" s="22">
        <v>0</v>
      </c>
      <c r="S276" s="22">
        <v>0</v>
      </c>
      <c r="T276" s="22">
        <v>925448</v>
      </c>
      <c r="U276" s="22">
        <v>35312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35312</v>
      </c>
      <c r="AD276" s="22">
        <v>16618</v>
      </c>
      <c r="AE276" s="22">
        <v>6058</v>
      </c>
      <c r="AF276" s="22">
        <v>0</v>
      </c>
      <c r="AG276" s="22">
        <v>6143</v>
      </c>
      <c r="AH276" s="22">
        <v>5377</v>
      </c>
      <c r="AI276" s="22">
        <v>69508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</row>
    <row r="277" spans="1:40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87844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87844</v>
      </c>
      <c r="N277" s="22">
        <v>5000</v>
      </c>
      <c r="O277" s="22">
        <v>0</v>
      </c>
      <c r="P277" s="22">
        <v>3378</v>
      </c>
      <c r="Q277" s="22">
        <v>0</v>
      </c>
      <c r="R277" s="22">
        <v>1581</v>
      </c>
      <c r="S277" s="22">
        <v>0</v>
      </c>
      <c r="T277" s="22">
        <v>97803</v>
      </c>
      <c r="U277" s="22">
        <v>37908</v>
      </c>
      <c r="V277" s="22">
        <v>0</v>
      </c>
      <c r="W277" s="22">
        <v>0</v>
      </c>
      <c r="X277" s="22">
        <v>5343</v>
      </c>
      <c r="Y277" s="22">
        <v>0</v>
      </c>
      <c r="Z277" s="22">
        <v>0</v>
      </c>
      <c r="AA277" s="22">
        <v>0</v>
      </c>
      <c r="AB277" s="22">
        <v>0</v>
      </c>
      <c r="AC277" s="22">
        <v>43251</v>
      </c>
      <c r="AD277" s="22">
        <v>12104</v>
      </c>
      <c r="AE277" s="22">
        <v>20122</v>
      </c>
      <c r="AF277" s="22">
        <v>0</v>
      </c>
      <c r="AG277" s="22">
        <v>1725</v>
      </c>
      <c r="AH277" s="22">
        <v>3878</v>
      </c>
      <c r="AI277" s="22">
        <v>81080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</row>
    <row r="278" spans="1:40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4448</v>
      </c>
      <c r="Q278" s="22">
        <v>0</v>
      </c>
      <c r="R278" s="22">
        <v>0</v>
      </c>
      <c r="S278" s="22">
        <v>0</v>
      </c>
      <c r="T278" s="22">
        <v>4448</v>
      </c>
      <c r="U278" s="22">
        <v>39317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39317</v>
      </c>
      <c r="AD278" s="22">
        <v>0</v>
      </c>
      <c r="AE278" s="22">
        <v>3582</v>
      </c>
      <c r="AF278" s="22">
        <v>19756</v>
      </c>
      <c r="AG278" s="22">
        <v>0</v>
      </c>
      <c r="AH278" s="22">
        <v>0</v>
      </c>
      <c r="AI278" s="22">
        <v>62655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</row>
    <row r="279" spans="1:40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13099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13099</v>
      </c>
      <c r="N279" s="22">
        <v>9650</v>
      </c>
      <c r="O279" s="22">
        <v>0</v>
      </c>
      <c r="P279" s="22">
        <v>4779</v>
      </c>
      <c r="Q279" s="22">
        <v>0</v>
      </c>
      <c r="R279" s="22">
        <v>37143</v>
      </c>
      <c r="S279" s="22">
        <v>0</v>
      </c>
      <c r="T279" s="22">
        <v>64671</v>
      </c>
      <c r="U279" s="22">
        <v>74183</v>
      </c>
      <c r="V279" s="22">
        <v>0</v>
      </c>
      <c r="W279" s="22">
        <v>2324</v>
      </c>
      <c r="X279" s="22">
        <v>8638</v>
      </c>
      <c r="Y279" s="22">
        <v>0</v>
      </c>
      <c r="Z279" s="22">
        <v>0</v>
      </c>
      <c r="AA279" s="22">
        <v>0</v>
      </c>
      <c r="AB279" s="22">
        <v>0</v>
      </c>
      <c r="AC279" s="22">
        <v>85145</v>
      </c>
      <c r="AD279" s="22">
        <v>1268</v>
      </c>
      <c r="AE279" s="22">
        <v>8528</v>
      </c>
      <c r="AF279" s="22">
        <v>0</v>
      </c>
      <c r="AG279" s="22">
        <v>4628</v>
      </c>
      <c r="AH279" s="22">
        <v>7787</v>
      </c>
      <c r="AI279" s="22">
        <v>107356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</row>
    <row r="280" spans="1:40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76560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76560</v>
      </c>
      <c r="N280" s="22">
        <v>0</v>
      </c>
      <c r="O280" s="22">
        <v>0</v>
      </c>
      <c r="P280" s="22">
        <v>0</v>
      </c>
      <c r="Q280" s="22">
        <v>0</v>
      </c>
      <c r="R280" s="22">
        <v>5852</v>
      </c>
      <c r="S280" s="22">
        <v>0</v>
      </c>
      <c r="T280" s="22">
        <v>82412</v>
      </c>
      <c r="U280" s="22">
        <v>21771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21771</v>
      </c>
      <c r="AD280" s="22">
        <v>0</v>
      </c>
      <c r="AE280" s="22">
        <v>1207</v>
      </c>
      <c r="AF280" s="22">
        <v>0</v>
      </c>
      <c r="AG280" s="22">
        <v>2164</v>
      </c>
      <c r="AH280" s="22">
        <v>0</v>
      </c>
      <c r="AI280" s="22">
        <v>25142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</row>
    <row r="281" spans="1:40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3055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3055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3055</v>
      </c>
      <c r="U281" s="22">
        <v>44483</v>
      </c>
      <c r="V281" s="22">
        <v>0</v>
      </c>
      <c r="W281" s="22">
        <v>3832</v>
      </c>
      <c r="X281" s="22">
        <v>0</v>
      </c>
      <c r="Y281" s="22">
        <v>1051</v>
      </c>
      <c r="Z281" s="22">
        <v>0</v>
      </c>
      <c r="AA281" s="22">
        <v>0</v>
      </c>
      <c r="AB281" s="22">
        <v>0</v>
      </c>
      <c r="AC281" s="22">
        <v>49366</v>
      </c>
      <c r="AD281" s="22">
        <v>172</v>
      </c>
      <c r="AE281" s="22">
        <v>2560</v>
      </c>
      <c r="AF281" s="22">
        <v>0</v>
      </c>
      <c r="AG281" s="22">
        <v>6519</v>
      </c>
      <c r="AH281" s="22">
        <v>0</v>
      </c>
      <c r="AI281" s="22">
        <v>58617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</row>
    <row r="282" spans="1:40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276849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276849</v>
      </c>
      <c r="N282" s="22">
        <v>0</v>
      </c>
      <c r="O282" s="22">
        <v>0</v>
      </c>
      <c r="P282" s="22">
        <v>0</v>
      </c>
      <c r="Q282" s="22">
        <v>0</v>
      </c>
      <c r="R282" s="22">
        <v>3110</v>
      </c>
      <c r="S282" s="22">
        <v>0</v>
      </c>
      <c r="T282" s="22">
        <v>279959</v>
      </c>
      <c r="U282" s="22">
        <v>47498</v>
      </c>
      <c r="V282" s="22">
        <v>0</v>
      </c>
      <c r="W282" s="22">
        <v>0</v>
      </c>
      <c r="X282" s="22">
        <v>43950</v>
      </c>
      <c r="Y282" s="22">
        <v>0</v>
      </c>
      <c r="Z282" s="22">
        <v>0</v>
      </c>
      <c r="AA282" s="22">
        <v>0</v>
      </c>
      <c r="AB282" s="22">
        <v>0</v>
      </c>
      <c r="AC282" s="22">
        <v>91448</v>
      </c>
      <c r="AD282" s="22">
        <v>8788</v>
      </c>
      <c r="AE282" s="22">
        <v>2323</v>
      </c>
      <c r="AF282" s="22">
        <v>0</v>
      </c>
      <c r="AG282" s="22">
        <v>29863</v>
      </c>
      <c r="AH282" s="22">
        <v>1848</v>
      </c>
      <c r="AI282" s="22">
        <v>134270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</row>
    <row r="283" spans="1:40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16044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16044</v>
      </c>
      <c r="N283" s="22">
        <v>0</v>
      </c>
      <c r="O283" s="22">
        <v>0</v>
      </c>
      <c r="P283" s="22">
        <v>12822</v>
      </c>
      <c r="Q283" s="22">
        <v>0</v>
      </c>
      <c r="R283" s="22">
        <v>3345</v>
      </c>
      <c r="S283" s="22">
        <v>0</v>
      </c>
      <c r="T283" s="22">
        <v>32211</v>
      </c>
      <c r="U283" s="22">
        <v>11837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11837</v>
      </c>
      <c r="AD283" s="22">
        <v>42214</v>
      </c>
      <c r="AE283" s="22">
        <v>4353</v>
      </c>
      <c r="AF283" s="22">
        <v>0</v>
      </c>
      <c r="AG283" s="22">
        <v>31147</v>
      </c>
      <c r="AH283" s="22">
        <v>0</v>
      </c>
      <c r="AI283" s="22">
        <v>89551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</row>
    <row r="284" spans="1:40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94900</v>
      </c>
      <c r="Q284" s="22">
        <v>0</v>
      </c>
      <c r="R284" s="22">
        <v>0</v>
      </c>
      <c r="S284" s="22">
        <v>0</v>
      </c>
      <c r="T284" s="22">
        <v>94900</v>
      </c>
      <c r="U284" s="22">
        <v>36068</v>
      </c>
      <c r="V284" s="22">
        <v>0</v>
      </c>
      <c r="W284" s="22">
        <v>1448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37516</v>
      </c>
      <c r="AD284" s="22">
        <v>1306</v>
      </c>
      <c r="AE284" s="22">
        <v>6775</v>
      </c>
      <c r="AF284" s="22">
        <v>0</v>
      </c>
      <c r="AG284" s="22">
        <v>0</v>
      </c>
      <c r="AH284" s="22">
        <v>0</v>
      </c>
      <c r="AI284" s="22">
        <v>45597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</row>
    <row r="285" spans="1:40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42597</v>
      </c>
      <c r="O285" s="22">
        <v>35438</v>
      </c>
      <c r="P285" s="22">
        <v>0</v>
      </c>
      <c r="Q285" s="22">
        <v>0</v>
      </c>
      <c r="R285" s="22">
        <v>0</v>
      </c>
      <c r="S285" s="22">
        <v>0</v>
      </c>
      <c r="T285" s="22">
        <v>78035</v>
      </c>
      <c r="U285" s="22">
        <v>33078</v>
      </c>
      <c r="V285" s="22">
        <v>3515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36593</v>
      </c>
      <c r="AD285" s="22">
        <v>2292</v>
      </c>
      <c r="AE285" s="22">
        <v>1569</v>
      </c>
      <c r="AF285" s="22">
        <v>0</v>
      </c>
      <c r="AG285" s="22">
        <v>2054</v>
      </c>
      <c r="AH285" s="22">
        <v>0</v>
      </c>
      <c r="AI285" s="22">
        <v>42508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</row>
    <row r="286" spans="1:40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56098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56098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56098</v>
      </c>
      <c r="U286" s="22">
        <v>62878</v>
      </c>
      <c r="V286" s="22">
        <v>0</v>
      </c>
      <c r="W286" s="22">
        <v>23104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85982</v>
      </c>
      <c r="AD286" s="22">
        <v>2536</v>
      </c>
      <c r="AE286" s="22">
        <v>810</v>
      </c>
      <c r="AF286" s="22">
        <v>0</v>
      </c>
      <c r="AG286" s="22">
        <v>8719</v>
      </c>
      <c r="AH286" s="22">
        <v>0</v>
      </c>
      <c r="AI286" s="22">
        <v>98047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</row>
    <row r="287" spans="1:40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85303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85303</v>
      </c>
      <c r="U287" s="22">
        <v>27963</v>
      </c>
      <c r="V287" s="22">
        <v>0</v>
      </c>
      <c r="W287" s="22">
        <v>1225</v>
      </c>
      <c r="X287" s="22">
        <v>0</v>
      </c>
      <c r="Y287" s="22">
        <v>6576</v>
      </c>
      <c r="Z287" s="22">
        <v>0</v>
      </c>
      <c r="AA287" s="22">
        <v>0</v>
      </c>
      <c r="AB287" s="22">
        <v>0</v>
      </c>
      <c r="AC287" s="22">
        <v>35764</v>
      </c>
      <c r="AD287" s="22">
        <v>15569</v>
      </c>
      <c r="AE287" s="22">
        <v>1758</v>
      </c>
      <c r="AF287" s="22">
        <v>0</v>
      </c>
      <c r="AG287" s="22">
        <v>3627</v>
      </c>
      <c r="AH287" s="22">
        <v>0</v>
      </c>
      <c r="AI287" s="22">
        <v>56718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</row>
    <row r="288" spans="1:40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15275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15275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15275</v>
      </c>
      <c r="U288" s="22">
        <v>57124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57124</v>
      </c>
      <c r="AD288" s="22">
        <v>1424</v>
      </c>
      <c r="AE288" s="22">
        <v>0</v>
      </c>
      <c r="AF288" s="22">
        <v>0</v>
      </c>
      <c r="AG288" s="22">
        <v>0</v>
      </c>
      <c r="AH288" s="22">
        <v>0</v>
      </c>
      <c r="AI288" s="22">
        <v>58548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</row>
    <row r="289" spans="1:40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30681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30681</v>
      </c>
      <c r="AD289" s="22">
        <v>8886</v>
      </c>
      <c r="AE289" s="22">
        <v>564</v>
      </c>
      <c r="AF289" s="22">
        <v>0</v>
      </c>
      <c r="AG289" s="22">
        <v>21668</v>
      </c>
      <c r="AH289" s="22">
        <v>0</v>
      </c>
      <c r="AI289" s="22">
        <v>61799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</row>
    <row r="290" spans="1:40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1539</v>
      </c>
      <c r="Q290" s="22">
        <v>0</v>
      </c>
      <c r="R290" s="22">
        <v>0</v>
      </c>
      <c r="S290" s="22">
        <v>0</v>
      </c>
      <c r="T290" s="22">
        <v>1539</v>
      </c>
      <c r="U290" s="22">
        <v>72394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72394</v>
      </c>
      <c r="AD290" s="22">
        <v>1996</v>
      </c>
      <c r="AE290" s="22">
        <v>7493</v>
      </c>
      <c r="AF290" s="22">
        <v>0</v>
      </c>
      <c r="AG290" s="22">
        <v>3664</v>
      </c>
      <c r="AH290" s="22">
        <v>1248</v>
      </c>
      <c r="AI290" s="22">
        <v>86795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</row>
    <row r="291" spans="1:40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16833</v>
      </c>
      <c r="F291" s="22">
        <v>0</v>
      </c>
      <c r="G291" s="22">
        <v>0</v>
      </c>
      <c r="H291" s="22">
        <v>0</v>
      </c>
      <c r="I291" s="22">
        <v>5059</v>
      </c>
      <c r="J291" s="22">
        <v>0</v>
      </c>
      <c r="K291" s="22">
        <v>0</v>
      </c>
      <c r="L291" s="22">
        <v>0</v>
      </c>
      <c r="M291" s="22">
        <v>21892</v>
      </c>
      <c r="N291" s="22">
        <v>0</v>
      </c>
      <c r="O291" s="22">
        <v>57576</v>
      </c>
      <c r="P291" s="22">
        <v>0</v>
      </c>
      <c r="Q291" s="22">
        <v>0</v>
      </c>
      <c r="R291" s="22">
        <v>0</v>
      </c>
      <c r="S291" s="22">
        <v>12500</v>
      </c>
      <c r="T291" s="22">
        <v>91968</v>
      </c>
      <c r="U291" s="22">
        <v>18825</v>
      </c>
      <c r="V291" s="22">
        <v>0</v>
      </c>
      <c r="W291" s="22">
        <v>1192</v>
      </c>
      <c r="X291" s="22">
        <v>0</v>
      </c>
      <c r="Y291" s="22">
        <v>10349</v>
      </c>
      <c r="Z291" s="22">
        <v>0</v>
      </c>
      <c r="AA291" s="22">
        <v>0</v>
      </c>
      <c r="AB291" s="22">
        <v>0</v>
      </c>
      <c r="AC291" s="22">
        <v>30366</v>
      </c>
      <c r="AD291" s="22">
        <v>18963</v>
      </c>
      <c r="AE291" s="22">
        <v>22533</v>
      </c>
      <c r="AF291" s="22">
        <v>0</v>
      </c>
      <c r="AG291" s="22">
        <v>7548</v>
      </c>
      <c r="AH291" s="22">
        <v>1250</v>
      </c>
      <c r="AI291" s="22">
        <v>80660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</row>
    <row r="292" spans="1:40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61862</v>
      </c>
      <c r="P292" s="22">
        <v>0</v>
      </c>
      <c r="Q292" s="22">
        <v>0</v>
      </c>
      <c r="R292" s="22">
        <v>52444</v>
      </c>
      <c r="S292" s="22">
        <v>0</v>
      </c>
      <c r="T292" s="22">
        <v>114306</v>
      </c>
      <c r="U292" s="22">
        <v>26492</v>
      </c>
      <c r="V292" s="22">
        <v>0</v>
      </c>
      <c r="W292" s="22">
        <v>0</v>
      </c>
      <c r="X292" s="22">
        <v>0</v>
      </c>
      <c r="Y292" s="22">
        <v>2296</v>
      </c>
      <c r="Z292" s="22">
        <v>0</v>
      </c>
      <c r="AA292" s="22">
        <v>0</v>
      </c>
      <c r="AB292" s="22">
        <v>0</v>
      </c>
      <c r="AC292" s="22">
        <v>28788</v>
      </c>
      <c r="AD292" s="22">
        <v>4245</v>
      </c>
      <c r="AE292" s="22">
        <v>7375</v>
      </c>
      <c r="AF292" s="22">
        <v>0</v>
      </c>
      <c r="AG292" s="22">
        <v>4349</v>
      </c>
      <c r="AH292" s="22">
        <v>0</v>
      </c>
      <c r="AI292" s="22">
        <v>44757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</row>
    <row r="293" spans="1:40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1124547</v>
      </c>
      <c r="O293" s="22">
        <v>5882</v>
      </c>
      <c r="P293" s="22">
        <v>62652</v>
      </c>
      <c r="Q293" s="22">
        <v>0</v>
      </c>
      <c r="R293" s="22">
        <v>0</v>
      </c>
      <c r="S293" s="22">
        <v>0</v>
      </c>
      <c r="T293" s="22">
        <v>1193081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165843</v>
      </c>
      <c r="AE293" s="22">
        <v>119354</v>
      </c>
      <c r="AF293" s="22">
        <v>0</v>
      </c>
      <c r="AG293" s="22">
        <v>15533</v>
      </c>
      <c r="AH293" s="22">
        <v>0</v>
      </c>
      <c r="AI293" s="22">
        <v>300730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</row>
    <row r="294" spans="1:40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</row>
    <row r="295" spans="1:40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</row>
    <row r="296" spans="1:40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</row>
    <row r="297" spans="1:40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7734669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7734669</v>
      </c>
      <c r="N297" s="22">
        <v>2906696</v>
      </c>
      <c r="O297" s="22">
        <v>1042870</v>
      </c>
      <c r="P297" s="22">
        <v>10010009</v>
      </c>
      <c r="Q297" s="22">
        <v>0</v>
      </c>
      <c r="R297" s="22">
        <v>0</v>
      </c>
      <c r="S297" s="22">
        <v>4440623</v>
      </c>
      <c r="T297" s="22">
        <v>26134867</v>
      </c>
      <c r="U297" s="22">
        <v>2960684</v>
      </c>
      <c r="V297" s="22">
        <v>0</v>
      </c>
      <c r="W297" s="22">
        <v>72293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3032977</v>
      </c>
      <c r="AD297" s="22">
        <v>928603</v>
      </c>
      <c r="AE297" s="22">
        <v>3637619</v>
      </c>
      <c r="AF297" s="22">
        <v>0</v>
      </c>
      <c r="AG297" s="22">
        <v>0</v>
      </c>
      <c r="AH297" s="22">
        <v>1977042</v>
      </c>
      <c r="AI297" s="22">
        <v>9576241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</row>
    <row r="298" spans="1:40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B59E-97B6-487F-82DD-1749C5E678B1}">
  <dimension ref="A1:AN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0" width="15.7109375" customWidth="1"/>
  </cols>
  <sheetData>
    <row r="1" spans="1:40" ht="24" customHeight="1" x14ac:dyDescent="0.3">
      <c r="A1" s="4" t="str">
        <f>HYPERLINK("#'Index'!A1", "&lt;&lt; Index")</f>
        <v>&lt;&lt; Index</v>
      </c>
      <c r="B1" s="20" t="s">
        <v>1166</v>
      </c>
      <c r="D1" s="20" t="s">
        <v>1227</v>
      </c>
    </row>
    <row r="2" spans="1:4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1168</v>
      </c>
      <c r="F2" s="21" t="s">
        <v>1169</v>
      </c>
      <c r="G2" s="21" t="s">
        <v>1170</v>
      </c>
      <c r="H2" s="21" t="s">
        <v>1171</v>
      </c>
      <c r="I2" s="21" t="s">
        <v>1172</v>
      </c>
      <c r="J2" s="21" t="s">
        <v>1173</v>
      </c>
      <c r="K2" s="21" t="s">
        <v>1174</v>
      </c>
      <c r="L2" s="21" t="s">
        <v>1175</v>
      </c>
      <c r="M2" s="21" t="s">
        <v>1176</v>
      </c>
      <c r="N2" s="21" t="s">
        <v>1177</v>
      </c>
      <c r="O2" s="21" t="s">
        <v>1178</v>
      </c>
      <c r="P2" s="21" t="s">
        <v>1179</v>
      </c>
      <c r="Q2" s="21" t="s">
        <v>63</v>
      </c>
      <c r="R2" s="21" t="s">
        <v>1180</v>
      </c>
      <c r="S2" s="21" t="s">
        <v>1181</v>
      </c>
      <c r="T2" s="21" t="s">
        <v>1182</v>
      </c>
      <c r="U2" s="21" t="s">
        <v>1168</v>
      </c>
      <c r="V2" s="21" t="s">
        <v>1169</v>
      </c>
      <c r="W2" s="21" t="s">
        <v>1170</v>
      </c>
      <c r="X2" s="21" t="s">
        <v>1171</v>
      </c>
      <c r="Y2" s="21" t="s">
        <v>1172</v>
      </c>
      <c r="Z2" s="21" t="s">
        <v>1173</v>
      </c>
      <c r="AA2" s="21" t="s">
        <v>1174</v>
      </c>
      <c r="AB2" s="21" t="s">
        <v>1175</v>
      </c>
      <c r="AC2" s="21" t="s">
        <v>1183</v>
      </c>
      <c r="AD2" s="21" t="s">
        <v>1178</v>
      </c>
      <c r="AE2" s="21" t="s">
        <v>1179</v>
      </c>
      <c r="AF2" s="21" t="s">
        <v>63</v>
      </c>
      <c r="AG2" s="21" t="s">
        <v>1180</v>
      </c>
      <c r="AH2" s="21" t="s">
        <v>1181</v>
      </c>
      <c r="AI2" s="21" t="s">
        <v>1184</v>
      </c>
      <c r="AJ2" s="21" t="s">
        <v>1185</v>
      </c>
      <c r="AK2" s="21" t="s">
        <v>1186</v>
      </c>
      <c r="AL2" s="21" t="s">
        <v>1187</v>
      </c>
      <c r="AM2" s="21" t="s">
        <v>1188</v>
      </c>
      <c r="AN2" s="21" t="s">
        <v>1189</v>
      </c>
    </row>
    <row r="3" spans="1:40" x14ac:dyDescent="0.25">
      <c r="A3" s="21"/>
      <c r="B3" s="21"/>
      <c r="C3" s="21"/>
      <c r="D3" s="21" t="s">
        <v>89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  <c r="AN3" s="21" t="s">
        <v>1225</v>
      </c>
    </row>
    <row r="4" spans="1:4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347305</v>
      </c>
      <c r="F4" s="22">
        <v>0</v>
      </c>
      <c r="G4" s="22">
        <v>0</v>
      </c>
      <c r="H4" s="22">
        <v>26227</v>
      </c>
      <c r="I4" s="22">
        <v>0</v>
      </c>
      <c r="J4" s="22">
        <v>0</v>
      </c>
      <c r="K4" s="22">
        <v>0</v>
      </c>
      <c r="L4" s="22">
        <v>0</v>
      </c>
      <c r="M4" s="22">
        <v>373532</v>
      </c>
      <c r="N4" s="22">
        <v>0</v>
      </c>
      <c r="O4" s="22">
        <v>1133440</v>
      </c>
      <c r="P4" s="22">
        <v>1893746</v>
      </c>
      <c r="Q4" s="22">
        <v>0</v>
      </c>
      <c r="R4" s="22">
        <v>102310</v>
      </c>
      <c r="S4" s="22">
        <v>681344</v>
      </c>
      <c r="T4" s="22">
        <v>4184372</v>
      </c>
      <c r="U4" s="22">
        <v>184106</v>
      </c>
      <c r="V4" s="22">
        <v>0</v>
      </c>
      <c r="W4" s="22">
        <v>0</v>
      </c>
      <c r="X4" s="22">
        <v>21769</v>
      </c>
      <c r="Y4" s="22">
        <v>0</v>
      </c>
      <c r="Z4" s="22">
        <v>0</v>
      </c>
      <c r="AA4" s="22">
        <v>0</v>
      </c>
      <c r="AB4" s="22">
        <v>0</v>
      </c>
      <c r="AC4" s="22">
        <v>205875</v>
      </c>
      <c r="AD4" s="22">
        <v>894291</v>
      </c>
      <c r="AE4" s="22">
        <v>1642446</v>
      </c>
      <c r="AF4" s="22">
        <v>0</v>
      </c>
      <c r="AG4" s="22">
        <v>85644</v>
      </c>
      <c r="AH4" s="22">
        <v>681344</v>
      </c>
      <c r="AI4" s="22">
        <v>3509600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</row>
    <row r="5" spans="1:4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242951</v>
      </c>
      <c r="O5" s="22">
        <v>0</v>
      </c>
      <c r="P5" s="22">
        <v>186195</v>
      </c>
      <c r="Q5" s="22">
        <v>279700</v>
      </c>
      <c r="R5" s="22">
        <v>-4550</v>
      </c>
      <c r="S5" s="22">
        <v>54959</v>
      </c>
      <c r="T5" s="22">
        <v>759255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93097</v>
      </c>
      <c r="AF5" s="22">
        <v>0</v>
      </c>
      <c r="AG5" s="22">
        <v>0</v>
      </c>
      <c r="AH5" s="22">
        <v>54959</v>
      </c>
      <c r="AI5" s="22">
        <v>148056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</row>
    <row r="6" spans="1:4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114372</v>
      </c>
      <c r="F6" s="22">
        <v>0</v>
      </c>
      <c r="G6" s="22">
        <v>28043</v>
      </c>
      <c r="H6" s="22">
        <v>6310</v>
      </c>
      <c r="I6" s="22">
        <v>0</v>
      </c>
      <c r="J6" s="22">
        <v>0</v>
      </c>
      <c r="K6" s="22">
        <v>0</v>
      </c>
      <c r="L6" s="22">
        <v>0</v>
      </c>
      <c r="M6" s="22">
        <v>148725</v>
      </c>
      <c r="N6" s="22">
        <v>0</v>
      </c>
      <c r="O6" s="22">
        <v>0</v>
      </c>
      <c r="P6" s="22">
        <v>96803</v>
      </c>
      <c r="Q6" s="22">
        <v>0</v>
      </c>
      <c r="R6" s="22">
        <v>548418</v>
      </c>
      <c r="S6" s="22">
        <v>858498</v>
      </c>
      <c r="T6" s="22">
        <v>1652444</v>
      </c>
      <c r="U6" s="22">
        <v>109560</v>
      </c>
      <c r="V6" s="22">
        <v>0</v>
      </c>
      <c r="W6" s="22">
        <v>13177</v>
      </c>
      <c r="X6" s="22">
        <v>3890</v>
      </c>
      <c r="Y6" s="22">
        <v>0</v>
      </c>
      <c r="Z6" s="22">
        <v>0</v>
      </c>
      <c r="AA6" s="22">
        <v>0</v>
      </c>
      <c r="AB6" s="22">
        <v>0</v>
      </c>
      <c r="AC6" s="22">
        <v>126627</v>
      </c>
      <c r="AD6" s="22">
        <v>0</v>
      </c>
      <c r="AE6" s="22">
        <v>61326</v>
      </c>
      <c r="AF6" s="22">
        <v>0</v>
      </c>
      <c r="AG6" s="22">
        <v>451061</v>
      </c>
      <c r="AH6" s="22">
        <v>555214</v>
      </c>
      <c r="AI6" s="22">
        <v>1194228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</row>
    <row r="7" spans="1:4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25468000</v>
      </c>
      <c r="F7" s="22">
        <v>1718000</v>
      </c>
      <c r="G7" s="22">
        <v>1138000</v>
      </c>
      <c r="H7" s="22">
        <v>359000</v>
      </c>
      <c r="I7" s="22">
        <v>1648000</v>
      </c>
      <c r="J7" s="22">
        <v>0</v>
      </c>
      <c r="K7" s="22">
        <v>0</v>
      </c>
      <c r="L7" s="22">
        <v>0</v>
      </c>
      <c r="M7" s="22">
        <v>30331000</v>
      </c>
      <c r="N7" s="22">
        <v>0</v>
      </c>
      <c r="O7" s="22">
        <v>24687000</v>
      </c>
      <c r="P7" s="22">
        <v>43024000</v>
      </c>
      <c r="Q7" s="22">
        <v>1979000</v>
      </c>
      <c r="R7" s="22">
        <v>4167000</v>
      </c>
      <c r="S7" s="22">
        <v>55321000</v>
      </c>
      <c r="T7" s="22">
        <v>159509000</v>
      </c>
      <c r="U7" s="22">
        <v>24168000</v>
      </c>
      <c r="V7" s="22">
        <v>1614000</v>
      </c>
      <c r="W7" s="22">
        <v>1138000</v>
      </c>
      <c r="X7" s="22">
        <v>328000</v>
      </c>
      <c r="Y7" s="22">
        <v>1630000</v>
      </c>
      <c r="Z7" s="22">
        <v>0</v>
      </c>
      <c r="AA7" s="22">
        <v>0</v>
      </c>
      <c r="AB7" s="22">
        <v>0</v>
      </c>
      <c r="AC7" s="22">
        <v>28878000</v>
      </c>
      <c r="AD7" s="22">
        <v>21481000</v>
      </c>
      <c r="AE7" s="22">
        <v>41690000</v>
      </c>
      <c r="AF7" s="22">
        <v>0</v>
      </c>
      <c r="AG7" s="22">
        <v>2872000</v>
      </c>
      <c r="AH7" s="22">
        <v>45390000</v>
      </c>
      <c r="AI7" s="22">
        <v>140311000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</row>
    <row r="8" spans="1:4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20048</v>
      </c>
      <c r="P8" s="22">
        <v>913045</v>
      </c>
      <c r="Q8" s="22">
        <v>0</v>
      </c>
      <c r="R8" s="22">
        <v>0</v>
      </c>
      <c r="S8" s="22">
        <v>107543</v>
      </c>
      <c r="T8" s="22">
        <v>1040636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19837</v>
      </c>
      <c r="AE8" s="22">
        <v>571594</v>
      </c>
      <c r="AF8" s="22">
        <v>0</v>
      </c>
      <c r="AG8" s="22">
        <v>0</v>
      </c>
      <c r="AH8" s="22">
        <v>68618</v>
      </c>
      <c r="AI8" s="22">
        <v>660049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</row>
    <row r="9" spans="1:4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6817</v>
      </c>
      <c r="P9" s="22">
        <v>377323</v>
      </c>
      <c r="Q9" s="22">
        <v>0</v>
      </c>
      <c r="R9" s="22">
        <v>0</v>
      </c>
      <c r="S9" s="22">
        <v>82583</v>
      </c>
      <c r="T9" s="22">
        <v>466723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1704</v>
      </c>
      <c r="AE9" s="22">
        <v>350512</v>
      </c>
      <c r="AF9" s="22">
        <v>0</v>
      </c>
      <c r="AG9" s="22">
        <v>0</v>
      </c>
      <c r="AH9" s="22">
        <v>80583</v>
      </c>
      <c r="AI9" s="22">
        <v>432799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</row>
    <row r="10" spans="1:4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164102</v>
      </c>
      <c r="O10" s="22">
        <v>187862</v>
      </c>
      <c r="P10" s="22">
        <v>203550</v>
      </c>
      <c r="Q10" s="22">
        <v>66138</v>
      </c>
      <c r="R10" s="22">
        <v>0</v>
      </c>
      <c r="S10" s="22">
        <v>0</v>
      </c>
      <c r="T10" s="22">
        <v>621652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14090</v>
      </c>
      <c r="AE10" s="22">
        <v>163013</v>
      </c>
      <c r="AF10" s="22">
        <v>0</v>
      </c>
      <c r="AG10" s="22">
        <v>0</v>
      </c>
      <c r="AH10" s="22">
        <v>0</v>
      </c>
      <c r="AI10" s="22">
        <v>177103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</row>
    <row r="11" spans="1:4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641000</v>
      </c>
      <c r="F11" s="22">
        <v>0</v>
      </c>
      <c r="G11" s="22">
        <v>12000</v>
      </c>
      <c r="H11" s="22">
        <v>39000</v>
      </c>
      <c r="I11" s="22">
        <v>77000</v>
      </c>
      <c r="J11" s="22">
        <v>0</v>
      </c>
      <c r="K11" s="22">
        <v>0</v>
      </c>
      <c r="L11" s="22">
        <v>0</v>
      </c>
      <c r="M11" s="22">
        <v>769000</v>
      </c>
      <c r="N11" s="22">
        <v>321000</v>
      </c>
      <c r="O11" s="22">
        <v>0</v>
      </c>
      <c r="P11" s="22">
        <v>1124000</v>
      </c>
      <c r="Q11" s="22">
        <v>1000</v>
      </c>
      <c r="R11" s="22">
        <v>-132000</v>
      </c>
      <c r="S11" s="22">
        <v>310000</v>
      </c>
      <c r="T11" s="22">
        <v>2393000</v>
      </c>
      <c r="U11" s="22">
        <v>289000</v>
      </c>
      <c r="V11" s="22">
        <v>0</v>
      </c>
      <c r="W11" s="22">
        <v>9000</v>
      </c>
      <c r="X11" s="22">
        <v>27000</v>
      </c>
      <c r="Y11" s="22">
        <v>29000</v>
      </c>
      <c r="Z11" s="22">
        <v>0</v>
      </c>
      <c r="AA11" s="22">
        <v>0</v>
      </c>
      <c r="AB11" s="22">
        <v>0</v>
      </c>
      <c r="AC11" s="22">
        <v>354000</v>
      </c>
      <c r="AD11" s="22">
        <v>-1000</v>
      </c>
      <c r="AE11" s="22">
        <v>912000</v>
      </c>
      <c r="AF11" s="22">
        <v>0</v>
      </c>
      <c r="AG11" s="22">
        <v>-6000</v>
      </c>
      <c r="AH11" s="22">
        <v>310000</v>
      </c>
      <c r="AI11" s="22">
        <v>1569000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</row>
    <row r="12" spans="1:4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70476</v>
      </c>
      <c r="P12" s="22">
        <v>843801</v>
      </c>
      <c r="Q12" s="22">
        <v>0</v>
      </c>
      <c r="R12" s="22">
        <v>117773</v>
      </c>
      <c r="S12" s="22">
        <v>725114</v>
      </c>
      <c r="T12" s="22">
        <v>1757164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39775</v>
      </c>
      <c r="AE12" s="22">
        <v>464695</v>
      </c>
      <c r="AF12" s="22">
        <v>0</v>
      </c>
      <c r="AG12" s="22">
        <v>74431</v>
      </c>
      <c r="AH12" s="22">
        <v>538511</v>
      </c>
      <c r="AI12" s="22">
        <v>1117412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</row>
    <row r="13" spans="1:4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103959041</v>
      </c>
      <c r="O13" s="22">
        <v>0</v>
      </c>
      <c r="P13" s="22">
        <v>658413</v>
      </c>
      <c r="Q13" s="22">
        <v>628076</v>
      </c>
      <c r="R13" s="22">
        <v>0</v>
      </c>
      <c r="S13" s="22">
        <v>492227</v>
      </c>
      <c r="T13" s="22">
        <v>105737757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573949</v>
      </c>
      <c r="AF13" s="22">
        <v>0</v>
      </c>
      <c r="AG13" s="22">
        <v>0</v>
      </c>
      <c r="AH13" s="22">
        <v>484424</v>
      </c>
      <c r="AI13" s="22">
        <v>1058373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</row>
    <row r="14" spans="1:4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4300000</v>
      </c>
      <c r="F14" s="22">
        <v>0</v>
      </c>
      <c r="G14" s="22">
        <v>41000</v>
      </c>
      <c r="H14" s="22">
        <v>154000</v>
      </c>
      <c r="I14" s="22">
        <v>3000</v>
      </c>
      <c r="J14" s="22">
        <v>0</v>
      </c>
      <c r="K14" s="22">
        <v>2957000</v>
      </c>
      <c r="L14" s="22">
        <v>0</v>
      </c>
      <c r="M14" s="22">
        <v>7455000</v>
      </c>
      <c r="N14" s="22">
        <v>229000</v>
      </c>
      <c r="O14" s="22">
        <v>4578000</v>
      </c>
      <c r="P14" s="22">
        <v>3432000</v>
      </c>
      <c r="Q14" s="22">
        <v>-140000</v>
      </c>
      <c r="R14" s="22">
        <v>6172000</v>
      </c>
      <c r="S14" s="22">
        <v>6202000</v>
      </c>
      <c r="T14" s="22">
        <v>27928000</v>
      </c>
      <c r="U14" s="22">
        <v>2799000</v>
      </c>
      <c r="V14" s="22">
        <v>0</v>
      </c>
      <c r="W14" s="22">
        <v>24000</v>
      </c>
      <c r="X14" s="22">
        <v>126000</v>
      </c>
      <c r="Y14" s="22">
        <v>2000</v>
      </c>
      <c r="Z14" s="22">
        <v>0</v>
      </c>
      <c r="AA14" s="22">
        <v>2553000</v>
      </c>
      <c r="AB14" s="22">
        <v>0</v>
      </c>
      <c r="AC14" s="22">
        <v>5504000</v>
      </c>
      <c r="AD14" s="22">
        <v>4583000</v>
      </c>
      <c r="AE14" s="22">
        <v>2975000</v>
      </c>
      <c r="AF14" s="22">
        <v>0</v>
      </c>
      <c r="AG14" s="22">
        <v>5996000</v>
      </c>
      <c r="AH14" s="22">
        <v>5416000</v>
      </c>
      <c r="AI14" s="22">
        <v>24474000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</row>
    <row r="15" spans="1:4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16643</v>
      </c>
      <c r="F15" s="22">
        <v>0</v>
      </c>
      <c r="G15" s="22">
        <v>292737</v>
      </c>
      <c r="H15" s="22">
        <v>2036581</v>
      </c>
      <c r="I15" s="22">
        <v>0</v>
      </c>
      <c r="J15" s="22">
        <v>0</v>
      </c>
      <c r="K15" s="22">
        <v>0</v>
      </c>
      <c r="L15" s="22">
        <v>0</v>
      </c>
      <c r="M15" s="22">
        <v>2345961</v>
      </c>
      <c r="N15" s="22">
        <v>67637951</v>
      </c>
      <c r="O15" s="22">
        <v>1097895</v>
      </c>
      <c r="P15" s="22">
        <v>14959602</v>
      </c>
      <c r="Q15" s="22">
        <v>23596</v>
      </c>
      <c r="R15" s="22">
        <v>1000782</v>
      </c>
      <c r="S15" s="22">
        <v>1774274</v>
      </c>
      <c r="T15" s="22">
        <v>88840061</v>
      </c>
      <c r="U15" s="22">
        <v>6060</v>
      </c>
      <c r="V15" s="22">
        <v>0</v>
      </c>
      <c r="W15" s="22">
        <v>170190</v>
      </c>
      <c r="X15" s="22">
        <v>674260</v>
      </c>
      <c r="Y15" s="22">
        <v>0</v>
      </c>
      <c r="Z15" s="22">
        <v>0</v>
      </c>
      <c r="AA15" s="22">
        <v>0</v>
      </c>
      <c r="AB15" s="22">
        <v>0</v>
      </c>
      <c r="AC15" s="22">
        <v>850510</v>
      </c>
      <c r="AD15" s="22">
        <v>475158</v>
      </c>
      <c r="AE15" s="22">
        <v>13346205</v>
      </c>
      <c r="AF15" s="22">
        <v>0</v>
      </c>
      <c r="AG15" s="22">
        <v>579795</v>
      </c>
      <c r="AH15" s="22">
        <v>1737574</v>
      </c>
      <c r="AI15" s="22">
        <v>16989242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</row>
    <row r="16" spans="1:4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463000</v>
      </c>
      <c r="F16" s="22">
        <v>0</v>
      </c>
      <c r="G16" s="22">
        <v>274000</v>
      </c>
      <c r="H16" s="22">
        <v>1678000</v>
      </c>
      <c r="I16" s="22">
        <v>610000</v>
      </c>
      <c r="J16" s="22">
        <v>0</v>
      </c>
      <c r="K16" s="22">
        <v>35141000</v>
      </c>
      <c r="L16" s="22">
        <v>-5434000</v>
      </c>
      <c r="M16" s="22">
        <v>32732000</v>
      </c>
      <c r="N16" s="22">
        <v>0</v>
      </c>
      <c r="O16" s="22">
        <v>4471000</v>
      </c>
      <c r="P16" s="22">
        <v>930000</v>
      </c>
      <c r="Q16" s="22">
        <v>4000</v>
      </c>
      <c r="R16" s="22">
        <v>781000</v>
      </c>
      <c r="S16" s="22">
        <v>1108000</v>
      </c>
      <c r="T16" s="22">
        <v>40026000</v>
      </c>
      <c r="U16" s="22">
        <v>146000</v>
      </c>
      <c r="V16" s="22">
        <v>0</v>
      </c>
      <c r="W16" s="22">
        <v>225000</v>
      </c>
      <c r="X16" s="22">
        <v>1405000</v>
      </c>
      <c r="Y16" s="22">
        <v>381000</v>
      </c>
      <c r="Z16" s="22">
        <v>0</v>
      </c>
      <c r="AA16" s="22">
        <v>37130000</v>
      </c>
      <c r="AB16" s="22">
        <v>0</v>
      </c>
      <c r="AC16" s="22">
        <v>39287000</v>
      </c>
      <c r="AD16" s="22">
        <v>421000</v>
      </c>
      <c r="AE16" s="22">
        <v>1231000</v>
      </c>
      <c r="AF16" s="22">
        <v>0</v>
      </c>
      <c r="AG16" s="22">
        <v>781000</v>
      </c>
      <c r="AH16" s="22">
        <v>783000</v>
      </c>
      <c r="AI16" s="22">
        <v>42503000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</row>
    <row r="17" spans="1:4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414653</v>
      </c>
      <c r="H17" s="22">
        <v>96237</v>
      </c>
      <c r="I17" s="22">
        <v>1051833</v>
      </c>
      <c r="J17" s="22">
        <v>0</v>
      </c>
      <c r="K17" s="22">
        <v>0</v>
      </c>
      <c r="L17" s="22">
        <v>0</v>
      </c>
      <c r="M17" s="22">
        <v>1562723</v>
      </c>
      <c r="N17" s="22">
        <v>0</v>
      </c>
      <c r="O17" s="22">
        <v>1094974</v>
      </c>
      <c r="P17" s="22">
        <v>8429428</v>
      </c>
      <c r="Q17" s="22">
        <v>2027459</v>
      </c>
      <c r="R17" s="22">
        <v>0</v>
      </c>
      <c r="S17" s="22">
        <v>4988970</v>
      </c>
      <c r="T17" s="22">
        <v>18103554</v>
      </c>
      <c r="U17" s="22">
        <v>0</v>
      </c>
      <c r="V17" s="22">
        <v>0</v>
      </c>
      <c r="W17" s="22">
        <v>153286</v>
      </c>
      <c r="X17" s="22">
        <v>62493</v>
      </c>
      <c r="Y17" s="22">
        <v>542320</v>
      </c>
      <c r="Z17" s="22">
        <v>0</v>
      </c>
      <c r="AA17" s="22">
        <v>0</v>
      </c>
      <c r="AB17" s="22">
        <v>0</v>
      </c>
      <c r="AC17" s="22">
        <v>758099</v>
      </c>
      <c r="AD17" s="22">
        <v>964443</v>
      </c>
      <c r="AE17" s="22">
        <v>8290178</v>
      </c>
      <c r="AF17" s="22">
        <v>0</v>
      </c>
      <c r="AG17" s="22">
        <v>0</v>
      </c>
      <c r="AH17" s="22">
        <v>4859904</v>
      </c>
      <c r="AI17" s="22">
        <v>14872624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</row>
    <row r="18" spans="1:4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1000000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1000000</v>
      </c>
      <c r="N18" s="22">
        <v>0</v>
      </c>
      <c r="O18" s="22">
        <v>5000</v>
      </c>
      <c r="P18" s="22">
        <v>1962000</v>
      </c>
      <c r="Q18" s="22">
        <v>-399000</v>
      </c>
      <c r="R18" s="22">
        <v>304000</v>
      </c>
      <c r="S18" s="22">
        <v>362000</v>
      </c>
      <c r="T18" s="22">
        <v>3234000</v>
      </c>
      <c r="U18" s="22">
        <v>830000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830000</v>
      </c>
      <c r="AD18" s="22">
        <v>2000</v>
      </c>
      <c r="AE18" s="22">
        <v>1690000</v>
      </c>
      <c r="AF18" s="22">
        <v>0</v>
      </c>
      <c r="AG18" s="22">
        <v>287000</v>
      </c>
      <c r="AH18" s="22">
        <v>362000</v>
      </c>
      <c r="AI18" s="22">
        <v>3171000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</row>
    <row r="19" spans="1:4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213364</v>
      </c>
      <c r="O19" s="22">
        <v>0</v>
      </c>
      <c r="P19" s="22">
        <v>4244532</v>
      </c>
      <c r="Q19" s="22">
        <v>5000</v>
      </c>
      <c r="R19" s="22">
        <v>0</v>
      </c>
      <c r="S19" s="22">
        <v>2271681</v>
      </c>
      <c r="T19" s="22">
        <v>6734577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4180240</v>
      </c>
      <c r="AF19" s="22">
        <v>0</v>
      </c>
      <c r="AG19" s="22">
        <v>0</v>
      </c>
      <c r="AH19" s="22">
        <v>2188299</v>
      </c>
      <c r="AI19" s="22">
        <v>6368539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</row>
    <row r="20" spans="1:4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416456</v>
      </c>
      <c r="H20" s="22">
        <v>351852</v>
      </c>
      <c r="I20" s="22">
        <v>0</v>
      </c>
      <c r="J20" s="22">
        <v>0</v>
      </c>
      <c r="K20" s="22">
        <v>0</v>
      </c>
      <c r="L20" s="22">
        <v>0</v>
      </c>
      <c r="M20" s="22">
        <v>768308</v>
      </c>
      <c r="N20" s="22">
        <v>0</v>
      </c>
      <c r="O20" s="22">
        <v>920334</v>
      </c>
      <c r="P20" s="22">
        <v>249162</v>
      </c>
      <c r="Q20" s="22">
        <v>0</v>
      </c>
      <c r="R20" s="22">
        <v>1247093</v>
      </c>
      <c r="S20" s="22">
        <v>87393</v>
      </c>
      <c r="T20" s="22">
        <v>3272290</v>
      </c>
      <c r="U20" s="22">
        <v>0</v>
      </c>
      <c r="V20" s="22">
        <v>0</v>
      </c>
      <c r="W20" s="22">
        <v>277309</v>
      </c>
      <c r="X20" s="22">
        <v>389088</v>
      </c>
      <c r="Y20" s="22">
        <v>0</v>
      </c>
      <c r="Z20" s="22">
        <v>0</v>
      </c>
      <c r="AA20" s="22">
        <v>0</v>
      </c>
      <c r="AB20" s="22">
        <v>0</v>
      </c>
      <c r="AC20" s="22">
        <v>666397</v>
      </c>
      <c r="AD20" s="22">
        <v>825116</v>
      </c>
      <c r="AE20" s="22">
        <v>203205</v>
      </c>
      <c r="AF20" s="22">
        <v>0</v>
      </c>
      <c r="AG20" s="22">
        <v>1314465</v>
      </c>
      <c r="AH20" s="22">
        <v>78654</v>
      </c>
      <c r="AI20" s="22">
        <v>3087837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</row>
    <row r="21" spans="1:40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131598</v>
      </c>
      <c r="O21" s="22">
        <v>790</v>
      </c>
      <c r="P21" s="22">
        <v>531026</v>
      </c>
      <c r="Q21" s="22">
        <v>0</v>
      </c>
      <c r="R21" s="22">
        <v>0</v>
      </c>
      <c r="S21" s="22">
        <v>587252</v>
      </c>
      <c r="T21" s="22">
        <v>1250666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727</v>
      </c>
      <c r="AE21" s="22">
        <v>409704</v>
      </c>
      <c r="AF21" s="22">
        <v>0</v>
      </c>
      <c r="AG21" s="22">
        <v>0</v>
      </c>
      <c r="AH21" s="22">
        <v>583720</v>
      </c>
      <c r="AI21" s="22">
        <v>994151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</row>
    <row r="22" spans="1:40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1460750</v>
      </c>
      <c r="Q22" s="22">
        <v>0</v>
      </c>
      <c r="R22" s="22">
        <v>0</v>
      </c>
      <c r="S22" s="22">
        <v>1581703</v>
      </c>
      <c r="T22" s="22">
        <v>3042453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1304615</v>
      </c>
      <c r="AF22" s="22">
        <v>0</v>
      </c>
      <c r="AG22" s="22">
        <v>0</v>
      </c>
      <c r="AH22" s="22">
        <v>1294658</v>
      </c>
      <c r="AI22" s="22">
        <v>2599273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</row>
    <row r="23" spans="1:40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26000</v>
      </c>
      <c r="P23" s="22">
        <v>336677</v>
      </c>
      <c r="Q23" s="22">
        <v>23021</v>
      </c>
      <c r="R23" s="22">
        <v>0</v>
      </c>
      <c r="S23" s="22">
        <v>126142</v>
      </c>
      <c r="T23" s="22">
        <v>511840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268337</v>
      </c>
      <c r="AF23" s="22">
        <v>0</v>
      </c>
      <c r="AG23" s="22">
        <v>0</v>
      </c>
      <c r="AH23" s="22">
        <v>101783</v>
      </c>
      <c r="AI23" s="22">
        <v>370120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</row>
    <row r="24" spans="1:40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253081</v>
      </c>
      <c r="P24" s="22">
        <v>3017020</v>
      </c>
      <c r="Q24" s="22">
        <v>3934573</v>
      </c>
      <c r="R24" s="22">
        <v>99735</v>
      </c>
      <c r="S24" s="22">
        <v>1582098</v>
      </c>
      <c r="T24" s="22">
        <v>8886507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2976061</v>
      </c>
      <c r="AF24" s="22">
        <v>0</v>
      </c>
      <c r="AG24" s="22">
        <v>74801</v>
      </c>
      <c r="AH24" s="22">
        <v>1568255</v>
      </c>
      <c r="AI24" s="22">
        <v>4619117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</row>
    <row r="25" spans="1:40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397675</v>
      </c>
      <c r="F25" s="22">
        <v>0</v>
      </c>
      <c r="G25" s="22">
        <v>0</v>
      </c>
      <c r="H25" s="22">
        <v>0</v>
      </c>
      <c r="I25" s="22">
        <v>40296</v>
      </c>
      <c r="J25" s="22">
        <v>0</v>
      </c>
      <c r="K25" s="22">
        <v>0</v>
      </c>
      <c r="L25" s="22">
        <v>0</v>
      </c>
      <c r="M25" s="22">
        <v>437971</v>
      </c>
      <c r="N25" s="22">
        <v>-6983330</v>
      </c>
      <c r="O25" s="22">
        <v>14554339</v>
      </c>
      <c r="P25" s="22">
        <v>3412939</v>
      </c>
      <c r="Q25" s="22">
        <v>12233982</v>
      </c>
      <c r="R25" s="22">
        <v>813373</v>
      </c>
      <c r="S25" s="22">
        <v>3237577</v>
      </c>
      <c r="T25" s="22">
        <v>27706851</v>
      </c>
      <c r="U25" s="22">
        <v>118679</v>
      </c>
      <c r="V25" s="22">
        <v>0</v>
      </c>
      <c r="W25" s="22">
        <v>0</v>
      </c>
      <c r="X25" s="22">
        <v>0</v>
      </c>
      <c r="Y25" s="22">
        <v>4806</v>
      </c>
      <c r="Z25" s="22">
        <v>0</v>
      </c>
      <c r="AA25" s="22">
        <v>0</v>
      </c>
      <c r="AB25" s="22">
        <v>0</v>
      </c>
      <c r="AC25" s="22">
        <v>123485</v>
      </c>
      <c r="AD25" s="22">
        <v>4998880</v>
      </c>
      <c r="AE25" s="22">
        <v>3177401</v>
      </c>
      <c r="AF25" s="22">
        <v>0</v>
      </c>
      <c r="AG25" s="22">
        <v>532620</v>
      </c>
      <c r="AH25" s="22">
        <v>3226327</v>
      </c>
      <c r="AI25" s="22">
        <v>12058713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</row>
    <row r="26" spans="1:40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51316</v>
      </c>
      <c r="Q26" s="22">
        <v>0</v>
      </c>
      <c r="R26" s="22">
        <v>0</v>
      </c>
      <c r="S26" s="22">
        <v>0</v>
      </c>
      <c r="T26" s="22">
        <v>51316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49312</v>
      </c>
      <c r="AF26" s="22">
        <v>0</v>
      </c>
      <c r="AG26" s="22">
        <v>0</v>
      </c>
      <c r="AH26" s="22">
        <v>0</v>
      </c>
      <c r="AI26" s="22">
        <v>49312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</row>
    <row r="27" spans="1:40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44005</v>
      </c>
      <c r="Q27" s="22">
        <v>0</v>
      </c>
      <c r="R27" s="22">
        <v>0</v>
      </c>
      <c r="S27" s="22">
        <v>0</v>
      </c>
      <c r="T27" s="22">
        <v>44005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44005</v>
      </c>
      <c r="AF27" s="22">
        <v>0</v>
      </c>
      <c r="AG27" s="22">
        <v>0</v>
      </c>
      <c r="AH27" s="22">
        <v>0</v>
      </c>
      <c r="AI27" s="22">
        <v>44005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</row>
    <row r="28" spans="1:40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61933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61933</v>
      </c>
      <c r="N28" s="22">
        <v>201995</v>
      </c>
      <c r="O28" s="22">
        <v>0</v>
      </c>
      <c r="P28" s="22">
        <v>658743</v>
      </c>
      <c r="Q28" s="22">
        <v>0</v>
      </c>
      <c r="R28" s="22">
        <v>0</v>
      </c>
      <c r="S28" s="22">
        <v>-195272</v>
      </c>
      <c r="T28" s="22">
        <v>727399</v>
      </c>
      <c r="U28" s="22">
        <v>126263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126263</v>
      </c>
      <c r="AD28" s="22">
        <v>0</v>
      </c>
      <c r="AE28" s="22">
        <v>315493</v>
      </c>
      <c r="AF28" s="22">
        <v>0</v>
      </c>
      <c r="AG28" s="22">
        <v>0</v>
      </c>
      <c r="AH28" s="22">
        <v>291597</v>
      </c>
      <c r="AI28" s="22">
        <v>733353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</row>
    <row r="29" spans="1:40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1704272</v>
      </c>
      <c r="Q29" s="22">
        <v>5</v>
      </c>
      <c r="R29" s="22">
        <v>0</v>
      </c>
      <c r="S29" s="22">
        <v>699338</v>
      </c>
      <c r="T29" s="22">
        <v>2403615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1365209</v>
      </c>
      <c r="AF29" s="22">
        <v>0</v>
      </c>
      <c r="AG29" s="22">
        <v>0</v>
      </c>
      <c r="AH29" s="22">
        <v>673286</v>
      </c>
      <c r="AI29" s="22">
        <v>2038495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</row>
    <row r="30" spans="1:40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-921585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-921585</v>
      </c>
      <c r="N30" s="22">
        <v>3297643</v>
      </c>
      <c r="O30" s="22">
        <v>0</v>
      </c>
      <c r="P30" s="22">
        <v>445289</v>
      </c>
      <c r="Q30" s="22">
        <v>0</v>
      </c>
      <c r="R30" s="22">
        <v>-415390</v>
      </c>
      <c r="S30" s="22">
        <v>206196</v>
      </c>
      <c r="T30" s="22">
        <v>2612153</v>
      </c>
      <c r="U30" s="22">
        <v>535065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535065</v>
      </c>
      <c r="AD30" s="22">
        <v>0</v>
      </c>
      <c r="AE30" s="22">
        <v>637792</v>
      </c>
      <c r="AF30" s="22">
        <v>0</v>
      </c>
      <c r="AG30" s="22">
        <v>0</v>
      </c>
      <c r="AH30" s="22">
        <v>885614</v>
      </c>
      <c r="AI30" s="22">
        <v>2058471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</row>
    <row r="31" spans="1:40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155306</v>
      </c>
      <c r="H31" s="22">
        <v>63204</v>
      </c>
      <c r="I31" s="22">
        <v>36328</v>
      </c>
      <c r="J31" s="22">
        <v>0</v>
      </c>
      <c r="K31" s="22">
        <v>0</v>
      </c>
      <c r="L31" s="22">
        <v>0</v>
      </c>
      <c r="M31" s="22">
        <v>254838</v>
      </c>
      <c r="N31" s="22">
        <v>0</v>
      </c>
      <c r="O31" s="22">
        <v>31844</v>
      </c>
      <c r="P31" s="22">
        <v>0</v>
      </c>
      <c r="Q31" s="22">
        <v>0</v>
      </c>
      <c r="R31" s="22">
        <v>58291</v>
      </c>
      <c r="S31" s="22">
        <v>80267</v>
      </c>
      <c r="T31" s="22">
        <v>425240</v>
      </c>
      <c r="U31" s="22">
        <v>722</v>
      </c>
      <c r="V31" s="22">
        <v>0</v>
      </c>
      <c r="W31" s="22">
        <v>0</v>
      </c>
      <c r="X31" s="22">
        <v>55354</v>
      </c>
      <c r="Y31" s="22">
        <v>0</v>
      </c>
      <c r="Z31" s="22">
        <v>0</v>
      </c>
      <c r="AA31" s="22">
        <v>0</v>
      </c>
      <c r="AB31" s="22">
        <v>0</v>
      </c>
      <c r="AC31" s="22">
        <v>56076</v>
      </c>
      <c r="AD31" s="22">
        <v>0</v>
      </c>
      <c r="AE31" s="22">
        <v>0</v>
      </c>
      <c r="AF31" s="22">
        <v>0</v>
      </c>
      <c r="AG31" s="22">
        <v>70664</v>
      </c>
      <c r="AH31" s="22">
        <v>63665</v>
      </c>
      <c r="AI31" s="22">
        <v>190405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</row>
    <row r="32" spans="1:40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693082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693082</v>
      </c>
      <c r="N32" s="22">
        <v>2242885</v>
      </c>
      <c r="O32" s="22">
        <v>0</v>
      </c>
      <c r="P32" s="22">
        <v>3160405</v>
      </c>
      <c r="Q32" s="22">
        <v>56253</v>
      </c>
      <c r="R32" s="22">
        <v>0</v>
      </c>
      <c r="S32" s="22">
        <v>111278</v>
      </c>
      <c r="T32" s="22">
        <v>6263903</v>
      </c>
      <c r="U32" s="22">
        <v>685189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685189</v>
      </c>
      <c r="AD32" s="22">
        <v>0</v>
      </c>
      <c r="AE32" s="22">
        <v>3048231</v>
      </c>
      <c r="AF32" s="22">
        <v>0</v>
      </c>
      <c r="AG32" s="22">
        <v>0</v>
      </c>
      <c r="AH32" s="22">
        <v>111278</v>
      </c>
      <c r="AI32" s="22">
        <v>3844698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</row>
    <row r="33" spans="1:40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782551</v>
      </c>
      <c r="O33" s="22">
        <v>0</v>
      </c>
      <c r="P33" s="22">
        <v>452781</v>
      </c>
      <c r="Q33" s="22">
        <v>0</v>
      </c>
      <c r="R33" s="22">
        <v>-428368</v>
      </c>
      <c r="S33" s="22">
        <v>88485</v>
      </c>
      <c r="T33" s="22">
        <v>895449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452781</v>
      </c>
      <c r="AF33" s="22">
        <v>0</v>
      </c>
      <c r="AG33" s="22">
        <v>0</v>
      </c>
      <c r="AH33" s="22">
        <v>420345</v>
      </c>
      <c r="AI33" s="22">
        <v>873126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</row>
    <row r="34" spans="1:40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27517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27517</v>
      </c>
      <c r="N34" s="22">
        <v>0</v>
      </c>
      <c r="O34" s="22">
        <v>210148</v>
      </c>
      <c r="P34" s="22">
        <v>2054523</v>
      </c>
      <c r="Q34" s="22">
        <v>4901</v>
      </c>
      <c r="R34" s="22">
        <v>0</v>
      </c>
      <c r="S34" s="22">
        <v>403293</v>
      </c>
      <c r="T34" s="22">
        <v>2700382</v>
      </c>
      <c r="U34" s="22">
        <v>11237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11237</v>
      </c>
      <c r="AD34" s="22">
        <v>83710</v>
      </c>
      <c r="AE34" s="22">
        <v>1807973</v>
      </c>
      <c r="AF34" s="22">
        <v>0</v>
      </c>
      <c r="AG34" s="22">
        <v>0</v>
      </c>
      <c r="AH34" s="22">
        <v>302116</v>
      </c>
      <c r="AI34" s="22">
        <v>2205036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</row>
    <row r="35" spans="1:40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14837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14837</v>
      </c>
      <c r="N35" s="22">
        <v>0</v>
      </c>
      <c r="O35" s="22">
        <v>0</v>
      </c>
      <c r="P35" s="22">
        <v>818218</v>
      </c>
      <c r="Q35" s="22">
        <v>0</v>
      </c>
      <c r="R35" s="22">
        <v>0</v>
      </c>
      <c r="S35" s="22">
        <v>0</v>
      </c>
      <c r="T35" s="22">
        <v>833055</v>
      </c>
      <c r="U35" s="22">
        <v>13005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13005</v>
      </c>
      <c r="AD35" s="22">
        <v>0</v>
      </c>
      <c r="AE35" s="22">
        <v>479964</v>
      </c>
      <c r="AF35" s="22">
        <v>0</v>
      </c>
      <c r="AG35" s="22">
        <v>0</v>
      </c>
      <c r="AH35" s="22">
        <v>0</v>
      </c>
      <c r="AI35" s="22">
        <v>492969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</row>
    <row r="36" spans="1:40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383892</v>
      </c>
      <c r="Q36" s="22">
        <v>0</v>
      </c>
      <c r="R36" s="22">
        <v>0</v>
      </c>
      <c r="S36" s="22">
        <v>69344</v>
      </c>
      <c r="T36" s="22">
        <v>453236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244567</v>
      </c>
      <c r="AF36" s="22">
        <v>0</v>
      </c>
      <c r="AG36" s="22">
        <v>0</v>
      </c>
      <c r="AH36" s="22">
        <v>51929</v>
      </c>
      <c r="AI36" s="22">
        <v>296496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</row>
    <row r="37" spans="1:40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5693562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5693562</v>
      </c>
      <c r="N37" s="22">
        <v>4017406</v>
      </c>
      <c r="O37" s="22">
        <v>0</v>
      </c>
      <c r="P37" s="22">
        <v>868075</v>
      </c>
      <c r="Q37" s="22">
        <v>0</v>
      </c>
      <c r="R37" s="22">
        <v>0</v>
      </c>
      <c r="S37" s="22">
        <v>346134</v>
      </c>
      <c r="T37" s="22">
        <v>10925177</v>
      </c>
      <c r="U37" s="22">
        <v>4483934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4483934</v>
      </c>
      <c r="AD37" s="22">
        <v>0</v>
      </c>
      <c r="AE37" s="22">
        <v>605007</v>
      </c>
      <c r="AF37" s="22">
        <v>0</v>
      </c>
      <c r="AG37" s="22">
        <v>0</v>
      </c>
      <c r="AH37" s="22">
        <v>320070</v>
      </c>
      <c r="AI37" s="22">
        <v>5409011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</row>
    <row r="38" spans="1:40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191073</v>
      </c>
      <c r="P38" s="22">
        <v>0</v>
      </c>
      <c r="Q38" s="22">
        <v>0</v>
      </c>
      <c r="R38" s="22">
        <v>0</v>
      </c>
      <c r="S38" s="22">
        <v>0</v>
      </c>
      <c r="T38" s="22">
        <v>191073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68350</v>
      </c>
      <c r="AE38" s="22">
        <v>0</v>
      </c>
      <c r="AF38" s="22">
        <v>0</v>
      </c>
      <c r="AG38" s="22">
        <v>0</v>
      </c>
      <c r="AH38" s="22">
        <v>0</v>
      </c>
      <c r="AI38" s="22">
        <v>68350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</row>
    <row r="39" spans="1:40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107120</v>
      </c>
      <c r="T39" s="22">
        <v>107120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98630</v>
      </c>
      <c r="AI39" s="22">
        <v>98630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</row>
    <row r="40" spans="1:40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1103337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1103337</v>
      </c>
      <c r="N40" s="22">
        <v>0</v>
      </c>
      <c r="O40" s="22">
        <v>126637</v>
      </c>
      <c r="P40" s="22">
        <v>1922761</v>
      </c>
      <c r="Q40" s="22">
        <v>0</v>
      </c>
      <c r="R40" s="22">
        <v>0</v>
      </c>
      <c r="S40" s="22">
        <v>236283</v>
      </c>
      <c r="T40" s="22">
        <v>3389018</v>
      </c>
      <c r="U40" s="22">
        <v>971623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971623</v>
      </c>
      <c r="AD40" s="22">
        <v>69508</v>
      </c>
      <c r="AE40" s="22">
        <v>1291474</v>
      </c>
      <c r="AF40" s="22">
        <v>0</v>
      </c>
      <c r="AG40" s="22">
        <v>0</v>
      </c>
      <c r="AH40" s="22">
        <v>236283</v>
      </c>
      <c r="AI40" s="22">
        <v>2568888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</row>
    <row r="41" spans="1:40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3069556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3069556</v>
      </c>
      <c r="N41" s="22">
        <v>0</v>
      </c>
      <c r="O41" s="22">
        <v>0</v>
      </c>
      <c r="P41" s="22">
        <v>1630269</v>
      </c>
      <c r="Q41" s="22">
        <v>0</v>
      </c>
      <c r="R41" s="22">
        <v>0</v>
      </c>
      <c r="S41" s="22">
        <v>724105</v>
      </c>
      <c r="T41" s="22">
        <v>5423930</v>
      </c>
      <c r="U41" s="22">
        <v>2628295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2628295</v>
      </c>
      <c r="AD41" s="22">
        <v>0</v>
      </c>
      <c r="AE41" s="22">
        <v>1071048</v>
      </c>
      <c r="AF41" s="22">
        <v>0</v>
      </c>
      <c r="AG41" s="22">
        <v>0</v>
      </c>
      <c r="AH41" s="22">
        <v>660265</v>
      </c>
      <c r="AI41" s="22">
        <v>4359608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</row>
    <row r="42" spans="1:40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1165100</v>
      </c>
      <c r="Q42" s="22">
        <v>0</v>
      </c>
      <c r="R42" s="22">
        <v>0</v>
      </c>
      <c r="S42" s="22">
        <v>275156</v>
      </c>
      <c r="T42" s="22">
        <v>1440256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999788</v>
      </c>
      <c r="AF42" s="22">
        <v>0</v>
      </c>
      <c r="AG42" s="22">
        <v>0</v>
      </c>
      <c r="AH42" s="22">
        <v>259156</v>
      </c>
      <c r="AI42" s="22">
        <v>1258944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</row>
    <row r="43" spans="1:40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187197</v>
      </c>
      <c r="F43" s="22">
        <v>0</v>
      </c>
      <c r="G43" s="22">
        <v>0</v>
      </c>
      <c r="H43" s="22">
        <v>0</v>
      </c>
      <c r="I43" s="22">
        <v>39902</v>
      </c>
      <c r="J43" s="22">
        <v>462076</v>
      </c>
      <c r="K43" s="22">
        <v>0</v>
      </c>
      <c r="L43" s="22">
        <v>0</v>
      </c>
      <c r="M43" s="22">
        <v>689175</v>
      </c>
      <c r="N43" s="22">
        <v>1837027</v>
      </c>
      <c r="O43" s="22">
        <v>161183</v>
      </c>
      <c r="P43" s="22">
        <v>5251781</v>
      </c>
      <c r="Q43" s="22">
        <v>39036</v>
      </c>
      <c r="R43" s="22">
        <v>90067</v>
      </c>
      <c r="S43" s="22">
        <v>2253683</v>
      </c>
      <c r="T43" s="22">
        <v>10321952</v>
      </c>
      <c r="U43" s="22">
        <v>186639</v>
      </c>
      <c r="V43" s="22">
        <v>0</v>
      </c>
      <c r="W43" s="22">
        <v>0</v>
      </c>
      <c r="X43" s="22">
        <v>0</v>
      </c>
      <c r="Y43" s="22">
        <v>11439</v>
      </c>
      <c r="Z43" s="22">
        <v>54454</v>
      </c>
      <c r="AA43" s="22">
        <v>0</v>
      </c>
      <c r="AB43" s="22">
        <v>0</v>
      </c>
      <c r="AC43" s="22">
        <v>252532</v>
      </c>
      <c r="AD43" s="22">
        <v>4836</v>
      </c>
      <c r="AE43" s="22">
        <v>4715626</v>
      </c>
      <c r="AF43" s="22">
        <v>0</v>
      </c>
      <c r="AG43" s="22">
        <v>65262</v>
      </c>
      <c r="AH43" s="22">
        <v>1897176</v>
      </c>
      <c r="AI43" s="22">
        <v>6935432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</row>
    <row r="44" spans="1:40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179234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179234</v>
      </c>
      <c r="N44" s="22">
        <v>2751365</v>
      </c>
      <c r="O44" s="22">
        <v>0</v>
      </c>
      <c r="P44" s="22">
        <v>1361995</v>
      </c>
      <c r="Q44" s="22">
        <v>2527777</v>
      </c>
      <c r="R44" s="22">
        <v>0</v>
      </c>
      <c r="S44" s="22">
        <v>2169244</v>
      </c>
      <c r="T44" s="22">
        <v>8989615</v>
      </c>
      <c r="U44" s="22">
        <v>172377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172377</v>
      </c>
      <c r="AD44" s="22">
        <v>0</v>
      </c>
      <c r="AE44" s="22">
        <v>1257229</v>
      </c>
      <c r="AF44" s="22">
        <v>0</v>
      </c>
      <c r="AG44" s="22">
        <v>0</v>
      </c>
      <c r="AH44" s="22">
        <v>941075</v>
      </c>
      <c r="AI44" s="22">
        <v>2370681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</row>
    <row r="45" spans="1:40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88387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88387</v>
      </c>
      <c r="N45" s="22">
        <v>0</v>
      </c>
      <c r="O45" s="22">
        <v>158593</v>
      </c>
      <c r="P45" s="22">
        <v>1845467</v>
      </c>
      <c r="Q45" s="22">
        <v>0</v>
      </c>
      <c r="R45" s="22">
        <v>0</v>
      </c>
      <c r="S45" s="22">
        <v>1710276</v>
      </c>
      <c r="T45" s="22">
        <v>3802723</v>
      </c>
      <c r="U45" s="22">
        <v>75534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75534</v>
      </c>
      <c r="AD45" s="22">
        <v>81479</v>
      </c>
      <c r="AE45" s="22">
        <v>1025238</v>
      </c>
      <c r="AF45" s="22">
        <v>0</v>
      </c>
      <c r="AG45" s="22">
        <v>0</v>
      </c>
      <c r="AH45" s="22">
        <v>1492791</v>
      </c>
      <c r="AI45" s="22">
        <v>2675042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</row>
    <row r="46" spans="1:40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134104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134104</v>
      </c>
      <c r="N46" s="22">
        <v>0</v>
      </c>
      <c r="O46" s="22">
        <v>221926</v>
      </c>
      <c r="P46" s="22">
        <v>1772048</v>
      </c>
      <c r="Q46" s="22">
        <v>0</v>
      </c>
      <c r="R46" s="22">
        <v>0</v>
      </c>
      <c r="S46" s="22">
        <v>1480077</v>
      </c>
      <c r="T46" s="22">
        <v>3608155</v>
      </c>
      <c r="U46" s="22">
        <v>134104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134104</v>
      </c>
      <c r="AD46" s="22">
        <v>8877</v>
      </c>
      <c r="AE46" s="22">
        <v>1647932</v>
      </c>
      <c r="AF46" s="22">
        <v>0</v>
      </c>
      <c r="AG46" s="22">
        <v>0</v>
      </c>
      <c r="AH46" s="22">
        <v>1093202</v>
      </c>
      <c r="AI46" s="22">
        <v>2884115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</row>
    <row r="47" spans="1:40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7973183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7973183</v>
      </c>
      <c r="N47" s="22">
        <v>0</v>
      </c>
      <c r="O47" s="22">
        <v>45000</v>
      </c>
      <c r="P47" s="22">
        <v>3045349</v>
      </c>
      <c r="Q47" s="22">
        <v>50660</v>
      </c>
      <c r="R47" s="22">
        <v>195096</v>
      </c>
      <c r="S47" s="22">
        <v>140752</v>
      </c>
      <c r="T47" s="22">
        <v>11450040</v>
      </c>
      <c r="U47" s="22">
        <v>7080179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7080179</v>
      </c>
      <c r="AD47" s="22">
        <v>150</v>
      </c>
      <c r="AE47" s="22">
        <v>2904590</v>
      </c>
      <c r="AF47" s="22">
        <v>0</v>
      </c>
      <c r="AG47" s="22">
        <v>195096</v>
      </c>
      <c r="AH47" s="22">
        <v>122238</v>
      </c>
      <c r="AI47" s="22">
        <v>10302253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</row>
    <row r="48" spans="1:40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60417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60417</v>
      </c>
      <c r="N48" s="22">
        <v>0</v>
      </c>
      <c r="O48" s="22">
        <v>0</v>
      </c>
      <c r="P48" s="22">
        <v>2313418</v>
      </c>
      <c r="Q48" s="22">
        <v>0</v>
      </c>
      <c r="R48" s="22">
        <v>0</v>
      </c>
      <c r="S48" s="22">
        <v>31254</v>
      </c>
      <c r="T48" s="22">
        <v>2405089</v>
      </c>
      <c r="U48" s="22">
        <v>60417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60417</v>
      </c>
      <c r="AD48" s="22">
        <v>0</v>
      </c>
      <c r="AE48" s="22">
        <v>1320208</v>
      </c>
      <c r="AF48" s="22">
        <v>0</v>
      </c>
      <c r="AG48" s="22">
        <v>0</v>
      </c>
      <c r="AH48" s="22">
        <v>25003</v>
      </c>
      <c r="AI48" s="22">
        <v>1405628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</row>
    <row r="49" spans="1:40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348533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348533</v>
      </c>
      <c r="N49" s="22">
        <v>11576</v>
      </c>
      <c r="O49" s="22">
        <v>0</v>
      </c>
      <c r="P49" s="22">
        <v>775000</v>
      </c>
      <c r="Q49" s="22">
        <v>5770</v>
      </c>
      <c r="R49" s="22">
        <v>0</v>
      </c>
      <c r="S49" s="22">
        <v>0</v>
      </c>
      <c r="T49" s="22">
        <v>1140879</v>
      </c>
      <c r="U49" s="22">
        <v>348533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348533</v>
      </c>
      <c r="AD49" s="22">
        <v>0</v>
      </c>
      <c r="AE49" s="22">
        <v>442500</v>
      </c>
      <c r="AF49" s="22">
        <v>0</v>
      </c>
      <c r="AG49" s="22">
        <v>0</v>
      </c>
      <c r="AH49" s="22">
        <v>0</v>
      </c>
      <c r="AI49" s="22">
        <v>791033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</row>
    <row r="50" spans="1:40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39747</v>
      </c>
      <c r="P50" s="22">
        <v>1647689</v>
      </c>
      <c r="Q50" s="22">
        <v>0</v>
      </c>
      <c r="R50" s="22">
        <v>0</v>
      </c>
      <c r="S50" s="22">
        <v>891568</v>
      </c>
      <c r="T50" s="22">
        <v>2579004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12719</v>
      </c>
      <c r="AE50" s="22">
        <v>1274904</v>
      </c>
      <c r="AF50" s="22">
        <v>0</v>
      </c>
      <c r="AG50" s="22">
        <v>0</v>
      </c>
      <c r="AH50" s="22">
        <v>645663</v>
      </c>
      <c r="AI50" s="22">
        <v>1933286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</row>
    <row r="51" spans="1:40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193713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193713</v>
      </c>
      <c r="N51" s="22">
        <v>0</v>
      </c>
      <c r="O51" s="22">
        <v>0</v>
      </c>
      <c r="P51" s="22">
        <v>885492</v>
      </c>
      <c r="Q51" s="22">
        <v>1811</v>
      </c>
      <c r="R51" s="22">
        <v>0</v>
      </c>
      <c r="S51" s="22">
        <v>68650</v>
      </c>
      <c r="T51" s="22">
        <v>1149666</v>
      </c>
      <c r="U51" s="22">
        <v>336145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336145</v>
      </c>
      <c r="AD51" s="22">
        <v>0</v>
      </c>
      <c r="AE51" s="22">
        <v>442236</v>
      </c>
      <c r="AF51" s="22">
        <v>0</v>
      </c>
      <c r="AG51" s="22">
        <v>0</v>
      </c>
      <c r="AH51" s="22">
        <v>68650</v>
      </c>
      <c r="AI51" s="22">
        <v>847031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</row>
    <row r="52" spans="1:40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12430804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12430804</v>
      </c>
      <c r="N52" s="22">
        <v>742844</v>
      </c>
      <c r="O52" s="22">
        <v>0</v>
      </c>
      <c r="P52" s="22">
        <v>1234067</v>
      </c>
      <c r="Q52" s="22">
        <v>0</v>
      </c>
      <c r="R52" s="22">
        <v>0</v>
      </c>
      <c r="S52" s="22">
        <v>1640611</v>
      </c>
      <c r="T52" s="22">
        <v>16048326</v>
      </c>
      <c r="U52" s="22">
        <v>12363748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12363748</v>
      </c>
      <c r="AD52" s="22">
        <v>0</v>
      </c>
      <c r="AE52" s="22">
        <v>412721</v>
      </c>
      <c r="AF52" s="22">
        <v>0</v>
      </c>
      <c r="AG52" s="22">
        <v>0</v>
      </c>
      <c r="AH52" s="22">
        <v>1463765</v>
      </c>
      <c r="AI52" s="22">
        <v>14240234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</row>
    <row r="53" spans="1:40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15995</v>
      </c>
      <c r="P53" s="22">
        <v>1521589</v>
      </c>
      <c r="Q53" s="22">
        <v>0</v>
      </c>
      <c r="R53" s="22">
        <v>91943</v>
      </c>
      <c r="S53" s="22">
        <v>976682</v>
      </c>
      <c r="T53" s="22">
        <v>2606209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1422620</v>
      </c>
      <c r="AF53" s="22">
        <v>0</v>
      </c>
      <c r="AG53" s="22">
        <v>0</v>
      </c>
      <c r="AH53" s="22">
        <v>800850</v>
      </c>
      <c r="AI53" s="22">
        <v>2223470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</row>
    <row r="54" spans="1:40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442515</v>
      </c>
      <c r="Q54" s="22">
        <v>0</v>
      </c>
      <c r="R54" s="22">
        <v>0</v>
      </c>
      <c r="S54" s="22">
        <v>0</v>
      </c>
      <c r="T54" s="22">
        <v>442515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126915</v>
      </c>
      <c r="AF54" s="22">
        <v>0</v>
      </c>
      <c r="AG54" s="22">
        <v>0</v>
      </c>
      <c r="AH54" s="22">
        <v>0</v>
      </c>
      <c r="AI54" s="22">
        <v>126915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</row>
    <row r="55" spans="1:40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5554816</v>
      </c>
      <c r="I55" s="22">
        <v>0</v>
      </c>
      <c r="J55" s="22">
        <v>0</v>
      </c>
      <c r="K55" s="22">
        <v>0</v>
      </c>
      <c r="L55" s="22">
        <v>0</v>
      </c>
      <c r="M55" s="22">
        <v>5554816</v>
      </c>
      <c r="N55" s="22">
        <v>0</v>
      </c>
      <c r="O55" s="22">
        <v>0</v>
      </c>
      <c r="P55" s="22">
        <v>21245</v>
      </c>
      <c r="Q55" s="22">
        <v>0</v>
      </c>
      <c r="R55" s="22">
        <v>0</v>
      </c>
      <c r="S55" s="22">
        <v>113137</v>
      </c>
      <c r="T55" s="22">
        <v>5689198</v>
      </c>
      <c r="U55" s="22">
        <v>0</v>
      </c>
      <c r="V55" s="22">
        <v>0</v>
      </c>
      <c r="W55" s="22">
        <v>843660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843660</v>
      </c>
      <c r="AD55" s="22">
        <v>0</v>
      </c>
      <c r="AE55" s="22">
        <v>10624</v>
      </c>
      <c r="AF55" s="22">
        <v>0</v>
      </c>
      <c r="AG55" s="22">
        <v>0</v>
      </c>
      <c r="AH55" s="22">
        <v>101684</v>
      </c>
      <c r="AI55" s="22">
        <v>955968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</row>
    <row r="56" spans="1:40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1051958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1051958</v>
      </c>
      <c r="N56" s="22">
        <v>24979</v>
      </c>
      <c r="O56" s="22">
        <v>1469709</v>
      </c>
      <c r="P56" s="22">
        <v>471589</v>
      </c>
      <c r="Q56" s="22">
        <v>651548</v>
      </c>
      <c r="R56" s="22">
        <v>0</v>
      </c>
      <c r="S56" s="22">
        <v>367167</v>
      </c>
      <c r="T56" s="22">
        <v>4036950</v>
      </c>
      <c r="U56" s="22">
        <v>838071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838071</v>
      </c>
      <c r="AD56" s="22">
        <v>371129</v>
      </c>
      <c r="AE56" s="22">
        <v>12055</v>
      </c>
      <c r="AF56" s="22">
        <v>0</v>
      </c>
      <c r="AG56" s="22">
        <v>0</v>
      </c>
      <c r="AH56" s="22">
        <v>356713</v>
      </c>
      <c r="AI56" s="22">
        <v>1577968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</row>
    <row r="57" spans="1:40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1202605</v>
      </c>
      <c r="Q57" s="22">
        <v>0</v>
      </c>
      <c r="R57" s="22">
        <v>0</v>
      </c>
      <c r="S57" s="22">
        <v>192349</v>
      </c>
      <c r="T57" s="22">
        <v>1394954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531698</v>
      </c>
      <c r="AF57" s="22">
        <v>0</v>
      </c>
      <c r="AG57" s="22">
        <v>0</v>
      </c>
      <c r="AH57" s="22">
        <v>182732</v>
      </c>
      <c r="AI57" s="22">
        <v>714430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</row>
    <row r="58" spans="1:40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566729</v>
      </c>
      <c r="F58" s="22">
        <v>0</v>
      </c>
      <c r="G58" s="22">
        <v>483504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1050233</v>
      </c>
      <c r="N58" s="22">
        <v>0</v>
      </c>
      <c r="O58" s="22">
        <v>67455</v>
      </c>
      <c r="P58" s="22">
        <v>2408794</v>
      </c>
      <c r="Q58" s="22">
        <v>65517</v>
      </c>
      <c r="R58" s="22">
        <v>35001</v>
      </c>
      <c r="S58" s="22">
        <v>1929489</v>
      </c>
      <c r="T58" s="22">
        <v>5556489</v>
      </c>
      <c r="U58" s="22">
        <v>556068</v>
      </c>
      <c r="V58" s="22">
        <v>0</v>
      </c>
      <c r="W58" s="22">
        <v>32841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588909</v>
      </c>
      <c r="AD58" s="22">
        <v>6496</v>
      </c>
      <c r="AE58" s="22">
        <v>1778714</v>
      </c>
      <c r="AF58" s="22">
        <v>0</v>
      </c>
      <c r="AG58" s="22">
        <v>33640</v>
      </c>
      <c r="AH58" s="22">
        <v>1590000</v>
      </c>
      <c r="AI58" s="22">
        <v>3997759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</row>
    <row r="59" spans="1:40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95132</v>
      </c>
      <c r="Q59" s="22">
        <v>0</v>
      </c>
      <c r="R59" s="22">
        <v>0</v>
      </c>
      <c r="S59" s="22">
        <v>137175</v>
      </c>
      <c r="T59" s="22">
        <v>232307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90232</v>
      </c>
      <c r="AF59" s="22">
        <v>0</v>
      </c>
      <c r="AG59" s="22">
        <v>0</v>
      </c>
      <c r="AH59" s="22">
        <v>122522</v>
      </c>
      <c r="AI59" s="22">
        <v>212754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</row>
    <row r="60" spans="1:40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1051756</v>
      </c>
      <c r="Q60" s="22">
        <v>10000</v>
      </c>
      <c r="R60" s="22">
        <v>0</v>
      </c>
      <c r="S60" s="22">
        <v>115061</v>
      </c>
      <c r="T60" s="22">
        <v>1176817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1047628</v>
      </c>
      <c r="AF60" s="22">
        <v>0</v>
      </c>
      <c r="AG60" s="22">
        <v>0</v>
      </c>
      <c r="AH60" s="22">
        <v>115061</v>
      </c>
      <c r="AI60" s="22">
        <v>1162689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</row>
    <row r="61" spans="1:40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1226482</v>
      </c>
      <c r="O61" s="22">
        <v>0</v>
      </c>
      <c r="P61" s="22">
        <v>2265322</v>
      </c>
      <c r="Q61" s="22">
        <v>0</v>
      </c>
      <c r="R61" s="22">
        <v>0</v>
      </c>
      <c r="S61" s="22">
        <v>169621</v>
      </c>
      <c r="T61" s="22">
        <v>3661425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312864</v>
      </c>
      <c r="AF61" s="22">
        <v>0</v>
      </c>
      <c r="AG61" s="22">
        <v>0</v>
      </c>
      <c r="AH61" s="22">
        <v>169621</v>
      </c>
      <c r="AI61" s="22">
        <v>482485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</row>
    <row r="62" spans="1:40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3696650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3696650</v>
      </c>
      <c r="N62" s="22">
        <v>0</v>
      </c>
      <c r="O62" s="22">
        <v>25000</v>
      </c>
      <c r="P62" s="22">
        <v>429729</v>
      </c>
      <c r="Q62" s="22">
        <v>0</v>
      </c>
      <c r="R62" s="22">
        <v>0</v>
      </c>
      <c r="S62" s="22">
        <v>596542</v>
      </c>
      <c r="T62" s="22">
        <v>4747921</v>
      </c>
      <c r="U62" s="22">
        <v>3255727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3255727</v>
      </c>
      <c r="AD62" s="22">
        <v>11000</v>
      </c>
      <c r="AE62" s="22">
        <v>347791</v>
      </c>
      <c r="AF62" s="22">
        <v>0</v>
      </c>
      <c r="AG62" s="22">
        <v>0</v>
      </c>
      <c r="AH62" s="22">
        <v>550507</v>
      </c>
      <c r="AI62" s="22">
        <v>4165025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</row>
    <row r="63" spans="1:40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83273</v>
      </c>
      <c r="T63" s="22">
        <v>83273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47452</v>
      </c>
      <c r="AI63" s="22">
        <v>47452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</row>
    <row r="64" spans="1:40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61313</v>
      </c>
      <c r="F64" s="22">
        <v>0</v>
      </c>
      <c r="G64" s="22">
        <v>0</v>
      </c>
      <c r="H64" s="22">
        <v>0</v>
      </c>
      <c r="I64" s="22">
        <v>0</v>
      </c>
      <c r="J64" s="22">
        <v>34174111</v>
      </c>
      <c r="K64" s="22">
        <v>0</v>
      </c>
      <c r="L64" s="22">
        <v>0</v>
      </c>
      <c r="M64" s="22">
        <v>34235424</v>
      </c>
      <c r="N64" s="22">
        <v>0</v>
      </c>
      <c r="O64" s="22">
        <v>0</v>
      </c>
      <c r="P64" s="22">
        <v>165985</v>
      </c>
      <c r="Q64" s="22">
        <v>58064</v>
      </c>
      <c r="R64" s="22">
        <v>28078</v>
      </c>
      <c r="S64" s="22">
        <v>1281673</v>
      </c>
      <c r="T64" s="22">
        <v>35769224</v>
      </c>
      <c r="U64" s="22">
        <v>6940</v>
      </c>
      <c r="V64" s="22">
        <v>0</v>
      </c>
      <c r="W64" s="22">
        <v>0</v>
      </c>
      <c r="X64" s="22">
        <v>0</v>
      </c>
      <c r="Y64" s="22">
        <v>0</v>
      </c>
      <c r="Z64" s="22">
        <v>898570</v>
      </c>
      <c r="AA64" s="22">
        <v>0</v>
      </c>
      <c r="AB64" s="22">
        <v>0</v>
      </c>
      <c r="AC64" s="22">
        <v>905510</v>
      </c>
      <c r="AD64" s="22">
        <v>0</v>
      </c>
      <c r="AE64" s="22">
        <v>165985</v>
      </c>
      <c r="AF64" s="22">
        <v>0</v>
      </c>
      <c r="AG64" s="22">
        <v>28078</v>
      </c>
      <c r="AH64" s="22">
        <v>1098644</v>
      </c>
      <c r="AI64" s="22">
        <v>2198217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</row>
    <row r="65" spans="1:40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259910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259910</v>
      </c>
      <c r="N65" s="22">
        <v>0</v>
      </c>
      <c r="O65" s="22">
        <v>0</v>
      </c>
      <c r="P65" s="22">
        <v>692602</v>
      </c>
      <c r="Q65" s="22">
        <v>32024</v>
      </c>
      <c r="R65" s="22">
        <v>0</v>
      </c>
      <c r="S65" s="22">
        <v>1028255</v>
      </c>
      <c r="T65" s="22">
        <v>2012791</v>
      </c>
      <c r="U65" s="22">
        <v>258539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258539</v>
      </c>
      <c r="AD65" s="22">
        <v>0</v>
      </c>
      <c r="AE65" s="22">
        <v>677595</v>
      </c>
      <c r="AF65" s="22">
        <v>0</v>
      </c>
      <c r="AG65" s="22">
        <v>0</v>
      </c>
      <c r="AH65" s="22">
        <v>989270</v>
      </c>
      <c r="AI65" s="22">
        <v>1925404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</row>
    <row r="66" spans="1:40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2504486</v>
      </c>
      <c r="P66" s="22">
        <v>520778</v>
      </c>
      <c r="Q66" s="22">
        <v>125318</v>
      </c>
      <c r="R66" s="22">
        <v>0</v>
      </c>
      <c r="S66" s="22">
        <v>236450</v>
      </c>
      <c r="T66" s="22">
        <v>3387032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143629</v>
      </c>
      <c r="AE66" s="22">
        <v>505619</v>
      </c>
      <c r="AF66" s="22">
        <v>0</v>
      </c>
      <c r="AG66" s="22">
        <v>0</v>
      </c>
      <c r="AH66" s="22">
        <v>236450</v>
      </c>
      <c r="AI66" s="22">
        <v>885698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</row>
    <row r="67" spans="1:40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19292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19292</v>
      </c>
      <c r="N67" s="22">
        <v>0</v>
      </c>
      <c r="O67" s="22">
        <v>0</v>
      </c>
      <c r="P67" s="22">
        <v>1639959</v>
      </c>
      <c r="Q67" s="22">
        <v>17700</v>
      </c>
      <c r="R67" s="22">
        <v>0</v>
      </c>
      <c r="S67" s="22">
        <v>969941</v>
      </c>
      <c r="T67" s="22">
        <v>2646892</v>
      </c>
      <c r="U67" s="22">
        <v>0</v>
      </c>
      <c r="V67" s="22">
        <v>0</v>
      </c>
      <c r="W67" s="22">
        <v>3376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3376</v>
      </c>
      <c r="AD67" s="22">
        <v>0</v>
      </c>
      <c r="AE67" s="22">
        <v>1156407</v>
      </c>
      <c r="AF67" s="22">
        <v>0</v>
      </c>
      <c r="AG67" s="22">
        <v>0</v>
      </c>
      <c r="AH67" s="22">
        <v>628077</v>
      </c>
      <c r="AI67" s="22">
        <v>1787860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</row>
    <row r="68" spans="1:40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16799</v>
      </c>
      <c r="Q68" s="22">
        <v>0</v>
      </c>
      <c r="R68" s="22">
        <v>0</v>
      </c>
      <c r="S68" s="22">
        <v>247800</v>
      </c>
      <c r="T68" s="22">
        <v>264599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15179</v>
      </c>
      <c r="AF68" s="22">
        <v>0</v>
      </c>
      <c r="AG68" s="22">
        <v>0</v>
      </c>
      <c r="AH68" s="22">
        <v>171238</v>
      </c>
      <c r="AI68" s="22">
        <v>186417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</row>
    <row r="69" spans="1:40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</row>
    <row r="70" spans="1:40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405528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405528</v>
      </c>
      <c r="N70" s="22">
        <v>0</v>
      </c>
      <c r="O70" s="22">
        <v>327088</v>
      </c>
      <c r="P70" s="22">
        <v>298084</v>
      </c>
      <c r="Q70" s="22">
        <v>0</v>
      </c>
      <c r="R70" s="22">
        <v>0</v>
      </c>
      <c r="S70" s="22">
        <v>1386109</v>
      </c>
      <c r="T70" s="22">
        <v>2416809</v>
      </c>
      <c r="U70" s="22">
        <v>342933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342933</v>
      </c>
      <c r="AD70" s="22">
        <v>25156</v>
      </c>
      <c r="AE70" s="22">
        <v>247909</v>
      </c>
      <c r="AF70" s="22">
        <v>0</v>
      </c>
      <c r="AG70" s="22">
        <v>0</v>
      </c>
      <c r="AH70" s="22">
        <v>942001</v>
      </c>
      <c r="AI70" s="22">
        <v>1557999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</row>
    <row r="71" spans="1:40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1253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1253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1253</v>
      </c>
      <c r="U71" s="22">
        <v>1143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1143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1143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</row>
    <row r="72" spans="1:40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33579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33579</v>
      </c>
      <c r="N72" s="22">
        <v>0</v>
      </c>
      <c r="O72" s="22">
        <v>37299</v>
      </c>
      <c r="P72" s="22">
        <v>553449</v>
      </c>
      <c r="Q72" s="22">
        <v>0</v>
      </c>
      <c r="R72" s="22">
        <v>0</v>
      </c>
      <c r="S72" s="22">
        <v>206753</v>
      </c>
      <c r="T72" s="22">
        <v>831080</v>
      </c>
      <c r="U72" s="22">
        <v>9129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9129</v>
      </c>
      <c r="AD72" s="22">
        <v>0</v>
      </c>
      <c r="AE72" s="22">
        <v>472862</v>
      </c>
      <c r="AF72" s="22">
        <v>0</v>
      </c>
      <c r="AG72" s="22">
        <v>0</v>
      </c>
      <c r="AH72" s="22">
        <v>138552</v>
      </c>
      <c r="AI72" s="22">
        <v>620543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</row>
    <row r="73" spans="1:40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676521</v>
      </c>
      <c r="F73" s="22">
        <v>0</v>
      </c>
      <c r="G73" s="22">
        <v>0</v>
      </c>
      <c r="H73" s="22">
        <v>0</v>
      </c>
      <c r="I73" s="22">
        <v>93038</v>
      </c>
      <c r="J73" s="22">
        <v>0</v>
      </c>
      <c r="K73" s="22">
        <v>0</v>
      </c>
      <c r="L73" s="22">
        <v>0</v>
      </c>
      <c r="M73" s="22">
        <v>769559</v>
      </c>
      <c r="N73" s="22">
        <v>0</v>
      </c>
      <c r="O73" s="22">
        <v>56711</v>
      </c>
      <c r="P73" s="22">
        <v>1692943</v>
      </c>
      <c r="Q73" s="22">
        <v>0</v>
      </c>
      <c r="R73" s="22">
        <v>19449</v>
      </c>
      <c r="S73" s="22">
        <v>586384</v>
      </c>
      <c r="T73" s="22">
        <v>3125046</v>
      </c>
      <c r="U73" s="22">
        <v>380710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380710</v>
      </c>
      <c r="AD73" s="22">
        <v>51039</v>
      </c>
      <c r="AE73" s="22">
        <v>847139</v>
      </c>
      <c r="AF73" s="22">
        <v>0</v>
      </c>
      <c r="AG73" s="22">
        <v>1333</v>
      </c>
      <c r="AH73" s="22">
        <v>443571</v>
      </c>
      <c r="AI73" s="22">
        <v>1723792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</row>
    <row r="74" spans="1:40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3398581</v>
      </c>
      <c r="Q74" s="22">
        <v>0</v>
      </c>
      <c r="R74" s="22">
        <v>0</v>
      </c>
      <c r="S74" s="22">
        <v>407073</v>
      </c>
      <c r="T74" s="22">
        <v>3805654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1744206</v>
      </c>
      <c r="AF74" s="22">
        <v>0</v>
      </c>
      <c r="AG74" s="22">
        <v>0</v>
      </c>
      <c r="AH74" s="22">
        <v>407074</v>
      </c>
      <c r="AI74" s="22">
        <v>2151280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</row>
    <row r="75" spans="1:40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19364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19364</v>
      </c>
      <c r="N75" s="22">
        <v>44316</v>
      </c>
      <c r="O75" s="22">
        <v>26000</v>
      </c>
      <c r="P75" s="22">
        <v>813350</v>
      </c>
      <c r="Q75" s="22">
        <v>0</v>
      </c>
      <c r="R75" s="22">
        <v>0</v>
      </c>
      <c r="S75" s="22">
        <v>0</v>
      </c>
      <c r="T75" s="22">
        <v>903030</v>
      </c>
      <c r="U75" s="22">
        <v>19364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19364</v>
      </c>
      <c r="AD75" s="22">
        <v>13000</v>
      </c>
      <c r="AE75" s="22">
        <v>436320</v>
      </c>
      <c r="AF75" s="22">
        <v>0</v>
      </c>
      <c r="AG75" s="22">
        <v>0</v>
      </c>
      <c r="AH75" s="22">
        <v>0</v>
      </c>
      <c r="AI75" s="22">
        <v>468684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</row>
    <row r="76" spans="1:40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1040</v>
      </c>
      <c r="P76" s="22">
        <v>0</v>
      </c>
      <c r="Q76" s="22">
        <v>0</v>
      </c>
      <c r="R76" s="22">
        <v>0</v>
      </c>
      <c r="S76" s="22">
        <v>13771</v>
      </c>
      <c r="T76" s="22">
        <v>14811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823</v>
      </c>
      <c r="AE76" s="22">
        <v>0</v>
      </c>
      <c r="AF76" s="22">
        <v>0</v>
      </c>
      <c r="AG76" s="22">
        <v>0</v>
      </c>
      <c r="AH76" s="22">
        <v>7437</v>
      </c>
      <c r="AI76" s="22">
        <v>8260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</row>
    <row r="77" spans="1:40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154683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154683</v>
      </c>
      <c r="N77" s="22">
        <v>1036328</v>
      </c>
      <c r="O77" s="22">
        <v>0</v>
      </c>
      <c r="P77" s="22">
        <v>948504</v>
      </c>
      <c r="Q77" s="22">
        <v>0</v>
      </c>
      <c r="R77" s="22">
        <v>0</v>
      </c>
      <c r="S77" s="22">
        <v>140891</v>
      </c>
      <c r="T77" s="22">
        <v>2280406</v>
      </c>
      <c r="U77" s="22">
        <v>0</v>
      </c>
      <c r="V77" s="22">
        <v>0</v>
      </c>
      <c r="W77" s="22">
        <v>0</v>
      </c>
      <c r="X77" s="22">
        <v>50488</v>
      </c>
      <c r="Y77" s="22">
        <v>0</v>
      </c>
      <c r="Z77" s="22">
        <v>0</v>
      </c>
      <c r="AA77" s="22">
        <v>0</v>
      </c>
      <c r="AB77" s="22">
        <v>0</v>
      </c>
      <c r="AC77" s="22">
        <v>50488</v>
      </c>
      <c r="AD77" s="22">
        <v>0</v>
      </c>
      <c r="AE77" s="22">
        <v>815274</v>
      </c>
      <c r="AF77" s="22">
        <v>0</v>
      </c>
      <c r="AG77" s="22">
        <v>0</v>
      </c>
      <c r="AH77" s="22">
        <v>140891</v>
      </c>
      <c r="AI77" s="22">
        <v>1006653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</row>
    <row r="78" spans="1:40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1052534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1052534</v>
      </c>
      <c r="N78" s="22">
        <v>0</v>
      </c>
      <c r="O78" s="22">
        <v>0</v>
      </c>
      <c r="P78" s="22">
        <v>179961</v>
      </c>
      <c r="Q78" s="22">
        <v>0</v>
      </c>
      <c r="R78" s="22">
        <v>0</v>
      </c>
      <c r="S78" s="22">
        <v>448013</v>
      </c>
      <c r="T78" s="22">
        <v>1680508</v>
      </c>
      <c r="U78" s="22">
        <v>668811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668811</v>
      </c>
      <c r="AD78" s="22">
        <v>0</v>
      </c>
      <c r="AE78" s="22">
        <v>179961</v>
      </c>
      <c r="AF78" s="22">
        <v>0</v>
      </c>
      <c r="AG78" s="22">
        <v>0</v>
      </c>
      <c r="AH78" s="22">
        <v>332541</v>
      </c>
      <c r="AI78" s="22">
        <v>1181313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</row>
    <row r="79" spans="1:40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6802595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6802595</v>
      </c>
      <c r="N79" s="22">
        <v>0</v>
      </c>
      <c r="O79" s="22">
        <v>0</v>
      </c>
      <c r="P79" s="22">
        <v>4482990</v>
      </c>
      <c r="Q79" s="22">
        <v>0</v>
      </c>
      <c r="R79" s="22">
        <v>0</v>
      </c>
      <c r="S79" s="22">
        <v>65196</v>
      </c>
      <c r="T79" s="22">
        <v>11350781</v>
      </c>
      <c r="U79" s="22">
        <v>6140981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6140981</v>
      </c>
      <c r="AD79" s="22">
        <v>0</v>
      </c>
      <c r="AE79" s="22">
        <v>2694093</v>
      </c>
      <c r="AF79" s="22">
        <v>0</v>
      </c>
      <c r="AG79" s="22">
        <v>0</v>
      </c>
      <c r="AH79" s="22">
        <v>65196</v>
      </c>
      <c r="AI79" s="22">
        <v>8900270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</row>
    <row r="80" spans="1:40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123867</v>
      </c>
      <c r="Q80" s="22">
        <v>0</v>
      </c>
      <c r="R80" s="22">
        <v>0</v>
      </c>
      <c r="S80" s="22">
        <v>929145</v>
      </c>
      <c r="T80" s="22">
        <v>1053012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114947</v>
      </c>
      <c r="AF80" s="22">
        <v>0</v>
      </c>
      <c r="AG80" s="22">
        <v>0</v>
      </c>
      <c r="AH80" s="22">
        <v>875112</v>
      </c>
      <c r="AI80" s="22">
        <v>990059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</row>
    <row r="81" spans="1:40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750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750</v>
      </c>
      <c r="N81" s="22">
        <v>3465</v>
      </c>
      <c r="O81" s="22">
        <v>0</v>
      </c>
      <c r="P81" s="22">
        <v>0</v>
      </c>
      <c r="Q81" s="22">
        <v>0</v>
      </c>
      <c r="R81" s="22">
        <v>0</v>
      </c>
      <c r="S81" s="22">
        <v>94972</v>
      </c>
      <c r="T81" s="22">
        <v>99187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76916</v>
      </c>
      <c r="AI81" s="22">
        <v>76916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</row>
    <row r="82" spans="1:40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1075523</v>
      </c>
      <c r="Q82" s="22">
        <v>0</v>
      </c>
      <c r="R82" s="22">
        <v>0</v>
      </c>
      <c r="S82" s="22">
        <v>409739</v>
      </c>
      <c r="T82" s="22">
        <v>1485262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899212</v>
      </c>
      <c r="AF82" s="22">
        <v>0</v>
      </c>
      <c r="AG82" s="22">
        <v>0</v>
      </c>
      <c r="AH82" s="22">
        <v>382960</v>
      </c>
      <c r="AI82" s="22">
        <v>1282172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</row>
    <row r="83" spans="1:40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22830</v>
      </c>
      <c r="O83" s="22">
        <v>0</v>
      </c>
      <c r="P83" s="22">
        <v>1912114</v>
      </c>
      <c r="Q83" s="22">
        <v>0</v>
      </c>
      <c r="R83" s="22">
        <v>0</v>
      </c>
      <c r="S83" s="22">
        <v>136211</v>
      </c>
      <c r="T83" s="22">
        <v>2071155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1912114</v>
      </c>
      <c r="AF83" s="22">
        <v>0</v>
      </c>
      <c r="AG83" s="22">
        <v>0</v>
      </c>
      <c r="AH83" s="22">
        <v>129323</v>
      </c>
      <c r="AI83" s="22">
        <v>2041437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</row>
    <row r="84" spans="1:40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385875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385875</v>
      </c>
      <c r="N84" s="22">
        <v>0</v>
      </c>
      <c r="O84" s="22">
        <v>0</v>
      </c>
      <c r="P84" s="22">
        <v>1297352</v>
      </c>
      <c r="Q84" s="22">
        <v>30000</v>
      </c>
      <c r="R84" s="22">
        <v>0</v>
      </c>
      <c r="S84" s="22">
        <v>85178</v>
      </c>
      <c r="T84" s="22">
        <v>1798405</v>
      </c>
      <c r="U84" s="22">
        <v>361481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361481</v>
      </c>
      <c r="AD84" s="22">
        <v>0</v>
      </c>
      <c r="AE84" s="22">
        <v>987380</v>
      </c>
      <c r="AF84" s="22">
        <v>0</v>
      </c>
      <c r="AG84" s="22">
        <v>0</v>
      </c>
      <c r="AH84" s="22">
        <v>85178</v>
      </c>
      <c r="AI84" s="22">
        <v>1434039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</row>
    <row r="85" spans="1:40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9205</v>
      </c>
      <c r="Q85" s="22">
        <v>0</v>
      </c>
      <c r="R85" s="22">
        <v>0</v>
      </c>
      <c r="S85" s="22">
        <v>0</v>
      </c>
      <c r="T85" s="22">
        <v>9205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9205</v>
      </c>
      <c r="AF85" s="22">
        <v>0</v>
      </c>
      <c r="AG85" s="22">
        <v>0</v>
      </c>
      <c r="AH85" s="22">
        <v>0</v>
      </c>
      <c r="AI85" s="22">
        <v>9205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</row>
    <row r="86" spans="1:40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5360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5360</v>
      </c>
      <c r="N86" s="22">
        <v>0</v>
      </c>
      <c r="O86" s="22">
        <v>0</v>
      </c>
      <c r="P86" s="22">
        <v>893740</v>
      </c>
      <c r="Q86" s="22">
        <v>0</v>
      </c>
      <c r="R86" s="22">
        <v>127360</v>
      </c>
      <c r="S86" s="22">
        <v>472812</v>
      </c>
      <c r="T86" s="22">
        <v>1499272</v>
      </c>
      <c r="U86" s="22">
        <v>3297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3297</v>
      </c>
      <c r="AD86" s="22">
        <v>0</v>
      </c>
      <c r="AE86" s="22">
        <v>529675</v>
      </c>
      <c r="AF86" s="22">
        <v>0</v>
      </c>
      <c r="AG86" s="22">
        <v>0</v>
      </c>
      <c r="AH86" s="22">
        <v>458508</v>
      </c>
      <c r="AI86" s="22">
        <v>991480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</row>
    <row r="87" spans="1:40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65326</v>
      </c>
      <c r="Q87" s="22">
        <v>0</v>
      </c>
      <c r="R87" s="22">
        <v>0</v>
      </c>
      <c r="S87" s="22">
        <v>187000</v>
      </c>
      <c r="T87" s="22">
        <v>252326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65326</v>
      </c>
      <c r="AF87" s="22">
        <v>0</v>
      </c>
      <c r="AG87" s="22">
        <v>0</v>
      </c>
      <c r="AH87" s="22">
        <v>187000</v>
      </c>
      <c r="AI87" s="22">
        <v>252326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</row>
    <row r="88" spans="1:40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135549</v>
      </c>
      <c r="F88" s="22">
        <v>0</v>
      </c>
      <c r="G88" s="22">
        <v>48671</v>
      </c>
      <c r="H88" s="22">
        <v>0</v>
      </c>
      <c r="I88" s="22">
        <v>729</v>
      </c>
      <c r="J88" s="22">
        <v>0</v>
      </c>
      <c r="K88" s="22">
        <v>0</v>
      </c>
      <c r="L88" s="22">
        <v>0</v>
      </c>
      <c r="M88" s="22">
        <v>184949</v>
      </c>
      <c r="N88" s="22">
        <v>0</v>
      </c>
      <c r="O88" s="22">
        <v>0</v>
      </c>
      <c r="P88" s="22">
        <v>420074</v>
      </c>
      <c r="Q88" s="22">
        <v>0</v>
      </c>
      <c r="R88" s="22">
        <v>23199</v>
      </c>
      <c r="S88" s="22">
        <v>521295</v>
      </c>
      <c r="T88" s="22">
        <v>1149517</v>
      </c>
      <c r="U88" s="22">
        <v>81645</v>
      </c>
      <c r="V88" s="22">
        <v>0</v>
      </c>
      <c r="W88" s="22">
        <v>34568</v>
      </c>
      <c r="X88" s="22">
        <v>0</v>
      </c>
      <c r="Y88" s="22">
        <v>520</v>
      </c>
      <c r="Z88" s="22">
        <v>0</v>
      </c>
      <c r="AA88" s="22">
        <v>0</v>
      </c>
      <c r="AB88" s="22">
        <v>0</v>
      </c>
      <c r="AC88" s="22">
        <v>116733</v>
      </c>
      <c r="AD88" s="22">
        <v>0</v>
      </c>
      <c r="AE88" s="22">
        <v>395613</v>
      </c>
      <c r="AF88" s="22">
        <v>0</v>
      </c>
      <c r="AG88" s="22">
        <v>23200</v>
      </c>
      <c r="AH88" s="22">
        <v>471036</v>
      </c>
      <c r="AI88" s="22">
        <v>1006582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</row>
    <row r="89" spans="1:40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34198</v>
      </c>
      <c r="Q89" s="22">
        <v>0</v>
      </c>
      <c r="R89" s="22">
        <v>0</v>
      </c>
      <c r="S89" s="22">
        <v>0</v>
      </c>
      <c r="T89" s="22">
        <v>34198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16849</v>
      </c>
      <c r="AF89" s="22">
        <v>0</v>
      </c>
      <c r="AG89" s="22">
        <v>0</v>
      </c>
      <c r="AH89" s="22">
        <v>0</v>
      </c>
      <c r="AI89" s="22">
        <v>16849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</row>
    <row r="90" spans="1:40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13200</v>
      </c>
      <c r="Q90" s="22">
        <v>0</v>
      </c>
      <c r="R90" s="22">
        <v>0</v>
      </c>
      <c r="S90" s="22">
        <v>0</v>
      </c>
      <c r="T90" s="22">
        <v>13200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7247</v>
      </c>
      <c r="AF90" s="22">
        <v>0</v>
      </c>
      <c r="AG90" s="22">
        <v>0</v>
      </c>
      <c r="AH90" s="22">
        <v>0</v>
      </c>
      <c r="AI90" s="22">
        <v>7247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</row>
    <row r="91" spans="1:40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33726</v>
      </c>
      <c r="O91" s="22">
        <v>0</v>
      </c>
      <c r="P91" s="22">
        <v>-33726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</row>
    <row r="92" spans="1:40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4874</v>
      </c>
      <c r="I92" s="22">
        <v>0</v>
      </c>
      <c r="J92" s="22">
        <v>0</v>
      </c>
      <c r="K92" s="22">
        <v>0</v>
      </c>
      <c r="L92" s="22">
        <v>0</v>
      </c>
      <c r="M92" s="22">
        <v>4874</v>
      </c>
      <c r="N92" s="22">
        <v>4408</v>
      </c>
      <c r="O92" s="22">
        <v>0</v>
      </c>
      <c r="P92" s="22">
        <v>0</v>
      </c>
      <c r="Q92" s="22">
        <v>0</v>
      </c>
      <c r="R92" s="22">
        <v>17992</v>
      </c>
      <c r="S92" s="22">
        <v>132699</v>
      </c>
      <c r="T92" s="22">
        <v>159973</v>
      </c>
      <c r="U92" s="22">
        <v>0</v>
      </c>
      <c r="V92" s="22">
        <v>0</v>
      </c>
      <c r="W92" s="22">
        <v>0</v>
      </c>
      <c r="X92" s="22">
        <v>4874</v>
      </c>
      <c r="Y92" s="22">
        <v>0</v>
      </c>
      <c r="Z92" s="22">
        <v>0</v>
      </c>
      <c r="AA92" s="22">
        <v>0</v>
      </c>
      <c r="AB92" s="22">
        <v>0</v>
      </c>
      <c r="AC92" s="22">
        <v>4874</v>
      </c>
      <c r="AD92" s="22">
        <v>0</v>
      </c>
      <c r="AE92" s="22">
        <v>0</v>
      </c>
      <c r="AF92" s="22">
        <v>0</v>
      </c>
      <c r="AG92" s="22">
        <v>14661</v>
      </c>
      <c r="AH92" s="22">
        <v>132699</v>
      </c>
      <c r="AI92" s="22">
        <v>152234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</row>
    <row r="93" spans="1:40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4031</v>
      </c>
      <c r="P93" s="22">
        <v>172050</v>
      </c>
      <c r="Q93" s="22">
        <v>0</v>
      </c>
      <c r="R93" s="22">
        <v>0</v>
      </c>
      <c r="S93" s="22">
        <v>180996</v>
      </c>
      <c r="T93" s="22">
        <v>357077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124130</v>
      </c>
      <c r="AF93" s="22">
        <v>0</v>
      </c>
      <c r="AG93" s="22">
        <v>0</v>
      </c>
      <c r="AH93" s="22">
        <v>180996</v>
      </c>
      <c r="AI93" s="22">
        <v>305126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</row>
    <row r="94" spans="1:40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</row>
    <row r="95" spans="1:40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79626</v>
      </c>
      <c r="F95" s="22">
        <v>0</v>
      </c>
      <c r="G95" s="22">
        <v>5413</v>
      </c>
      <c r="H95" s="22">
        <v>8439</v>
      </c>
      <c r="I95" s="22">
        <v>1223</v>
      </c>
      <c r="J95" s="22">
        <v>0</v>
      </c>
      <c r="K95" s="22">
        <v>0</v>
      </c>
      <c r="L95" s="22">
        <v>0</v>
      </c>
      <c r="M95" s="22">
        <v>94701</v>
      </c>
      <c r="N95" s="22">
        <v>0</v>
      </c>
      <c r="O95" s="22">
        <v>19035</v>
      </c>
      <c r="P95" s="22">
        <v>17911</v>
      </c>
      <c r="Q95" s="22">
        <v>0</v>
      </c>
      <c r="R95" s="22">
        <v>0</v>
      </c>
      <c r="S95" s="22">
        <v>0</v>
      </c>
      <c r="T95" s="22">
        <v>131647</v>
      </c>
      <c r="U95" s="22">
        <v>79626</v>
      </c>
      <c r="V95" s="22">
        <v>0</v>
      </c>
      <c r="W95" s="22">
        <v>5413</v>
      </c>
      <c r="X95" s="22">
        <v>8439</v>
      </c>
      <c r="Y95" s="22">
        <v>1223</v>
      </c>
      <c r="Z95" s="22">
        <v>0</v>
      </c>
      <c r="AA95" s="22">
        <v>0</v>
      </c>
      <c r="AB95" s="22">
        <v>0</v>
      </c>
      <c r="AC95" s="22">
        <v>94701</v>
      </c>
      <c r="AD95" s="22">
        <v>17893</v>
      </c>
      <c r="AE95" s="22">
        <v>14330</v>
      </c>
      <c r="AF95" s="22">
        <v>0</v>
      </c>
      <c r="AG95" s="22">
        <v>0</v>
      </c>
      <c r="AH95" s="22">
        <v>0</v>
      </c>
      <c r="AI95" s="22">
        <v>126924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</row>
    <row r="96" spans="1:40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1635969</v>
      </c>
      <c r="O96" s="22">
        <v>193450</v>
      </c>
      <c r="P96" s="22">
        <v>0</v>
      </c>
      <c r="Q96" s="22">
        <v>14008</v>
      </c>
      <c r="R96" s="22">
        <v>0</v>
      </c>
      <c r="S96" s="22">
        <v>12389</v>
      </c>
      <c r="T96" s="22">
        <v>1855816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38689</v>
      </c>
      <c r="AE96" s="22">
        <v>0</v>
      </c>
      <c r="AF96" s="22">
        <v>0</v>
      </c>
      <c r="AG96" s="22">
        <v>0</v>
      </c>
      <c r="AH96" s="22">
        <v>12388</v>
      </c>
      <c r="AI96" s="22">
        <v>51077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</row>
    <row r="97" spans="1:40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</row>
    <row r="98" spans="1:40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</row>
    <row r="99" spans="1:40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</row>
    <row r="100" spans="1:40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66380</v>
      </c>
      <c r="F100" s="22">
        <v>0</v>
      </c>
      <c r="G100" s="22">
        <v>54828</v>
      </c>
      <c r="H100" s="22">
        <v>43864</v>
      </c>
      <c r="I100" s="22">
        <v>0</v>
      </c>
      <c r="J100" s="22">
        <v>0</v>
      </c>
      <c r="K100" s="22">
        <v>0</v>
      </c>
      <c r="L100" s="22">
        <v>0</v>
      </c>
      <c r="M100" s="22">
        <v>165072</v>
      </c>
      <c r="N100" s="22">
        <v>43836</v>
      </c>
      <c r="O100" s="22">
        <v>78662</v>
      </c>
      <c r="P100" s="22">
        <v>349124</v>
      </c>
      <c r="Q100" s="22">
        <v>0</v>
      </c>
      <c r="R100" s="22">
        <v>70710</v>
      </c>
      <c r="S100" s="22">
        <v>290306</v>
      </c>
      <c r="T100" s="22">
        <v>997710</v>
      </c>
      <c r="U100" s="22">
        <v>51337</v>
      </c>
      <c r="V100" s="22">
        <v>0</v>
      </c>
      <c r="W100" s="22">
        <v>54828</v>
      </c>
      <c r="X100" s="22">
        <v>38079</v>
      </c>
      <c r="Y100" s="22">
        <v>0</v>
      </c>
      <c r="Z100" s="22">
        <v>0</v>
      </c>
      <c r="AA100" s="22">
        <v>0</v>
      </c>
      <c r="AB100" s="22">
        <v>0</v>
      </c>
      <c r="AC100" s="22">
        <v>144244</v>
      </c>
      <c r="AD100" s="22">
        <v>76778</v>
      </c>
      <c r="AE100" s="22">
        <v>290727</v>
      </c>
      <c r="AF100" s="22">
        <v>0</v>
      </c>
      <c r="AG100" s="22">
        <v>63670</v>
      </c>
      <c r="AH100" s="22">
        <v>290306</v>
      </c>
      <c r="AI100" s="22">
        <v>865725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</row>
    <row r="101" spans="1:40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108827</v>
      </c>
      <c r="Q101" s="22">
        <v>0</v>
      </c>
      <c r="R101" s="22">
        <v>0</v>
      </c>
      <c r="S101" s="22">
        <v>19289</v>
      </c>
      <c r="T101" s="22">
        <v>128116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97753</v>
      </c>
      <c r="AF101" s="22">
        <v>0</v>
      </c>
      <c r="AG101" s="22">
        <v>0</v>
      </c>
      <c r="AH101" s="22">
        <v>14524</v>
      </c>
      <c r="AI101" s="22">
        <v>112277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</row>
    <row r="102" spans="1:40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13400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13400</v>
      </c>
      <c r="N102" s="22">
        <v>0</v>
      </c>
      <c r="O102" s="22">
        <v>0</v>
      </c>
      <c r="P102" s="22">
        <v>235793</v>
      </c>
      <c r="Q102" s="22">
        <v>0</v>
      </c>
      <c r="R102" s="22">
        <v>0</v>
      </c>
      <c r="S102" s="22">
        <v>373227</v>
      </c>
      <c r="T102" s="22">
        <v>622420</v>
      </c>
      <c r="U102" s="22">
        <v>13354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13354</v>
      </c>
      <c r="AD102" s="22">
        <v>0</v>
      </c>
      <c r="AE102" s="22">
        <v>190974</v>
      </c>
      <c r="AF102" s="22">
        <v>0</v>
      </c>
      <c r="AG102" s="22">
        <v>0</v>
      </c>
      <c r="AH102" s="22">
        <v>219161</v>
      </c>
      <c r="AI102" s="22">
        <v>423489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</row>
    <row r="103" spans="1:40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22690</v>
      </c>
      <c r="Q103" s="22">
        <v>0</v>
      </c>
      <c r="R103" s="22">
        <v>0</v>
      </c>
      <c r="S103" s="22">
        <v>0</v>
      </c>
      <c r="T103" s="22">
        <v>22690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22690</v>
      </c>
      <c r="AF103" s="22">
        <v>0</v>
      </c>
      <c r="AG103" s="22">
        <v>0</v>
      </c>
      <c r="AH103" s="22">
        <v>0</v>
      </c>
      <c r="AI103" s="22">
        <v>22690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</row>
    <row r="104" spans="1:40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19049</v>
      </c>
      <c r="F104" s="22">
        <v>0</v>
      </c>
      <c r="G104" s="22">
        <v>10847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29896</v>
      </c>
      <c r="N104" s="22">
        <v>1659</v>
      </c>
      <c r="O104" s="22">
        <v>0</v>
      </c>
      <c r="P104" s="22">
        <v>345258</v>
      </c>
      <c r="Q104" s="22">
        <v>100165</v>
      </c>
      <c r="R104" s="22">
        <v>0</v>
      </c>
      <c r="S104" s="22">
        <v>392642</v>
      </c>
      <c r="T104" s="22">
        <v>869620</v>
      </c>
      <c r="U104" s="22">
        <v>11935</v>
      </c>
      <c r="V104" s="22">
        <v>0</v>
      </c>
      <c r="W104" s="22">
        <v>10192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22127</v>
      </c>
      <c r="AD104" s="22">
        <v>0</v>
      </c>
      <c r="AE104" s="22">
        <v>295340</v>
      </c>
      <c r="AF104" s="22">
        <v>0</v>
      </c>
      <c r="AG104" s="22">
        <v>0</v>
      </c>
      <c r="AH104" s="22">
        <v>362862</v>
      </c>
      <c r="AI104" s="22">
        <v>680329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</row>
    <row r="105" spans="1:40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4250430</v>
      </c>
      <c r="O105" s="22">
        <v>20974</v>
      </c>
      <c r="P105" s="22">
        <v>149190</v>
      </c>
      <c r="Q105" s="22">
        <v>281573</v>
      </c>
      <c r="R105" s="22">
        <v>110268</v>
      </c>
      <c r="S105" s="22">
        <v>25481</v>
      </c>
      <c r="T105" s="22">
        <v>4837916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14896</v>
      </c>
      <c r="AE105" s="22">
        <v>117690</v>
      </c>
      <c r="AF105" s="22">
        <v>0</v>
      </c>
      <c r="AG105" s="22">
        <v>110162</v>
      </c>
      <c r="AH105" s="22">
        <v>25481</v>
      </c>
      <c r="AI105" s="22">
        <v>268229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</row>
    <row r="106" spans="1:40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23144</v>
      </c>
      <c r="F106" s="22">
        <v>0</v>
      </c>
      <c r="G106" s="22">
        <v>0</v>
      </c>
      <c r="H106" s="22">
        <v>0</v>
      </c>
      <c r="I106" s="22">
        <v>146541</v>
      </c>
      <c r="J106" s="22">
        <v>0</v>
      </c>
      <c r="K106" s="22">
        <v>0</v>
      </c>
      <c r="L106" s="22">
        <v>0</v>
      </c>
      <c r="M106" s="22">
        <v>169685</v>
      </c>
      <c r="N106" s="22">
        <v>59247</v>
      </c>
      <c r="O106" s="22">
        <v>0</v>
      </c>
      <c r="P106" s="22">
        <v>0</v>
      </c>
      <c r="Q106" s="22">
        <v>0</v>
      </c>
      <c r="R106" s="22">
        <v>0</v>
      </c>
      <c r="S106" s="22">
        <v>67017</v>
      </c>
      <c r="T106" s="22">
        <v>295949</v>
      </c>
      <c r="U106" s="22">
        <v>4630</v>
      </c>
      <c r="V106" s="22">
        <v>0</v>
      </c>
      <c r="W106" s="22">
        <v>0</v>
      </c>
      <c r="X106" s="22">
        <v>0</v>
      </c>
      <c r="Y106" s="22">
        <v>25400</v>
      </c>
      <c r="Z106" s="22">
        <v>0</v>
      </c>
      <c r="AA106" s="22">
        <v>0</v>
      </c>
      <c r="AB106" s="22">
        <v>0</v>
      </c>
      <c r="AC106" s="22">
        <v>30030</v>
      </c>
      <c r="AD106" s="22">
        <v>0</v>
      </c>
      <c r="AE106" s="22">
        <v>0</v>
      </c>
      <c r="AF106" s="22">
        <v>0</v>
      </c>
      <c r="AG106" s="22">
        <v>0</v>
      </c>
      <c r="AH106" s="22">
        <v>13404</v>
      </c>
      <c r="AI106" s="22">
        <v>43434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</row>
    <row r="107" spans="1:40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801250</v>
      </c>
      <c r="O107" s="22">
        <v>297</v>
      </c>
      <c r="P107" s="22">
        <v>336725</v>
      </c>
      <c r="Q107" s="22">
        <v>0</v>
      </c>
      <c r="R107" s="22">
        <v>0</v>
      </c>
      <c r="S107" s="22">
        <v>373195</v>
      </c>
      <c r="T107" s="22">
        <v>1511467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297</v>
      </c>
      <c r="AE107" s="22">
        <v>300738</v>
      </c>
      <c r="AF107" s="22">
        <v>0</v>
      </c>
      <c r="AG107" s="22">
        <v>0</v>
      </c>
      <c r="AH107" s="22">
        <v>373195</v>
      </c>
      <c r="AI107" s="22">
        <v>674230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</row>
    <row r="108" spans="1:40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1:40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18025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18025</v>
      </c>
      <c r="N109" s="22">
        <v>108920</v>
      </c>
      <c r="O109" s="22">
        <v>0</v>
      </c>
      <c r="P109" s="22">
        <v>45085</v>
      </c>
      <c r="Q109" s="22">
        <v>0</v>
      </c>
      <c r="R109" s="22">
        <v>42079</v>
      </c>
      <c r="S109" s="22">
        <v>0</v>
      </c>
      <c r="T109" s="22">
        <v>214109</v>
      </c>
      <c r="U109" s="22">
        <v>6367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6367</v>
      </c>
      <c r="AD109" s="22">
        <v>0</v>
      </c>
      <c r="AE109" s="22">
        <v>0</v>
      </c>
      <c r="AF109" s="22">
        <v>0</v>
      </c>
      <c r="AG109" s="22">
        <v>10174</v>
      </c>
      <c r="AH109" s="22">
        <v>0</v>
      </c>
      <c r="AI109" s="22">
        <v>16541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</row>
    <row r="110" spans="1:40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27258</v>
      </c>
      <c r="I110" s="22">
        <v>0</v>
      </c>
      <c r="J110" s="22">
        <v>0</v>
      </c>
      <c r="K110" s="22">
        <v>0</v>
      </c>
      <c r="L110" s="22">
        <v>0</v>
      </c>
      <c r="M110" s="22">
        <v>27258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27258</v>
      </c>
      <c r="U110" s="22">
        <v>0</v>
      </c>
      <c r="V110" s="22">
        <v>0</v>
      </c>
      <c r="W110" s="22">
        <v>0</v>
      </c>
      <c r="X110" s="22">
        <v>6542</v>
      </c>
      <c r="Y110" s="22">
        <v>0</v>
      </c>
      <c r="Z110" s="22">
        <v>0</v>
      </c>
      <c r="AA110" s="22">
        <v>0</v>
      </c>
      <c r="AB110" s="22">
        <v>0</v>
      </c>
      <c r="AC110" s="22">
        <v>6542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6542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1:40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102557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102557</v>
      </c>
      <c r="N111" s="22">
        <v>184456</v>
      </c>
      <c r="O111" s="22">
        <v>190087</v>
      </c>
      <c r="P111" s="22">
        <v>57658</v>
      </c>
      <c r="Q111" s="22">
        <v>0</v>
      </c>
      <c r="R111" s="22">
        <v>1444</v>
      </c>
      <c r="S111" s="22">
        <v>324325</v>
      </c>
      <c r="T111" s="22">
        <v>860527</v>
      </c>
      <c r="U111" s="22">
        <v>0</v>
      </c>
      <c r="V111" s="22">
        <v>0</v>
      </c>
      <c r="W111" s="22">
        <v>34744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34744</v>
      </c>
      <c r="AD111" s="22">
        <v>17185</v>
      </c>
      <c r="AE111" s="22">
        <v>63358</v>
      </c>
      <c r="AF111" s="22">
        <v>0</v>
      </c>
      <c r="AG111" s="22">
        <v>866</v>
      </c>
      <c r="AH111" s="22">
        <v>324325</v>
      </c>
      <c r="AI111" s="22">
        <v>440478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</row>
    <row r="112" spans="1:40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346335</v>
      </c>
      <c r="Q112" s="22">
        <v>0</v>
      </c>
      <c r="R112" s="22">
        <v>0</v>
      </c>
      <c r="S112" s="22">
        <v>51153</v>
      </c>
      <c r="T112" s="22">
        <v>397488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266349</v>
      </c>
      <c r="AF112" s="22">
        <v>0</v>
      </c>
      <c r="AG112" s="22">
        <v>0</v>
      </c>
      <c r="AH112" s="22">
        <v>35956</v>
      </c>
      <c r="AI112" s="22">
        <v>302305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</row>
    <row r="113" spans="1:40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688354</v>
      </c>
      <c r="F113" s="22">
        <v>0</v>
      </c>
      <c r="G113" s="22">
        <v>0</v>
      </c>
      <c r="H113" s="22">
        <v>0</v>
      </c>
      <c r="I113" s="22">
        <v>3699</v>
      </c>
      <c r="J113" s="22">
        <v>0</v>
      </c>
      <c r="K113" s="22">
        <v>0</v>
      </c>
      <c r="L113" s="22">
        <v>0</v>
      </c>
      <c r="M113" s="22">
        <v>692053</v>
      </c>
      <c r="N113" s="22">
        <v>0</v>
      </c>
      <c r="O113" s="22">
        <v>50051</v>
      </c>
      <c r="P113" s="22">
        <v>45160</v>
      </c>
      <c r="Q113" s="22">
        <v>12700</v>
      </c>
      <c r="R113" s="22">
        <v>8485</v>
      </c>
      <c r="S113" s="22">
        <v>0</v>
      </c>
      <c r="T113" s="22">
        <v>808449</v>
      </c>
      <c r="U113" s="22">
        <v>688354</v>
      </c>
      <c r="V113" s="22">
        <v>0</v>
      </c>
      <c r="W113" s="22">
        <v>0</v>
      </c>
      <c r="X113" s="22">
        <v>0</v>
      </c>
      <c r="Y113" s="22">
        <v>2343</v>
      </c>
      <c r="Z113" s="22">
        <v>0</v>
      </c>
      <c r="AA113" s="22">
        <v>0</v>
      </c>
      <c r="AB113" s="22">
        <v>0</v>
      </c>
      <c r="AC113" s="22">
        <v>690697</v>
      </c>
      <c r="AD113" s="22">
        <v>27467</v>
      </c>
      <c r="AE113" s="22">
        <v>45160</v>
      </c>
      <c r="AF113" s="22">
        <v>0</v>
      </c>
      <c r="AG113" s="22">
        <v>8485</v>
      </c>
      <c r="AH113" s="22">
        <v>0</v>
      </c>
      <c r="AI113" s="22">
        <v>771809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</row>
    <row r="114" spans="1:40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40764</v>
      </c>
      <c r="F114" s="22">
        <v>0</v>
      </c>
      <c r="G114" s="22">
        <v>0</v>
      </c>
      <c r="H114" s="22">
        <v>0</v>
      </c>
      <c r="I114" s="22">
        <v>16402</v>
      </c>
      <c r="J114" s="22">
        <v>0</v>
      </c>
      <c r="K114" s="22">
        <v>0</v>
      </c>
      <c r="L114" s="22">
        <v>0</v>
      </c>
      <c r="M114" s="22">
        <v>57166</v>
      </c>
      <c r="N114" s="22">
        <v>0</v>
      </c>
      <c r="O114" s="22">
        <v>234756</v>
      </c>
      <c r="P114" s="22">
        <v>9198</v>
      </c>
      <c r="Q114" s="22">
        <v>0</v>
      </c>
      <c r="R114" s="22">
        <v>0</v>
      </c>
      <c r="S114" s="22">
        <v>32127</v>
      </c>
      <c r="T114" s="22">
        <v>333247</v>
      </c>
      <c r="U114" s="22">
        <v>40765</v>
      </c>
      <c r="V114" s="22">
        <v>0</v>
      </c>
      <c r="W114" s="22">
        <v>0</v>
      </c>
      <c r="X114" s="22">
        <v>0</v>
      </c>
      <c r="Y114" s="22">
        <v>16402</v>
      </c>
      <c r="Z114" s="22">
        <v>0</v>
      </c>
      <c r="AA114" s="22">
        <v>0</v>
      </c>
      <c r="AB114" s="22">
        <v>0</v>
      </c>
      <c r="AC114" s="22">
        <v>57167</v>
      </c>
      <c r="AD114" s="22">
        <v>5068</v>
      </c>
      <c r="AE114" s="22">
        <v>22102</v>
      </c>
      <c r="AF114" s="22">
        <v>0</v>
      </c>
      <c r="AG114" s="22">
        <v>0</v>
      </c>
      <c r="AH114" s="22">
        <v>14096</v>
      </c>
      <c r="AI114" s="22">
        <v>98433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</row>
    <row r="115" spans="1:40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41386</v>
      </c>
      <c r="Q115" s="22">
        <v>0</v>
      </c>
      <c r="R115" s="22">
        <v>0</v>
      </c>
      <c r="S115" s="22">
        <v>0</v>
      </c>
      <c r="T115" s="22">
        <v>41386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33549</v>
      </c>
      <c r="AF115" s="22">
        <v>0</v>
      </c>
      <c r="AG115" s="22">
        <v>0</v>
      </c>
      <c r="AH115" s="22">
        <v>0</v>
      </c>
      <c r="AI115" s="22">
        <v>33549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</row>
    <row r="116" spans="1:40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252177</v>
      </c>
      <c r="F116" s="22">
        <v>0</v>
      </c>
      <c r="G116" s="22">
        <v>30051</v>
      </c>
      <c r="H116" s="22">
        <v>52763</v>
      </c>
      <c r="I116" s="22">
        <v>0</v>
      </c>
      <c r="J116" s="22">
        <v>0</v>
      </c>
      <c r="K116" s="22">
        <v>0</v>
      </c>
      <c r="L116" s="22">
        <v>0</v>
      </c>
      <c r="M116" s="22">
        <v>334991</v>
      </c>
      <c r="N116" s="22">
        <v>437201</v>
      </c>
      <c r="O116" s="22">
        <v>0</v>
      </c>
      <c r="P116" s="22">
        <v>74688</v>
      </c>
      <c r="Q116" s="22">
        <v>0</v>
      </c>
      <c r="R116" s="22">
        <v>0</v>
      </c>
      <c r="S116" s="22">
        <v>42780</v>
      </c>
      <c r="T116" s="22">
        <v>889660</v>
      </c>
      <c r="U116" s="22">
        <v>239298</v>
      </c>
      <c r="V116" s="22">
        <v>0</v>
      </c>
      <c r="W116" s="22">
        <v>20550</v>
      </c>
      <c r="X116" s="22">
        <v>36230</v>
      </c>
      <c r="Y116" s="22">
        <v>0</v>
      </c>
      <c r="Z116" s="22">
        <v>0</v>
      </c>
      <c r="AA116" s="22">
        <v>0</v>
      </c>
      <c r="AB116" s="22">
        <v>0</v>
      </c>
      <c r="AC116" s="22">
        <v>296078</v>
      </c>
      <c r="AD116" s="22">
        <v>0</v>
      </c>
      <c r="AE116" s="22">
        <v>74688</v>
      </c>
      <c r="AF116" s="22">
        <v>0</v>
      </c>
      <c r="AG116" s="22">
        <v>0</v>
      </c>
      <c r="AH116" s="22">
        <v>42780</v>
      </c>
      <c r="AI116" s="22">
        <v>413546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</row>
    <row r="117" spans="1:40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</row>
    <row r="118" spans="1:40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84973</v>
      </c>
      <c r="Q118" s="22">
        <v>0</v>
      </c>
      <c r="R118" s="22">
        <v>0</v>
      </c>
      <c r="S118" s="22">
        <v>0</v>
      </c>
      <c r="T118" s="22">
        <v>84973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84973</v>
      </c>
      <c r="AF118" s="22">
        <v>0</v>
      </c>
      <c r="AG118" s="22">
        <v>0</v>
      </c>
      <c r="AH118" s="22">
        <v>0</v>
      </c>
      <c r="AI118" s="22">
        <v>84973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</row>
    <row r="119" spans="1:40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</row>
    <row r="120" spans="1:40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983</v>
      </c>
      <c r="I120" s="22">
        <v>0</v>
      </c>
      <c r="J120" s="22">
        <v>0</v>
      </c>
      <c r="K120" s="22">
        <v>0</v>
      </c>
      <c r="L120" s="22">
        <v>0</v>
      </c>
      <c r="M120" s="22">
        <v>983</v>
      </c>
      <c r="N120" s="22">
        <v>0</v>
      </c>
      <c r="O120" s="22">
        <v>165408</v>
      </c>
      <c r="P120" s="22">
        <v>33900</v>
      </c>
      <c r="Q120" s="22">
        <v>0</v>
      </c>
      <c r="R120" s="22">
        <v>0</v>
      </c>
      <c r="S120" s="22">
        <v>23500</v>
      </c>
      <c r="T120" s="22">
        <v>223791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128401</v>
      </c>
      <c r="AE120" s="22">
        <v>31379</v>
      </c>
      <c r="AF120" s="22">
        <v>0</v>
      </c>
      <c r="AG120" s="22">
        <v>0</v>
      </c>
      <c r="AH120" s="22">
        <v>23500</v>
      </c>
      <c r="AI120" s="22">
        <v>183280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</row>
    <row r="121" spans="1:40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6589863</v>
      </c>
      <c r="O121" s="22">
        <v>101720</v>
      </c>
      <c r="P121" s="22">
        <v>178724</v>
      </c>
      <c r="Q121" s="22">
        <v>0</v>
      </c>
      <c r="R121" s="22">
        <v>0</v>
      </c>
      <c r="S121" s="22">
        <v>11900</v>
      </c>
      <c r="T121" s="22">
        <v>6882207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152890</v>
      </c>
      <c r="AF121" s="22">
        <v>0</v>
      </c>
      <c r="AG121" s="22">
        <v>0</v>
      </c>
      <c r="AH121" s="22">
        <v>9560</v>
      </c>
      <c r="AI121" s="22">
        <v>162450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</row>
    <row r="122" spans="1:40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70097</v>
      </c>
      <c r="O122" s="22">
        <v>135022</v>
      </c>
      <c r="P122" s="22">
        <v>0</v>
      </c>
      <c r="Q122" s="22">
        <v>0</v>
      </c>
      <c r="R122" s="22">
        <v>0</v>
      </c>
      <c r="S122" s="22">
        <v>292936</v>
      </c>
      <c r="T122" s="22">
        <v>498055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8101</v>
      </c>
      <c r="AE122" s="22">
        <v>0</v>
      </c>
      <c r="AF122" s="22">
        <v>0</v>
      </c>
      <c r="AG122" s="22">
        <v>0</v>
      </c>
      <c r="AH122" s="22">
        <v>158326</v>
      </c>
      <c r="AI122" s="22">
        <v>166427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</row>
    <row r="123" spans="1:40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</row>
    <row r="124" spans="1:40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47032</v>
      </c>
      <c r="Q124" s="22">
        <v>0</v>
      </c>
      <c r="R124" s="22">
        <v>0</v>
      </c>
      <c r="S124" s="22">
        <v>192351</v>
      </c>
      <c r="T124" s="22">
        <v>239383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47030</v>
      </c>
      <c r="AF124" s="22">
        <v>0</v>
      </c>
      <c r="AG124" s="22">
        <v>0</v>
      </c>
      <c r="AH124" s="22">
        <v>192348</v>
      </c>
      <c r="AI124" s="22">
        <v>239378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</row>
    <row r="125" spans="1:40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</row>
    <row r="126" spans="1:40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100088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100088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</row>
    <row r="127" spans="1:40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1903463</v>
      </c>
      <c r="O127" s="22">
        <v>40865</v>
      </c>
      <c r="P127" s="22">
        <v>0</v>
      </c>
      <c r="Q127" s="22">
        <v>0</v>
      </c>
      <c r="R127" s="22">
        <v>0</v>
      </c>
      <c r="S127" s="22">
        <v>0</v>
      </c>
      <c r="T127" s="22">
        <v>1944328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21648</v>
      </c>
      <c r="AE127" s="22">
        <v>0</v>
      </c>
      <c r="AF127" s="22">
        <v>0</v>
      </c>
      <c r="AG127" s="22">
        <v>0</v>
      </c>
      <c r="AH127" s="22">
        <v>0</v>
      </c>
      <c r="AI127" s="22">
        <v>21648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</row>
    <row r="128" spans="1:40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32355</v>
      </c>
      <c r="O128" s="22">
        <v>0</v>
      </c>
      <c r="P128" s="22">
        <v>80284</v>
      </c>
      <c r="Q128" s="22">
        <v>0</v>
      </c>
      <c r="R128" s="22">
        <v>0</v>
      </c>
      <c r="S128" s="22">
        <v>77286</v>
      </c>
      <c r="T128" s="22">
        <v>189925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68369</v>
      </c>
      <c r="AF128" s="22">
        <v>0</v>
      </c>
      <c r="AG128" s="22">
        <v>0</v>
      </c>
      <c r="AH128" s="22">
        <v>77286</v>
      </c>
      <c r="AI128" s="22">
        <v>145655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</row>
    <row r="129" spans="1:40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218261</v>
      </c>
      <c r="H129" s="22">
        <v>370080</v>
      </c>
      <c r="I129" s="22">
        <v>0</v>
      </c>
      <c r="J129" s="22">
        <v>0</v>
      </c>
      <c r="K129" s="22">
        <v>0</v>
      </c>
      <c r="L129" s="22">
        <v>0</v>
      </c>
      <c r="M129" s="22">
        <v>588341</v>
      </c>
      <c r="N129" s="22">
        <v>0</v>
      </c>
      <c r="O129" s="22">
        <v>6970</v>
      </c>
      <c r="P129" s="22">
        <v>586671</v>
      </c>
      <c r="Q129" s="22">
        <v>0</v>
      </c>
      <c r="R129" s="22">
        <v>66676</v>
      </c>
      <c r="S129" s="22">
        <v>140623</v>
      </c>
      <c r="T129" s="22">
        <v>1389281</v>
      </c>
      <c r="U129" s="22">
        <v>0</v>
      </c>
      <c r="V129" s="22">
        <v>0</v>
      </c>
      <c r="W129" s="22">
        <v>161812</v>
      </c>
      <c r="X129" s="22">
        <v>237668</v>
      </c>
      <c r="Y129" s="22">
        <v>0</v>
      </c>
      <c r="Z129" s="22">
        <v>0</v>
      </c>
      <c r="AA129" s="22">
        <v>0</v>
      </c>
      <c r="AB129" s="22">
        <v>0</v>
      </c>
      <c r="AC129" s="22">
        <v>399480</v>
      </c>
      <c r="AD129" s="22">
        <v>2725</v>
      </c>
      <c r="AE129" s="22">
        <v>580420</v>
      </c>
      <c r="AF129" s="22">
        <v>0</v>
      </c>
      <c r="AG129" s="22">
        <v>59055</v>
      </c>
      <c r="AH129" s="22">
        <v>140623</v>
      </c>
      <c r="AI129" s="22">
        <v>1182303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</row>
    <row r="130" spans="1:40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1116429</v>
      </c>
      <c r="F130" s="22">
        <v>0</v>
      </c>
      <c r="G130" s="22">
        <v>0</v>
      </c>
      <c r="H130" s="22">
        <v>0</v>
      </c>
      <c r="I130" s="22">
        <v>1181</v>
      </c>
      <c r="J130" s="22">
        <v>0</v>
      </c>
      <c r="K130" s="22">
        <v>0</v>
      </c>
      <c r="L130" s="22">
        <v>0</v>
      </c>
      <c r="M130" s="22">
        <v>1117610</v>
      </c>
      <c r="N130" s="22">
        <v>0</v>
      </c>
      <c r="O130" s="22">
        <v>0</v>
      </c>
      <c r="P130" s="22">
        <v>18000</v>
      </c>
      <c r="Q130" s="22">
        <v>100064</v>
      </c>
      <c r="R130" s="22">
        <v>0</v>
      </c>
      <c r="S130" s="22">
        <v>155405</v>
      </c>
      <c r="T130" s="22">
        <v>1391079</v>
      </c>
      <c r="U130" s="22">
        <v>544255</v>
      </c>
      <c r="V130" s="22">
        <v>0</v>
      </c>
      <c r="W130" s="22">
        <v>0</v>
      </c>
      <c r="X130" s="22">
        <v>0</v>
      </c>
      <c r="Y130" s="22">
        <v>1181</v>
      </c>
      <c r="Z130" s="22">
        <v>0</v>
      </c>
      <c r="AA130" s="22">
        <v>0</v>
      </c>
      <c r="AB130" s="22">
        <v>0</v>
      </c>
      <c r="AC130" s="22">
        <v>545436</v>
      </c>
      <c r="AD130" s="22">
        <v>0</v>
      </c>
      <c r="AE130" s="22">
        <v>17999</v>
      </c>
      <c r="AF130" s="22">
        <v>0</v>
      </c>
      <c r="AG130" s="22">
        <v>0</v>
      </c>
      <c r="AH130" s="22">
        <v>155405</v>
      </c>
      <c r="AI130" s="22">
        <v>718840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</row>
    <row r="131" spans="1:40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23500</v>
      </c>
      <c r="Q131" s="22">
        <v>0</v>
      </c>
      <c r="R131" s="22">
        <v>0</v>
      </c>
      <c r="S131" s="22">
        <v>0</v>
      </c>
      <c r="T131" s="22">
        <v>23500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18464</v>
      </c>
      <c r="AF131" s="22">
        <v>0</v>
      </c>
      <c r="AG131" s="22">
        <v>0</v>
      </c>
      <c r="AH131" s="22">
        <v>0</v>
      </c>
      <c r="AI131" s="22">
        <v>18464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</row>
    <row r="132" spans="1:40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</row>
    <row r="133" spans="1:40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27795</v>
      </c>
      <c r="P133" s="22">
        <v>10815</v>
      </c>
      <c r="Q133" s="22">
        <v>0</v>
      </c>
      <c r="R133" s="22">
        <v>0</v>
      </c>
      <c r="S133" s="22">
        <v>0</v>
      </c>
      <c r="T133" s="22">
        <v>38610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27795</v>
      </c>
      <c r="AE133" s="22">
        <v>9734</v>
      </c>
      <c r="AF133" s="22">
        <v>0</v>
      </c>
      <c r="AG133" s="22">
        <v>0</v>
      </c>
      <c r="AH133" s="22">
        <v>0</v>
      </c>
      <c r="AI133" s="22">
        <v>37529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</row>
    <row r="134" spans="1:40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289133</v>
      </c>
      <c r="Q134" s="22">
        <v>0</v>
      </c>
      <c r="R134" s="22">
        <v>0</v>
      </c>
      <c r="S134" s="22">
        <v>0</v>
      </c>
      <c r="T134" s="22">
        <v>289133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235003</v>
      </c>
      <c r="AF134" s="22">
        <v>0</v>
      </c>
      <c r="AG134" s="22">
        <v>0</v>
      </c>
      <c r="AH134" s="22">
        <v>0</v>
      </c>
      <c r="AI134" s="22">
        <v>235003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</row>
    <row r="135" spans="1:40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90300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90300</v>
      </c>
      <c r="N135" s="22">
        <v>0</v>
      </c>
      <c r="O135" s="22">
        <v>60103</v>
      </c>
      <c r="P135" s="22">
        <v>196757</v>
      </c>
      <c r="Q135" s="22">
        <v>0</v>
      </c>
      <c r="R135" s="22">
        <v>0</v>
      </c>
      <c r="S135" s="22">
        <v>0</v>
      </c>
      <c r="T135" s="22">
        <v>347160</v>
      </c>
      <c r="U135" s="22">
        <v>0</v>
      </c>
      <c r="V135" s="22">
        <v>0</v>
      </c>
      <c r="W135" s="22">
        <v>81270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81270</v>
      </c>
      <c r="AD135" s="22">
        <v>35041</v>
      </c>
      <c r="AE135" s="22">
        <v>106768</v>
      </c>
      <c r="AF135" s="22">
        <v>0</v>
      </c>
      <c r="AG135" s="22">
        <v>0</v>
      </c>
      <c r="AH135" s="22">
        <v>0</v>
      </c>
      <c r="AI135" s="22">
        <v>223079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</row>
    <row r="136" spans="1:40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18966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18966</v>
      </c>
      <c r="N136" s="22">
        <v>0</v>
      </c>
      <c r="O136" s="22">
        <v>0</v>
      </c>
      <c r="P136" s="22">
        <v>21328</v>
      </c>
      <c r="Q136" s="22">
        <v>0</v>
      </c>
      <c r="R136" s="22">
        <v>0</v>
      </c>
      <c r="S136" s="22">
        <v>19661</v>
      </c>
      <c r="T136" s="22">
        <v>59955</v>
      </c>
      <c r="U136" s="22">
        <v>18966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18966</v>
      </c>
      <c r="AD136" s="22">
        <v>0</v>
      </c>
      <c r="AE136" s="22">
        <v>19817</v>
      </c>
      <c r="AF136" s="22">
        <v>0</v>
      </c>
      <c r="AG136" s="22">
        <v>0</v>
      </c>
      <c r="AH136" s="22">
        <v>18841</v>
      </c>
      <c r="AI136" s="22">
        <v>57624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</row>
    <row r="137" spans="1:40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536852</v>
      </c>
      <c r="P137" s="22">
        <v>0</v>
      </c>
      <c r="Q137" s="22">
        <v>10500</v>
      </c>
      <c r="R137" s="22">
        <v>0</v>
      </c>
      <c r="S137" s="22">
        <v>0</v>
      </c>
      <c r="T137" s="22">
        <v>547352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171695</v>
      </c>
      <c r="AE137" s="22">
        <v>0</v>
      </c>
      <c r="AF137" s="22">
        <v>0</v>
      </c>
      <c r="AG137" s="22">
        <v>0</v>
      </c>
      <c r="AH137" s="22">
        <v>0</v>
      </c>
      <c r="AI137" s="22">
        <v>171695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</row>
    <row r="138" spans="1:40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51405</v>
      </c>
      <c r="P138" s="22">
        <v>0</v>
      </c>
      <c r="Q138" s="22">
        <v>0</v>
      </c>
      <c r="R138" s="22">
        <v>0</v>
      </c>
      <c r="S138" s="22">
        <v>0</v>
      </c>
      <c r="T138" s="22">
        <v>51405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51405</v>
      </c>
      <c r="AE138" s="22">
        <v>0</v>
      </c>
      <c r="AF138" s="22">
        <v>0</v>
      </c>
      <c r="AG138" s="22">
        <v>0</v>
      </c>
      <c r="AH138" s="22">
        <v>0</v>
      </c>
      <c r="AI138" s="22">
        <v>51405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</row>
    <row r="139" spans="1:40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52534</v>
      </c>
      <c r="Q139" s="22">
        <v>27971</v>
      </c>
      <c r="R139" s="22">
        <v>0</v>
      </c>
      <c r="S139" s="22">
        <v>103770</v>
      </c>
      <c r="T139" s="22">
        <v>184275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46181</v>
      </c>
      <c r="AF139" s="22">
        <v>0</v>
      </c>
      <c r="AG139" s="22">
        <v>0</v>
      </c>
      <c r="AH139" s="22">
        <v>52499</v>
      </c>
      <c r="AI139" s="22">
        <v>98680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</row>
    <row r="140" spans="1:40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603281</v>
      </c>
      <c r="Q140" s="22">
        <v>0</v>
      </c>
      <c r="R140" s="22">
        <v>0</v>
      </c>
      <c r="S140" s="22">
        <v>422696</v>
      </c>
      <c r="T140" s="22">
        <v>1025977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603281</v>
      </c>
      <c r="AF140" s="22">
        <v>0</v>
      </c>
      <c r="AG140" s="22">
        <v>0</v>
      </c>
      <c r="AH140" s="22">
        <v>366473</v>
      </c>
      <c r="AI140" s="22">
        <v>969754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</row>
    <row r="141" spans="1:40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14000</v>
      </c>
      <c r="F141" s="22">
        <v>0</v>
      </c>
      <c r="G141" s="22">
        <v>0</v>
      </c>
      <c r="H141" s="22">
        <v>18165</v>
      </c>
      <c r="I141" s="22">
        <v>0</v>
      </c>
      <c r="J141" s="22">
        <v>0</v>
      </c>
      <c r="K141" s="22">
        <v>0</v>
      </c>
      <c r="L141" s="22">
        <v>0</v>
      </c>
      <c r="M141" s="22">
        <v>32165</v>
      </c>
      <c r="N141" s="22">
        <v>0</v>
      </c>
      <c r="O141" s="22">
        <v>0</v>
      </c>
      <c r="P141" s="22">
        <v>21847</v>
      </c>
      <c r="Q141" s="22">
        <v>0</v>
      </c>
      <c r="R141" s="22">
        <v>0</v>
      </c>
      <c r="S141" s="22">
        <v>0</v>
      </c>
      <c r="T141" s="22">
        <v>54012</v>
      </c>
      <c r="U141" s="22">
        <v>14000</v>
      </c>
      <c r="V141" s="22">
        <v>0</v>
      </c>
      <c r="W141" s="22">
        <v>0</v>
      </c>
      <c r="X141" s="22">
        <v>16589</v>
      </c>
      <c r="Y141" s="22">
        <v>0</v>
      </c>
      <c r="Z141" s="22">
        <v>0</v>
      </c>
      <c r="AA141" s="22">
        <v>0</v>
      </c>
      <c r="AB141" s="22">
        <v>0</v>
      </c>
      <c r="AC141" s="22">
        <v>30589</v>
      </c>
      <c r="AD141" s="22">
        <v>0</v>
      </c>
      <c r="AE141" s="22">
        <v>21846</v>
      </c>
      <c r="AF141" s="22">
        <v>0</v>
      </c>
      <c r="AG141" s="22">
        <v>0</v>
      </c>
      <c r="AH141" s="22">
        <v>0</v>
      </c>
      <c r="AI141" s="22">
        <v>52435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</row>
    <row r="142" spans="1:40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161496</v>
      </c>
      <c r="Q142" s="22">
        <v>0</v>
      </c>
      <c r="R142" s="22">
        <v>0</v>
      </c>
      <c r="S142" s="22">
        <v>0</v>
      </c>
      <c r="T142" s="22">
        <v>161496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101934</v>
      </c>
      <c r="AF142" s="22">
        <v>0</v>
      </c>
      <c r="AG142" s="22">
        <v>0</v>
      </c>
      <c r="AH142" s="22">
        <v>0</v>
      </c>
      <c r="AI142" s="22">
        <v>101934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</row>
    <row r="143" spans="1:40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</row>
    <row r="144" spans="1:40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680090</v>
      </c>
      <c r="F144" s="22">
        <v>0</v>
      </c>
      <c r="G144" s="22">
        <v>41853</v>
      </c>
      <c r="H144" s="22">
        <v>21934</v>
      </c>
      <c r="I144" s="22">
        <v>0</v>
      </c>
      <c r="J144" s="22">
        <v>0</v>
      </c>
      <c r="K144" s="22">
        <v>0</v>
      </c>
      <c r="L144" s="22">
        <v>0</v>
      </c>
      <c r="M144" s="22">
        <v>743877</v>
      </c>
      <c r="N144" s="22">
        <v>0</v>
      </c>
      <c r="O144" s="22">
        <v>279345</v>
      </c>
      <c r="P144" s="22">
        <v>9200</v>
      </c>
      <c r="Q144" s="22">
        <v>416150</v>
      </c>
      <c r="R144" s="22">
        <v>0</v>
      </c>
      <c r="S144" s="22">
        <v>165146</v>
      </c>
      <c r="T144" s="22">
        <v>1613718</v>
      </c>
      <c r="U144" s="22">
        <v>394219</v>
      </c>
      <c r="V144" s="22">
        <v>0</v>
      </c>
      <c r="W144" s="22">
        <v>41853</v>
      </c>
      <c r="X144" s="22">
        <v>21934</v>
      </c>
      <c r="Y144" s="22">
        <v>0</v>
      </c>
      <c r="Z144" s="22">
        <v>0</v>
      </c>
      <c r="AA144" s="22">
        <v>0</v>
      </c>
      <c r="AB144" s="22">
        <v>0</v>
      </c>
      <c r="AC144" s="22">
        <v>458006</v>
      </c>
      <c r="AD144" s="22">
        <v>42367</v>
      </c>
      <c r="AE144" s="22">
        <v>6086</v>
      </c>
      <c r="AF144" s="22">
        <v>0</v>
      </c>
      <c r="AG144" s="22">
        <v>0</v>
      </c>
      <c r="AH144" s="22">
        <v>163768</v>
      </c>
      <c r="AI144" s="22">
        <v>670227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</row>
    <row r="145" spans="1:40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15249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15249</v>
      </c>
      <c r="N145" s="22">
        <v>0</v>
      </c>
      <c r="O145" s="22">
        <v>1178078</v>
      </c>
      <c r="P145" s="22">
        <v>736643</v>
      </c>
      <c r="Q145" s="22">
        <v>194322</v>
      </c>
      <c r="R145" s="22">
        <v>90710</v>
      </c>
      <c r="S145" s="22">
        <v>149122</v>
      </c>
      <c r="T145" s="22">
        <v>2364124</v>
      </c>
      <c r="U145" s="22">
        <v>0</v>
      </c>
      <c r="V145" s="22">
        <v>0</v>
      </c>
      <c r="W145" s="22">
        <v>1880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1880</v>
      </c>
      <c r="AD145" s="22">
        <v>437640</v>
      </c>
      <c r="AE145" s="22">
        <v>620295</v>
      </c>
      <c r="AF145" s="22">
        <v>0</v>
      </c>
      <c r="AG145" s="22">
        <v>44882</v>
      </c>
      <c r="AH145" s="22">
        <v>149121</v>
      </c>
      <c r="AI145" s="22">
        <v>1253818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</row>
    <row r="146" spans="1:40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5831</v>
      </c>
      <c r="Q146" s="22">
        <v>0</v>
      </c>
      <c r="R146" s="22">
        <v>0</v>
      </c>
      <c r="S146" s="22">
        <v>28830</v>
      </c>
      <c r="T146" s="22">
        <v>34661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5831</v>
      </c>
      <c r="AF146" s="22">
        <v>0</v>
      </c>
      <c r="AG146" s="22">
        <v>0</v>
      </c>
      <c r="AH146" s="22">
        <v>28830</v>
      </c>
      <c r="AI146" s="22">
        <v>34661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</row>
    <row r="147" spans="1:40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91243</v>
      </c>
      <c r="Q147" s="22">
        <v>0</v>
      </c>
      <c r="R147" s="22">
        <v>0</v>
      </c>
      <c r="S147" s="22">
        <v>45184</v>
      </c>
      <c r="T147" s="22">
        <v>136427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91243</v>
      </c>
      <c r="AF147" s="22">
        <v>0</v>
      </c>
      <c r="AG147" s="22">
        <v>0</v>
      </c>
      <c r="AH147" s="22">
        <v>45184</v>
      </c>
      <c r="AI147" s="22">
        <v>136427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</row>
    <row r="148" spans="1:40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10409</v>
      </c>
      <c r="P148" s="22">
        <v>0</v>
      </c>
      <c r="Q148" s="22">
        <v>0</v>
      </c>
      <c r="R148" s="22">
        <v>0</v>
      </c>
      <c r="S148" s="22">
        <v>21245</v>
      </c>
      <c r="T148" s="22">
        <v>31654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10409</v>
      </c>
      <c r="AE148" s="22">
        <v>0</v>
      </c>
      <c r="AF148" s="22">
        <v>0</v>
      </c>
      <c r="AG148" s="22">
        <v>0</v>
      </c>
      <c r="AH148" s="22">
        <v>10624</v>
      </c>
      <c r="AI148" s="22">
        <v>21033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</row>
    <row r="149" spans="1:40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</row>
    <row r="150" spans="1:40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16454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16454</v>
      </c>
      <c r="N150" s="22">
        <v>71724</v>
      </c>
      <c r="O150" s="22">
        <v>0</v>
      </c>
      <c r="P150" s="22">
        <v>11983</v>
      </c>
      <c r="Q150" s="22">
        <v>0</v>
      </c>
      <c r="R150" s="22">
        <v>0</v>
      </c>
      <c r="S150" s="22">
        <v>0</v>
      </c>
      <c r="T150" s="22">
        <v>100161</v>
      </c>
      <c r="U150" s="22">
        <v>16454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16454</v>
      </c>
      <c r="AD150" s="22">
        <v>0</v>
      </c>
      <c r="AE150" s="22">
        <v>9087</v>
      </c>
      <c r="AF150" s="22">
        <v>0</v>
      </c>
      <c r="AG150" s="22">
        <v>0</v>
      </c>
      <c r="AH150" s="22">
        <v>0</v>
      </c>
      <c r="AI150" s="22">
        <v>25541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</row>
    <row r="151" spans="1:40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</row>
    <row r="152" spans="1:40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314831</v>
      </c>
      <c r="O152" s="22">
        <v>0</v>
      </c>
      <c r="P152" s="22">
        <v>389761</v>
      </c>
      <c r="Q152" s="22">
        <v>4381</v>
      </c>
      <c r="R152" s="22">
        <v>0</v>
      </c>
      <c r="S152" s="22">
        <v>24375</v>
      </c>
      <c r="T152" s="22">
        <v>733348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369306</v>
      </c>
      <c r="AF152" s="22">
        <v>0</v>
      </c>
      <c r="AG152" s="22">
        <v>0</v>
      </c>
      <c r="AH152" s="22">
        <v>24371</v>
      </c>
      <c r="AI152" s="22">
        <v>393677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</row>
    <row r="153" spans="1:40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250547</v>
      </c>
      <c r="Q153" s="22">
        <v>0</v>
      </c>
      <c r="R153" s="22">
        <v>0</v>
      </c>
      <c r="S153" s="22">
        <v>0</v>
      </c>
      <c r="T153" s="22">
        <v>250547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66816</v>
      </c>
      <c r="AF153" s="22">
        <v>0</v>
      </c>
      <c r="AG153" s="22">
        <v>0</v>
      </c>
      <c r="AH153" s="22">
        <v>0</v>
      </c>
      <c r="AI153" s="22">
        <v>66816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</row>
    <row r="154" spans="1:40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</row>
    <row r="155" spans="1:40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47238</v>
      </c>
      <c r="Q155" s="22">
        <v>0</v>
      </c>
      <c r="R155" s="22">
        <v>0</v>
      </c>
      <c r="S155" s="22">
        <v>60000</v>
      </c>
      <c r="T155" s="22">
        <v>107238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18664</v>
      </c>
      <c r="AF155" s="22">
        <v>0</v>
      </c>
      <c r="AG155" s="22">
        <v>0</v>
      </c>
      <c r="AH155" s="22">
        <v>60000</v>
      </c>
      <c r="AI155" s="22">
        <v>78664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</row>
    <row r="156" spans="1:40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471046</v>
      </c>
      <c r="Q156" s="22">
        <v>0</v>
      </c>
      <c r="R156" s="22">
        <v>0</v>
      </c>
      <c r="S156" s="22">
        <v>68130</v>
      </c>
      <c r="T156" s="22">
        <v>539176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303714</v>
      </c>
      <c r="AF156" s="22">
        <v>0</v>
      </c>
      <c r="AG156" s="22">
        <v>0</v>
      </c>
      <c r="AH156" s="22">
        <v>68130</v>
      </c>
      <c r="AI156" s="22">
        <v>371844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</row>
    <row r="157" spans="1:40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</row>
    <row r="158" spans="1:40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269610</v>
      </c>
      <c r="P158" s="22">
        <v>104663</v>
      </c>
      <c r="Q158" s="22">
        <v>0</v>
      </c>
      <c r="R158" s="22">
        <v>0</v>
      </c>
      <c r="S158" s="22">
        <v>0</v>
      </c>
      <c r="T158" s="22">
        <v>374273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10785</v>
      </c>
      <c r="AE158" s="22">
        <v>104663</v>
      </c>
      <c r="AF158" s="22">
        <v>0</v>
      </c>
      <c r="AG158" s="22">
        <v>0</v>
      </c>
      <c r="AH158" s="22">
        <v>0</v>
      </c>
      <c r="AI158" s="22">
        <v>115448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</row>
    <row r="159" spans="1:40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648488</v>
      </c>
      <c r="Q159" s="22">
        <v>0</v>
      </c>
      <c r="R159" s="22">
        <v>0</v>
      </c>
      <c r="S159" s="22">
        <v>700880</v>
      </c>
      <c r="T159" s="22">
        <v>1349368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589796</v>
      </c>
      <c r="AF159" s="22">
        <v>0</v>
      </c>
      <c r="AG159" s="22">
        <v>0</v>
      </c>
      <c r="AH159" s="22">
        <v>615880</v>
      </c>
      <c r="AI159" s="22">
        <v>1205676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</row>
    <row r="160" spans="1:40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54733</v>
      </c>
      <c r="T160" s="22">
        <v>54733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54733</v>
      </c>
      <c r="AI160" s="22">
        <v>54733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</row>
    <row r="161" spans="1:40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4874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4874</v>
      </c>
      <c r="N161" s="22">
        <v>4408</v>
      </c>
      <c r="O161" s="22">
        <v>0</v>
      </c>
      <c r="P161" s="22">
        <v>248847</v>
      </c>
      <c r="Q161" s="22">
        <v>0</v>
      </c>
      <c r="R161" s="22">
        <v>17992</v>
      </c>
      <c r="S161" s="22">
        <v>15000</v>
      </c>
      <c r="T161" s="22">
        <v>291121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4874</v>
      </c>
      <c r="AE161" s="22">
        <v>144314</v>
      </c>
      <c r="AF161" s="22">
        <v>0</v>
      </c>
      <c r="AG161" s="22">
        <v>14661</v>
      </c>
      <c r="AH161" s="22">
        <v>15000</v>
      </c>
      <c r="AI161" s="22">
        <v>178849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</row>
    <row r="162" spans="1:40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528795</v>
      </c>
      <c r="Q162" s="22">
        <v>0</v>
      </c>
      <c r="R162" s="22">
        <v>0</v>
      </c>
      <c r="S162" s="22">
        <v>0</v>
      </c>
      <c r="T162" s="22">
        <v>528795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520282</v>
      </c>
      <c r="AF162" s="22">
        <v>0</v>
      </c>
      <c r="AG162" s="22">
        <v>0</v>
      </c>
      <c r="AH162" s="22">
        <v>0</v>
      </c>
      <c r="AI162" s="22">
        <v>520282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</row>
    <row r="163" spans="1:40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247748</v>
      </c>
      <c r="P163" s="22">
        <v>72864</v>
      </c>
      <c r="Q163" s="22">
        <v>277569</v>
      </c>
      <c r="R163" s="22">
        <v>25828</v>
      </c>
      <c r="S163" s="22">
        <v>0</v>
      </c>
      <c r="T163" s="22">
        <v>624009</v>
      </c>
      <c r="U163" s="22">
        <v>9782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45901</v>
      </c>
      <c r="AC163" s="22">
        <v>55683</v>
      </c>
      <c r="AD163" s="22">
        <v>7063</v>
      </c>
      <c r="AE163" s="22">
        <v>100855</v>
      </c>
      <c r="AF163" s="22">
        <v>0</v>
      </c>
      <c r="AG163" s="22">
        <v>8342</v>
      </c>
      <c r="AH163" s="22">
        <v>123069</v>
      </c>
      <c r="AI163" s="22">
        <v>295012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</row>
    <row r="164" spans="1:40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26519</v>
      </c>
      <c r="T164" s="22">
        <v>26519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26519</v>
      </c>
      <c r="AI164" s="22">
        <v>26519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</row>
    <row r="165" spans="1:40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173078</v>
      </c>
      <c r="Q165" s="22">
        <v>27000</v>
      </c>
      <c r="R165" s="22">
        <v>0</v>
      </c>
      <c r="S165" s="22">
        <v>13360</v>
      </c>
      <c r="T165" s="22">
        <v>213438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86539</v>
      </c>
      <c r="AF165" s="22">
        <v>0</v>
      </c>
      <c r="AG165" s="22">
        <v>0</v>
      </c>
      <c r="AH165" s="22">
        <v>13360</v>
      </c>
      <c r="AI165" s="22">
        <v>99899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</row>
    <row r="166" spans="1:40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9869</v>
      </c>
      <c r="P166" s="22">
        <v>0</v>
      </c>
      <c r="Q166" s="22">
        <v>0</v>
      </c>
      <c r="R166" s="22">
        <v>0</v>
      </c>
      <c r="S166" s="22">
        <v>6000</v>
      </c>
      <c r="T166" s="22">
        <v>15869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9869</v>
      </c>
      <c r="AE166" s="22">
        <v>0</v>
      </c>
      <c r="AF166" s="22">
        <v>0</v>
      </c>
      <c r="AG166" s="22">
        <v>0</v>
      </c>
      <c r="AH166" s="22">
        <v>6000</v>
      </c>
      <c r="AI166" s="22">
        <v>15869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</row>
    <row r="167" spans="1:40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438898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438898</v>
      </c>
      <c r="N167" s="22">
        <v>0</v>
      </c>
      <c r="O167" s="22">
        <v>0</v>
      </c>
      <c r="P167" s="22">
        <v>350391</v>
      </c>
      <c r="Q167" s="22">
        <v>0</v>
      </c>
      <c r="R167" s="22">
        <v>0</v>
      </c>
      <c r="S167" s="22">
        <v>87139</v>
      </c>
      <c r="T167" s="22">
        <v>876428</v>
      </c>
      <c r="U167" s="22">
        <v>438898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438898</v>
      </c>
      <c r="AD167" s="22">
        <v>0</v>
      </c>
      <c r="AE167" s="22">
        <v>217021</v>
      </c>
      <c r="AF167" s="22">
        <v>0</v>
      </c>
      <c r="AG167" s="22">
        <v>0</v>
      </c>
      <c r="AH167" s="22">
        <v>32378</v>
      </c>
      <c r="AI167" s="22">
        <v>688297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</row>
    <row r="168" spans="1:40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2583427</v>
      </c>
      <c r="P168" s="22">
        <v>272132</v>
      </c>
      <c r="Q168" s="22">
        <v>129825</v>
      </c>
      <c r="R168" s="22">
        <v>0</v>
      </c>
      <c r="S168" s="22">
        <v>174599</v>
      </c>
      <c r="T168" s="22">
        <v>3159983</v>
      </c>
      <c r="U168" s="22">
        <v>327038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327038</v>
      </c>
      <c r="AD168" s="22">
        <v>1168758</v>
      </c>
      <c r="AE168" s="22">
        <v>238795</v>
      </c>
      <c r="AF168" s="22">
        <v>0</v>
      </c>
      <c r="AG168" s="22">
        <v>0</v>
      </c>
      <c r="AH168" s="22">
        <v>166397</v>
      </c>
      <c r="AI168" s="22">
        <v>1900988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</row>
    <row r="169" spans="1:40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215998</v>
      </c>
      <c r="F169" s="22">
        <v>0</v>
      </c>
      <c r="G169" s="22">
        <v>91652</v>
      </c>
      <c r="H169" s="22">
        <v>32193</v>
      </c>
      <c r="I169" s="22">
        <v>0</v>
      </c>
      <c r="J169" s="22">
        <v>0</v>
      </c>
      <c r="K169" s="22">
        <v>0</v>
      </c>
      <c r="L169" s="22">
        <v>0</v>
      </c>
      <c r="M169" s="22">
        <v>339843</v>
      </c>
      <c r="N169" s="22">
        <v>0</v>
      </c>
      <c r="O169" s="22">
        <v>0</v>
      </c>
      <c r="P169" s="22">
        <v>0</v>
      </c>
      <c r="Q169" s="22">
        <v>0</v>
      </c>
      <c r="R169" s="22">
        <v>55199</v>
      </c>
      <c r="S169" s="22">
        <v>0</v>
      </c>
      <c r="T169" s="22">
        <v>395042</v>
      </c>
      <c r="U169" s="22">
        <v>215544</v>
      </c>
      <c r="V169" s="22">
        <v>0</v>
      </c>
      <c r="W169" s="22">
        <v>52649</v>
      </c>
      <c r="X169" s="22">
        <v>19393</v>
      </c>
      <c r="Y169" s="22">
        <v>0</v>
      </c>
      <c r="Z169" s="22">
        <v>0</v>
      </c>
      <c r="AA169" s="22">
        <v>0</v>
      </c>
      <c r="AB169" s="22">
        <v>0</v>
      </c>
      <c r="AC169" s="22">
        <v>287586</v>
      </c>
      <c r="AD169" s="22">
        <v>0</v>
      </c>
      <c r="AE169" s="22">
        <v>0</v>
      </c>
      <c r="AF169" s="22">
        <v>0</v>
      </c>
      <c r="AG169" s="22">
        <v>31739</v>
      </c>
      <c r="AH169" s="22">
        <v>0</v>
      </c>
      <c r="AI169" s="22">
        <v>319325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</row>
    <row r="170" spans="1:40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48435</v>
      </c>
      <c r="Q170" s="22">
        <v>0</v>
      </c>
      <c r="R170" s="22">
        <v>0</v>
      </c>
      <c r="S170" s="22">
        <v>27747</v>
      </c>
      <c r="T170" s="22">
        <v>76182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48435</v>
      </c>
      <c r="AF170" s="22">
        <v>0</v>
      </c>
      <c r="AG170" s="22">
        <v>0</v>
      </c>
      <c r="AH170" s="22">
        <v>27747</v>
      </c>
      <c r="AI170" s="22">
        <v>76182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</row>
    <row r="171" spans="1:40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</row>
    <row r="172" spans="1:40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217808</v>
      </c>
      <c r="F172" s="22">
        <v>0</v>
      </c>
      <c r="G172" s="22">
        <v>0</v>
      </c>
      <c r="H172" s="22">
        <v>7037829</v>
      </c>
      <c r="I172" s="22">
        <v>8038</v>
      </c>
      <c r="J172" s="22">
        <v>0</v>
      </c>
      <c r="K172" s="22">
        <v>0</v>
      </c>
      <c r="L172" s="22">
        <v>0</v>
      </c>
      <c r="M172" s="22">
        <v>7263675</v>
      </c>
      <c r="N172" s="22">
        <v>0</v>
      </c>
      <c r="O172" s="22">
        <v>0</v>
      </c>
      <c r="P172" s="22">
        <v>89804</v>
      </c>
      <c r="Q172" s="22">
        <v>1</v>
      </c>
      <c r="R172" s="22">
        <v>57418</v>
      </c>
      <c r="S172" s="22">
        <v>270341</v>
      </c>
      <c r="T172" s="22">
        <v>7681239</v>
      </c>
      <c r="U172" s="22">
        <v>217808</v>
      </c>
      <c r="V172" s="22">
        <v>0</v>
      </c>
      <c r="W172" s="22">
        <v>0</v>
      </c>
      <c r="X172" s="22">
        <v>5580989</v>
      </c>
      <c r="Y172" s="22">
        <v>5144</v>
      </c>
      <c r="Z172" s="22">
        <v>0</v>
      </c>
      <c r="AA172" s="22">
        <v>0</v>
      </c>
      <c r="AB172" s="22">
        <v>0</v>
      </c>
      <c r="AC172" s="22">
        <v>5803941</v>
      </c>
      <c r="AD172" s="22">
        <v>0</v>
      </c>
      <c r="AE172" s="22">
        <v>17063</v>
      </c>
      <c r="AF172" s="22">
        <v>0</v>
      </c>
      <c r="AG172" s="22">
        <v>57418</v>
      </c>
      <c r="AH172" s="22">
        <v>262452</v>
      </c>
      <c r="AI172" s="22">
        <v>6140874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</row>
    <row r="173" spans="1:40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18095</v>
      </c>
      <c r="AI173" s="22">
        <v>18095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</row>
    <row r="174" spans="1:40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14772</v>
      </c>
      <c r="Q174" s="22">
        <v>0</v>
      </c>
      <c r="R174" s="22">
        <v>0</v>
      </c>
      <c r="S174" s="22">
        <v>0</v>
      </c>
      <c r="T174" s="22">
        <v>14772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14772</v>
      </c>
      <c r="AF174" s="22">
        <v>0</v>
      </c>
      <c r="AG174" s="22">
        <v>0</v>
      </c>
      <c r="AH174" s="22">
        <v>0</v>
      </c>
      <c r="AI174" s="22">
        <v>14772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</row>
    <row r="175" spans="1:40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</row>
    <row r="176" spans="1:40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</row>
    <row r="177" spans="1:40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121333</v>
      </c>
      <c r="F177" s="22">
        <v>0</v>
      </c>
      <c r="G177" s="22">
        <v>1894</v>
      </c>
      <c r="H177" s="22">
        <v>4348</v>
      </c>
      <c r="I177" s="22">
        <v>0</v>
      </c>
      <c r="J177" s="22">
        <v>0</v>
      </c>
      <c r="K177" s="22">
        <v>0</v>
      </c>
      <c r="L177" s="22">
        <v>0</v>
      </c>
      <c r="M177" s="22">
        <v>127575</v>
      </c>
      <c r="N177" s="22">
        <v>3910468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4038043</v>
      </c>
      <c r="U177" s="22">
        <v>121332</v>
      </c>
      <c r="V177" s="22">
        <v>0</v>
      </c>
      <c r="W177" s="22">
        <v>1894</v>
      </c>
      <c r="X177" s="22">
        <v>4173</v>
      </c>
      <c r="Y177" s="22">
        <v>0</v>
      </c>
      <c r="Z177" s="22">
        <v>0</v>
      </c>
      <c r="AA177" s="22">
        <v>0</v>
      </c>
      <c r="AB177" s="22">
        <v>0</v>
      </c>
      <c r="AC177" s="22">
        <v>127399</v>
      </c>
      <c r="AD177" s="22">
        <v>0</v>
      </c>
      <c r="AE177" s="22">
        <v>1</v>
      </c>
      <c r="AF177" s="22">
        <v>0</v>
      </c>
      <c r="AG177" s="22">
        <v>0</v>
      </c>
      <c r="AH177" s="22">
        <v>0</v>
      </c>
      <c r="AI177" s="22">
        <v>127400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</row>
    <row r="178" spans="1:40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</row>
    <row r="179" spans="1:40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</row>
    <row r="180" spans="1:40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155499</v>
      </c>
      <c r="Q180" s="22">
        <v>0</v>
      </c>
      <c r="R180" s="22">
        <v>0</v>
      </c>
      <c r="S180" s="22">
        <v>0</v>
      </c>
      <c r="T180" s="22">
        <v>155499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155499</v>
      </c>
      <c r="AF180" s="22">
        <v>0</v>
      </c>
      <c r="AG180" s="22">
        <v>0</v>
      </c>
      <c r="AH180" s="22">
        <v>0</v>
      </c>
      <c r="AI180" s="22">
        <v>155499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</row>
    <row r="181" spans="1:40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8468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165900</v>
      </c>
      <c r="M181" s="22">
        <v>174368</v>
      </c>
      <c r="N181" s="22">
        <v>0</v>
      </c>
      <c r="O181" s="22">
        <v>0</v>
      </c>
      <c r="P181" s="22">
        <v>94695</v>
      </c>
      <c r="Q181" s="22">
        <v>0</v>
      </c>
      <c r="R181" s="22">
        <v>0</v>
      </c>
      <c r="S181" s="22">
        <v>0</v>
      </c>
      <c r="T181" s="22">
        <v>269063</v>
      </c>
      <c r="U181" s="22">
        <v>4341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94261</v>
      </c>
      <c r="AC181" s="22">
        <v>98602</v>
      </c>
      <c r="AD181" s="22">
        <v>0</v>
      </c>
      <c r="AE181" s="22">
        <v>36382</v>
      </c>
      <c r="AF181" s="22">
        <v>0</v>
      </c>
      <c r="AG181" s="22">
        <v>0</v>
      </c>
      <c r="AH181" s="22">
        <v>0</v>
      </c>
      <c r="AI181" s="22">
        <v>134984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</row>
    <row r="182" spans="1:40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4874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4874</v>
      </c>
      <c r="N182" s="22">
        <v>4408</v>
      </c>
      <c r="O182" s="22">
        <v>0</v>
      </c>
      <c r="P182" s="22">
        <v>132699</v>
      </c>
      <c r="Q182" s="22">
        <v>0</v>
      </c>
      <c r="R182" s="22">
        <v>17992</v>
      </c>
      <c r="S182" s="22">
        <v>18888</v>
      </c>
      <c r="T182" s="22">
        <v>178861</v>
      </c>
      <c r="U182" s="22">
        <v>0</v>
      </c>
      <c r="V182" s="22">
        <v>0</v>
      </c>
      <c r="W182" s="22">
        <v>4874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4874</v>
      </c>
      <c r="AD182" s="22">
        <v>0</v>
      </c>
      <c r="AE182" s="22">
        <v>132699</v>
      </c>
      <c r="AF182" s="22">
        <v>0</v>
      </c>
      <c r="AG182" s="22">
        <v>14661</v>
      </c>
      <c r="AH182" s="22">
        <v>3633</v>
      </c>
      <c r="AI182" s="22">
        <v>155867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</row>
    <row r="183" spans="1:40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</row>
    <row r="184" spans="1:40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150963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150963</v>
      </c>
      <c r="N184" s="22">
        <v>0</v>
      </c>
      <c r="O184" s="22">
        <v>0</v>
      </c>
      <c r="P184" s="22">
        <v>115275</v>
      </c>
      <c r="Q184" s="22">
        <v>0</v>
      </c>
      <c r="R184" s="22">
        <v>0</v>
      </c>
      <c r="S184" s="22">
        <v>347900</v>
      </c>
      <c r="T184" s="22">
        <v>614138</v>
      </c>
      <c r="U184" s="22">
        <v>150963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150963</v>
      </c>
      <c r="AD184" s="22">
        <v>0</v>
      </c>
      <c r="AE184" s="22">
        <v>100264</v>
      </c>
      <c r="AF184" s="22">
        <v>0</v>
      </c>
      <c r="AG184" s="22">
        <v>0</v>
      </c>
      <c r="AH184" s="22">
        <v>313110</v>
      </c>
      <c r="AI184" s="22">
        <v>564337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</row>
    <row r="185" spans="1:40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58500</v>
      </c>
      <c r="Q185" s="22">
        <v>0</v>
      </c>
      <c r="R185" s="22">
        <v>0</v>
      </c>
      <c r="S185" s="22">
        <v>0</v>
      </c>
      <c r="T185" s="22">
        <v>58500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58500</v>
      </c>
      <c r="AF185" s="22">
        <v>0</v>
      </c>
      <c r="AG185" s="22">
        <v>0</v>
      </c>
      <c r="AH185" s="22">
        <v>0</v>
      </c>
      <c r="AI185" s="22">
        <v>58500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</row>
    <row r="186" spans="1:40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3006</v>
      </c>
      <c r="Q186" s="22">
        <v>0</v>
      </c>
      <c r="R186" s="22">
        <v>0</v>
      </c>
      <c r="S186" s="22">
        <v>27825</v>
      </c>
      <c r="T186" s="22">
        <v>30831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3006</v>
      </c>
      <c r="AF186" s="22">
        <v>0</v>
      </c>
      <c r="AG186" s="22">
        <v>0</v>
      </c>
      <c r="AH186" s="22">
        <v>27825</v>
      </c>
      <c r="AI186" s="22">
        <v>30831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</row>
    <row r="187" spans="1:40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</row>
    <row r="188" spans="1:40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</row>
    <row r="189" spans="1:40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226522</v>
      </c>
      <c r="P189" s="22">
        <v>0</v>
      </c>
      <c r="Q189" s="22">
        <v>2049</v>
      </c>
      <c r="R189" s="22">
        <v>0</v>
      </c>
      <c r="S189" s="22">
        <v>0</v>
      </c>
      <c r="T189" s="22">
        <v>228571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149502</v>
      </c>
      <c r="AE189" s="22">
        <v>0</v>
      </c>
      <c r="AF189" s="22">
        <v>0</v>
      </c>
      <c r="AG189" s="22">
        <v>0</v>
      </c>
      <c r="AH189" s="22">
        <v>0</v>
      </c>
      <c r="AI189" s="22">
        <v>149502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</row>
    <row r="190" spans="1:40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98266</v>
      </c>
      <c r="Q190" s="22">
        <v>61259</v>
      </c>
      <c r="R190" s="22">
        <v>0</v>
      </c>
      <c r="S190" s="22">
        <v>0</v>
      </c>
      <c r="T190" s="22">
        <v>159525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9827</v>
      </c>
      <c r="AF190" s="22">
        <v>0</v>
      </c>
      <c r="AG190" s="22">
        <v>0</v>
      </c>
      <c r="AH190" s="22">
        <v>0</v>
      </c>
      <c r="AI190" s="22">
        <v>9827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</row>
    <row r="191" spans="1:40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</row>
    <row r="192" spans="1:40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35000</v>
      </c>
      <c r="T192" s="22">
        <v>35000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32234</v>
      </c>
      <c r="AI192" s="22">
        <v>32234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</row>
    <row r="193" spans="1:40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</row>
    <row r="194" spans="1:40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38359</v>
      </c>
      <c r="Q194" s="22">
        <v>0</v>
      </c>
      <c r="R194" s="22">
        <v>82120</v>
      </c>
      <c r="S194" s="22">
        <v>0</v>
      </c>
      <c r="T194" s="22">
        <v>120479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38359</v>
      </c>
      <c r="AF194" s="22">
        <v>0</v>
      </c>
      <c r="AG194" s="22">
        <v>82120</v>
      </c>
      <c r="AH194" s="22">
        <v>0</v>
      </c>
      <c r="AI194" s="22">
        <v>120479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</row>
    <row r="195" spans="1:40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</row>
    <row r="196" spans="1:40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42970</v>
      </c>
      <c r="P196" s="22">
        <v>0</v>
      </c>
      <c r="Q196" s="22">
        <v>8000</v>
      </c>
      <c r="R196" s="22">
        <v>0</v>
      </c>
      <c r="S196" s="22">
        <v>0</v>
      </c>
      <c r="T196" s="22">
        <v>50970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3008</v>
      </c>
      <c r="AE196" s="22">
        <v>0</v>
      </c>
      <c r="AF196" s="22">
        <v>0</v>
      </c>
      <c r="AG196" s="22">
        <v>0</v>
      </c>
      <c r="AH196" s="22">
        <v>0</v>
      </c>
      <c r="AI196" s="22">
        <v>3008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</row>
    <row r="197" spans="1:40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6190</v>
      </c>
      <c r="T197" s="22">
        <v>6190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3869</v>
      </c>
      <c r="AI197" s="22">
        <v>3869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</row>
    <row r="198" spans="1:40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9124</v>
      </c>
      <c r="Q198" s="22">
        <v>0</v>
      </c>
      <c r="R198" s="22">
        <v>0</v>
      </c>
      <c r="S198" s="22">
        <v>4900</v>
      </c>
      <c r="T198" s="22">
        <v>14024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7029</v>
      </c>
      <c r="AF198" s="22">
        <v>0</v>
      </c>
      <c r="AG198" s="22">
        <v>0</v>
      </c>
      <c r="AH198" s="22">
        <v>4900</v>
      </c>
      <c r="AI198" s="22">
        <v>11929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</row>
    <row r="199" spans="1:40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66271</v>
      </c>
      <c r="I199" s="22">
        <v>0</v>
      </c>
      <c r="J199" s="22">
        <v>0</v>
      </c>
      <c r="K199" s="22">
        <v>0</v>
      </c>
      <c r="L199" s="22">
        <v>0</v>
      </c>
      <c r="M199" s="22">
        <v>66271</v>
      </c>
      <c r="N199" s="22">
        <v>0</v>
      </c>
      <c r="O199" s="22">
        <v>0</v>
      </c>
      <c r="P199" s="22">
        <v>0</v>
      </c>
      <c r="Q199" s="22">
        <v>0</v>
      </c>
      <c r="R199" s="22">
        <v>5000</v>
      </c>
      <c r="S199" s="22">
        <v>0</v>
      </c>
      <c r="T199" s="22">
        <v>71271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56084</v>
      </c>
      <c r="AF199" s="22">
        <v>0</v>
      </c>
      <c r="AG199" s="22">
        <v>2100</v>
      </c>
      <c r="AH199" s="22">
        <v>0</v>
      </c>
      <c r="AI199" s="22">
        <v>58184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</row>
    <row r="200" spans="1:40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31356</v>
      </c>
      <c r="T200" s="22">
        <v>31356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20904</v>
      </c>
      <c r="AI200" s="22">
        <v>20904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</row>
    <row r="201" spans="1:40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</row>
    <row r="202" spans="1:40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4000</v>
      </c>
      <c r="Q202" s="22">
        <v>0</v>
      </c>
      <c r="R202" s="22">
        <v>0</v>
      </c>
      <c r="S202" s="22">
        <v>0</v>
      </c>
      <c r="T202" s="22">
        <v>4000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1200</v>
      </c>
      <c r="AF202" s="22">
        <v>0</v>
      </c>
      <c r="AG202" s="22">
        <v>0</v>
      </c>
      <c r="AH202" s="22">
        <v>0</v>
      </c>
      <c r="AI202" s="22">
        <v>1200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</row>
    <row r="203" spans="1:40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</row>
    <row r="204" spans="1:40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1210000</v>
      </c>
      <c r="K204" s="22">
        <v>0</v>
      </c>
      <c r="L204" s="22">
        <v>0</v>
      </c>
      <c r="M204" s="22">
        <v>1210000</v>
      </c>
      <c r="N204" s="22">
        <v>0</v>
      </c>
      <c r="O204" s="22">
        <v>0</v>
      </c>
      <c r="P204" s="22">
        <v>43347</v>
      </c>
      <c r="Q204" s="22">
        <v>0</v>
      </c>
      <c r="R204" s="22">
        <v>0</v>
      </c>
      <c r="S204" s="22">
        <v>0</v>
      </c>
      <c r="T204" s="22">
        <v>1253347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84700</v>
      </c>
      <c r="AA204" s="22">
        <v>0</v>
      </c>
      <c r="AB204" s="22">
        <v>0</v>
      </c>
      <c r="AC204" s="22">
        <v>84700</v>
      </c>
      <c r="AD204" s="22">
        <v>0</v>
      </c>
      <c r="AE204" s="22">
        <v>8669</v>
      </c>
      <c r="AF204" s="22">
        <v>0</v>
      </c>
      <c r="AG204" s="22">
        <v>0</v>
      </c>
      <c r="AH204" s="22">
        <v>0</v>
      </c>
      <c r="AI204" s="22">
        <v>93369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</row>
    <row r="205" spans="1:40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625</v>
      </c>
      <c r="Q205" s="22">
        <v>0</v>
      </c>
      <c r="R205" s="22">
        <v>0</v>
      </c>
      <c r="S205" s="22">
        <v>0</v>
      </c>
      <c r="T205" s="22">
        <v>625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562</v>
      </c>
      <c r="AF205" s="22">
        <v>0</v>
      </c>
      <c r="AG205" s="22">
        <v>0</v>
      </c>
      <c r="AH205" s="22">
        <v>0</v>
      </c>
      <c r="AI205" s="22">
        <v>562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</row>
    <row r="206" spans="1:40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18711</v>
      </c>
      <c r="Q206" s="22">
        <v>0</v>
      </c>
      <c r="R206" s="22">
        <v>0</v>
      </c>
      <c r="S206" s="22">
        <v>0</v>
      </c>
      <c r="T206" s="22">
        <v>18711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18711</v>
      </c>
      <c r="AF206" s="22">
        <v>0</v>
      </c>
      <c r="AG206" s="22">
        <v>0</v>
      </c>
      <c r="AH206" s="22">
        <v>0</v>
      </c>
      <c r="AI206" s="22">
        <v>18711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</row>
    <row r="207" spans="1:40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</row>
    <row r="208" spans="1:40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5098</v>
      </c>
      <c r="Q208" s="22">
        <v>0</v>
      </c>
      <c r="R208" s="22">
        <v>0</v>
      </c>
      <c r="S208" s="22">
        <v>0</v>
      </c>
      <c r="T208" s="22">
        <v>5098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5098</v>
      </c>
      <c r="AF208" s="22">
        <v>0</v>
      </c>
      <c r="AG208" s="22">
        <v>0</v>
      </c>
      <c r="AH208" s="22">
        <v>0</v>
      </c>
      <c r="AI208" s="22">
        <v>5098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</row>
    <row r="209" spans="1:40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</row>
    <row r="210" spans="1:40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49205</v>
      </c>
      <c r="Q210" s="22">
        <v>1</v>
      </c>
      <c r="R210" s="22">
        <v>0</v>
      </c>
      <c r="S210" s="22">
        <v>0</v>
      </c>
      <c r="T210" s="22">
        <v>49206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46500</v>
      </c>
      <c r="AF210" s="22">
        <v>0</v>
      </c>
      <c r="AG210" s="22">
        <v>0</v>
      </c>
      <c r="AH210" s="22">
        <v>0</v>
      </c>
      <c r="AI210" s="22">
        <v>46500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</row>
    <row r="211" spans="1:40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115633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115633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115633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59973</v>
      </c>
      <c r="AF211" s="22">
        <v>0</v>
      </c>
      <c r="AG211" s="22">
        <v>0</v>
      </c>
      <c r="AH211" s="22">
        <v>0</v>
      </c>
      <c r="AI211" s="22">
        <v>59973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</row>
    <row r="212" spans="1:40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</row>
    <row r="213" spans="1:40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</row>
    <row r="214" spans="1:40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</row>
    <row r="215" spans="1:40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1085276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1085276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1085276</v>
      </c>
      <c r="U215" s="22">
        <v>0</v>
      </c>
      <c r="V215" s="22">
        <v>0</v>
      </c>
      <c r="W215" s="22">
        <v>508201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508201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508201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</row>
    <row r="216" spans="1:40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36763</v>
      </c>
      <c r="Q216" s="22">
        <v>71400</v>
      </c>
      <c r="R216" s="22">
        <v>0</v>
      </c>
      <c r="S216" s="22">
        <v>0</v>
      </c>
      <c r="T216" s="22">
        <v>108163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18375</v>
      </c>
      <c r="AF216" s="22">
        <v>0</v>
      </c>
      <c r="AG216" s="22">
        <v>0</v>
      </c>
      <c r="AH216" s="22">
        <v>0</v>
      </c>
      <c r="AI216" s="22">
        <v>18375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</row>
    <row r="217" spans="1:40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</row>
    <row r="218" spans="1:40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</row>
    <row r="219" spans="1:40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6763</v>
      </c>
      <c r="Q219" s="22">
        <v>0</v>
      </c>
      <c r="R219" s="22">
        <v>0</v>
      </c>
      <c r="S219" s="22">
        <v>0</v>
      </c>
      <c r="T219" s="22">
        <v>6763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6763</v>
      </c>
      <c r="AF219" s="22">
        <v>0</v>
      </c>
      <c r="AG219" s="22">
        <v>0</v>
      </c>
      <c r="AH219" s="22">
        <v>0</v>
      </c>
      <c r="AI219" s="22">
        <v>6763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</row>
    <row r="220" spans="1:40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</row>
    <row r="221" spans="1:40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</row>
    <row r="222" spans="1:40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579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579</v>
      </c>
      <c r="N222" s="22">
        <v>128437</v>
      </c>
      <c r="O222" s="22">
        <v>5488</v>
      </c>
      <c r="P222" s="22">
        <v>368058</v>
      </c>
      <c r="Q222" s="22">
        <v>0</v>
      </c>
      <c r="R222" s="22">
        <v>0</v>
      </c>
      <c r="S222" s="22">
        <v>-97378</v>
      </c>
      <c r="T222" s="22">
        <v>405184</v>
      </c>
      <c r="U222" s="22">
        <v>0</v>
      </c>
      <c r="V222" s="22">
        <v>0</v>
      </c>
      <c r="W222" s="22">
        <v>550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550</v>
      </c>
      <c r="AD222" s="22">
        <v>3952</v>
      </c>
      <c r="AE222" s="22">
        <v>181718</v>
      </c>
      <c r="AF222" s="22">
        <v>0</v>
      </c>
      <c r="AG222" s="22">
        <v>0</v>
      </c>
      <c r="AH222" s="22">
        <v>12649</v>
      </c>
      <c r="AI222" s="22">
        <v>198869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</row>
    <row r="223" spans="1:40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23975</v>
      </c>
      <c r="Q223" s="22">
        <v>0</v>
      </c>
      <c r="R223" s="22">
        <v>0</v>
      </c>
      <c r="S223" s="22">
        <v>5477</v>
      </c>
      <c r="T223" s="22">
        <v>29452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14385</v>
      </c>
      <c r="AF223" s="22">
        <v>0</v>
      </c>
      <c r="AG223" s="22">
        <v>0</v>
      </c>
      <c r="AH223" s="22">
        <v>5477</v>
      </c>
      <c r="AI223" s="22">
        <v>19862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</row>
    <row r="224" spans="1:40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311972</v>
      </c>
      <c r="F224" s="22">
        <v>0</v>
      </c>
      <c r="G224" s="22">
        <v>169600</v>
      </c>
      <c r="H224" s="22">
        <v>154100</v>
      </c>
      <c r="I224" s="22">
        <v>0</v>
      </c>
      <c r="J224" s="22">
        <v>0</v>
      </c>
      <c r="K224" s="22">
        <v>0</v>
      </c>
      <c r="L224" s="22">
        <v>0</v>
      </c>
      <c r="M224" s="22">
        <v>635672</v>
      </c>
      <c r="N224" s="22">
        <v>0</v>
      </c>
      <c r="O224" s="22">
        <v>0</v>
      </c>
      <c r="P224" s="22">
        <v>8946</v>
      </c>
      <c r="Q224" s="22">
        <v>0</v>
      </c>
      <c r="R224" s="22">
        <v>0</v>
      </c>
      <c r="S224" s="22">
        <v>0</v>
      </c>
      <c r="T224" s="22">
        <v>644618</v>
      </c>
      <c r="U224" s="22">
        <v>311972</v>
      </c>
      <c r="V224" s="22">
        <v>0</v>
      </c>
      <c r="W224" s="22">
        <v>169600</v>
      </c>
      <c r="X224" s="22">
        <v>154100</v>
      </c>
      <c r="Y224" s="22">
        <v>0</v>
      </c>
      <c r="Z224" s="22">
        <v>0</v>
      </c>
      <c r="AA224" s="22">
        <v>0</v>
      </c>
      <c r="AB224" s="22">
        <v>0</v>
      </c>
      <c r="AC224" s="22">
        <v>635672</v>
      </c>
      <c r="AD224" s="22">
        <v>0</v>
      </c>
      <c r="AE224" s="22">
        <v>8687</v>
      </c>
      <c r="AF224" s="22">
        <v>0</v>
      </c>
      <c r="AG224" s="22">
        <v>0</v>
      </c>
      <c r="AH224" s="22">
        <v>0</v>
      </c>
      <c r="AI224" s="22">
        <v>644359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</row>
    <row r="225" spans="1:40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</row>
    <row r="226" spans="1:40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600</v>
      </c>
      <c r="Q226" s="22">
        <v>0</v>
      </c>
      <c r="R226" s="22">
        <v>0</v>
      </c>
      <c r="S226" s="22">
        <v>0</v>
      </c>
      <c r="T226" s="22">
        <v>600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600</v>
      </c>
      <c r="AF226" s="22">
        <v>0</v>
      </c>
      <c r="AG226" s="22">
        <v>0</v>
      </c>
      <c r="AH226" s="22">
        <v>0</v>
      </c>
      <c r="AI226" s="22">
        <v>600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</row>
    <row r="227" spans="1:40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11972</v>
      </c>
      <c r="O227" s="22">
        <v>0</v>
      </c>
      <c r="P227" s="22">
        <v>10995</v>
      </c>
      <c r="Q227" s="22">
        <v>0</v>
      </c>
      <c r="R227" s="22">
        <v>0</v>
      </c>
      <c r="S227" s="22">
        <v>0</v>
      </c>
      <c r="T227" s="22">
        <v>22967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10995</v>
      </c>
      <c r="AF227" s="22">
        <v>0</v>
      </c>
      <c r="AG227" s="22">
        <v>0</v>
      </c>
      <c r="AH227" s="22">
        <v>0</v>
      </c>
      <c r="AI227" s="22">
        <v>10995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</row>
    <row r="228" spans="1:40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</row>
    <row r="229" spans="1:40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</row>
    <row r="230" spans="1:40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3995</v>
      </c>
      <c r="Q230" s="22">
        <v>0</v>
      </c>
      <c r="R230" s="22">
        <v>7082</v>
      </c>
      <c r="S230" s="22">
        <v>0</v>
      </c>
      <c r="T230" s="22">
        <v>11077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3995</v>
      </c>
      <c r="AF230" s="22">
        <v>0</v>
      </c>
      <c r="AG230" s="22">
        <v>3541</v>
      </c>
      <c r="AH230" s="22">
        <v>0</v>
      </c>
      <c r="AI230" s="22">
        <v>7536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</row>
    <row r="231" spans="1:40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</row>
    <row r="232" spans="1:40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12913810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12913810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12913810</v>
      </c>
      <c r="U232" s="22">
        <v>0</v>
      </c>
      <c r="V232" s="22">
        <v>0</v>
      </c>
      <c r="W232" s="22">
        <v>2540397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2540397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2540397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</row>
    <row r="233" spans="1:40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</row>
    <row r="234" spans="1:40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7098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7098</v>
      </c>
      <c r="N234" s="22">
        <v>0</v>
      </c>
      <c r="O234" s="22">
        <v>0</v>
      </c>
      <c r="P234" s="22">
        <v>60682</v>
      </c>
      <c r="Q234" s="22">
        <v>0</v>
      </c>
      <c r="R234" s="22">
        <v>0</v>
      </c>
      <c r="S234" s="22">
        <v>0</v>
      </c>
      <c r="T234" s="22">
        <v>67780</v>
      </c>
      <c r="U234" s="22">
        <v>7098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7098</v>
      </c>
      <c r="AD234" s="22">
        <v>0</v>
      </c>
      <c r="AE234" s="22">
        <v>24272</v>
      </c>
      <c r="AF234" s="22">
        <v>0</v>
      </c>
      <c r="AG234" s="22">
        <v>0</v>
      </c>
      <c r="AH234" s="22">
        <v>0</v>
      </c>
      <c r="AI234" s="22">
        <v>31370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</row>
    <row r="235" spans="1:40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</row>
    <row r="236" spans="1:40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96321</v>
      </c>
      <c r="Q236" s="22">
        <v>0</v>
      </c>
      <c r="R236" s="22">
        <v>0</v>
      </c>
      <c r="S236" s="22">
        <v>0</v>
      </c>
      <c r="T236" s="22">
        <v>96321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87722</v>
      </c>
      <c r="AF236" s="22">
        <v>0</v>
      </c>
      <c r="AG236" s="22">
        <v>0</v>
      </c>
      <c r="AH236" s="22">
        <v>0</v>
      </c>
      <c r="AI236" s="22">
        <v>87722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</row>
    <row r="237" spans="1:40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39916</v>
      </c>
      <c r="Q237" s="22">
        <v>0</v>
      </c>
      <c r="R237" s="22">
        <v>0</v>
      </c>
      <c r="S237" s="22">
        <v>11000</v>
      </c>
      <c r="T237" s="22">
        <v>50916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39916</v>
      </c>
      <c r="AF237" s="22">
        <v>0</v>
      </c>
      <c r="AG237" s="22">
        <v>0</v>
      </c>
      <c r="AH237" s="22">
        <v>11000</v>
      </c>
      <c r="AI237" s="22">
        <v>50916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</row>
    <row r="238" spans="1:40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</row>
    <row r="239" spans="1:40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</row>
    <row r="240" spans="1:40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</row>
    <row r="241" spans="1:40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</row>
    <row r="242" spans="1:40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38598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38598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38598</v>
      </c>
      <c r="U242" s="22">
        <v>13510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13510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13510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</row>
    <row r="243" spans="1:40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80539</v>
      </c>
      <c r="Q243" s="22">
        <v>0</v>
      </c>
      <c r="R243" s="22">
        <v>0</v>
      </c>
      <c r="S243" s="22">
        <v>0</v>
      </c>
      <c r="T243" s="22">
        <v>80539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80539</v>
      </c>
      <c r="AF243" s="22">
        <v>0</v>
      </c>
      <c r="AG243" s="22">
        <v>0</v>
      </c>
      <c r="AH243" s="22">
        <v>0</v>
      </c>
      <c r="AI243" s="22">
        <v>80539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</row>
    <row r="244" spans="1:40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17245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17245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</row>
    <row r="245" spans="1:40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</row>
    <row r="246" spans="1:40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</row>
    <row r="247" spans="1:40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</row>
    <row r="248" spans="1:40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</row>
    <row r="249" spans="1:40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25289</v>
      </c>
      <c r="Q249" s="22">
        <v>0</v>
      </c>
      <c r="R249" s="22">
        <v>0</v>
      </c>
      <c r="S249" s="22">
        <v>0</v>
      </c>
      <c r="T249" s="22">
        <v>25289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25289</v>
      </c>
      <c r="AF249" s="22">
        <v>0</v>
      </c>
      <c r="AG249" s="22">
        <v>0</v>
      </c>
      <c r="AH249" s="22">
        <v>0</v>
      </c>
      <c r="AI249" s="22">
        <v>25289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</row>
    <row r="250" spans="1:40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</row>
    <row r="251" spans="1:40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</row>
    <row r="252" spans="1:40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</row>
    <row r="253" spans="1:40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</row>
    <row r="254" spans="1:40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10120</v>
      </c>
      <c r="Q254" s="22">
        <v>0</v>
      </c>
      <c r="R254" s="22">
        <v>0</v>
      </c>
      <c r="S254" s="22">
        <v>0</v>
      </c>
      <c r="T254" s="22">
        <v>10120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10120</v>
      </c>
      <c r="AF254" s="22">
        <v>0</v>
      </c>
      <c r="AG254" s="22">
        <v>0</v>
      </c>
      <c r="AH254" s="22">
        <v>0</v>
      </c>
      <c r="AI254" s="22">
        <v>10120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</row>
    <row r="255" spans="1:40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</row>
    <row r="256" spans="1:40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67500</v>
      </c>
      <c r="Q256" s="22">
        <v>0</v>
      </c>
      <c r="R256" s="22">
        <v>0</v>
      </c>
      <c r="S256" s="22">
        <v>0</v>
      </c>
      <c r="T256" s="22">
        <v>67500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47250</v>
      </c>
      <c r="AF256" s="22">
        <v>0</v>
      </c>
      <c r="AG256" s="22">
        <v>0</v>
      </c>
      <c r="AH256" s="22">
        <v>0</v>
      </c>
      <c r="AI256" s="22">
        <v>47250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</row>
    <row r="257" spans="1:40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</row>
    <row r="258" spans="1:40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</row>
    <row r="259" spans="1:40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</row>
    <row r="260" spans="1:40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</row>
    <row r="261" spans="1:40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</row>
    <row r="262" spans="1:40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122388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122388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122388</v>
      </c>
      <c r="U262" s="22">
        <v>122388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122388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122388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</row>
    <row r="263" spans="1:40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</row>
    <row r="264" spans="1:40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</row>
    <row r="265" spans="1:40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339724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339724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</row>
    <row r="266" spans="1:40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2649568</v>
      </c>
      <c r="I266" s="22">
        <v>0</v>
      </c>
      <c r="J266" s="22">
        <v>0</v>
      </c>
      <c r="K266" s="22">
        <v>0</v>
      </c>
      <c r="L266" s="22">
        <v>0</v>
      </c>
      <c r="M266" s="22">
        <v>2649568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2649568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</row>
    <row r="267" spans="1:40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</row>
    <row r="268" spans="1:40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</row>
    <row r="269" spans="1:40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</row>
    <row r="270" spans="1:40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</row>
    <row r="271" spans="1:40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16954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16954</v>
      </c>
      <c r="N271" s="22">
        <v>0</v>
      </c>
      <c r="O271" s="22">
        <v>0</v>
      </c>
      <c r="P271" s="22">
        <v>21645</v>
      </c>
      <c r="Q271" s="22">
        <v>0</v>
      </c>
      <c r="R271" s="22">
        <v>0</v>
      </c>
      <c r="S271" s="22">
        <v>0</v>
      </c>
      <c r="T271" s="22">
        <v>38599</v>
      </c>
      <c r="U271" s="22">
        <v>6782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6782</v>
      </c>
      <c r="AD271" s="22">
        <v>0</v>
      </c>
      <c r="AE271" s="22">
        <v>21309</v>
      </c>
      <c r="AF271" s="22">
        <v>0</v>
      </c>
      <c r="AG271" s="22">
        <v>0</v>
      </c>
      <c r="AH271" s="22">
        <v>0</v>
      </c>
      <c r="AI271" s="22">
        <v>28091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</row>
    <row r="272" spans="1:40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1572</v>
      </c>
      <c r="Q272" s="22">
        <v>0</v>
      </c>
      <c r="R272" s="22">
        <v>0</v>
      </c>
      <c r="S272" s="22">
        <v>0</v>
      </c>
      <c r="T272" s="22">
        <v>1572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1572</v>
      </c>
      <c r="AF272" s="22">
        <v>0</v>
      </c>
      <c r="AG272" s="22">
        <v>0</v>
      </c>
      <c r="AH272" s="22">
        <v>0</v>
      </c>
      <c r="AI272" s="22">
        <v>1572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</row>
    <row r="273" spans="1:40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</row>
    <row r="274" spans="1:40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</row>
    <row r="275" spans="1:40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</row>
    <row r="276" spans="1:40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15493</v>
      </c>
      <c r="Q276" s="22">
        <v>0</v>
      </c>
      <c r="R276" s="22">
        <v>0</v>
      </c>
      <c r="S276" s="22">
        <v>0</v>
      </c>
      <c r="T276" s="22">
        <v>15493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15493</v>
      </c>
      <c r="AF276" s="22">
        <v>0</v>
      </c>
      <c r="AG276" s="22">
        <v>0</v>
      </c>
      <c r="AH276" s="22">
        <v>0</v>
      </c>
      <c r="AI276" s="22">
        <v>15493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</row>
    <row r="277" spans="1:40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4050</v>
      </c>
      <c r="O277" s="22">
        <v>0</v>
      </c>
      <c r="P277" s="22">
        <v>55515</v>
      </c>
      <c r="Q277" s="22">
        <v>0</v>
      </c>
      <c r="R277" s="22">
        <v>-4050</v>
      </c>
      <c r="S277" s="22">
        <v>-35249</v>
      </c>
      <c r="T277" s="22">
        <v>20266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55515</v>
      </c>
      <c r="AF277" s="22">
        <v>0</v>
      </c>
      <c r="AG277" s="22">
        <v>0</v>
      </c>
      <c r="AH277" s="22">
        <v>-35249</v>
      </c>
      <c r="AI277" s="22">
        <v>20266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</row>
    <row r="278" spans="1:40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</row>
    <row r="279" spans="1:40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</row>
    <row r="280" spans="1:40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</row>
    <row r="281" spans="1:40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482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482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482</v>
      </c>
      <c r="U281" s="22">
        <v>377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377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377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</row>
    <row r="282" spans="1:40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</row>
    <row r="283" spans="1:40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5505</v>
      </c>
      <c r="Q283" s="22">
        <v>0</v>
      </c>
      <c r="R283" s="22">
        <v>0</v>
      </c>
      <c r="S283" s="22">
        <v>0</v>
      </c>
      <c r="T283" s="22">
        <v>5505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5505</v>
      </c>
      <c r="AF283" s="22">
        <v>0</v>
      </c>
      <c r="AG283" s="22">
        <v>0</v>
      </c>
      <c r="AH283" s="22">
        <v>0</v>
      </c>
      <c r="AI283" s="22">
        <v>5505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</row>
    <row r="284" spans="1:40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36400</v>
      </c>
      <c r="Q284" s="22">
        <v>0</v>
      </c>
      <c r="R284" s="22">
        <v>0</v>
      </c>
      <c r="S284" s="22">
        <v>0</v>
      </c>
      <c r="T284" s="22">
        <v>36400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34580</v>
      </c>
      <c r="AF284" s="22">
        <v>0</v>
      </c>
      <c r="AG284" s="22">
        <v>0</v>
      </c>
      <c r="AH284" s="22">
        <v>0</v>
      </c>
      <c r="AI284" s="22">
        <v>34580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</row>
    <row r="285" spans="1:40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</row>
    <row r="286" spans="1:40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</row>
    <row r="287" spans="1:40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</row>
    <row r="288" spans="1:40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</row>
    <row r="289" spans="1:40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</row>
    <row r="290" spans="1:40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</row>
    <row r="291" spans="1:40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</row>
    <row r="292" spans="1:40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</row>
    <row r="293" spans="1:40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261906</v>
      </c>
      <c r="P293" s="22">
        <v>0</v>
      </c>
      <c r="Q293" s="22">
        <v>0</v>
      </c>
      <c r="R293" s="22">
        <v>0</v>
      </c>
      <c r="S293" s="22">
        <v>0</v>
      </c>
      <c r="T293" s="22">
        <v>261906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213101</v>
      </c>
      <c r="AE293" s="22">
        <v>0</v>
      </c>
      <c r="AF293" s="22">
        <v>0</v>
      </c>
      <c r="AG293" s="22">
        <v>0</v>
      </c>
      <c r="AH293" s="22">
        <v>0</v>
      </c>
      <c r="AI293" s="22">
        <v>213101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</row>
    <row r="294" spans="1:40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</row>
    <row r="295" spans="1:40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</row>
    <row r="296" spans="1:40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</row>
    <row r="297" spans="1:40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3615327</v>
      </c>
      <c r="Q297" s="22">
        <v>0</v>
      </c>
      <c r="R297" s="22">
        <v>0</v>
      </c>
      <c r="S297" s="22">
        <v>1126066</v>
      </c>
      <c r="T297" s="22">
        <v>4741393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2434477</v>
      </c>
      <c r="AF297" s="22">
        <v>0</v>
      </c>
      <c r="AG297" s="22">
        <v>0</v>
      </c>
      <c r="AH297" s="22">
        <v>1011938</v>
      </c>
      <c r="AI297" s="22">
        <v>3446415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</row>
    <row r="298" spans="1:40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0F73-BCAF-4714-8488-8AE90BB9D1A4}">
  <dimension ref="A1:AN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0" width="15.7109375" customWidth="1"/>
  </cols>
  <sheetData>
    <row r="1" spans="1:40" ht="24" customHeight="1" x14ac:dyDescent="0.3">
      <c r="A1" s="4" t="str">
        <f>HYPERLINK("#'Index'!A1", "&lt;&lt; Index")</f>
        <v>&lt;&lt; Index</v>
      </c>
      <c r="B1" s="20" t="s">
        <v>1166</v>
      </c>
      <c r="D1" s="20" t="s">
        <v>1228</v>
      </c>
    </row>
    <row r="2" spans="1:4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1168</v>
      </c>
      <c r="F2" s="21" t="s">
        <v>1169</v>
      </c>
      <c r="G2" s="21" t="s">
        <v>1170</v>
      </c>
      <c r="H2" s="21" t="s">
        <v>1171</v>
      </c>
      <c r="I2" s="21" t="s">
        <v>1172</v>
      </c>
      <c r="J2" s="21" t="s">
        <v>1173</v>
      </c>
      <c r="K2" s="21" t="s">
        <v>1174</v>
      </c>
      <c r="L2" s="21" t="s">
        <v>1175</v>
      </c>
      <c r="M2" s="21" t="s">
        <v>1176</v>
      </c>
      <c r="N2" s="21" t="s">
        <v>1177</v>
      </c>
      <c r="O2" s="21" t="s">
        <v>1178</v>
      </c>
      <c r="P2" s="21" t="s">
        <v>1179</v>
      </c>
      <c r="Q2" s="21" t="s">
        <v>63</v>
      </c>
      <c r="R2" s="21" t="s">
        <v>1180</v>
      </c>
      <c r="S2" s="21" t="s">
        <v>1181</v>
      </c>
      <c r="T2" s="21" t="s">
        <v>1182</v>
      </c>
      <c r="U2" s="21" t="s">
        <v>1168</v>
      </c>
      <c r="V2" s="21" t="s">
        <v>1169</v>
      </c>
      <c r="W2" s="21" t="s">
        <v>1170</v>
      </c>
      <c r="X2" s="21" t="s">
        <v>1171</v>
      </c>
      <c r="Y2" s="21" t="s">
        <v>1172</v>
      </c>
      <c r="Z2" s="21" t="s">
        <v>1173</v>
      </c>
      <c r="AA2" s="21" t="s">
        <v>1174</v>
      </c>
      <c r="AB2" s="21" t="s">
        <v>1175</v>
      </c>
      <c r="AC2" s="21" t="s">
        <v>1183</v>
      </c>
      <c r="AD2" s="21" t="s">
        <v>1178</v>
      </c>
      <c r="AE2" s="21" t="s">
        <v>1179</v>
      </c>
      <c r="AF2" s="21" t="s">
        <v>63</v>
      </c>
      <c r="AG2" s="21" t="s">
        <v>1180</v>
      </c>
      <c r="AH2" s="21" t="s">
        <v>1181</v>
      </c>
      <c r="AI2" s="21" t="s">
        <v>1184</v>
      </c>
      <c r="AJ2" s="21" t="s">
        <v>1185</v>
      </c>
      <c r="AK2" s="21" t="s">
        <v>1186</v>
      </c>
      <c r="AL2" s="21" t="s">
        <v>1187</v>
      </c>
      <c r="AM2" s="21" t="s">
        <v>1188</v>
      </c>
      <c r="AN2" s="21" t="s">
        <v>1189</v>
      </c>
    </row>
    <row r="3" spans="1:40" x14ac:dyDescent="0.25">
      <c r="A3" s="21"/>
      <c r="B3" s="21"/>
      <c r="C3" s="21"/>
      <c r="D3" s="21" t="s">
        <v>89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  <c r="AN3" s="21" t="s">
        <v>1225</v>
      </c>
    </row>
    <row r="4" spans="1:4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492435956</v>
      </c>
      <c r="F4" s="22">
        <v>0</v>
      </c>
      <c r="G4" s="22">
        <v>152769168</v>
      </c>
      <c r="H4" s="22">
        <v>138426141</v>
      </c>
      <c r="I4" s="22">
        <v>142171347</v>
      </c>
      <c r="J4" s="22">
        <v>0</v>
      </c>
      <c r="K4" s="22">
        <v>0</v>
      </c>
      <c r="L4" s="22">
        <v>0</v>
      </c>
      <c r="M4" s="22">
        <v>925802612</v>
      </c>
      <c r="N4" s="22">
        <v>40021709</v>
      </c>
      <c r="O4" s="22">
        <v>255191444</v>
      </c>
      <c r="P4" s="22">
        <v>53799228</v>
      </c>
      <c r="Q4" s="22">
        <v>140871476</v>
      </c>
      <c r="R4" s="22">
        <v>118280716</v>
      </c>
      <c r="S4" s="22">
        <v>30154823</v>
      </c>
      <c r="T4" s="22">
        <v>1564122008</v>
      </c>
      <c r="U4" s="22">
        <v>217882925</v>
      </c>
      <c r="V4" s="22">
        <v>0</v>
      </c>
      <c r="W4" s="22">
        <v>37112668</v>
      </c>
      <c r="X4" s="22">
        <v>35584723</v>
      </c>
      <c r="Y4" s="22">
        <v>32466129</v>
      </c>
      <c r="Z4" s="22">
        <v>0</v>
      </c>
      <c r="AA4" s="22">
        <v>0</v>
      </c>
      <c r="AB4" s="22">
        <v>0</v>
      </c>
      <c r="AC4" s="22">
        <v>323046445</v>
      </c>
      <c r="AD4" s="22">
        <v>53521868</v>
      </c>
      <c r="AE4" s="22">
        <v>25019133</v>
      </c>
      <c r="AF4" s="22">
        <v>0</v>
      </c>
      <c r="AG4" s="22">
        <v>46689848</v>
      </c>
      <c r="AH4" s="22">
        <v>17659828</v>
      </c>
      <c r="AI4" s="22">
        <v>465937122</v>
      </c>
      <c r="AJ4" s="22">
        <v>1098184886</v>
      </c>
      <c r="AK4" s="22">
        <v>58994035</v>
      </c>
      <c r="AL4" s="22">
        <v>2682114</v>
      </c>
      <c r="AM4" s="22">
        <v>1036508737</v>
      </c>
      <c r="AN4" s="22">
        <v>0</v>
      </c>
    </row>
    <row r="5" spans="1:4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151093907</v>
      </c>
      <c r="F5" s="22">
        <v>0</v>
      </c>
      <c r="G5" s="22">
        <v>33763285</v>
      </c>
      <c r="H5" s="22">
        <v>18757220</v>
      </c>
      <c r="I5" s="22">
        <v>35440719</v>
      </c>
      <c r="J5" s="22">
        <v>0</v>
      </c>
      <c r="K5" s="22">
        <v>0</v>
      </c>
      <c r="L5" s="22">
        <v>0</v>
      </c>
      <c r="M5" s="22">
        <v>239055131</v>
      </c>
      <c r="N5" s="22">
        <v>3686040</v>
      </c>
      <c r="O5" s="22">
        <v>91109122</v>
      </c>
      <c r="P5" s="22">
        <v>14571808</v>
      </c>
      <c r="Q5" s="22">
        <v>167935518</v>
      </c>
      <c r="R5" s="22">
        <v>31503434</v>
      </c>
      <c r="S5" s="22">
        <v>7246890</v>
      </c>
      <c r="T5" s="22">
        <v>555107943</v>
      </c>
      <c r="U5" s="22">
        <v>91867654</v>
      </c>
      <c r="V5" s="22">
        <v>0</v>
      </c>
      <c r="W5" s="22">
        <v>9729639</v>
      </c>
      <c r="X5" s="22">
        <v>5123370</v>
      </c>
      <c r="Y5" s="22">
        <v>10409723</v>
      </c>
      <c r="Z5" s="22">
        <v>0</v>
      </c>
      <c r="AA5" s="22">
        <v>0</v>
      </c>
      <c r="AB5" s="22">
        <v>0</v>
      </c>
      <c r="AC5" s="22">
        <v>117130386</v>
      </c>
      <c r="AD5" s="22">
        <v>25077041</v>
      </c>
      <c r="AE5" s="22">
        <v>5846883</v>
      </c>
      <c r="AF5" s="22">
        <v>0</v>
      </c>
      <c r="AG5" s="22">
        <v>11423533</v>
      </c>
      <c r="AH5" s="22">
        <v>2648812</v>
      </c>
      <c r="AI5" s="22">
        <v>162126655</v>
      </c>
      <c r="AJ5" s="22">
        <v>392981288</v>
      </c>
      <c r="AK5" s="22">
        <v>33036052</v>
      </c>
      <c r="AL5" s="22">
        <v>971122</v>
      </c>
      <c r="AM5" s="22">
        <v>358974114</v>
      </c>
      <c r="AN5" s="22">
        <v>0</v>
      </c>
    </row>
    <row r="6" spans="1:4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91571397</v>
      </c>
      <c r="F6" s="22">
        <v>0</v>
      </c>
      <c r="G6" s="22">
        <v>26606010</v>
      </c>
      <c r="H6" s="22">
        <v>30035473</v>
      </c>
      <c r="I6" s="22">
        <v>9356264</v>
      </c>
      <c r="J6" s="22">
        <v>0</v>
      </c>
      <c r="K6" s="22">
        <v>0</v>
      </c>
      <c r="L6" s="22">
        <v>0</v>
      </c>
      <c r="M6" s="22">
        <v>157569144</v>
      </c>
      <c r="N6" s="22">
        <v>6665999</v>
      </c>
      <c r="O6" s="22">
        <v>52621889</v>
      </c>
      <c r="P6" s="22">
        <v>7734755</v>
      </c>
      <c r="Q6" s="22">
        <v>10350006</v>
      </c>
      <c r="R6" s="22">
        <v>18726170</v>
      </c>
      <c r="S6" s="22">
        <v>8228016</v>
      </c>
      <c r="T6" s="22">
        <v>261895979</v>
      </c>
      <c r="U6" s="22">
        <v>65978324</v>
      </c>
      <c r="V6" s="22">
        <v>0</v>
      </c>
      <c r="W6" s="22">
        <v>13337784</v>
      </c>
      <c r="X6" s="22">
        <v>7833301</v>
      </c>
      <c r="Y6" s="22">
        <v>2306474</v>
      </c>
      <c r="Z6" s="22">
        <v>0</v>
      </c>
      <c r="AA6" s="22">
        <v>0</v>
      </c>
      <c r="AB6" s="22">
        <v>0</v>
      </c>
      <c r="AC6" s="22">
        <v>89455883</v>
      </c>
      <c r="AD6" s="22">
        <v>26373496</v>
      </c>
      <c r="AE6" s="22">
        <v>5219906</v>
      </c>
      <c r="AF6" s="22">
        <v>0</v>
      </c>
      <c r="AG6" s="22">
        <v>9976965</v>
      </c>
      <c r="AH6" s="22">
        <v>3242898</v>
      </c>
      <c r="AI6" s="22">
        <v>134269148</v>
      </c>
      <c r="AJ6" s="22">
        <v>127626831</v>
      </c>
      <c r="AK6" s="22">
        <v>1907558</v>
      </c>
      <c r="AL6" s="22">
        <v>3057876</v>
      </c>
      <c r="AM6" s="22">
        <v>122661397</v>
      </c>
      <c r="AN6" s="22">
        <v>0</v>
      </c>
    </row>
    <row r="7" spans="1:4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8169455000</v>
      </c>
      <c r="F7" s="22">
        <v>2132174000</v>
      </c>
      <c r="G7" s="22">
        <v>3078987000</v>
      </c>
      <c r="H7" s="22">
        <v>4358713000</v>
      </c>
      <c r="I7" s="22">
        <v>3176012000</v>
      </c>
      <c r="J7" s="22">
        <v>89907000</v>
      </c>
      <c r="K7" s="22">
        <v>4406000</v>
      </c>
      <c r="L7" s="22">
        <v>0</v>
      </c>
      <c r="M7" s="22">
        <v>21009654000</v>
      </c>
      <c r="N7" s="22">
        <v>2977565000</v>
      </c>
      <c r="O7" s="22">
        <v>4202377000</v>
      </c>
      <c r="P7" s="22">
        <v>788131000</v>
      </c>
      <c r="Q7" s="22">
        <v>3145532000</v>
      </c>
      <c r="R7" s="22">
        <v>1567972000</v>
      </c>
      <c r="S7" s="22">
        <v>1922638000</v>
      </c>
      <c r="T7" s="22">
        <v>35613869000</v>
      </c>
      <c r="U7" s="22">
        <v>4125467000</v>
      </c>
      <c r="V7" s="22">
        <v>993113000</v>
      </c>
      <c r="W7" s="22">
        <v>972722000</v>
      </c>
      <c r="X7" s="22">
        <v>1163361000</v>
      </c>
      <c r="Y7" s="22">
        <v>754208000</v>
      </c>
      <c r="Z7" s="22">
        <v>50739000</v>
      </c>
      <c r="AA7" s="22">
        <v>592000</v>
      </c>
      <c r="AB7" s="22">
        <v>0</v>
      </c>
      <c r="AC7" s="22">
        <v>8060202000</v>
      </c>
      <c r="AD7" s="22">
        <v>1865524000</v>
      </c>
      <c r="AE7" s="22">
        <v>577074000</v>
      </c>
      <c r="AF7" s="22">
        <v>0</v>
      </c>
      <c r="AG7" s="22">
        <v>935373000</v>
      </c>
      <c r="AH7" s="22">
        <v>1027281000</v>
      </c>
      <c r="AI7" s="22">
        <v>12465454000</v>
      </c>
      <c r="AJ7" s="22">
        <v>23148415000</v>
      </c>
      <c r="AK7" s="22">
        <v>3050745000</v>
      </c>
      <c r="AL7" s="22">
        <v>336136000</v>
      </c>
      <c r="AM7" s="22">
        <v>19761534000</v>
      </c>
      <c r="AN7" s="22">
        <v>0</v>
      </c>
    </row>
    <row r="8" spans="1:4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141859539</v>
      </c>
      <c r="F8" s="22">
        <v>0</v>
      </c>
      <c r="G8" s="22">
        <v>59823167</v>
      </c>
      <c r="H8" s="22">
        <v>89505756</v>
      </c>
      <c r="I8" s="22">
        <v>36563556</v>
      </c>
      <c r="J8" s="22">
        <v>1207707</v>
      </c>
      <c r="K8" s="22">
        <v>0</v>
      </c>
      <c r="L8" s="22">
        <v>0</v>
      </c>
      <c r="M8" s="22">
        <v>328959725</v>
      </c>
      <c r="N8" s="22">
        <v>458410</v>
      </c>
      <c r="O8" s="22">
        <v>110612332</v>
      </c>
      <c r="P8" s="22">
        <v>21515640</v>
      </c>
      <c r="Q8" s="22">
        <v>7518062</v>
      </c>
      <c r="R8" s="22">
        <v>14779684</v>
      </c>
      <c r="S8" s="22">
        <v>6307168</v>
      </c>
      <c r="T8" s="22">
        <v>490151021</v>
      </c>
      <c r="U8" s="22">
        <v>78939430</v>
      </c>
      <c r="V8" s="22">
        <v>0</v>
      </c>
      <c r="W8" s="22">
        <v>24896054</v>
      </c>
      <c r="X8" s="22">
        <v>22275275</v>
      </c>
      <c r="Y8" s="22">
        <v>12173552</v>
      </c>
      <c r="Z8" s="22">
        <v>492242</v>
      </c>
      <c r="AA8" s="22">
        <v>0</v>
      </c>
      <c r="AB8" s="22">
        <v>0</v>
      </c>
      <c r="AC8" s="22">
        <v>138776553</v>
      </c>
      <c r="AD8" s="22">
        <v>34947512</v>
      </c>
      <c r="AE8" s="22">
        <v>10228772</v>
      </c>
      <c r="AF8" s="22">
        <v>0</v>
      </c>
      <c r="AG8" s="22">
        <v>8216954</v>
      </c>
      <c r="AH8" s="22">
        <v>3414321</v>
      </c>
      <c r="AI8" s="22">
        <v>195584112</v>
      </c>
      <c r="AJ8" s="22">
        <v>294566909</v>
      </c>
      <c r="AK8" s="22">
        <v>20278156</v>
      </c>
      <c r="AL8" s="22">
        <v>3155770</v>
      </c>
      <c r="AM8" s="22">
        <v>271132983</v>
      </c>
      <c r="AN8" s="22">
        <v>0</v>
      </c>
    </row>
    <row r="9" spans="1:4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136198527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136198527</v>
      </c>
      <c r="N9" s="22">
        <v>2833927</v>
      </c>
      <c r="O9" s="22">
        <v>30270833</v>
      </c>
      <c r="P9" s="22">
        <v>21128690</v>
      </c>
      <c r="Q9" s="22">
        <v>58154757</v>
      </c>
      <c r="R9" s="22">
        <v>16491833</v>
      </c>
      <c r="S9" s="22">
        <v>12173156</v>
      </c>
      <c r="T9" s="22">
        <v>277251723</v>
      </c>
      <c r="U9" s="22">
        <v>79557188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79557188</v>
      </c>
      <c r="AD9" s="22">
        <v>8657531</v>
      </c>
      <c r="AE9" s="22">
        <v>11448609</v>
      </c>
      <c r="AF9" s="22">
        <v>0</v>
      </c>
      <c r="AG9" s="22">
        <v>8033579</v>
      </c>
      <c r="AH9" s="22">
        <v>6308250</v>
      </c>
      <c r="AI9" s="22">
        <v>114005157</v>
      </c>
      <c r="AJ9" s="22">
        <v>163246566</v>
      </c>
      <c r="AK9" s="22">
        <v>192276</v>
      </c>
      <c r="AL9" s="22">
        <v>0</v>
      </c>
      <c r="AM9" s="22">
        <v>163054290</v>
      </c>
      <c r="AN9" s="22">
        <v>0</v>
      </c>
    </row>
    <row r="10" spans="1:4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154364271</v>
      </c>
      <c r="F10" s="22">
        <v>0</v>
      </c>
      <c r="G10" s="22">
        <v>42713324</v>
      </c>
      <c r="H10" s="22">
        <v>30625485</v>
      </c>
      <c r="I10" s="22">
        <v>28008392</v>
      </c>
      <c r="J10" s="22">
        <v>0</v>
      </c>
      <c r="K10" s="22">
        <v>0</v>
      </c>
      <c r="L10" s="22">
        <v>0</v>
      </c>
      <c r="M10" s="22">
        <v>255711472</v>
      </c>
      <c r="N10" s="22">
        <v>34312961</v>
      </c>
      <c r="O10" s="22">
        <v>108075928</v>
      </c>
      <c r="P10" s="22">
        <v>19376360</v>
      </c>
      <c r="Q10" s="22">
        <v>41678368</v>
      </c>
      <c r="R10" s="22">
        <v>42490688</v>
      </c>
      <c r="S10" s="22">
        <v>11313988</v>
      </c>
      <c r="T10" s="22">
        <v>512959765</v>
      </c>
      <c r="U10" s="22">
        <v>91397798</v>
      </c>
      <c r="V10" s="22">
        <v>0</v>
      </c>
      <c r="W10" s="22">
        <v>16346804</v>
      </c>
      <c r="X10" s="22">
        <v>13434826</v>
      </c>
      <c r="Y10" s="22">
        <v>7104520</v>
      </c>
      <c r="Z10" s="22">
        <v>0</v>
      </c>
      <c r="AA10" s="22">
        <v>0</v>
      </c>
      <c r="AB10" s="22">
        <v>0</v>
      </c>
      <c r="AC10" s="22">
        <v>128283948</v>
      </c>
      <c r="AD10" s="22">
        <v>27152106</v>
      </c>
      <c r="AE10" s="22">
        <v>11247512</v>
      </c>
      <c r="AF10" s="22">
        <v>0</v>
      </c>
      <c r="AG10" s="22">
        <v>10200025</v>
      </c>
      <c r="AH10" s="22">
        <v>6576607</v>
      </c>
      <c r="AI10" s="22">
        <v>183460198</v>
      </c>
      <c r="AJ10" s="22">
        <v>329499567</v>
      </c>
      <c r="AK10" s="22">
        <v>63516016</v>
      </c>
      <c r="AL10" s="22">
        <v>4999399</v>
      </c>
      <c r="AM10" s="22">
        <v>260984152</v>
      </c>
      <c r="AN10" s="22">
        <v>0</v>
      </c>
    </row>
    <row r="11" spans="1:4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255785000</v>
      </c>
      <c r="F11" s="22">
        <v>0</v>
      </c>
      <c r="G11" s="22">
        <v>72889000</v>
      </c>
      <c r="H11" s="22">
        <v>79219000</v>
      </c>
      <c r="I11" s="22">
        <v>89618000</v>
      </c>
      <c r="J11" s="22">
        <v>1688000</v>
      </c>
      <c r="K11" s="22">
        <v>0</v>
      </c>
      <c r="L11" s="22">
        <v>0</v>
      </c>
      <c r="M11" s="22">
        <v>499199000</v>
      </c>
      <c r="N11" s="22">
        <v>9252000</v>
      </c>
      <c r="O11" s="22">
        <v>115034000</v>
      </c>
      <c r="P11" s="22">
        <v>30702000</v>
      </c>
      <c r="Q11" s="22">
        <v>121459000</v>
      </c>
      <c r="R11" s="22">
        <v>38904000</v>
      </c>
      <c r="S11" s="22">
        <v>9088000</v>
      </c>
      <c r="T11" s="22">
        <v>823638000</v>
      </c>
      <c r="U11" s="22">
        <v>124909000</v>
      </c>
      <c r="V11" s="22">
        <v>0</v>
      </c>
      <c r="W11" s="22">
        <v>16960000</v>
      </c>
      <c r="X11" s="22">
        <v>19593000</v>
      </c>
      <c r="Y11" s="22">
        <v>17608000</v>
      </c>
      <c r="Z11" s="22">
        <v>990000</v>
      </c>
      <c r="AA11" s="22">
        <v>0</v>
      </c>
      <c r="AB11" s="22">
        <v>0</v>
      </c>
      <c r="AC11" s="22">
        <v>180060000</v>
      </c>
      <c r="AD11" s="22">
        <v>35262000</v>
      </c>
      <c r="AE11" s="22">
        <v>17714000</v>
      </c>
      <c r="AF11" s="22">
        <v>0</v>
      </c>
      <c r="AG11" s="22">
        <v>19423000</v>
      </c>
      <c r="AH11" s="22">
        <v>4461000</v>
      </c>
      <c r="AI11" s="22">
        <v>256920000</v>
      </c>
      <c r="AJ11" s="22">
        <v>566718000</v>
      </c>
      <c r="AK11" s="22">
        <v>17325000</v>
      </c>
      <c r="AL11" s="22">
        <v>3903000</v>
      </c>
      <c r="AM11" s="22">
        <v>545490000</v>
      </c>
      <c r="AN11" s="22">
        <v>0</v>
      </c>
    </row>
    <row r="12" spans="1:4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517307373</v>
      </c>
      <c r="F12" s="22">
        <v>0</v>
      </c>
      <c r="G12" s="22">
        <v>0</v>
      </c>
      <c r="H12" s="22">
        <v>0</v>
      </c>
      <c r="I12" s="22">
        <v>123677589</v>
      </c>
      <c r="J12" s="22">
        <v>367404</v>
      </c>
      <c r="K12" s="22">
        <v>0</v>
      </c>
      <c r="L12" s="22">
        <v>0</v>
      </c>
      <c r="M12" s="22">
        <v>641352366</v>
      </c>
      <c r="N12" s="22">
        <v>7360817</v>
      </c>
      <c r="O12" s="22">
        <v>328543405</v>
      </c>
      <c r="P12" s="22">
        <v>50956522</v>
      </c>
      <c r="Q12" s="22">
        <v>92875661</v>
      </c>
      <c r="R12" s="22">
        <v>88784637</v>
      </c>
      <c r="S12" s="22">
        <v>32650132</v>
      </c>
      <c r="T12" s="22">
        <v>1242523540</v>
      </c>
      <c r="U12" s="22">
        <v>243670435</v>
      </c>
      <c r="V12" s="22">
        <v>0</v>
      </c>
      <c r="W12" s="22">
        <v>0</v>
      </c>
      <c r="X12" s="22">
        <v>0</v>
      </c>
      <c r="Y12" s="22">
        <v>28275516</v>
      </c>
      <c r="Z12" s="22">
        <v>88981</v>
      </c>
      <c r="AA12" s="22">
        <v>0</v>
      </c>
      <c r="AB12" s="22">
        <v>0</v>
      </c>
      <c r="AC12" s="22">
        <v>272034932</v>
      </c>
      <c r="AD12" s="22">
        <v>120576593</v>
      </c>
      <c r="AE12" s="22">
        <v>27903216</v>
      </c>
      <c r="AF12" s="22">
        <v>0</v>
      </c>
      <c r="AG12" s="22">
        <v>53853584</v>
      </c>
      <c r="AH12" s="22">
        <v>16178239</v>
      </c>
      <c r="AI12" s="22">
        <v>490546564</v>
      </c>
      <c r="AJ12" s="22">
        <v>751976976</v>
      </c>
      <c r="AK12" s="22">
        <v>116680210</v>
      </c>
      <c r="AL12" s="22">
        <v>27499625</v>
      </c>
      <c r="AM12" s="22">
        <v>607797141</v>
      </c>
      <c r="AN12" s="22">
        <v>0</v>
      </c>
    </row>
    <row r="13" spans="1:4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433499679</v>
      </c>
      <c r="F13" s="22">
        <v>0</v>
      </c>
      <c r="G13" s="22">
        <v>210265157</v>
      </c>
      <c r="H13" s="22">
        <v>186353438</v>
      </c>
      <c r="I13" s="22">
        <v>265200638</v>
      </c>
      <c r="J13" s="22">
        <v>0</v>
      </c>
      <c r="K13" s="22">
        <v>0</v>
      </c>
      <c r="L13" s="22">
        <v>0</v>
      </c>
      <c r="M13" s="22">
        <v>1095318912</v>
      </c>
      <c r="N13" s="22">
        <v>13209219</v>
      </c>
      <c r="O13" s="22">
        <v>171105526</v>
      </c>
      <c r="P13" s="22">
        <v>32998484</v>
      </c>
      <c r="Q13" s="22">
        <v>161878317</v>
      </c>
      <c r="R13" s="22">
        <v>41542430</v>
      </c>
      <c r="S13" s="22">
        <v>20325348</v>
      </c>
      <c r="T13" s="22">
        <v>1536378236</v>
      </c>
      <c r="U13" s="22">
        <v>231023214</v>
      </c>
      <c r="V13" s="22">
        <v>0</v>
      </c>
      <c r="W13" s="22">
        <v>52256471</v>
      </c>
      <c r="X13" s="22">
        <v>46047366</v>
      </c>
      <c r="Y13" s="22">
        <v>66247731</v>
      </c>
      <c r="Z13" s="22">
        <v>0</v>
      </c>
      <c r="AA13" s="22">
        <v>0</v>
      </c>
      <c r="AB13" s="22">
        <v>0</v>
      </c>
      <c r="AC13" s="22">
        <v>395574782</v>
      </c>
      <c r="AD13" s="22">
        <v>60100846</v>
      </c>
      <c r="AE13" s="22">
        <v>17235093</v>
      </c>
      <c r="AF13" s="22">
        <v>0</v>
      </c>
      <c r="AG13" s="22">
        <v>20778493</v>
      </c>
      <c r="AH13" s="22">
        <v>11200915</v>
      </c>
      <c r="AI13" s="22">
        <v>504890129</v>
      </c>
      <c r="AJ13" s="22">
        <v>1031488107</v>
      </c>
      <c r="AK13" s="22">
        <v>83337371</v>
      </c>
      <c r="AL13" s="22">
        <v>1272702</v>
      </c>
      <c r="AM13" s="22">
        <v>946878034</v>
      </c>
      <c r="AN13" s="22">
        <v>0</v>
      </c>
    </row>
    <row r="14" spans="1:4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605695000</v>
      </c>
      <c r="F14" s="22">
        <v>0</v>
      </c>
      <c r="G14" s="22">
        <v>285775000</v>
      </c>
      <c r="H14" s="22">
        <v>242791000</v>
      </c>
      <c r="I14" s="22">
        <v>222480000</v>
      </c>
      <c r="J14" s="22">
        <v>12361000</v>
      </c>
      <c r="K14" s="22">
        <v>290707000</v>
      </c>
      <c r="L14" s="22">
        <v>0</v>
      </c>
      <c r="M14" s="22">
        <v>1659809000</v>
      </c>
      <c r="N14" s="22">
        <v>37614000</v>
      </c>
      <c r="O14" s="22">
        <v>715598000</v>
      </c>
      <c r="P14" s="22">
        <v>191049000</v>
      </c>
      <c r="Q14" s="22">
        <v>140081000</v>
      </c>
      <c r="R14" s="22">
        <v>184130000</v>
      </c>
      <c r="S14" s="22">
        <v>106099000</v>
      </c>
      <c r="T14" s="22">
        <v>3034380000</v>
      </c>
      <c r="U14" s="22">
        <v>296778000</v>
      </c>
      <c r="V14" s="22">
        <v>0</v>
      </c>
      <c r="W14" s="22">
        <v>88145000</v>
      </c>
      <c r="X14" s="22">
        <v>72027000</v>
      </c>
      <c r="Y14" s="22">
        <v>62259000</v>
      </c>
      <c r="Z14" s="22">
        <v>1982000</v>
      </c>
      <c r="AA14" s="22">
        <v>125554000</v>
      </c>
      <c r="AB14" s="22">
        <v>0</v>
      </c>
      <c r="AC14" s="22">
        <v>646745000</v>
      </c>
      <c r="AD14" s="22">
        <v>203923000</v>
      </c>
      <c r="AE14" s="22">
        <v>99883000</v>
      </c>
      <c r="AF14" s="22">
        <v>0</v>
      </c>
      <c r="AG14" s="22">
        <v>73916000</v>
      </c>
      <c r="AH14" s="22">
        <v>59975000</v>
      </c>
      <c r="AI14" s="22">
        <v>1084442000</v>
      </c>
      <c r="AJ14" s="22">
        <v>1949938000</v>
      </c>
      <c r="AK14" s="22">
        <v>152686000</v>
      </c>
      <c r="AL14" s="22">
        <v>73075000</v>
      </c>
      <c r="AM14" s="22">
        <v>1724177000</v>
      </c>
      <c r="AN14" s="22">
        <v>0</v>
      </c>
    </row>
    <row r="15" spans="1:4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279468369</v>
      </c>
      <c r="F15" s="22">
        <v>0</v>
      </c>
      <c r="G15" s="22">
        <v>161944266</v>
      </c>
      <c r="H15" s="22">
        <v>147067434</v>
      </c>
      <c r="I15" s="22">
        <v>93112759</v>
      </c>
      <c r="J15" s="22">
        <v>0</v>
      </c>
      <c r="K15" s="22">
        <v>0</v>
      </c>
      <c r="L15" s="22">
        <v>0</v>
      </c>
      <c r="M15" s="22">
        <v>681592828</v>
      </c>
      <c r="N15" s="22">
        <v>4553076</v>
      </c>
      <c r="O15" s="22">
        <v>230069448</v>
      </c>
      <c r="P15" s="22">
        <v>27949869</v>
      </c>
      <c r="Q15" s="22">
        <v>33651769</v>
      </c>
      <c r="R15" s="22">
        <v>46126719</v>
      </c>
      <c r="S15" s="22">
        <v>13083875</v>
      </c>
      <c r="T15" s="22">
        <v>1037027584</v>
      </c>
      <c r="U15" s="22">
        <v>131320036</v>
      </c>
      <c r="V15" s="22">
        <v>0</v>
      </c>
      <c r="W15" s="22">
        <v>87343485</v>
      </c>
      <c r="X15" s="22">
        <v>42825429</v>
      </c>
      <c r="Y15" s="22">
        <v>27416569</v>
      </c>
      <c r="Z15" s="22">
        <v>0</v>
      </c>
      <c r="AA15" s="22">
        <v>0</v>
      </c>
      <c r="AB15" s="22">
        <v>0</v>
      </c>
      <c r="AC15" s="22">
        <v>288905519</v>
      </c>
      <c r="AD15" s="22">
        <v>60604489</v>
      </c>
      <c r="AE15" s="22">
        <v>14260635</v>
      </c>
      <c r="AF15" s="22">
        <v>0</v>
      </c>
      <c r="AG15" s="22">
        <v>15267881</v>
      </c>
      <c r="AH15" s="22">
        <v>6852823</v>
      </c>
      <c r="AI15" s="22">
        <v>385891347</v>
      </c>
      <c r="AJ15" s="22">
        <v>651136237</v>
      </c>
      <c r="AK15" s="22">
        <v>58666360</v>
      </c>
      <c r="AL15" s="22">
        <v>5696396</v>
      </c>
      <c r="AM15" s="22">
        <v>586773481</v>
      </c>
      <c r="AN15" s="22">
        <v>0</v>
      </c>
    </row>
    <row r="16" spans="1:4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434562000</v>
      </c>
      <c r="F16" s="22">
        <v>0</v>
      </c>
      <c r="G16" s="22">
        <v>268760000</v>
      </c>
      <c r="H16" s="22">
        <v>250780000</v>
      </c>
      <c r="I16" s="22">
        <v>220526000</v>
      </c>
      <c r="J16" s="22">
        <v>0</v>
      </c>
      <c r="K16" s="22">
        <v>558472000</v>
      </c>
      <c r="L16" s="22">
        <v>734710000</v>
      </c>
      <c r="M16" s="22">
        <v>2467810000</v>
      </c>
      <c r="N16" s="22">
        <v>116090000</v>
      </c>
      <c r="O16" s="22">
        <v>410706000</v>
      </c>
      <c r="P16" s="22">
        <v>145809000</v>
      </c>
      <c r="Q16" s="22">
        <v>49974000</v>
      </c>
      <c r="R16" s="22">
        <v>181697000</v>
      </c>
      <c r="S16" s="22">
        <v>60007000</v>
      </c>
      <c r="T16" s="22">
        <v>3432093000</v>
      </c>
      <c r="U16" s="22">
        <v>288693000</v>
      </c>
      <c r="V16" s="22">
        <v>0</v>
      </c>
      <c r="W16" s="22">
        <v>87917000</v>
      </c>
      <c r="X16" s="22">
        <v>82099000</v>
      </c>
      <c r="Y16" s="22">
        <v>75501000</v>
      </c>
      <c r="Z16" s="22">
        <v>0</v>
      </c>
      <c r="AA16" s="22">
        <v>291681000</v>
      </c>
      <c r="AB16" s="22">
        <v>692609000</v>
      </c>
      <c r="AC16" s="22">
        <v>1518500000</v>
      </c>
      <c r="AD16" s="22">
        <v>160819000</v>
      </c>
      <c r="AE16" s="22">
        <v>102607000</v>
      </c>
      <c r="AF16" s="22">
        <v>1020000</v>
      </c>
      <c r="AG16" s="22">
        <v>98723000</v>
      </c>
      <c r="AH16" s="22">
        <v>41135000</v>
      </c>
      <c r="AI16" s="22">
        <v>1922804000</v>
      </c>
      <c r="AJ16" s="22">
        <v>1509289000</v>
      </c>
      <c r="AK16" s="22">
        <v>418502000</v>
      </c>
      <c r="AL16" s="22">
        <v>186084000</v>
      </c>
      <c r="AM16" s="22">
        <v>904703000</v>
      </c>
      <c r="AN16" s="22">
        <v>0</v>
      </c>
    </row>
    <row r="17" spans="1:4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1043418974</v>
      </c>
      <c r="F17" s="22">
        <v>0</v>
      </c>
      <c r="G17" s="22">
        <v>426006276</v>
      </c>
      <c r="H17" s="22">
        <v>427423110</v>
      </c>
      <c r="I17" s="22">
        <v>344468216</v>
      </c>
      <c r="J17" s="22">
        <v>2845872</v>
      </c>
      <c r="K17" s="22">
        <v>200914186</v>
      </c>
      <c r="L17" s="22">
        <v>0</v>
      </c>
      <c r="M17" s="22">
        <v>2445076634</v>
      </c>
      <c r="N17" s="22">
        <v>93387030</v>
      </c>
      <c r="O17" s="22">
        <v>467033708</v>
      </c>
      <c r="P17" s="22">
        <v>148763450</v>
      </c>
      <c r="Q17" s="22">
        <v>373394132</v>
      </c>
      <c r="R17" s="22">
        <v>177863055</v>
      </c>
      <c r="S17" s="22">
        <v>85063899</v>
      </c>
      <c r="T17" s="22">
        <v>3790581908</v>
      </c>
      <c r="U17" s="22">
        <v>620395901</v>
      </c>
      <c r="V17" s="22">
        <v>0</v>
      </c>
      <c r="W17" s="22">
        <v>142773959</v>
      </c>
      <c r="X17" s="22">
        <v>171477178</v>
      </c>
      <c r="Y17" s="22">
        <v>95494599</v>
      </c>
      <c r="Z17" s="22">
        <v>1595733</v>
      </c>
      <c r="AA17" s="22">
        <v>70744117</v>
      </c>
      <c r="AB17" s="22">
        <v>0</v>
      </c>
      <c r="AC17" s="22">
        <v>1102481487</v>
      </c>
      <c r="AD17" s="22">
        <v>200986561</v>
      </c>
      <c r="AE17" s="22">
        <v>93297984</v>
      </c>
      <c r="AF17" s="22">
        <v>0</v>
      </c>
      <c r="AG17" s="22">
        <v>89246725</v>
      </c>
      <c r="AH17" s="22">
        <v>45110903</v>
      </c>
      <c r="AI17" s="22">
        <v>1531123660</v>
      </c>
      <c r="AJ17" s="22">
        <v>2259458248</v>
      </c>
      <c r="AK17" s="22">
        <v>276747831</v>
      </c>
      <c r="AL17" s="22">
        <v>11773327</v>
      </c>
      <c r="AM17" s="22">
        <v>1970937090</v>
      </c>
      <c r="AN17" s="22">
        <v>0</v>
      </c>
    </row>
    <row r="18" spans="1:4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227777000</v>
      </c>
      <c r="F18" s="22">
        <v>0</v>
      </c>
      <c r="G18" s="22">
        <v>134156000</v>
      </c>
      <c r="H18" s="22">
        <v>53138000</v>
      </c>
      <c r="I18" s="22">
        <v>102271000</v>
      </c>
      <c r="J18" s="22">
        <v>0</v>
      </c>
      <c r="K18" s="22">
        <v>0</v>
      </c>
      <c r="L18" s="22">
        <v>0</v>
      </c>
      <c r="M18" s="22">
        <v>517342000</v>
      </c>
      <c r="N18" s="22">
        <v>5966000</v>
      </c>
      <c r="O18" s="22">
        <v>177950000</v>
      </c>
      <c r="P18" s="22">
        <v>44499000</v>
      </c>
      <c r="Q18" s="22">
        <v>208029000</v>
      </c>
      <c r="R18" s="22">
        <v>51740000</v>
      </c>
      <c r="S18" s="22">
        <v>16106000</v>
      </c>
      <c r="T18" s="22">
        <v>1021632000</v>
      </c>
      <c r="U18" s="22">
        <v>112066000</v>
      </c>
      <c r="V18" s="22">
        <v>0</v>
      </c>
      <c r="W18" s="22">
        <v>53412000</v>
      </c>
      <c r="X18" s="22">
        <v>18257000</v>
      </c>
      <c r="Y18" s="22">
        <v>30331000</v>
      </c>
      <c r="Z18" s="22">
        <v>0</v>
      </c>
      <c r="AA18" s="22">
        <v>0</v>
      </c>
      <c r="AB18" s="22">
        <v>0</v>
      </c>
      <c r="AC18" s="22">
        <v>214066000</v>
      </c>
      <c r="AD18" s="22">
        <v>32544000</v>
      </c>
      <c r="AE18" s="22">
        <v>24353000</v>
      </c>
      <c r="AF18" s="22">
        <v>0</v>
      </c>
      <c r="AG18" s="22">
        <v>20558000</v>
      </c>
      <c r="AH18" s="22">
        <v>7035000</v>
      </c>
      <c r="AI18" s="22">
        <v>298556000</v>
      </c>
      <c r="AJ18" s="22">
        <v>723076000</v>
      </c>
      <c r="AK18" s="22">
        <v>91407000</v>
      </c>
      <c r="AL18" s="22">
        <v>570000</v>
      </c>
      <c r="AM18" s="22">
        <v>631099000</v>
      </c>
      <c r="AN18" s="22">
        <v>0</v>
      </c>
    </row>
    <row r="19" spans="1:4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564660326</v>
      </c>
      <c r="F19" s="22">
        <v>1022211</v>
      </c>
      <c r="G19" s="22">
        <v>181343452</v>
      </c>
      <c r="H19" s="22">
        <v>145392162</v>
      </c>
      <c r="I19" s="22">
        <v>190269588</v>
      </c>
      <c r="J19" s="22">
        <v>0</v>
      </c>
      <c r="K19" s="22">
        <v>0</v>
      </c>
      <c r="L19" s="22">
        <v>0</v>
      </c>
      <c r="M19" s="22">
        <v>1082687739</v>
      </c>
      <c r="N19" s="22">
        <v>62022926</v>
      </c>
      <c r="O19" s="22">
        <v>229856180</v>
      </c>
      <c r="P19" s="22">
        <v>42950676</v>
      </c>
      <c r="Q19" s="22">
        <v>462701739</v>
      </c>
      <c r="R19" s="22">
        <v>135346005</v>
      </c>
      <c r="S19" s="22">
        <v>67454193</v>
      </c>
      <c r="T19" s="22">
        <v>2083019458</v>
      </c>
      <c r="U19" s="22">
        <v>286021013</v>
      </c>
      <c r="V19" s="22">
        <v>121694</v>
      </c>
      <c r="W19" s="22">
        <v>57026274</v>
      </c>
      <c r="X19" s="22">
        <v>31899420</v>
      </c>
      <c r="Y19" s="22">
        <v>42724646</v>
      </c>
      <c r="Z19" s="22">
        <v>0</v>
      </c>
      <c r="AA19" s="22">
        <v>0</v>
      </c>
      <c r="AB19" s="22">
        <v>0</v>
      </c>
      <c r="AC19" s="22">
        <v>417793047</v>
      </c>
      <c r="AD19" s="22">
        <v>102144413</v>
      </c>
      <c r="AE19" s="22">
        <v>28128430</v>
      </c>
      <c r="AF19" s="22">
        <v>0</v>
      </c>
      <c r="AG19" s="22">
        <v>63359843</v>
      </c>
      <c r="AH19" s="22">
        <v>34376382</v>
      </c>
      <c r="AI19" s="22">
        <v>645802115</v>
      </c>
      <c r="AJ19" s="22">
        <v>1437217343</v>
      </c>
      <c r="AK19" s="22">
        <v>106642690</v>
      </c>
      <c r="AL19" s="22">
        <v>2366964</v>
      </c>
      <c r="AM19" s="22">
        <v>1328207689</v>
      </c>
      <c r="AN19" s="22">
        <v>0</v>
      </c>
    </row>
    <row r="20" spans="1:4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67145659</v>
      </c>
      <c r="F20" s="22">
        <v>0</v>
      </c>
      <c r="G20" s="22">
        <v>64515529</v>
      </c>
      <c r="H20" s="22">
        <v>94008754</v>
      </c>
      <c r="I20" s="22">
        <v>12894498</v>
      </c>
      <c r="J20" s="22">
        <v>170923</v>
      </c>
      <c r="K20" s="22">
        <v>0</v>
      </c>
      <c r="L20" s="22">
        <v>0</v>
      </c>
      <c r="M20" s="22">
        <v>238735363</v>
      </c>
      <c r="N20" s="22">
        <v>2178272</v>
      </c>
      <c r="O20" s="22">
        <v>42804531</v>
      </c>
      <c r="P20" s="22">
        <v>13389844</v>
      </c>
      <c r="Q20" s="22">
        <v>3111684</v>
      </c>
      <c r="R20" s="22">
        <v>18158432</v>
      </c>
      <c r="S20" s="22">
        <v>4943163</v>
      </c>
      <c r="T20" s="22">
        <v>323321289</v>
      </c>
      <c r="U20" s="22">
        <v>33886966</v>
      </c>
      <c r="V20" s="22">
        <v>0</v>
      </c>
      <c r="W20" s="22">
        <v>29278399</v>
      </c>
      <c r="X20" s="22">
        <v>12394491</v>
      </c>
      <c r="Y20" s="22">
        <v>5129045</v>
      </c>
      <c r="Z20" s="22">
        <v>136684</v>
      </c>
      <c r="AA20" s="22">
        <v>0</v>
      </c>
      <c r="AB20" s="22">
        <v>0</v>
      </c>
      <c r="AC20" s="22">
        <v>80825585</v>
      </c>
      <c r="AD20" s="22">
        <v>14512107</v>
      </c>
      <c r="AE20" s="22">
        <v>8498423</v>
      </c>
      <c r="AF20" s="22">
        <v>0</v>
      </c>
      <c r="AG20" s="22">
        <v>13912109</v>
      </c>
      <c r="AH20" s="22">
        <v>3467898</v>
      </c>
      <c r="AI20" s="22">
        <v>121216122</v>
      </c>
      <c r="AJ20" s="22">
        <v>202105167</v>
      </c>
      <c r="AK20" s="22">
        <v>8520694</v>
      </c>
      <c r="AL20" s="22">
        <v>9526419</v>
      </c>
      <c r="AM20" s="22">
        <v>184058054</v>
      </c>
      <c r="AN20" s="22">
        <v>0</v>
      </c>
    </row>
    <row r="21" spans="1:40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141950670</v>
      </c>
      <c r="F21" s="22">
        <v>0</v>
      </c>
      <c r="G21" s="22">
        <v>40434742</v>
      </c>
      <c r="H21" s="22">
        <v>54874723</v>
      </c>
      <c r="I21" s="22">
        <v>4408787</v>
      </c>
      <c r="J21" s="22">
        <v>0</v>
      </c>
      <c r="K21" s="22">
        <v>0</v>
      </c>
      <c r="L21" s="22">
        <v>0</v>
      </c>
      <c r="M21" s="22">
        <v>241668922</v>
      </c>
      <c r="N21" s="22">
        <v>795295</v>
      </c>
      <c r="O21" s="22">
        <v>11068317</v>
      </c>
      <c r="P21" s="22">
        <v>15399257</v>
      </c>
      <c r="Q21" s="22">
        <v>6406002</v>
      </c>
      <c r="R21" s="22">
        <v>6532327</v>
      </c>
      <c r="S21" s="22">
        <v>5474942</v>
      </c>
      <c r="T21" s="22">
        <v>287345062</v>
      </c>
      <c r="U21" s="22">
        <v>98756379</v>
      </c>
      <c r="V21" s="22">
        <v>0</v>
      </c>
      <c r="W21" s="22">
        <v>25679490</v>
      </c>
      <c r="X21" s="22">
        <v>17525697</v>
      </c>
      <c r="Y21" s="22">
        <v>2123430</v>
      </c>
      <c r="Z21" s="22">
        <v>0</v>
      </c>
      <c r="AA21" s="22">
        <v>0</v>
      </c>
      <c r="AB21" s="22">
        <v>0</v>
      </c>
      <c r="AC21" s="22">
        <v>144084996</v>
      </c>
      <c r="AD21" s="22">
        <v>6774827</v>
      </c>
      <c r="AE21" s="22">
        <v>8969029</v>
      </c>
      <c r="AF21" s="22">
        <v>0</v>
      </c>
      <c r="AG21" s="22">
        <v>3625529</v>
      </c>
      <c r="AH21" s="22">
        <v>2481572</v>
      </c>
      <c r="AI21" s="22">
        <v>165935953</v>
      </c>
      <c r="AJ21" s="22">
        <v>121409109</v>
      </c>
      <c r="AK21" s="22">
        <v>13536994</v>
      </c>
      <c r="AL21" s="22">
        <v>489100</v>
      </c>
      <c r="AM21" s="22">
        <v>107383015</v>
      </c>
      <c r="AN21" s="22">
        <v>0</v>
      </c>
    </row>
    <row r="22" spans="1:40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367538744</v>
      </c>
      <c r="F22" s="22">
        <v>0</v>
      </c>
      <c r="G22" s="22">
        <v>58774292</v>
      </c>
      <c r="H22" s="22">
        <v>80598608</v>
      </c>
      <c r="I22" s="22">
        <v>26062442</v>
      </c>
      <c r="J22" s="22">
        <v>0</v>
      </c>
      <c r="K22" s="22">
        <v>0</v>
      </c>
      <c r="L22" s="22">
        <v>4318938</v>
      </c>
      <c r="M22" s="22">
        <v>537293024</v>
      </c>
      <c r="N22" s="22">
        <v>49739472</v>
      </c>
      <c r="O22" s="22">
        <v>93962361</v>
      </c>
      <c r="P22" s="22">
        <v>31235623</v>
      </c>
      <c r="Q22" s="22">
        <v>55680307</v>
      </c>
      <c r="R22" s="22">
        <v>74198071</v>
      </c>
      <c r="S22" s="22">
        <v>15584106</v>
      </c>
      <c r="T22" s="22">
        <v>857692964</v>
      </c>
      <c r="U22" s="22">
        <v>198300961</v>
      </c>
      <c r="V22" s="22">
        <v>0</v>
      </c>
      <c r="W22" s="22">
        <v>17139220</v>
      </c>
      <c r="X22" s="22">
        <v>24318060</v>
      </c>
      <c r="Y22" s="22">
        <v>6969835</v>
      </c>
      <c r="Z22" s="22">
        <v>0</v>
      </c>
      <c r="AA22" s="22">
        <v>0</v>
      </c>
      <c r="AB22" s="22">
        <v>1986562</v>
      </c>
      <c r="AC22" s="22">
        <v>248714638</v>
      </c>
      <c r="AD22" s="22">
        <v>31703764</v>
      </c>
      <c r="AE22" s="22">
        <v>16887398</v>
      </c>
      <c r="AF22" s="22">
        <v>0</v>
      </c>
      <c r="AG22" s="22">
        <v>20532801</v>
      </c>
      <c r="AH22" s="22">
        <v>9203503</v>
      </c>
      <c r="AI22" s="22">
        <v>327042104</v>
      </c>
      <c r="AJ22" s="22">
        <v>530650860</v>
      </c>
      <c r="AK22" s="22">
        <v>56230684</v>
      </c>
      <c r="AL22" s="22">
        <v>13457849</v>
      </c>
      <c r="AM22" s="22">
        <v>460962327</v>
      </c>
      <c r="AN22" s="22">
        <v>0</v>
      </c>
    </row>
    <row r="23" spans="1:40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281598114</v>
      </c>
      <c r="F23" s="22">
        <v>0</v>
      </c>
      <c r="G23" s="22">
        <v>76688691</v>
      </c>
      <c r="H23" s="22">
        <v>40030927</v>
      </c>
      <c r="I23" s="22">
        <v>0</v>
      </c>
      <c r="J23" s="22">
        <v>0</v>
      </c>
      <c r="K23" s="22">
        <v>0</v>
      </c>
      <c r="L23" s="22">
        <v>0</v>
      </c>
      <c r="M23" s="22">
        <v>398317732</v>
      </c>
      <c r="N23" s="22">
        <v>8661614</v>
      </c>
      <c r="O23" s="22">
        <v>28227480</v>
      </c>
      <c r="P23" s="22">
        <v>25080680</v>
      </c>
      <c r="Q23" s="22">
        <v>5074285</v>
      </c>
      <c r="R23" s="22">
        <v>7361474</v>
      </c>
      <c r="S23" s="22">
        <v>6070064</v>
      </c>
      <c r="T23" s="22">
        <v>478793329</v>
      </c>
      <c r="U23" s="22">
        <v>217116623</v>
      </c>
      <c r="V23" s="22">
        <v>0</v>
      </c>
      <c r="W23" s="22">
        <v>25924902</v>
      </c>
      <c r="X23" s="22">
        <v>15935229</v>
      </c>
      <c r="Y23" s="22">
        <v>0</v>
      </c>
      <c r="Z23" s="22">
        <v>0</v>
      </c>
      <c r="AA23" s="22">
        <v>0</v>
      </c>
      <c r="AB23" s="22">
        <v>0</v>
      </c>
      <c r="AC23" s="22">
        <v>258976754</v>
      </c>
      <c r="AD23" s="22">
        <v>9304597</v>
      </c>
      <c r="AE23" s="22">
        <v>13343626</v>
      </c>
      <c r="AF23" s="22">
        <v>0</v>
      </c>
      <c r="AG23" s="22">
        <v>4572674</v>
      </c>
      <c r="AH23" s="22">
        <v>3545142</v>
      </c>
      <c r="AI23" s="22">
        <v>289742793</v>
      </c>
      <c r="AJ23" s="22">
        <v>189050536</v>
      </c>
      <c r="AK23" s="22">
        <v>14327944</v>
      </c>
      <c r="AL23" s="22">
        <v>1157494</v>
      </c>
      <c r="AM23" s="22">
        <v>173565098</v>
      </c>
      <c r="AN23" s="22">
        <v>0</v>
      </c>
    </row>
    <row r="24" spans="1:40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1082495583</v>
      </c>
      <c r="F24" s="22">
        <v>0</v>
      </c>
      <c r="G24" s="22">
        <v>228922051</v>
      </c>
      <c r="H24" s="22">
        <v>154984789</v>
      </c>
      <c r="I24" s="22">
        <v>158357220</v>
      </c>
      <c r="J24" s="22">
        <v>1774296</v>
      </c>
      <c r="K24" s="22">
        <v>424095</v>
      </c>
      <c r="L24" s="22">
        <v>6998593</v>
      </c>
      <c r="M24" s="22">
        <v>1633956627</v>
      </c>
      <c r="N24" s="22">
        <v>31974486</v>
      </c>
      <c r="O24" s="22">
        <v>656321687</v>
      </c>
      <c r="P24" s="22">
        <v>115287711</v>
      </c>
      <c r="Q24" s="22">
        <v>575489989</v>
      </c>
      <c r="R24" s="22">
        <v>167607006</v>
      </c>
      <c r="S24" s="22">
        <v>90907467</v>
      </c>
      <c r="T24" s="22">
        <v>3271544973</v>
      </c>
      <c r="U24" s="22">
        <v>414214171</v>
      </c>
      <c r="V24" s="22">
        <v>0</v>
      </c>
      <c r="W24" s="22">
        <v>61132371</v>
      </c>
      <c r="X24" s="22">
        <v>48011666</v>
      </c>
      <c r="Y24" s="22">
        <v>45254318</v>
      </c>
      <c r="Z24" s="22">
        <v>1108315</v>
      </c>
      <c r="AA24" s="22">
        <v>0</v>
      </c>
      <c r="AB24" s="22">
        <v>3023630</v>
      </c>
      <c r="AC24" s="22">
        <v>572744471</v>
      </c>
      <c r="AD24" s="22">
        <v>220912719</v>
      </c>
      <c r="AE24" s="22">
        <v>66929870</v>
      </c>
      <c r="AF24" s="22">
        <v>0</v>
      </c>
      <c r="AG24" s="22">
        <v>82873954</v>
      </c>
      <c r="AH24" s="22">
        <v>60336325</v>
      </c>
      <c r="AI24" s="22">
        <v>1003797339</v>
      </c>
      <c r="AJ24" s="22">
        <v>2267747634</v>
      </c>
      <c r="AK24" s="22">
        <v>170875265</v>
      </c>
      <c r="AL24" s="22">
        <v>12537526</v>
      </c>
      <c r="AM24" s="22">
        <v>2084334843</v>
      </c>
      <c r="AN24" s="22">
        <v>0</v>
      </c>
    </row>
    <row r="25" spans="1:40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1165705180</v>
      </c>
      <c r="F25" s="22">
        <v>0</v>
      </c>
      <c r="G25" s="22">
        <v>1196938487</v>
      </c>
      <c r="H25" s="22">
        <v>1065626141</v>
      </c>
      <c r="I25" s="22">
        <v>306533244</v>
      </c>
      <c r="J25" s="22">
        <v>0</v>
      </c>
      <c r="K25" s="22">
        <v>0</v>
      </c>
      <c r="L25" s="22">
        <v>0</v>
      </c>
      <c r="M25" s="22">
        <v>3734803052</v>
      </c>
      <c r="N25" s="22">
        <v>110205325</v>
      </c>
      <c r="O25" s="22">
        <v>1118547876</v>
      </c>
      <c r="P25" s="22">
        <v>183406311</v>
      </c>
      <c r="Q25" s="22">
        <v>460030113</v>
      </c>
      <c r="R25" s="22">
        <v>552335843</v>
      </c>
      <c r="S25" s="22">
        <v>101305300</v>
      </c>
      <c r="T25" s="22">
        <v>6260633820</v>
      </c>
      <c r="U25" s="22">
        <v>443331354</v>
      </c>
      <c r="V25" s="22">
        <v>0</v>
      </c>
      <c r="W25" s="22">
        <v>353340855</v>
      </c>
      <c r="X25" s="22">
        <v>246076646</v>
      </c>
      <c r="Y25" s="22">
        <v>60934491</v>
      </c>
      <c r="Z25" s="22">
        <v>0</v>
      </c>
      <c r="AA25" s="22">
        <v>0</v>
      </c>
      <c r="AB25" s="22">
        <v>0</v>
      </c>
      <c r="AC25" s="22">
        <v>1103683346</v>
      </c>
      <c r="AD25" s="22">
        <v>353403737</v>
      </c>
      <c r="AE25" s="22">
        <v>133837197</v>
      </c>
      <c r="AF25" s="22">
        <v>0</v>
      </c>
      <c r="AG25" s="22">
        <v>243130175</v>
      </c>
      <c r="AH25" s="22">
        <v>73701048</v>
      </c>
      <c r="AI25" s="22">
        <v>1907755503</v>
      </c>
      <c r="AJ25" s="22">
        <v>4352878317</v>
      </c>
      <c r="AK25" s="22">
        <v>26559503</v>
      </c>
      <c r="AL25" s="22">
        <v>32157525</v>
      </c>
      <c r="AM25" s="22">
        <v>4294161289</v>
      </c>
      <c r="AN25" s="22">
        <v>0</v>
      </c>
    </row>
    <row r="26" spans="1:40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7485779</v>
      </c>
      <c r="F26" s="22">
        <v>0</v>
      </c>
      <c r="G26" s="22">
        <v>1683484</v>
      </c>
      <c r="H26" s="22">
        <v>1205059</v>
      </c>
      <c r="I26" s="22">
        <v>0</v>
      </c>
      <c r="J26" s="22">
        <v>0</v>
      </c>
      <c r="K26" s="22">
        <v>0</v>
      </c>
      <c r="L26" s="22">
        <v>0</v>
      </c>
      <c r="M26" s="22">
        <v>10374322</v>
      </c>
      <c r="N26" s="22">
        <v>0</v>
      </c>
      <c r="O26" s="22">
        <v>3121297</v>
      </c>
      <c r="P26" s="22">
        <v>1357292</v>
      </c>
      <c r="Q26" s="22">
        <v>2952449</v>
      </c>
      <c r="R26" s="22">
        <v>92308</v>
      </c>
      <c r="S26" s="22">
        <v>874276</v>
      </c>
      <c r="T26" s="22">
        <v>18771944</v>
      </c>
      <c r="U26" s="22">
        <v>6020882</v>
      </c>
      <c r="V26" s="22">
        <v>0</v>
      </c>
      <c r="W26" s="22">
        <v>796433</v>
      </c>
      <c r="X26" s="22">
        <v>313538</v>
      </c>
      <c r="Y26" s="22">
        <v>0</v>
      </c>
      <c r="Z26" s="22">
        <v>0</v>
      </c>
      <c r="AA26" s="22">
        <v>0</v>
      </c>
      <c r="AB26" s="22">
        <v>0</v>
      </c>
      <c r="AC26" s="22">
        <v>7130853</v>
      </c>
      <c r="AD26" s="22">
        <v>528056</v>
      </c>
      <c r="AE26" s="22">
        <v>755749</v>
      </c>
      <c r="AF26" s="22">
        <v>0</v>
      </c>
      <c r="AG26" s="22">
        <v>35577</v>
      </c>
      <c r="AH26" s="22">
        <v>546444</v>
      </c>
      <c r="AI26" s="22">
        <v>8996679</v>
      </c>
      <c r="AJ26" s="22">
        <v>9775265</v>
      </c>
      <c r="AK26" s="22">
        <v>0</v>
      </c>
      <c r="AL26" s="22">
        <v>0</v>
      </c>
      <c r="AM26" s="22">
        <v>9775265</v>
      </c>
      <c r="AN26" s="22">
        <v>0</v>
      </c>
    </row>
    <row r="27" spans="1:40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185798376</v>
      </c>
      <c r="F27" s="22">
        <v>0</v>
      </c>
      <c r="G27" s="22">
        <v>5149252</v>
      </c>
      <c r="H27" s="22">
        <v>3443269</v>
      </c>
      <c r="I27" s="22">
        <v>0</v>
      </c>
      <c r="J27" s="22">
        <v>0</v>
      </c>
      <c r="K27" s="22">
        <v>0</v>
      </c>
      <c r="L27" s="22">
        <v>0</v>
      </c>
      <c r="M27" s="22">
        <v>194390897</v>
      </c>
      <c r="N27" s="22">
        <v>801906</v>
      </c>
      <c r="O27" s="22">
        <v>27319709</v>
      </c>
      <c r="P27" s="22">
        <v>18287613</v>
      </c>
      <c r="Q27" s="22">
        <v>1949165</v>
      </c>
      <c r="R27" s="22">
        <v>57193</v>
      </c>
      <c r="S27" s="22">
        <v>8190903</v>
      </c>
      <c r="T27" s="22">
        <v>250997386</v>
      </c>
      <c r="U27" s="22">
        <v>136223051</v>
      </c>
      <c r="V27" s="22">
        <v>0</v>
      </c>
      <c r="W27" s="22">
        <v>5398940</v>
      </c>
      <c r="X27" s="22">
        <v>2302638</v>
      </c>
      <c r="Y27" s="22">
        <v>0</v>
      </c>
      <c r="Z27" s="22">
        <v>0</v>
      </c>
      <c r="AA27" s="22">
        <v>0</v>
      </c>
      <c r="AB27" s="22">
        <v>0</v>
      </c>
      <c r="AC27" s="22">
        <v>143924629</v>
      </c>
      <c r="AD27" s="22">
        <v>8478905</v>
      </c>
      <c r="AE27" s="22">
        <v>10372644</v>
      </c>
      <c r="AF27" s="22">
        <v>0</v>
      </c>
      <c r="AG27" s="22">
        <v>3192</v>
      </c>
      <c r="AH27" s="22">
        <v>4606318</v>
      </c>
      <c r="AI27" s="22">
        <v>167385688</v>
      </c>
      <c r="AJ27" s="22">
        <v>83611698</v>
      </c>
      <c r="AK27" s="22">
        <v>0</v>
      </c>
      <c r="AL27" s="22">
        <v>6337644</v>
      </c>
      <c r="AM27" s="22">
        <v>77274054</v>
      </c>
      <c r="AN27" s="22">
        <v>0</v>
      </c>
    </row>
    <row r="28" spans="1:40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80763229</v>
      </c>
      <c r="F28" s="22">
        <v>0</v>
      </c>
      <c r="G28" s="22">
        <v>2284326</v>
      </c>
      <c r="H28" s="22">
        <v>2564337</v>
      </c>
      <c r="I28" s="22">
        <v>0</v>
      </c>
      <c r="J28" s="22">
        <v>0</v>
      </c>
      <c r="K28" s="22">
        <v>0</v>
      </c>
      <c r="L28" s="22">
        <v>0</v>
      </c>
      <c r="M28" s="22">
        <v>85611892</v>
      </c>
      <c r="N28" s="22">
        <v>390742</v>
      </c>
      <c r="O28" s="22">
        <v>2751958</v>
      </c>
      <c r="P28" s="22">
        <v>13377846</v>
      </c>
      <c r="Q28" s="22">
        <v>2430865</v>
      </c>
      <c r="R28" s="22">
        <v>2196333</v>
      </c>
      <c r="S28" s="22">
        <v>5532900</v>
      </c>
      <c r="T28" s="22">
        <v>112292536</v>
      </c>
      <c r="U28" s="22">
        <v>41240946</v>
      </c>
      <c r="V28" s="22">
        <v>0</v>
      </c>
      <c r="W28" s="22">
        <v>852369</v>
      </c>
      <c r="X28" s="22">
        <v>600220</v>
      </c>
      <c r="Y28" s="22">
        <v>0</v>
      </c>
      <c r="Z28" s="22">
        <v>0</v>
      </c>
      <c r="AA28" s="22">
        <v>0</v>
      </c>
      <c r="AB28" s="22">
        <v>0</v>
      </c>
      <c r="AC28" s="22">
        <v>42693535</v>
      </c>
      <c r="AD28" s="22">
        <v>1172933</v>
      </c>
      <c r="AE28" s="22">
        <v>5443818</v>
      </c>
      <c r="AF28" s="22">
        <v>0</v>
      </c>
      <c r="AG28" s="22">
        <v>1250402</v>
      </c>
      <c r="AH28" s="22">
        <v>2328824</v>
      </c>
      <c r="AI28" s="22">
        <v>52889512</v>
      </c>
      <c r="AJ28" s="22">
        <v>59403024</v>
      </c>
      <c r="AK28" s="22">
        <v>0</v>
      </c>
      <c r="AL28" s="22">
        <v>906336</v>
      </c>
      <c r="AM28" s="22">
        <v>58496688</v>
      </c>
      <c r="AN28" s="22">
        <v>0</v>
      </c>
    </row>
    <row r="29" spans="1:40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105652922</v>
      </c>
      <c r="F29" s="22">
        <v>0</v>
      </c>
      <c r="G29" s="22">
        <v>2506676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108159598</v>
      </c>
      <c r="N29" s="22">
        <v>0</v>
      </c>
      <c r="O29" s="22">
        <v>5951615</v>
      </c>
      <c r="P29" s="22">
        <v>16207334</v>
      </c>
      <c r="Q29" s="22">
        <v>665283</v>
      </c>
      <c r="R29" s="22">
        <v>997394</v>
      </c>
      <c r="S29" s="22">
        <v>5480906</v>
      </c>
      <c r="T29" s="22">
        <v>137462130</v>
      </c>
      <c r="U29" s="22">
        <v>71146316</v>
      </c>
      <c r="V29" s="22">
        <v>0</v>
      </c>
      <c r="W29" s="22">
        <v>1035792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72182108</v>
      </c>
      <c r="AD29" s="22">
        <v>2303044</v>
      </c>
      <c r="AE29" s="22">
        <v>6345143</v>
      </c>
      <c r="AF29" s="22">
        <v>0</v>
      </c>
      <c r="AG29" s="22">
        <v>438524</v>
      </c>
      <c r="AH29" s="22">
        <v>2837303</v>
      </c>
      <c r="AI29" s="22">
        <v>84106122</v>
      </c>
      <c r="AJ29" s="22">
        <v>53356008</v>
      </c>
      <c r="AK29" s="22">
        <v>0</v>
      </c>
      <c r="AL29" s="22">
        <v>20923</v>
      </c>
      <c r="AM29" s="22">
        <v>53335085</v>
      </c>
      <c r="AN29" s="22">
        <v>0</v>
      </c>
    </row>
    <row r="30" spans="1:40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331537524</v>
      </c>
      <c r="F30" s="22">
        <v>0</v>
      </c>
      <c r="G30" s="22">
        <v>49950321</v>
      </c>
      <c r="H30" s="22">
        <v>24879671</v>
      </c>
      <c r="I30" s="22">
        <v>7319078</v>
      </c>
      <c r="J30" s="22">
        <v>0</v>
      </c>
      <c r="K30" s="22">
        <v>0</v>
      </c>
      <c r="L30" s="22">
        <v>0</v>
      </c>
      <c r="M30" s="22">
        <v>413686594</v>
      </c>
      <c r="N30" s="22">
        <v>5546835</v>
      </c>
      <c r="O30" s="22">
        <v>19468081</v>
      </c>
      <c r="P30" s="22">
        <v>14167780</v>
      </c>
      <c r="Q30" s="22">
        <v>4321696</v>
      </c>
      <c r="R30" s="22">
        <v>3725565</v>
      </c>
      <c r="S30" s="22">
        <v>8254395</v>
      </c>
      <c r="T30" s="22">
        <v>469170946</v>
      </c>
      <c r="U30" s="22">
        <v>137466951</v>
      </c>
      <c r="V30" s="22">
        <v>0</v>
      </c>
      <c r="W30" s="22">
        <v>17173633</v>
      </c>
      <c r="X30" s="22">
        <v>10154299</v>
      </c>
      <c r="Y30" s="22">
        <v>4530028</v>
      </c>
      <c r="Z30" s="22">
        <v>0</v>
      </c>
      <c r="AA30" s="22">
        <v>0</v>
      </c>
      <c r="AB30" s="22">
        <v>0</v>
      </c>
      <c r="AC30" s="22">
        <v>169324911</v>
      </c>
      <c r="AD30" s="22">
        <v>8749728</v>
      </c>
      <c r="AE30" s="22">
        <v>8053498</v>
      </c>
      <c r="AF30" s="22">
        <v>0</v>
      </c>
      <c r="AG30" s="22">
        <v>1669646</v>
      </c>
      <c r="AH30" s="22">
        <v>3177706</v>
      </c>
      <c r="AI30" s="22">
        <v>190975489</v>
      </c>
      <c r="AJ30" s="22">
        <v>278195457</v>
      </c>
      <c r="AK30" s="22">
        <v>362814</v>
      </c>
      <c r="AL30" s="22">
        <v>2290344</v>
      </c>
      <c r="AM30" s="22">
        <v>275542299</v>
      </c>
      <c r="AN30" s="22">
        <v>0</v>
      </c>
    </row>
    <row r="31" spans="1:40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54826534</v>
      </c>
      <c r="F31" s="22">
        <v>0</v>
      </c>
      <c r="G31" s="22">
        <v>18576968</v>
      </c>
      <c r="H31" s="22">
        <v>6755675</v>
      </c>
      <c r="I31" s="22">
        <v>5670412</v>
      </c>
      <c r="J31" s="22">
        <v>0</v>
      </c>
      <c r="K31" s="22">
        <v>0</v>
      </c>
      <c r="L31" s="22">
        <v>0</v>
      </c>
      <c r="M31" s="22">
        <v>85829589</v>
      </c>
      <c r="N31" s="22">
        <v>1703461</v>
      </c>
      <c r="O31" s="22">
        <v>14668829</v>
      </c>
      <c r="P31" s="22">
        <v>6158615</v>
      </c>
      <c r="Q31" s="22">
        <v>19635317</v>
      </c>
      <c r="R31" s="22">
        <v>8370897</v>
      </c>
      <c r="S31" s="22">
        <v>6472773</v>
      </c>
      <c r="T31" s="22">
        <v>142839481</v>
      </c>
      <c r="U31" s="22">
        <v>30980134</v>
      </c>
      <c r="V31" s="22">
        <v>0</v>
      </c>
      <c r="W31" s="22">
        <v>4257741</v>
      </c>
      <c r="X31" s="22">
        <v>1924565</v>
      </c>
      <c r="Y31" s="22">
        <v>1615617</v>
      </c>
      <c r="Z31" s="22">
        <v>0</v>
      </c>
      <c r="AA31" s="22">
        <v>0</v>
      </c>
      <c r="AB31" s="22">
        <v>0</v>
      </c>
      <c r="AC31" s="22">
        <v>38778057</v>
      </c>
      <c r="AD31" s="22">
        <v>1639330</v>
      </c>
      <c r="AE31" s="22">
        <v>3252774</v>
      </c>
      <c r="AF31" s="22">
        <v>0</v>
      </c>
      <c r="AG31" s="22">
        <v>1970362</v>
      </c>
      <c r="AH31" s="22">
        <v>2748816</v>
      </c>
      <c r="AI31" s="22">
        <v>48389339</v>
      </c>
      <c r="AJ31" s="22">
        <v>94450142</v>
      </c>
      <c r="AK31" s="22">
        <v>7506205</v>
      </c>
      <c r="AL31" s="22">
        <v>984369</v>
      </c>
      <c r="AM31" s="22">
        <v>85959568</v>
      </c>
      <c r="AN31" s="22">
        <v>0</v>
      </c>
    </row>
    <row r="32" spans="1:40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692907381</v>
      </c>
      <c r="F32" s="22">
        <v>0</v>
      </c>
      <c r="G32" s="22">
        <v>14651309</v>
      </c>
      <c r="H32" s="22">
        <v>17920475</v>
      </c>
      <c r="I32" s="22">
        <v>0</v>
      </c>
      <c r="J32" s="22">
        <v>0</v>
      </c>
      <c r="K32" s="22">
        <v>0</v>
      </c>
      <c r="L32" s="22">
        <v>0</v>
      </c>
      <c r="M32" s="22">
        <v>725479165</v>
      </c>
      <c r="N32" s="22">
        <v>3434083</v>
      </c>
      <c r="O32" s="22">
        <v>69276201</v>
      </c>
      <c r="P32" s="22">
        <v>35708923</v>
      </c>
      <c r="Q32" s="22">
        <v>14745853</v>
      </c>
      <c r="R32" s="22">
        <v>0</v>
      </c>
      <c r="S32" s="22">
        <v>24069211</v>
      </c>
      <c r="T32" s="22">
        <v>872713436</v>
      </c>
      <c r="U32" s="22">
        <v>543348236</v>
      </c>
      <c r="V32" s="22">
        <v>0</v>
      </c>
      <c r="W32" s="22">
        <v>5984718</v>
      </c>
      <c r="X32" s="22">
        <v>4659430</v>
      </c>
      <c r="Y32" s="22">
        <v>0</v>
      </c>
      <c r="Z32" s="22">
        <v>0</v>
      </c>
      <c r="AA32" s="22">
        <v>0</v>
      </c>
      <c r="AB32" s="22">
        <v>0</v>
      </c>
      <c r="AC32" s="22">
        <v>553992384</v>
      </c>
      <c r="AD32" s="22">
        <v>14595570</v>
      </c>
      <c r="AE32" s="22">
        <v>22647921</v>
      </c>
      <c r="AF32" s="22">
        <v>0</v>
      </c>
      <c r="AG32" s="22">
        <v>0</v>
      </c>
      <c r="AH32" s="22">
        <v>13162553</v>
      </c>
      <c r="AI32" s="22">
        <v>604398428</v>
      </c>
      <c r="AJ32" s="22">
        <v>268315008</v>
      </c>
      <c r="AK32" s="22">
        <v>7661305</v>
      </c>
      <c r="AL32" s="22">
        <v>8849748</v>
      </c>
      <c r="AM32" s="22">
        <v>251803955</v>
      </c>
      <c r="AN32" s="22">
        <v>0</v>
      </c>
    </row>
    <row r="33" spans="1:40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387960001</v>
      </c>
      <c r="F33" s="22">
        <v>0</v>
      </c>
      <c r="G33" s="22">
        <v>16046337</v>
      </c>
      <c r="H33" s="22">
        <v>21689736</v>
      </c>
      <c r="I33" s="22">
        <v>1263612</v>
      </c>
      <c r="J33" s="22">
        <v>0</v>
      </c>
      <c r="K33" s="22">
        <v>0</v>
      </c>
      <c r="L33" s="22">
        <v>0</v>
      </c>
      <c r="M33" s="22">
        <v>426959686</v>
      </c>
      <c r="N33" s="22">
        <v>2370849</v>
      </c>
      <c r="O33" s="22">
        <v>25058623</v>
      </c>
      <c r="P33" s="22">
        <v>18691157</v>
      </c>
      <c r="Q33" s="22">
        <v>6565363</v>
      </c>
      <c r="R33" s="22">
        <v>10727914</v>
      </c>
      <c r="S33" s="22">
        <v>7182782</v>
      </c>
      <c r="T33" s="22">
        <v>497556374</v>
      </c>
      <c r="U33" s="22">
        <v>265438324</v>
      </c>
      <c r="V33" s="22">
        <v>0</v>
      </c>
      <c r="W33" s="22">
        <v>3835541</v>
      </c>
      <c r="X33" s="22">
        <v>5633689</v>
      </c>
      <c r="Y33" s="22">
        <v>296884</v>
      </c>
      <c r="Z33" s="22">
        <v>0</v>
      </c>
      <c r="AA33" s="22">
        <v>0</v>
      </c>
      <c r="AB33" s="22">
        <v>0</v>
      </c>
      <c r="AC33" s="22">
        <v>275204438</v>
      </c>
      <c r="AD33" s="22">
        <v>13908250</v>
      </c>
      <c r="AE33" s="22">
        <v>13156696</v>
      </c>
      <c r="AF33" s="22">
        <v>0</v>
      </c>
      <c r="AG33" s="22">
        <v>4670088</v>
      </c>
      <c r="AH33" s="22">
        <v>4431248</v>
      </c>
      <c r="AI33" s="22">
        <v>311370720</v>
      </c>
      <c r="AJ33" s="22">
        <v>186185654</v>
      </c>
      <c r="AK33" s="22">
        <v>3835755</v>
      </c>
      <c r="AL33" s="22">
        <v>40810</v>
      </c>
      <c r="AM33" s="22">
        <v>182309089</v>
      </c>
      <c r="AN33" s="22">
        <v>0</v>
      </c>
    </row>
    <row r="34" spans="1:40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74037782</v>
      </c>
      <c r="F34" s="22">
        <v>0</v>
      </c>
      <c r="G34" s="22">
        <v>20738493</v>
      </c>
      <c r="H34" s="22">
        <v>10812795</v>
      </c>
      <c r="I34" s="22">
        <v>0</v>
      </c>
      <c r="J34" s="22">
        <v>0</v>
      </c>
      <c r="K34" s="22">
        <v>0</v>
      </c>
      <c r="L34" s="22">
        <v>0</v>
      </c>
      <c r="M34" s="22">
        <v>105589070</v>
      </c>
      <c r="N34" s="22">
        <v>0</v>
      </c>
      <c r="O34" s="22">
        <v>14273888</v>
      </c>
      <c r="P34" s="22">
        <v>21646058</v>
      </c>
      <c r="Q34" s="22">
        <v>6253644</v>
      </c>
      <c r="R34" s="22">
        <v>12449152</v>
      </c>
      <c r="S34" s="22">
        <v>4173208</v>
      </c>
      <c r="T34" s="22">
        <v>164385020</v>
      </c>
      <c r="U34" s="22">
        <v>38987275</v>
      </c>
      <c r="V34" s="22">
        <v>0</v>
      </c>
      <c r="W34" s="22">
        <v>2973093</v>
      </c>
      <c r="X34" s="22">
        <v>4743215</v>
      </c>
      <c r="Y34" s="22">
        <v>0</v>
      </c>
      <c r="Z34" s="22">
        <v>0</v>
      </c>
      <c r="AA34" s="22">
        <v>0</v>
      </c>
      <c r="AB34" s="22">
        <v>0</v>
      </c>
      <c r="AC34" s="22">
        <v>46703583</v>
      </c>
      <c r="AD34" s="22">
        <v>2968525</v>
      </c>
      <c r="AE34" s="22">
        <v>10172486</v>
      </c>
      <c r="AF34" s="22">
        <v>0</v>
      </c>
      <c r="AG34" s="22">
        <v>6091191</v>
      </c>
      <c r="AH34" s="22">
        <v>3159039</v>
      </c>
      <c r="AI34" s="22">
        <v>69094824</v>
      </c>
      <c r="AJ34" s="22">
        <v>95290196</v>
      </c>
      <c r="AK34" s="22">
        <v>1703098</v>
      </c>
      <c r="AL34" s="22">
        <v>5075500</v>
      </c>
      <c r="AM34" s="22">
        <v>88511598</v>
      </c>
      <c r="AN34" s="22">
        <v>0</v>
      </c>
    </row>
    <row r="35" spans="1:40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79973267</v>
      </c>
      <c r="F35" s="22">
        <v>0</v>
      </c>
      <c r="G35" s="22">
        <v>253405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80226672</v>
      </c>
      <c r="N35" s="22">
        <v>419817</v>
      </c>
      <c r="O35" s="22">
        <v>5425537</v>
      </c>
      <c r="P35" s="22">
        <v>14126400</v>
      </c>
      <c r="Q35" s="22">
        <v>6079007</v>
      </c>
      <c r="R35" s="22">
        <v>0</v>
      </c>
      <c r="S35" s="22">
        <v>1343805</v>
      </c>
      <c r="T35" s="22">
        <v>107621238</v>
      </c>
      <c r="U35" s="22">
        <v>54421751</v>
      </c>
      <c r="V35" s="22">
        <v>233654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54655405</v>
      </c>
      <c r="AD35" s="22">
        <v>1607118</v>
      </c>
      <c r="AE35" s="22">
        <v>7524862</v>
      </c>
      <c r="AF35" s="22">
        <v>2102</v>
      </c>
      <c r="AG35" s="22">
        <v>0</v>
      </c>
      <c r="AH35" s="22">
        <v>1339979</v>
      </c>
      <c r="AI35" s="22">
        <v>65129466</v>
      </c>
      <c r="AJ35" s="22">
        <v>42491772</v>
      </c>
      <c r="AK35" s="22">
        <v>2927169</v>
      </c>
      <c r="AL35" s="22">
        <v>2097026</v>
      </c>
      <c r="AM35" s="22">
        <v>37467577</v>
      </c>
      <c r="AN35" s="22">
        <v>0</v>
      </c>
    </row>
    <row r="36" spans="1:40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124577655</v>
      </c>
      <c r="F36" s="22">
        <v>0</v>
      </c>
      <c r="G36" s="22">
        <v>21190465</v>
      </c>
      <c r="H36" s="22">
        <v>3578642</v>
      </c>
      <c r="I36" s="22">
        <v>0</v>
      </c>
      <c r="J36" s="22">
        <v>0</v>
      </c>
      <c r="K36" s="22">
        <v>0</v>
      </c>
      <c r="L36" s="22">
        <v>0</v>
      </c>
      <c r="M36" s="22">
        <v>149346762</v>
      </c>
      <c r="N36" s="22">
        <v>0</v>
      </c>
      <c r="O36" s="22">
        <v>2784155</v>
      </c>
      <c r="P36" s="22">
        <v>4062136</v>
      </c>
      <c r="Q36" s="22">
        <v>587235</v>
      </c>
      <c r="R36" s="22">
        <v>0</v>
      </c>
      <c r="S36" s="22">
        <v>879596</v>
      </c>
      <c r="T36" s="22">
        <v>157659884</v>
      </c>
      <c r="U36" s="22">
        <v>78922047</v>
      </c>
      <c r="V36" s="22">
        <v>0</v>
      </c>
      <c r="W36" s="22">
        <v>6576314</v>
      </c>
      <c r="X36" s="22">
        <v>390620</v>
      </c>
      <c r="Y36" s="22">
        <v>0</v>
      </c>
      <c r="Z36" s="22">
        <v>0</v>
      </c>
      <c r="AA36" s="22">
        <v>0</v>
      </c>
      <c r="AB36" s="22">
        <v>0</v>
      </c>
      <c r="AC36" s="22">
        <v>85888981</v>
      </c>
      <c r="AD36" s="22">
        <v>2122035</v>
      </c>
      <c r="AE36" s="22">
        <v>2392453</v>
      </c>
      <c r="AF36" s="22">
        <v>0</v>
      </c>
      <c r="AG36" s="22">
        <v>0</v>
      </c>
      <c r="AH36" s="22">
        <v>536057</v>
      </c>
      <c r="AI36" s="22">
        <v>90939526</v>
      </c>
      <c r="AJ36" s="22">
        <v>66720358</v>
      </c>
      <c r="AK36" s="22">
        <v>0</v>
      </c>
      <c r="AL36" s="22">
        <v>0</v>
      </c>
      <c r="AM36" s="22">
        <v>66720358</v>
      </c>
      <c r="AN36" s="22">
        <v>0</v>
      </c>
    </row>
    <row r="37" spans="1:40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705232286</v>
      </c>
      <c r="F37" s="22">
        <v>0</v>
      </c>
      <c r="G37" s="22">
        <v>7740733</v>
      </c>
      <c r="H37" s="22">
        <v>17404625</v>
      </c>
      <c r="I37" s="22">
        <v>0</v>
      </c>
      <c r="J37" s="22">
        <v>12407126</v>
      </c>
      <c r="K37" s="22">
        <v>0</v>
      </c>
      <c r="L37" s="22">
        <v>0</v>
      </c>
      <c r="M37" s="22">
        <v>742784770</v>
      </c>
      <c r="N37" s="22">
        <v>72624017</v>
      </c>
      <c r="O37" s="22">
        <v>29880975</v>
      </c>
      <c r="P37" s="22">
        <v>43445617</v>
      </c>
      <c r="Q37" s="22">
        <v>46396530</v>
      </c>
      <c r="R37" s="22">
        <v>0</v>
      </c>
      <c r="S37" s="22">
        <v>8494527</v>
      </c>
      <c r="T37" s="22">
        <v>943626436</v>
      </c>
      <c r="U37" s="22">
        <v>479618827</v>
      </c>
      <c r="V37" s="22">
        <v>0</v>
      </c>
      <c r="W37" s="22">
        <v>1578141</v>
      </c>
      <c r="X37" s="22">
        <v>4378004</v>
      </c>
      <c r="Y37" s="22">
        <v>0</v>
      </c>
      <c r="Z37" s="22">
        <v>737491</v>
      </c>
      <c r="AA37" s="22">
        <v>0</v>
      </c>
      <c r="AB37" s="22">
        <v>0</v>
      </c>
      <c r="AC37" s="22">
        <v>486312463</v>
      </c>
      <c r="AD37" s="22">
        <v>6435656</v>
      </c>
      <c r="AE37" s="22">
        <v>18854490</v>
      </c>
      <c r="AF37" s="22">
        <v>0</v>
      </c>
      <c r="AG37" s="22">
        <v>0</v>
      </c>
      <c r="AH37" s="22">
        <v>3038524</v>
      </c>
      <c r="AI37" s="22">
        <v>514641133</v>
      </c>
      <c r="AJ37" s="22">
        <v>428985303</v>
      </c>
      <c r="AK37" s="22">
        <v>0</v>
      </c>
      <c r="AL37" s="22">
        <v>9754363</v>
      </c>
      <c r="AM37" s="22">
        <v>419230940</v>
      </c>
      <c r="AN37" s="22">
        <v>0</v>
      </c>
    </row>
    <row r="38" spans="1:40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282853356</v>
      </c>
      <c r="F38" s="22">
        <v>0</v>
      </c>
      <c r="G38" s="22">
        <v>49021107</v>
      </c>
      <c r="H38" s="22">
        <v>14184365</v>
      </c>
      <c r="I38" s="22">
        <v>1384020</v>
      </c>
      <c r="J38" s="22">
        <v>0</v>
      </c>
      <c r="K38" s="22">
        <v>0</v>
      </c>
      <c r="L38" s="22">
        <v>0</v>
      </c>
      <c r="M38" s="22">
        <v>347442848</v>
      </c>
      <c r="N38" s="22">
        <v>0</v>
      </c>
      <c r="O38" s="22">
        <v>19408389</v>
      </c>
      <c r="P38" s="22">
        <v>18454734</v>
      </c>
      <c r="Q38" s="22">
        <v>11017824</v>
      </c>
      <c r="R38" s="22">
        <v>3437320</v>
      </c>
      <c r="S38" s="22">
        <v>12009820</v>
      </c>
      <c r="T38" s="22">
        <v>411770935</v>
      </c>
      <c r="U38" s="22">
        <v>175060665</v>
      </c>
      <c r="V38" s="22">
        <v>0</v>
      </c>
      <c r="W38" s="22">
        <v>25101444</v>
      </c>
      <c r="X38" s="22">
        <v>5235674</v>
      </c>
      <c r="Y38" s="22">
        <v>1006087</v>
      </c>
      <c r="Z38" s="22">
        <v>0</v>
      </c>
      <c r="AA38" s="22">
        <v>0</v>
      </c>
      <c r="AB38" s="22">
        <v>0</v>
      </c>
      <c r="AC38" s="22">
        <v>206403870</v>
      </c>
      <c r="AD38" s="22">
        <v>6897132</v>
      </c>
      <c r="AE38" s="22">
        <v>10570098</v>
      </c>
      <c r="AF38" s="22">
        <v>0</v>
      </c>
      <c r="AG38" s="22">
        <v>1878001</v>
      </c>
      <c r="AH38" s="22">
        <v>7006800</v>
      </c>
      <c r="AI38" s="22">
        <v>232755901</v>
      </c>
      <c r="AJ38" s="22">
        <v>179015034</v>
      </c>
      <c r="AK38" s="22">
        <v>3706369</v>
      </c>
      <c r="AL38" s="22">
        <v>6884733</v>
      </c>
      <c r="AM38" s="22">
        <v>173722932</v>
      </c>
      <c r="AN38" s="22">
        <v>5299000</v>
      </c>
    </row>
    <row r="39" spans="1:40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42284773</v>
      </c>
      <c r="F39" s="22">
        <v>0</v>
      </c>
      <c r="G39" s="22">
        <v>4165434</v>
      </c>
      <c r="H39" s="22">
        <v>850813</v>
      </c>
      <c r="I39" s="22">
        <v>0</v>
      </c>
      <c r="J39" s="22">
        <v>0</v>
      </c>
      <c r="K39" s="22">
        <v>0</v>
      </c>
      <c r="L39" s="22">
        <v>0</v>
      </c>
      <c r="M39" s="22">
        <v>47301020</v>
      </c>
      <c r="N39" s="22">
        <v>105525</v>
      </c>
      <c r="O39" s="22">
        <v>3057719</v>
      </c>
      <c r="P39" s="22">
        <v>7281603</v>
      </c>
      <c r="Q39" s="22">
        <v>622670</v>
      </c>
      <c r="R39" s="22">
        <v>4305053</v>
      </c>
      <c r="S39" s="22">
        <v>462114</v>
      </c>
      <c r="T39" s="22">
        <v>63135704</v>
      </c>
      <c r="U39" s="22">
        <v>29548348</v>
      </c>
      <c r="V39" s="22">
        <v>0</v>
      </c>
      <c r="W39" s="22">
        <v>1573518</v>
      </c>
      <c r="X39" s="22">
        <v>481461</v>
      </c>
      <c r="Y39" s="22">
        <v>0</v>
      </c>
      <c r="Z39" s="22">
        <v>0</v>
      </c>
      <c r="AA39" s="22">
        <v>0</v>
      </c>
      <c r="AB39" s="22">
        <v>0</v>
      </c>
      <c r="AC39" s="22">
        <v>31603327</v>
      </c>
      <c r="AD39" s="22">
        <v>1403380</v>
      </c>
      <c r="AE39" s="22">
        <v>5373138</v>
      </c>
      <c r="AF39" s="22">
        <v>0</v>
      </c>
      <c r="AG39" s="22">
        <v>2056880</v>
      </c>
      <c r="AH39" s="22">
        <v>382759</v>
      </c>
      <c r="AI39" s="22">
        <v>40819484</v>
      </c>
      <c r="AJ39" s="22">
        <v>22316220</v>
      </c>
      <c r="AK39" s="22">
        <v>0</v>
      </c>
      <c r="AL39" s="22">
        <v>42139</v>
      </c>
      <c r="AM39" s="22">
        <v>22274081</v>
      </c>
      <c r="AN39" s="22">
        <v>0</v>
      </c>
    </row>
    <row r="40" spans="1:40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134258020</v>
      </c>
      <c r="F40" s="22">
        <v>0</v>
      </c>
      <c r="G40" s="22">
        <v>6676811</v>
      </c>
      <c r="H40" s="22">
        <v>2796321</v>
      </c>
      <c r="I40" s="22">
        <v>5828</v>
      </c>
      <c r="J40" s="22">
        <v>30000</v>
      </c>
      <c r="K40" s="22">
        <v>0</v>
      </c>
      <c r="L40" s="22">
        <v>0</v>
      </c>
      <c r="M40" s="22">
        <v>143766980</v>
      </c>
      <c r="N40" s="22">
        <v>0</v>
      </c>
      <c r="O40" s="22">
        <v>20598649</v>
      </c>
      <c r="P40" s="22">
        <v>18797311</v>
      </c>
      <c r="Q40" s="22">
        <v>1015723</v>
      </c>
      <c r="R40" s="22">
        <v>937728</v>
      </c>
      <c r="S40" s="22">
        <v>5345355</v>
      </c>
      <c r="T40" s="22">
        <v>190461746</v>
      </c>
      <c r="U40" s="22">
        <v>88708578</v>
      </c>
      <c r="V40" s="22">
        <v>0</v>
      </c>
      <c r="W40" s="22">
        <v>1977339</v>
      </c>
      <c r="X40" s="22">
        <v>914982</v>
      </c>
      <c r="Y40" s="22">
        <v>5828</v>
      </c>
      <c r="Z40" s="22">
        <v>7101</v>
      </c>
      <c r="AA40" s="22">
        <v>0</v>
      </c>
      <c r="AB40" s="22">
        <v>0</v>
      </c>
      <c r="AC40" s="22">
        <v>91613828</v>
      </c>
      <c r="AD40" s="22">
        <v>6665614</v>
      </c>
      <c r="AE40" s="22">
        <v>9186663</v>
      </c>
      <c r="AF40" s="22">
        <v>0</v>
      </c>
      <c r="AG40" s="22">
        <v>538025</v>
      </c>
      <c r="AH40" s="22">
        <v>3717515</v>
      </c>
      <c r="AI40" s="22">
        <v>111721645</v>
      </c>
      <c r="AJ40" s="22">
        <v>78740101</v>
      </c>
      <c r="AK40" s="22">
        <v>134895</v>
      </c>
      <c r="AL40" s="22">
        <v>971721</v>
      </c>
      <c r="AM40" s="22">
        <v>77633485</v>
      </c>
      <c r="AN40" s="22">
        <v>0</v>
      </c>
    </row>
    <row r="41" spans="1:40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361587714</v>
      </c>
      <c r="F41" s="22">
        <v>0</v>
      </c>
      <c r="G41" s="22">
        <v>29249935</v>
      </c>
      <c r="H41" s="22">
        <v>7069529</v>
      </c>
      <c r="I41" s="22">
        <v>0</v>
      </c>
      <c r="J41" s="22">
        <v>1797468</v>
      </c>
      <c r="K41" s="22">
        <v>0</v>
      </c>
      <c r="L41" s="22">
        <v>0</v>
      </c>
      <c r="M41" s="22">
        <v>399704646</v>
      </c>
      <c r="N41" s="22">
        <v>40990761</v>
      </c>
      <c r="O41" s="22">
        <v>49421931</v>
      </c>
      <c r="P41" s="22">
        <v>37867763</v>
      </c>
      <c r="Q41" s="22">
        <v>25540868</v>
      </c>
      <c r="R41" s="22">
        <v>4260890</v>
      </c>
      <c r="S41" s="22">
        <v>21540304</v>
      </c>
      <c r="T41" s="22">
        <v>579327163</v>
      </c>
      <c r="U41" s="22">
        <v>254630285</v>
      </c>
      <c r="V41" s="22">
        <v>0</v>
      </c>
      <c r="W41" s="22">
        <v>9954901</v>
      </c>
      <c r="X41" s="22">
        <v>2815352</v>
      </c>
      <c r="Y41" s="22">
        <v>0</v>
      </c>
      <c r="Z41" s="22">
        <v>132649</v>
      </c>
      <c r="AA41" s="22">
        <v>0</v>
      </c>
      <c r="AB41" s="22">
        <v>0</v>
      </c>
      <c r="AC41" s="22">
        <v>267533187</v>
      </c>
      <c r="AD41" s="22">
        <v>18713519</v>
      </c>
      <c r="AE41" s="22">
        <v>20315173</v>
      </c>
      <c r="AF41" s="22">
        <v>0</v>
      </c>
      <c r="AG41" s="22">
        <v>1659177</v>
      </c>
      <c r="AH41" s="22">
        <v>13405494</v>
      </c>
      <c r="AI41" s="22">
        <v>321626550</v>
      </c>
      <c r="AJ41" s="22">
        <v>257700613</v>
      </c>
      <c r="AK41" s="22">
        <v>8336952</v>
      </c>
      <c r="AL41" s="22">
        <v>2662765</v>
      </c>
      <c r="AM41" s="22">
        <v>255344486</v>
      </c>
      <c r="AN41" s="22">
        <v>8643590</v>
      </c>
    </row>
    <row r="42" spans="1:40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115091769</v>
      </c>
      <c r="F42" s="22">
        <v>0</v>
      </c>
      <c r="G42" s="22">
        <v>11428012</v>
      </c>
      <c r="H42" s="22">
        <v>2080811</v>
      </c>
      <c r="I42" s="22">
        <v>0</v>
      </c>
      <c r="J42" s="22">
        <v>512343</v>
      </c>
      <c r="K42" s="22">
        <v>0</v>
      </c>
      <c r="L42" s="22">
        <v>0</v>
      </c>
      <c r="M42" s="22">
        <v>129112935</v>
      </c>
      <c r="N42" s="22">
        <v>1261914</v>
      </c>
      <c r="O42" s="22">
        <v>18318519</v>
      </c>
      <c r="P42" s="22">
        <v>18846321</v>
      </c>
      <c r="Q42" s="22">
        <v>27310409</v>
      </c>
      <c r="R42" s="22">
        <v>1190139</v>
      </c>
      <c r="S42" s="22">
        <v>8645061</v>
      </c>
      <c r="T42" s="22">
        <v>204685298</v>
      </c>
      <c r="U42" s="22">
        <v>89328398</v>
      </c>
      <c r="V42" s="22">
        <v>0</v>
      </c>
      <c r="W42" s="22">
        <v>1964413</v>
      </c>
      <c r="X42" s="22">
        <v>430193</v>
      </c>
      <c r="Y42" s="22">
        <v>0</v>
      </c>
      <c r="Z42" s="22">
        <v>98705</v>
      </c>
      <c r="AA42" s="22">
        <v>0</v>
      </c>
      <c r="AB42" s="22">
        <v>0</v>
      </c>
      <c r="AC42" s="22">
        <v>91821709</v>
      </c>
      <c r="AD42" s="22">
        <v>3503071</v>
      </c>
      <c r="AE42" s="22">
        <v>10613629</v>
      </c>
      <c r="AF42" s="22">
        <v>0</v>
      </c>
      <c r="AG42" s="22">
        <v>447466</v>
      </c>
      <c r="AH42" s="22">
        <v>4995229</v>
      </c>
      <c r="AI42" s="22">
        <v>111381104</v>
      </c>
      <c r="AJ42" s="22">
        <v>93304194</v>
      </c>
      <c r="AK42" s="22">
        <v>5158671</v>
      </c>
      <c r="AL42" s="22">
        <v>0</v>
      </c>
      <c r="AM42" s="22">
        <v>88145523</v>
      </c>
      <c r="AN42" s="22">
        <v>0</v>
      </c>
    </row>
    <row r="43" spans="1:40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576805644</v>
      </c>
      <c r="F43" s="22">
        <v>0</v>
      </c>
      <c r="G43" s="22">
        <v>9340678</v>
      </c>
      <c r="H43" s="22">
        <v>9417673</v>
      </c>
      <c r="I43" s="22">
        <v>8952651</v>
      </c>
      <c r="J43" s="22">
        <v>0</v>
      </c>
      <c r="K43" s="22">
        <v>0</v>
      </c>
      <c r="L43" s="22">
        <v>0</v>
      </c>
      <c r="M43" s="22">
        <v>604516646</v>
      </c>
      <c r="N43" s="22">
        <v>17008516</v>
      </c>
      <c r="O43" s="22">
        <v>103820900</v>
      </c>
      <c r="P43" s="22">
        <v>55813185</v>
      </c>
      <c r="Q43" s="22">
        <v>95592694</v>
      </c>
      <c r="R43" s="22">
        <v>32183447</v>
      </c>
      <c r="S43" s="22">
        <v>24082913</v>
      </c>
      <c r="T43" s="22">
        <v>933018301</v>
      </c>
      <c r="U43" s="22">
        <v>300920541</v>
      </c>
      <c r="V43" s="22">
        <v>0</v>
      </c>
      <c r="W43" s="22">
        <v>1487373</v>
      </c>
      <c r="X43" s="22">
        <v>2657455</v>
      </c>
      <c r="Y43" s="22">
        <v>1045389</v>
      </c>
      <c r="Z43" s="22">
        <v>0</v>
      </c>
      <c r="AA43" s="22">
        <v>0</v>
      </c>
      <c r="AB43" s="22">
        <v>0</v>
      </c>
      <c r="AC43" s="22">
        <v>306110758</v>
      </c>
      <c r="AD43" s="22">
        <v>31711259</v>
      </c>
      <c r="AE43" s="22">
        <v>32697324</v>
      </c>
      <c r="AF43" s="22">
        <v>0</v>
      </c>
      <c r="AG43" s="22">
        <v>16657349</v>
      </c>
      <c r="AH43" s="22">
        <v>12424367</v>
      </c>
      <c r="AI43" s="22">
        <v>399601057</v>
      </c>
      <c r="AJ43" s="22">
        <v>533417244</v>
      </c>
      <c r="AK43" s="22">
        <v>19956941</v>
      </c>
      <c r="AL43" s="22">
        <v>5163782</v>
      </c>
      <c r="AM43" s="22">
        <v>508296521</v>
      </c>
      <c r="AN43" s="22">
        <v>0</v>
      </c>
    </row>
    <row r="44" spans="1:40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594418750</v>
      </c>
      <c r="F44" s="22">
        <v>0</v>
      </c>
      <c r="G44" s="22">
        <v>73886697</v>
      </c>
      <c r="H44" s="22">
        <v>45539128</v>
      </c>
      <c r="I44" s="22">
        <v>0</v>
      </c>
      <c r="J44" s="22">
        <v>0</v>
      </c>
      <c r="K44" s="22">
        <v>0</v>
      </c>
      <c r="L44" s="22">
        <v>0</v>
      </c>
      <c r="M44" s="22">
        <v>713844575</v>
      </c>
      <c r="N44" s="22">
        <v>73465356</v>
      </c>
      <c r="O44" s="22">
        <v>143321790</v>
      </c>
      <c r="P44" s="22">
        <v>31769433</v>
      </c>
      <c r="Q44" s="22">
        <v>13615775</v>
      </c>
      <c r="R44" s="22">
        <v>2384541</v>
      </c>
      <c r="S44" s="22">
        <v>23289900</v>
      </c>
      <c r="T44" s="22">
        <v>1001691370</v>
      </c>
      <c r="U44" s="22">
        <v>471931704</v>
      </c>
      <c r="V44" s="22">
        <v>0</v>
      </c>
      <c r="W44" s="22">
        <v>13856954</v>
      </c>
      <c r="X44" s="22">
        <v>13154665</v>
      </c>
      <c r="Y44" s="22">
        <v>0</v>
      </c>
      <c r="Z44" s="22">
        <v>0</v>
      </c>
      <c r="AA44" s="22">
        <v>0</v>
      </c>
      <c r="AB44" s="22">
        <v>0</v>
      </c>
      <c r="AC44" s="22">
        <v>498943323</v>
      </c>
      <c r="AD44" s="22">
        <v>35499174</v>
      </c>
      <c r="AE44" s="22">
        <v>20473803</v>
      </c>
      <c r="AF44" s="22">
        <v>0</v>
      </c>
      <c r="AG44" s="22">
        <v>1428282</v>
      </c>
      <c r="AH44" s="22">
        <v>17477945</v>
      </c>
      <c r="AI44" s="22">
        <v>573822527</v>
      </c>
      <c r="AJ44" s="22">
        <v>427868843</v>
      </c>
      <c r="AK44" s="22">
        <v>0</v>
      </c>
      <c r="AL44" s="22">
        <v>14956566</v>
      </c>
      <c r="AM44" s="22">
        <v>412912277</v>
      </c>
      <c r="AN44" s="22">
        <v>0</v>
      </c>
    </row>
    <row r="45" spans="1:40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124139442</v>
      </c>
      <c r="F45" s="22">
        <v>0</v>
      </c>
      <c r="G45" s="22">
        <v>55167901</v>
      </c>
      <c r="H45" s="22">
        <v>3383335</v>
      </c>
      <c r="I45" s="22">
        <v>0</v>
      </c>
      <c r="J45" s="22">
        <v>0</v>
      </c>
      <c r="K45" s="22">
        <v>0</v>
      </c>
      <c r="L45" s="22">
        <v>0</v>
      </c>
      <c r="M45" s="22">
        <v>182690678</v>
      </c>
      <c r="N45" s="22">
        <v>892806</v>
      </c>
      <c r="O45" s="22">
        <v>21187578</v>
      </c>
      <c r="P45" s="22">
        <v>12700326</v>
      </c>
      <c r="Q45" s="22">
        <v>2472888</v>
      </c>
      <c r="R45" s="22">
        <v>3770646</v>
      </c>
      <c r="S45" s="22">
        <v>16400431</v>
      </c>
      <c r="T45" s="22">
        <v>240115353</v>
      </c>
      <c r="U45" s="22">
        <v>88639684</v>
      </c>
      <c r="V45" s="22">
        <v>0</v>
      </c>
      <c r="W45" s="22">
        <v>14267844</v>
      </c>
      <c r="X45" s="22">
        <v>2883297</v>
      </c>
      <c r="Y45" s="22">
        <v>0</v>
      </c>
      <c r="Z45" s="22">
        <v>0</v>
      </c>
      <c r="AA45" s="22">
        <v>0</v>
      </c>
      <c r="AB45" s="22">
        <v>0</v>
      </c>
      <c r="AC45" s="22">
        <v>105790825</v>
      </c>
      <c r="AD45" s="22">
        <v>7566976</v>
      </c>
      <c r="AE45" s="22">
        <v>5242339</v>
      </c>
      <c r="AF45" s="22">
        <v>0</v>
      </c>
      <c r="AG45" s="22">
        <v>2284301</v>
      </c>
      <c r="AH45" s="22">
        <v>6207162</v>
      </c>
      <c r="AI45" s="22">
        <v>127091603</v>
      </c>
      <c r="AJ45" s="22">
        <v>113023750</v>
      </c>
      <c r="AK45" s="22">
        <v>0</v>
      </c>
      <c r="AL45" s="22">
        <v>6779340</v>
      </c>
      <c r="AM45" s="22">
        <v>106244410</v>
      </c>
      <c r="AN45" s="22">
        <v>0</v>
      </c>
    </row>
    <row r="46" spans="1:40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118882239</v>
      </c>
      <c r="F46" s="22">
        <v>0</v>
      </c>
      <c r="G46" s="22">
        <v>2514312</v>
      </c>
      <c r="H46" s="22">
        <v>5001262</v>
      </c>
      <c r="I46" s="22">
        <v>0</v>
      </c>
      <c r="J46" s="22">
        <v>2703880</v>
      </c>
      <c r="K46" s="22">
        <v>0</v>
      </c>
      <c r="L46" s="22">
        <v>0</v>
      </c>
      <c r="M46" s="22">
        <v>129101693</v>
      </c>
      <c r="N46" s="22">
        <v>0</v>
      </c>
      <c r="O46" s="22">
        <v>17510550</v>
      </c>
      <c r="P46" s="22">
        <v>15381693</v>
      </c>
      <c r="Q46" s="22">
        <v>13143900</v>
      </c>
      <c r="R46" s="22">
        <v>3872859</v>
      </c>
      <c r="S46" s="22">
        <v>10113225</v>
      </c>
      <c r="T46" s="22">
        <v>189123920</v>
      </c>
      <c r="U46" s="22">
        <v>91559150</v>
      </c>
      <c r="V46" s="22">
        <v>0</v>
      </c>
      <c r="W46" s="22">
        <v>1027459</v>
      </c>
      <c r="X46" s="22">
        <v>2557210</v>
      </c>
      <c r="Y46" s="22">
        <v>0</v>
      </c>
      <c r="Z46" s="22">
        <v>963798</v>
      </c>
      <c r="AA46" s="22">
        <v>0</v>
      </c>
      <c r="AB46" s="22">
        <v>0</v>
      </c>
      <c r="AC46" s="22">
        <v>96107617</v>
      </c>
      <c r="AD46" s="22">
        <v>5739133</v>
      </c>
      <c r="AE46" s="22">
        <v>9096361</v>
      </c>
      <c r="AF46" s="22">
        <v>0</v>
      </c>
      <c r="AG46" s="22">
        <v>2189148</v>
      </c>
      <c r="AH46" s="22">
        <v>6216779</v>
      </c>
      <c r="AI46" s="22">
        <v>119349038</v>
      </c>
      <c r="AJ46" s="22">
        <v>69774882</v>
      </c>
      <c r="AK46" s="22">
        <v>5287236</v>
      </c>
      <c r="AL46" s="22">
        <v>603250</v>
      </c>
      <c r="AM46" s="22">
        <v>63884396</v>
      </c>
      <c r="AN46" s="22">
        <v>0</v>
      </c>
    </row>
    <row r="47" spans="1:40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678590692</v>
      </c>
      <c r="F47" s="22">
        <v>0</v>
      </c>
      <c r="G47" s="22">
        <v>12355096</v>
      </c>
      <c r="H47" s="22">
        <v>14806095</v>
      </c>
      <c r="I47" s="22">
        <v>1465250</v>
      </c>
      <c r="J47" s="22">
        <v>0</v>
      </c>
      <c r="K47" s="22">
        <v>0</v>
      </c>
      <c r="L47" s="22">
        <v>0</v>
      </c>
      <c r="M47" s="22">
        <v>707217133</v>
      </c>
      <c r="N47" s="22">
        <v>0</v>
      </c>
      <c r="O47" s="22">
        <v>22639094</v>
      </c>
      <c r="P47" s="22">
        <v>29003371</v>
      </c>
      <c r="Q47" s="22">
        <v>32039506</v>
      </c>
      <c r="R47" s="22">
        <v>8048768</v>
      </c>
      <c r="S47" s="22">
        <v>9480857</v>
      </c>
      <c r="T47" s="22">
        <v>808428729</v>
      </c>
      <c r="U47" s="22">
        <v>493100217</v>
      </c>
      <c r="V47" s="22">
        <v>0</v>
      </c>
      <c r="W47" s="22">
        <v>1739536</v>
      </c>
      <c r="X47" s="22">
        <v>1996440</v>
      </c>
      <c r="Y47" s="22">
        <v>183905</v>
      </c>
      <c r="Z47" s="22">
        <v>0</v>
      </c>
      <c r="AA47" s="22">
        <v>0</v>
      </c>
      <c r="AB47" s="22">
        <v>0</v>
      </c>
      <c r="AC47" s="22">
        <v>497020098</v>
      </c>
      <c r="AD47" s="22">
        <v>7096164</v>
      </c>
      <c r="AE47" s="22">
        <v>13297747</v>
      </c>
      <c r="AF47" s="22">
        <v>0</v>
      </c>
      <c r="AG47" s="22">
        <v>4106650</v>
      </c>
      <c r="AH47" s="22">
        <v>4349865</v>
      </c>
      <c r="AI47" s="22">
        <v>525870524</v>
      </c>
      <c r="AJ47" s="22">
        <v>282558205</v>
      </c>
      <c r="AK47" s="22">
        <v>0</v>
      </c>
      <c r="AL47" s="22">
        <v>2526975</v>
      </c>
      <c r="AM47" s="22">
        <v>280031230</v>
      </c>
      <c r="AN47" s="22">
        <v>0</v>
      </c>
    </row>
    <row r="48" spans="1:40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88058071</v>
      </c>
      <c r="F48" s="22">
        <v>0</v>
      </c>
      <c r="G48" s="22">
        <v>9201221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97259292</v>
      </c>
      <c r="N48" s="22">
        <v>473043</v>
      </c>
      <c r="O48" s="22">
        <v>5067178</v>
      </c>
      <c r="P48" s="22">
        <v>22665243</v>
      </c>
      <c r="Q48" s="22">
        <v>2231990</v>
      </c>
      <c r="R48" s="22">
        <v>0</v>
      </c>
      <c r="S48" s="22">
        <v>2185728</v>
      </c>
      <c r="T48" s="22">
        <v>129882474</v>
      </c>
      <c r="U48" s="22">
        <v>60743428</v>
      </c>
      <c r="V48" s="22">
        <v>0</v>
      </c>
      <c r="W48" s="22">
        <v>2309857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63053285</v>
      </c>
      <c r="AD48" s="22">
        <v>1240336</v>
      </c>
      <c r="AE48" s="22">
        <v>9078981</v>
      </c>
      <c r="AF48" s="22">
        <v>0</v>
      </c>
      <c r="AG48" s="22">
        <v>0</v>
      </c>
      <c r="AH48" s="22">
        <v>1276574</v>
      </c>
      <c r="AI48" s="22">
        <v>74649176</v>
      </c>
      <c r="AJ48" s="22">
        <v>55233298</v>
      </c>
      <c r="AK48" s="22">
        <v>3837243</v>
      </c>
      <c r="AL48" s="22">
        <v>507117</v>
      </c>
      <c r="AM48" s="22">
        <v>50888938</v>
      </c>
      <c r="AN48" s="22">
        <v>0</v>
      </c>
    </row>
    <row r="49" spans="1:40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126657758</v>
      </c>
      <c r="F49" s="22">
        <v>0</v>
      </c>
      <c r="G49" s="22">
        <v>22861054</v>
      </c>
      <c r="H49" s="22">
        <v>16668842</v>
      </c>
      <c r="I49" s="22">
        <v>0</v>
      </c>
      <c r="J49" s="22">
        <v>0</v>
      </c>
      <c r="K49" s="22">
        <v>0</v>
      </c>
      <c r="L49" s="22">
        <v>0</v>
      </c>
      <c r="M49" s="22">
        <v>166187654</v>
      </c>
      <c r="N49" s="22">
        <v>6317350</v>
      </c>
      <c r="O49" s="22">
        <v>36835332</v>
      </c>
      <c r="P49" s="22">
        <v>14401814</v>
      </c>
      <c r="Q49" s="22">
        <v>2938974</v>
      </c>
      <c r="R49" s="22">
        <v>2052170</v>
      </c>
      <c r="S49" s="22">
        <v>3912205</v>
      </c>
      <c r="T49" s="22">
        <v>232645499</v>
      </c>
      <c r="U49" s="22">
        <v>109229905</v>
      </c>
      <c r="V49" s="22">
        <v>0</v>
      </c>
      <c r="W49" s="22">
        <v>4630982</v>
      </c>
      <c r="X49" s="22">
        <v>3774013</v>
      </c>
      <c r="Y49" s="22">
        <v>0</v>
      </c>
      <c r="Z49" s="22">
        <v>0</v>
      </c>
      <c r="AA49" s="22">
        <v>0</v>
      </c>
      <c r="AB49" s="22">
        <v>0</v>
      </c>
      <c r="AC49" s="22">
        <v>117634900</v>
      </c>
      <c r="AD49" s="22">
        <v>23253830</v>
      </c>
      <c r="AE49" s="22">
        <v>9044829</v>
      </c>
      <c r="AF49" s="22">
        <v>0</v>
      </c>
      <c r="AG49" s="22">
        <v>1666970</v>
      </c>
      <c r="AH49" s="22">
        <v>2672797</v>
      </c>
      <c r="AI49" s="22">
        <v>154273326</v>
      </c>
      <c r="AJ49" s="22">
        <v>78372173</v>
      </c>
      <c r="AK49" s="22">
        <v>0</v>
      </c>
      <c r="AL49" s="22">
        <v>3461329</v>
      </c>
      <c r="AM49" s="22">
        <v>74910844</v>
      </c>
      <c r="AN49" s="22">
        <v>0</v>
      </c>
    </row>
    <row r="50" spans="1:40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337826463</v>
      </c>
      <c r="F50" s="22">
        <v>0</v>
      </c>
      <c r="G50" s="22">
        <v>37163789</v>
      </c>
      <c r="H50" s="22">
        <v>27174190</v>
      </c>
      <c r="I50" s="22">
        <v>6904137</v>
      </c>
      <c r="J50" s="22">
        <v>0</v>
      </c>
      <c r="K50" s="22">
        <v>0</v>
      </c>
      <c r="L50" s="22">
        <v>0</v>
      </c>
      <c r="M50" s="22">
        <v>409068579</v>
      </c>
      <c r="N50" s="22">
        <v>0</v>
      </c>
      <c r="O50" s="22">
        <v>5703253</v>
      </c>
      <c r="P50" s="22">
        <v>22376200</v>
      </c>
      <c r="Q50" s="22">
        <v>6038066</v>
      </c>
      <c r="R50" s="22">
        <v>286695</v>
      </c>
      <c r="S50" s="22">
        <v>4548103</v>
      </c>
      <c r="T50" s="22">
        <v>448020896</v>
      </c>
      <c r="U50" s="22">
        <v>267563331</v>
      </c>
      <c r="V50" s="22">
        <v>0</v>
      </c>
      <c r="W50" s="22">
        <v>6932636</v>
      </c>
      <c r="X50" s="22">
        <v>12114550</v>
      </c>
      <c r="Y50" s="22">
        <v>760475</v>
      </c>
      <c r="Z50" s="22">
        <v>0</v>
      </c>
      <c r="AA50" s="22">
        <v>0</v>
      </c>
      <c r="AB50" s="22">
        <v>0</v>
      </c>
      <c r="AC50" s="22">
        <v>287370992</v>
      </c>
      <c r="AD50" s="22">
        <v>3869852</v>
      </c>
      <c r="AE50" s="22">
        <v>10176873</v>
      </c>
      <c r="AF50" s="22">
        <v>0</v>
      </c>
      <c r="AG50" s="22">
        <v>111041</v>
      </c>
      <c r="AH50" s="22">
        <v>2472911</v>
      </c>
      <c r="AI50" s="22">
        <v>304001669</v>
      </c>
      <c r="AJ50" s="22">
        <v>144019227</v>
      </c>
      <c r="AK50" s="22">
        <v>17756658</v>
      </c>
      <c r="AL50" s="22">
        <v>1614645</v>
      </c>
      <c r="AM50" s="22">
        <v>126433484</v>
      </c>
      <c r="AN50" s="22">
        <v>1785560</v>
      </c>
    </row>
    <row r="51" spans="1:40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113709012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113709012</v>
      </c>
      <c r="N51" s="22">
        <v>3064041</v>
      </c>
      <c r="O51" s="22">
        <v>7118467</v>
      </c>
      <c r="P51" s="22">
        <v>15737791</v>
      </c>
      <c r="Q51" s="22">
        <v>3641393</v>
      </c>
      <c r="R51" s="22">
        <v>1044351</v>
      </c>
      <c r="S51" s="22">
        <v>5009916</v>
      </c>
      <c r="T51" s="22">
        <v>149324971</v>
      </c>
      <c r="U51" s="22">
        <v>94796048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94796048</v>
      </c>
      <c r="AD51" s="22">
        <v>2143888</v>
      </c>
      <c r="AE51" s="22">
        <v>8427912</v>
      </c>
      <c r="AF51" s="22">
        <v>0</v>
      </c>
      <c r="AG51" s="22">
        <v>601357</v>
      </c>
      <c r="AH51" s="22">
        <v>3856928</v>
      </c>
      <c r="AI51" s="22">
        <v>109826133</v>
      </c>
      <c r="AJ51" s="22">
        <v>39498838</v>
      </c>
      <c r="AK51" s="22">
        <v>0</v>
      </c>
      <c r="AL51" s="22">
        <v>3412781</v>
      </c>
      <c r="AM51" s="22">
        <v>36086057</v>
      </c>
      <c r="AN51" s="22">
        <v>0</v>
      </c>
    </row>
    <row r="52" spans="1:40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431375982</v>
      </c>
      <c r="F52" s="22">
        <v>0</v>
      </c>
      <c r="G52" s="22">
        <v>3308421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434684403</v>
      </c>
      <c r="N52" s="22">
        <v>4328644</v>
      </c>
      <c r="O52" s="22">
        <v>22101122</v>
      </c>
      <c r="P52" s="22">
        <v>29223107</v>
      </c>
      <c r="Q52" s="22">
        <v>16781339</v>
      </c>
      <c r="R52" s="22">
        <v>5127516</v>
      </c>
      <c r="S52" s="22">
        <v>6800631</v>
      </c>
      <c r="T52" s="22">
        <v>519046762</v>
      </c>
      <c r="U52" s="22">
        <v>324063231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324063231</v>
      </c>
      <c r="AD52" s="22">
        <v>7206521</v>
      </c>
      <c r="AE52" s="22">
        <v>12008415</v>
      </c>
      <c r="AF52" s="22">
        <v>0</v>
      </c>
      <c r="AG52" s="22">
        <v>2780559</v>
      </c>
      <c r="AH52" s="22">
        <v>4041447</v>
      </c>
      <c r="AI52" s="22">
        <v>350100173</v>
      </c>
      <c r="AJ52" s="22">
        <v>168946589</v>
      </c>
      <c r="AK52" s="22">
        <v>6180894</v>
      </c>
      <c r="AL52" s="22">
        <v>1102571</v>
      </c>
      <c r="AM52" s="22">
        <v>161663124</v>
      </c>
      <c r="AN52" s="22">
        <v>0</v>
      </c>
    </row>
    <row r="53" spans="1:40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153692240</v>
      </c>
      <c r="F53" s="22">
        <v>0</v>
      </c>
      <c r="G53" s="22">
        <v>81119197</v>
      </c>
      <c r="H53" s="22">
        <v>12269666</v>
      </c>
      <c r="I53" s="22">
        <v>16266877</v>
      </c>
      <c r="J53" s="22">
        <v>57748</v>
      </c>
      <c r="K53" s="22">
        <v>323657</v>
      </c>
      <c r="L53" s="22">
        <v>0</v>
      </c>
      <c r="M53" s="22">
        <v>263729385</v>
      </c>
      <c r="N53" s="22">
        <v>13342145</v>
      </c>
      <c r="O53" s="22">
        <v>23503654</v>
      </c>
      <c r="P53" s="22">
        <v>14186663</v>
      </c>
      <c r="Q53" s="22">
        <v>5373373</v>
      </c>
      <c r="R53" s="22">
        <v>2941551</v>
      </c>
      <c r="S53" s="22">
        <v>11226147</v>
      </c>
      <c r="T53" s="22">
        <v>334302918</v>
      </c>
      <c r="U53" s="22">
        <v>84060428</v>
      </c>
      <c r="V53" s="22">
        <v>0</v>
      </c>
      <c r="W53" s="22">
        <v>10503253</v>
      </c>
      <c r="X53" s="22">
        <v>3112298</v>
      </c>
      <c r="Y53" s="22">
        <v>2781096</v>
      </c>
      <c r="Z53" s="22">
        <v>5775</v>
      </c>
      <c r="AA53" s="22">
        <v>99403</v>
      </c>
      <c r="AB53" s="22">
        <v>0</v>
      </c>
      <c r="AC53" s="22">
        <v>100562253</v>
      </c>
      <c r="AD53" s="22">
        <v>4395239</v>
      </c>
      <c r="AE53" s="22">
        <v>6561740</v>
      </c>
      <c r="AF53" s="22">
        <v>0</v>
      </c>
      <c r="AG53" s="22">
        <v>1796698</v>
      </c>
      <c r="AH53" s="22">
        <v>4827344</v>
      </c>
      <c r="AI53" s="22">
        <v>118143274</v>
      </c>
      <c r="AJ53" s="22">
        <v>216159644</v>
      </c>
      <c r="AK53" s="22">
        <v>3590204</v>
      </c>
      <c r="AL53" s="22">
        <v>414888</v>
      </c>
      <c r="AM53" s="22">
        <v>212154552</v>
      </c>
      <c r="AN53" s="22">
        <v>0</v>
      </c>
    </row>
    <row r="54" spans="1:40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119872785</v>
      </c>
      <c r="F54" s="22">
        <v>0</v>
      </c>
      <c r="G54" s="22">
        <v>28631330</v>
      </c>
      <c r="H54" s="22">
        <v>2037971</v>
      </c>
      <c r="I54" s="22">
        <v>0</v>
      </c>
      <c r="J54" s="22">
        <v>0</v>
      </c>
      <c r="K54" s="22">
        <v>0</v>
      </c>
      <c r="L54" s="22">
        <v>0</v>
      </c>
      <c r="M54" s="22">
        <v>150542086</v>
      </c>
      <c r="N54" s="22">
        <v>42265</v>
      </c>
      <c r="O54" s="22">
        <v>5144078</v>
      </c>
      <c r="P54" s="22">
        <v>10292116</v>
      </c>
      <c r="Q54" s="22">
        <v>1013296</v>
      </c>
      <c r="R54" s="22">
        <v>0</v>
      </c>
      <c r="S54" s="22">
        <v>3576675</v>
      </c>
      <c r="T54" s="22">
        <v>170610516</v>
      </c>
      <c r="U54" s="22">
        <v>36967934</v>
      </c>
      <c r="V54" s="22">
        <v>0</v>
      </c>
      <c r="W54" s="22">
        <v>10802671</v>
      </c>
      <c r="X54" s="22">
        <v>1025801</v>
      </c>
      <c r="Y54" s="22">
        <v>0</v>
      </c>
      <c r="Z54" s="22">
        <v>0</v>
      </c>
      <c r="AA54" s="22">
        <v>0</v>
      </c>
      <c r="AB54" s="22">
        <v>0</v>
      </c>
      <c r="AC54" s="22">
        <v>48796406</v>
      </c>
      <c r="AD54" s="22">
        <v>2767071</v>
      </c>
      <c r="AE54" s="22">
        <v>5318093</v>
      </c>
      <c r="AF54" s="22">
        <v>0</v>
      </c>
      <c r="AG54" s="22">
        <v>0</v>
      </c>
      <c r="AH54" s="22">
        <v>2374952</v>
      </c>
      <c r="AI54" s="22">
        <v>59256522</v>
      </c>
      <c r="AJ54" s="22">
        <v>111353994</v>
      </c>
      <c r="AK54" s="22">
        <v>15175313</v>
      </c>
      <c r="AL54" s="22">
        <v>0</v>
      </c>
      <c r="AM54" s="22">
        <v>96178681</v>
      </c>
      <c r="AN54" s="22">
        <v>0</v>
      </c>
    </row>
    <row r="55" spans="1:40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156176137</v>
      </c>
      <c r="F55" s="22">
        <v>0</v>
      </c>
      <c r="G55" s="22">
        <v>15599005</v>
      </c>
      <c r="H55" s="22">
        <v>24782678</v>
      </c>
      <c r="I55" s="22">
        <v>4997450</v>
      </c>
      <c r="J55" s="22">
        <v>0</v>
      </c>
      <c r="K55" s="22">
        <v>0</v>
      </c>
      <c r="L55" s="22">
        <v>0</v>
      </c>
      <c r="M55" s="22">
        <v>201555270</v>
      </c>
      <c r="N55" s="22">
        <v>954061</v>
      </c>
      <c r="O55" s="22">
        <v>43380707</v>
      </c>
      <c r="P55" s="22">
        <v>9943260</v>
      </c>
      <c r="Q55" s="22">
        <v>6837291</v>
      </c>
      <c r="R55" s="22">
        <v>38628632</v>
      </c>
      <c r="S55" s="22">
        <v>5339232</v>
      </c>
      <c r="T55" s="22">
        <v>306638453</v>
      </c>
      <c r="U55" s="22">
        <v>111473593</v>
      </c>
      <c r="V55" s="22">
        <v>0</v>
      </c>
      <c r="W55" s="22">
        <v>11397360</v>
      </c>
      <c r="X55" s="22">
        <v>4554283</v>
      </c>
      <c r="Y55" s="22">
        <v>992585</v>
      </c>
      <c r="Z55" s="22">
        <v>0</v>
      </c>
      <c r="AA55" s="22">
        <v>0</v>
      </c>
      <c r="AB55" s="22">
        <v>0</v>
      </c>
      <c r="AC55" s="22">
        <v>128417821</v>
      </c>
      <c r="AD55" s="22">
        <v>8645951</v>
      </c>
      <c r="AE55" s="22">
        <v>6929818</v>
      </c>
      <c r="AF55" s="22">
        <v>0</v>
      </c>
      <c r="AG55" s="22">
        <v>11914074</v>
      </c>
      <c r="AH55" s="22">
        <v>3948435</v>
      </c>
      <c r="AI55" s="22">
        <v>159856099</v>
      </c>
      <c r="AJ55" s="22">
        <v>146782354</v>
      </c>
      <c r="AK55" s="22">
        <v>0</v>
      </c>
      <c r="AL55" s="22">
        <v>6359456</v>
      </c>
      <c r="AM55" s="22">
        <v>140422898</v>
      </c>
      <c r="AN55" s="22">
        <v>0</v>
      </c>
    </row>
    <row r="56" spans="1:40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355181057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355181057</v>
      </c>
      <c r="N56" s="22">
        <v>19477112</v>
      </c>
      <c r="O56" s="22">
        <v>124919211</v>
      </c>
      <c r="P56" s="22">
        <v>37778236</v>
      </c>
      <c r="Q56" s="22">
        <v>6711257</v>
      </c>
      <c r="R56" s="22">
        <v>9500653</v>
      </c>
      <c r="S56" s="22">
        <v>14495182</v>
      </c>
      <c r="T56" s="22">
        <v>568062708</v>
      </c>
      <c r="U56" s="22">
        <v>196272908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196272908</v>
      </c>
      <c r="AD56" s="22">
        <v>36312957</v>
      </c>
      <c r="AE56" s="22">
        <v>22122707</v>
      </c>
      <c r="AF56" s="22">
        <v>0</v>
      </c>
      <c r="AG56" s="22">
        <v>1517613</v>
      </c>
      <c r="AH56" s="22">
        <v>9404341</v>
      </c>
      <c r="AI56" s="22">
        <v>265630526</v>
      </c>
      <c r="AJ56" s="22">
        <v>302432182</v>
      </c>
      <c r="AK56" s="22">
        <v>37474597</v>
      </c>
      <c r="AL56" s="22">
        <v>3088985</v>
      </c>
      <c r="AM56" s="22">
        <v>261868600</v>
      </c>
      <c r="AN56" s="22">
        <v>0</v>
      </c>
    </row>
    <row r="57" spans="1:40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47048958</v>
      </c>
      <c r="F57" s="22">
        <v>0</v>
      </c>
      <c r="G57" s="22">
        <v>12228049</v>
      </c>
      <c r="H57" s="22">
        <v>3779796</v>
      </c>
      <c r="I57" s="22">
        <v>0</v>
      </c>
      <c r="J57" s="22">
        <v>0</v>
      </c>
      <c r="K57" s="22">
        <v>0</v>
      </c>
      <c r="L57" s="22">
        <v>73870</v>
      </c>
      <c r="M57" s="22">
        <v>63130673</v>
      </c>
      <c r="N57" s="22">
        <v>5146620</v>
      </c>
      <c r="O57" s="22">
        <v>8825740</v>
      </c>
      <c r="P57" s="22">
        <v>15522623</v>
      </c>
      <c r="Q57" s="22">
        <v>948036</v>
      </c>
      <c r="R57" s="22">
        <v>852431</v>
      </c>
      <c r="S57" s="22">
        <v>7420727</v>
      </c>
      <c r="T57" s="22">
        <v>101846850</v>
      </c>
      <c r="U57" s="22">
        <v>26334661</v>
      </c>
      <c r="V57" s="22">
        <v>0</v>
      </c>
      <c r="W57" s="22">
        <v>4195341</v>
      </c>
      <c r="X57" s="22">
        <v>2586403</v>
      </c>
      <c r="Y57" s="22">
        <v>0</v>
      </c>
      <c r="Z57" s="22">
        <v>0</v>
      </c>
      <c r="AA57" s="22">
        <v>0</v>
      </c>
      <c r="AB57" s="22">
        <v>45296</v>
      </c>
      <c r="AC57" s="22">
        <v>33161701</v>
      </c>
      <c r="AD57" s="22">
        <v>2487594</v>
      </c>
      <c r="AE57" s="22">
        <v>5961040</v>
      </c>
      <c r="AF57" s="22">
        <v>0</v>
      </c>
      <c r="AG57" s="22">
        <v>590169</v>
      </c>
      <c r="AH57" s="22">
        <v>4117190</v>
      </c>
      <c r="AI57" s="22">
        <v>46317694</v>
      </c>
      <c r="AJ57" s="22">
        <v>55529156</v>
      </c>
      <c r="AK57" s="22">
        <v>0</v>
      </c>
      <c r="AL57" s="22">
        <v>2500000</v>
      </c>
      <c r="AM57" s="22">
        <v>53029156</v>
      </c>
      <c r="AN57" s="22">
        <v>0</v>
      </c>
    </row>
    <row r="58" spans="1:40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497215208</v>
      </c>
      <c r="F58" s="22">
        <v>0</v>
      </c>
      <c r="G58" s="22">
        <v>64505316</v>
      </c>
      <c r="H58" s="22">
        <v>61474489</v>
      </c>
      <c r="I58" s="22">
        <v>52783603</v>
      </c>
      <c r="J58" s="22">
        <v>0</v>
      </c>
      <c r="K58" s="22">
        <v>0</v>
      </c>
      <c r="L58" s="22">
        <v>0</v>
      </c>
      <c r="M58" s="22">
        <v>675978616</v>
      </c>
      <c r="N58" s="22">
        <v>7693733</v>
      </c>
      <c r="O58" s="22">
        <v>73466551</v>
      </c>
      <c r="P58" s="22">
        <v>34298352</v>
      </c>
      <c r="Q58" s="22">
        <v>166328997</v>
      </c>
      <c r="R58" s="22">
        <v>18947512</v>
      </c>
      <c r="S58" s="22">
        <v>23518815</v>
      </c>
      <c r="T58" s="22">
        <v>1000232576</v>
      </c>
      <c r="U58" s="22">
        <v>322606759</v>
      </c>
      <c r="V58" s="22">
        <v>0</v>
      </c>
      <c r="W58" s="22">
        <v>12800967</v>
      </c>
      <c r="X58" s="22">
        <v>11977416</v>
      </c>
      <c r="Y58" s="22">
        <v>7437281</v>
      </c>
      <c r="Z58" s="22">
        <v>0</v>
      </c>
      <c r="AA58" s="22">
        <v>0</v>
      </c>
      <c r="AB58" s="22">
        <v>0</v>
      </c>
      <c r="AC58" s="22">
        <v>354822423</v>
      </c>
      <c r="AD58" s="22">
        <v>20341739</v>
      </c>
      <c r="AE58" s="22">
        <v>17617918</v>
      </c>
      <c r="AF58" s="22">
        <v>0</v>
      </c>
      <c r="AG58" s="22">
        <v>6904472</v>
      </c>
      <c r="AH58" s="22">
        <v>10306279</v>
      </c>
      <c r="AI58" s="22">
        <v>409992831</v>
      </c>
      <c r="AJ58" s="22">
        <v>590239745</v>
      </c>
      <c r="AK58" s="22">
        <v>43887725</v>
      </c>
      <c r="AL58" s="22">
        <v>5531557</v>
      </c>
      <c r="AM58" s="22">
        <v>540820463</v>
      </c>
      <c r="AN58" s="22">
        <v>0</v>
      </c>
    </row>
    <row r="59" spans="1:40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13142133</v>
      </c>
      <c r="F59" s="22">
        <v>0</v>
      </c>
      <c r="G59" s="22">
        <v>892885</v>
      </c>
      <c r="H59" s="22">
        <v>264525</v>
      </c>
      <c r="I59" s="22">
        <v>500856</v>
      </c>
      <c r="J59" s="22">
        <v>0</v>
      </c>
      <c r="K59" s="22">
        <v>0</v>
      </c>
      <c r="L59" s="22">
        <v>0</v>
      </c>
      <c r="M59" s="22">
        <v>14800399</v>
      </c>
      <c r="N59" s="22">
        <v>0</v>
      </c>
      <c r="O59" s="22">
        <v>3538348</v>
      </c>
      <c r="P59" s="22">
        <v>5417504</v>
      </c>
      <c r="Q59" s="22">
        <v>710218</v>
      </c>
      <c r="R59" s="22">
        <v>472099</v>
      </c>
      <c r="S59" s="22">
        <v>2375706</v>
      </c>
      <c r="T59" s="22">
        <v>27314274</v>
      </c>
      <c r="U59" s="22">
        <v>4413514</v>
      </c>
      <c r="V59" s="22">
        <v>0</v>
      </c>
      <c r="W59" s="22">
        <v>305798</v>
      </c>
      <c r="X59" s="22">
        <v>227869</v>
      </c>
      <c r="Y59" s="22">
        <v>314249</v>
      </c>
      <c r="Z59" s="22">
        <v>0</v>
      </c>
      <c r="AA59" s="22">
        <v>0</v>
      </c>
      <c r="AB59" s="22">
        <v>0</v>
      </c>
      <c r="AC59" s="22">
        <v>5261430</v>
      </c>
      <c r="AD59" s="22">
        <v>1157324</v>
      </c>
      <c r="AE59" s="22">
        <v>3247430</v>
      </c>
      <c r="AF59" s="22">
        <v>0</v>
      </c>
      <c r="AG59" s="22">
        <v>308551</v>
      </c>
      <c r="AH59" s="22">
        <v>1105033</v>
      </c>
      <c r="AI59" s="22">
        <v>11079768</v>
      </c>
      <c r="AJ59" s="22">
        <v>16234506</v>
      </c>
      <c r="AK59" s="22">
        <v>0</v>
      </c>
      <c r="AL59" s="22">
        <v>0</v>
      </c>
      <c r="AM59" s="22">
        <v>16234506</v>
      </c>
      <c r="AN59" s="22">
        <v>0</v>
      </c>
    </row>
    <row r="60" spans="1:40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180085223</v>
      </c>
      <c r="F60" s="22">
        <v>0</v>
      </c>
      <c r="G60" s="22">
        <v>33390410</v>
      </c>
      <c r="H60" s="22">
        <v>13943395</v>
      </c>
      <c r="I60" s="22">
        <v>0</v>
      </c>
      <c r="J60" s="22">
        <v>0</v>
      </c>
      <c r="K60" s="22">
        <v>0</v>
      </c>
      <c r="L60" s="22">
        <v>0</v>
      </c>
      <c r="M60" s="22">
        <v>227419028</v>
      </c>
      <c r="N60" s="22">
        <v>2197311</v>
      </c>
      <c r="O60" s="22">
        <v>8162917</v>
      </c>
      <c r="P60" s="22">
        <v>12518065</v>
      </c>
      <c r="Q60" s="22">
        <v>4043148</v>
      </c>
      <c r="R60" s="22">
        <v>516607</v>
      </c>
      <c r="S60" s="22">
        <v>2418062</v>
      </c>
      <c r="T60" s="22">
        <v>257275138</v>
      </c>
      <c r="U60" s="22">
        <v>154586168</v>
      </c>
      <c r="V60" s="22">
        <v>0</v>
      </c>
      <c r="W60" s="22">
        <v>5347464</v>
      </c>
      <c r="X60" s="22">
        <v>3075611</v>
      </c>
      <c r="Y60" s="22">
        <v>0</v>
      </c>
      <c r="Z60" s="22">
        <v>0</v>
      </c>
      <c r="AA60" s="22">
        <v>0</v>
      </c>
      <c r="AB60" s="22">
        <v>0</v>
      </c>
      <c r="AC60" s="22">
        <v>163009243</v>
      </c>
      <c r="AD60" s="22">
        <v>2901973</v>
      </c>
      <c r="AE60" s="22">
        <v>7875449</v>
      </c>
      <c r="AF60" s="22">
        <v>0</v>
      </c>
      <c r="AG60" s="22">
        <v>182781</v>
      </c>
      <c r="AH60" s="22">
        <v>1745373</v>
      </c>
      <c r="AI60" s="22">
        <v>175714819</v>
      </c>
      <c r="AJ60" s="22">
        <v>81560319</v>
      </c>
      <c r="AK60" s="22">
        <v>1019066</v>
      </c>
      <c r="AL60" s="22">
        <v>1589910</v>
      </c>
      <c r="AM60" s="22">
        <v>78951343</v>
      </c>
      <c r="AN60" s="22">
        <v>0</v>
      </c>
    </row>
    <row r="61" spans="1:40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141111098</v>
      </c>
      <c r="F61" s="22">
        <v>0</v>
      </c>
      <c r="G61" s="22">
        <v>0</v>
      </c>
      <c r="H61" s="22">
        <v>0</v>
      </c>
      <c r="I61" s="22">
        <v>0</v>
      </c>
      <c r="J61" s="22">
        <v>1481445</v>
      </c>
      <c r="K61" s="22">
        <v>0</v>
      </c>
      <c r="L61" s="22">
        <v>0</v>
      </c>
      <c r="M61" s="22">
        <v>142592543</v>
      </c>
      <c r="N61" s="22">
        <v>0</v>
      </c>
      <c r="O61" s="22">
        <v>8380402</v>
      </c>
      <c r="P61" s="22">
        <v>17270307</v>
      </c>
      <c r="Q61" s="22">
        <v>2283420</v>
      </c>
      <c r="R61" s="22">
        <v>0</v>
      </c>
      <c r="S61" s="22">
        <v>5267389</v>
      </c>
      <c r="T61" s="22">
        <v>175794061</v>
      </c>
      <c r="U61" s="22">
        <v>61046320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61046320</v>
      </c>
      <c r="AD61" s="22">
        <v>2476798</v>
      </c>
      <c r="AE61" s="22">
        <v>5515817</v>
      </c>
      <c r="AF61" s="22">
        <v>0</v>
      </c>
      <c r="AG61" s="22">
        <v>0</v>
      </c>
      <c r="AH61" s="22">
        <v>2920907</v>
      </c>
      <c r="AI61" s="22">
        <v>71959842</v>
      </c>
      <c r="AJ61" s="22">
        <v>103834219</v>
      </c>
      <c r="AK61" s="22">
        <v>0</v>
      </c>
      <c r="AL61" s="22">
        <v>333245</v>
      </c>
      <c r="AM61" s="22">
        <v>103500974</v>
      </c>
      <c r="AN61" s="22">
        <v>0</v>
      </c>
    </row>
    <row r="62" spans="1:40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253952229</v>
      </c>
      <c r="F62" s="22">
        <v>0</v>
      </c>
      <c r="G62" s="22">
        <v>2159432</v>
      </c>
      <c r="H62" s="22">
        <v>906261</v>
      </c>
      <c r="I62" s="22">
        <v>0</v>
      </c>
      <c r="J62" s="22">
        <v>0</v>
      </c>
      <c r="K62" s="22">
        <v>0</v>
      </c>
      <c r="L62" s="22">
        <v>0</v>
      </c>
      <c r="M62" s="22">
        <v>257017922</v>
      </c>
      <c r="N62" s="22">
        <v>937163</v>
      </c>
      <c r="O62" s="22">
        <v>12930986</v>
      </c>
      <c r="P62" s="22">
        <v>23502379</v>
      </c>
      <c r="Q62" s="22">
        <v>260427</v>
      </c>
      <c r="R62" s="22">
        <v>0</v>
      </c>
      <c r="S62" s="22">
        <v>12248518</v>
      </c>
      <c r="T62" s="22">
        <v>306897395</v>
      </c>
      <c r="U62" s="22">
        <v>120864841</v>
      </c>
      <c r="V62" s="22">
        <v>0</v>
      </c>
      <c r="W62" s="22">
        <v>556243</v>
      </c>
      <c r="X62" s="22">
        <v>455302</v>
      </c>
      <c r="Y62" s="22">
        <v>0</v>
      </c>
      <c r="Z62" s="22">
        <v>0</v>
      </c>
      <c r="AA62" s="22">
        <v>0</v>
      </c>
      <c r="AB62" s="22">
        <v>0</v>
      </c>
      <c r="AC62" s="22">
        <v>121876386</v>
      </c>
      <c r="AD62" s="22">
        <v>2984605</v>
      </c>
      <c r="AE62" s="22">
        <v>8636150</v>
      </c>
      <c r="AF62" s="22">
        <v>0</v>
      </c>
      <c r="AG62" s="22">
        <v>0</v>
      </c>
      <c r="AH62" s="22">
        <v>5373069</v>
      </c>
      <c r="AI62" s="22">
        <v>138870210</v>
      </c>
      <c r="AJ62" s="22">
        <v>168027185</v>
      </c>
      <c r="AK62" s="22">
        <v>0</v>
      </c>
      <c r="AL62" s="22">
        <v>1958285</v>
      </c>
      <c r="AM62" s="22">
        <v>166068900</v>
      </c>
      <c r="AN62" s="22">
        <v>0</v>
      </c>
    </row>
    <row r="63" spans="1:40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12731258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12731258</v>
      </c>
      <c r="N63" s="22">
        <v>165876</v>
      </c>
      <c r="O63" s="22">
        <v>1622069</v>
      </c>
      <c r="P63" s="22">
        <v>2696237</v>
      </c>
      <c r="Q63" s="22">
        <v>423258</v>
      </c>
      <c r="R63" s="22">
        <v>31640</v>
      </c>
      <c r="S63" s="22">
        <v>605317</v>
      </c>
      <c r="T63" s="22">
        <v>18275655</v>
      </c>
      <c r="U63" s="22">
        <v>6129458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6129458</v>
      </c>
      <c r="AD63" s="22">
        <v>647894</v>
      </c>
      <c r="AE63" s="22">
        <v>564244</v>
      </c>
      <c r="AF63" s="22">
        <v>0</v>
      </c>
      <c r="AG63" s="22">
        <v>29588</v>
      </c>
      <c r="AH63" s="22">
        <v>157030</v>
      </c>
      <c r="AI63" s="22">
        <v>7528214</v>
      </c>
      <c r="AJ63" s="22">
        <v>10747441</v>
      </c>
      <c r="AK63" s="22">
        <v>0</v>
      </c>
      <c r="AL63" s="22">
        <v>0</v>
      </c>
      <c r="AM63" s="22">
        <v>10747441</v>
      </c>
      <c r="AN63" s="22">
        <v>0</v>
      </c>
    </row>
    <row r="64" spans="1:40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1168504421</v>
      </c>
      <c r="F64" s="22">
        <v>0</v>
      </c>
      <c r="G64" s="22">
        <v>49385153</v>
      </c>
      <c r="H64" s="22">
        <v>26781493</v>
      </c>
      <c r="I64" s="22">
        <v>22544655</v>
      </c>
      <c r="J64" s="22">
        <v>0</v>
      </c>
      <c r="K64" s="22">
        <v>0</v>
      </c>
      <c r="L64" s="22">
        <v>0</v>
      </c>
      <c r="M64" s="22">
        <v>1267215722</v>
      </c>
      <c r="N64" s="22">
        <v>0</v>
      </c>
      <c r="O64" s="22">
        <v>25130648</v>
      </c>
      <c r="P64" s="22">
        <v>10146277</v>
      </c>
      <c r="Q64" s="22">
        <v>47865028</v>
      </c>
      <c r="R64" s="22">
        <v>17043632</v>
      </c>
      <c r="S64" s="22">
        <v>15255227</v>
      </c>
      <c r="T64" s="22">
        <v>1382656534</v>
      </c>
      <c r="U64" s="22">
        <v>762227631</v>
      </c>
      <c r="V64" s="22">
        <v>0</v>
      </c>
      <c r="W64" s="22">
        <v>9291897</v>
      </c>
      <c r="X64" s="22">
        <v>5850761</v>
      </c>
      <c r="Y64" s="22">
        <v>2532136</v>
      </c>
      <c r="Z64" s="22">
        <v>0</v>
      </c>
      <c r="AA64" s="22">
        <v>0</v>
      </c>
      <c r="AB64" s="22">
        <v>0</v>
      </c>
      <c r="AC64" s="22">
        <v>779902425</v>
      </c>
      <c r="AD64" s="22">
        <v>9006558</v>
      </c>
      <c r="AE64" s="22">
        <v>5825942</v>
      </c>
      <c r="AF64" s="22">
        <v>0</v>
      </c>
      <c r="AG64" s="22">
        <v>8556458</v>
      </c>
      <c r="AH64" s="22">
        <v>7913777</v>
      </c>
      <c r="AI64" s="22">
        <v>811205160</v>
      </c>
      <c r="AJ64" s="22">
        <v>571451374</v>
      </c>
      <c r="AK64" s="22">
        <v>23006047</v>
      </c>
      <c r="AL64" s="22">
        <v>18231670</v>
      </c>
      <c r="AM64" s="22">
        <v>530213657</v>
      </c>
      <c r="AN64" s="22">
        <v>0</v>
      </c>
    </row>
    <row r="65" spans="1:40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778419880</v>
      </c>
      <c r="F65" s="22">
        <v>0</v>
      </c>
      <c r="G65" s="22">
        <v>127879122</v>
      </c>
      <c r="H65" s="22">
        <v>145951544</v>
      </c>
      <c r="I65" s="22">
        <v>103956414</v>
      </c>
      <c r="J65" s="22">
        <v>0</v>
      </c>
      <c r="K65" s="22">
        <v>0</v>
      </c>
      <c r="L65" s="22">
        <v>0</v>
      </c>
      <c r="M65" s="22">
        <v>1156206960</v>
      </c>
      <c r="N65" s="22">
        <v>15056249</v>
      </c>
      <c r="O65" s="22">
        <v>84206011</v>
      </c>
      <c r="P65" s="22">
        <v>23550988</v>
      </c>
      <c r="Q65" s="22">
        <v>172308188</v>
      </c>
      <c r="R65" s="22">
        <v>13876577</v>
      </c>
      <c r="S65" s="22">
        <v>20870518</v>
      </c>
      <c r="T65" s="22">
        <v>1486075491</v>
      </c>
      <c r="U65" s="22">
        <v>598679476</v>
      </c>
      <c r="V65" s="22">
        <v>0</v>
      </c>
      <c r="W65" s="22">
        <v>22173548</v>
      </c>
      <c r="X65" s="22">
        <v>37442070</v>
      </c>
      <c r="Y65" s="22">
        <v>10969298</v>
      </c>
      <c r="Z65" s="22">
        <v>0</v>
      </c>
      <c r="AA65" s="22">
        <v>0</v>
      </c>
      <c r="AB65" s="22">
        <v>0</v>
      </c>
      <c r="AC65" s="22">
        <v>669264392</v>
      </c>
      <c r="AD65" s="22">
        <v>23984330</v>
      </c>
      <c r="AE65" s="22">
        <v>17671341</v>
      </c>
      <c r="AF65" s="22">
        <v>0</v>
      </c>
      <c r="AG65" s="22">
        <v>4150109</v>
      </c>
      <c r="AH65" s="22">
        <v>12661789</v>
      </c>
      <c r="AI65" s="22">
        <v>727731961</v>
      </c>
      <c r="AJ65" s="22">
        <v>758343530</v>
      </c>
      <c r="AK65" s="22">
        <v>44284688</v>
      </c>
      <c r="AL65" s="22">
        <v>3899712</v>
      </c>
      <c r="AM65" s="22">
        <v>731320130</v>
      </c>
      <c r="AN65" s="22">
        <v>21161000</v>
      </c>
    </row>
    <row r="66" spans="1:40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149985442</v>
      </c>
      <c r="F66" s="22">
        <v>0</v>
      </c>
      <c r="G66" s="22">
        <v>123371344</v>
      </c>
      <c r="H66" s="22">
        <v>1571398</v>
      </c>
      <c r="I66" s="22">
        <v>0</v>
      </c>
      <c r="J66" s="22">
        <v>3075437</v>
      </c>
      <c r="K66" s="22">
        <v>0</v>
      </c>
      <c r="L66" s="22">
        <v>0</v>
      </c>
      <c r="M66" s="22">
        <v>278003621</v>
      </c>
      <c r="N66" s="22">
        <v>0</v>
      </c>
      <c r="O66" s="22">
        <v>31463786</v>
      </c>
      <c r="P66" s="22">
        <v>17899414</v>
      </c>
      <c r="Q66" s="22">
        <v>2539846</v>
      </c>
      <c r="R66" s="22">
        <v>7652994</v>
      </c>
      <c r="S66" s="22">
        <v>2517488</v>
      </c>
      <c r="T66" s="22">
        <v>340077149</v>
      </c>
      <c r="U66" s="22">
        <v>58873658</v>
      </c>
      <c r="V66" s="22">
        <v>0</v>
      </c>
      <c r="W66" s="22">
        <v>7165264</v>
      </c>
      <c r="X66" s="22">
        <v>700328</v>
      </c>
      <c r="Y66" s="22">
        <v>0</v>
      </c>
      <c r="Z66" s="22">
        <v>584334</v>
      </c>
      <c r="AA66" s="22">
        <v>0</v>
      </c>
      <c r="AB66" s="22">
        <v>0</v>
      </c>
      <c r="AC66" s="22">
        <v>67323584</v>
      </c>
      <c r="AD66" s="22">
        <v>5586571</v>
      </c>
      <c r="AE66" s="22">
        <v>8904660</v>
      </c>
      <c r="AF66" s="22">
        <v>0</v>
      </c>
      <c r="AG66" s="22">
        <v>1909084</v>
      </c>
      <c r="AH66" s="22">
        <v>892290</v>
      </c>
      <c r="AI66" s="22">
        <v>84616189</v>
      </c>
      <c r="AJ66" s="22">
        <v>255460960</v>
      </c>
      <c r="AK66" s="22">
        <v>0</v>
      </c>
      <c r="AL66" s="22">
        <v>520000</v>
      </c>
      <c r="AM66" s="22">
        <v>254940960</v>
      </c>
      <c r="AN66" s="22">
        <v>0</v>
      </c>
    </row>
    <row r="67" spans="1:40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42577121</v>
      </c>
      <c r="F67" s="22">
        <v>0</v>
      </c>
      <c r="G67" s="22">
        <v>4025367</v>
      </c>
      <c r="H67" s="22">
        <v>876979</v>
      </c>
      <c r="I67" s="22">
        <v>0</v>
      </c>
      <c r="J67" s="22">
        <v>0</v>
      </c>
      <c r="K67" s="22">
        <v>0</v>
      </c>
      <c r="L67" s="22">
        <v>6853503</v>
      </c>
      <c r="M67" s="22">
        <v>54332970</v>
      </c>
      <c r="N67" s="22">
        <v>2804586</v>
      </c>
      <c r="O67" s="22">
        <v>5923734</v>
      </c>
      <c r="P67" s="22">
        <v>15068659</v>
      </c>
      <c r="Q67" s="22">
        <v>7440115</v>
      </c>
      <c r="R67" s="22">
        <v>2224641</v>
      </c>
      <c r="S67" s="22">
        <v>6929421</v>
      </c>
      <c r="T67" s="22">
        <v>94724126</v>
      </c>
      <c r="U67" s="22">
        <v>27544722</v>
      </c>
      <c r="V67" s="22">
        <v>0</v>
      </c>
      <c r="W67" s="22">
        <v>1459499</v>
      </c>
      <c r="X67" s="22">
        <v>743091</v>
      </c>
      <c r="Y67" s="22">
        <v>0</v>
      </c>
      <c r="Z67" s="22">
        <v>0</v>
      </c>
      <c r="AA67" s="22">
        <v>0</v>
      </c>
      <c r="AB67" s="22">
        <v>6055740</v>
      </c>
      <c r="AC67" s="22">
        <v>35803052</v>
      </c>
      <c r="AD67" s="22">
        <v>2214765</v>
      </c>
      <c r="AE67" s="22">
        <v>7789296</v>
      </c>
      <c r="AF67" s="22">
        <v>0</v>
      </c>
      <c r="AG67" s="22">
        <v>1293162</v>
      </c>
      <c r="AH67" s="22">
        <v>4319564</v>
      </c>
      <c r="AI67" s="22">
        <v>51419839</v>
      </c>
      <c r="AJ67" s="22">
        <v>43304287</v>
      </c>
      <c r="AK67" s="22">
        <v>0</v>
      </c>
      <c r="AL67" s="22">
        <v>2165661</v>
      </c>
      <c r="AM67" s="22">
        <v>41138626</v>
      </c>
      <c r="AN67" s="22">
        <v>0</v>
      </c>
    </row>
    <row r="68" spans="1:40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99418869</v>
      </c>
      <c r="F68" s="22">
        <v>0</v>
      </c>
      <c r="G68" s="22">
        <v>1026516</v>
      </c>
      <c r="H68" s="22">
        <v>1337193</v>
      </c>
      <c r="I68" s="22">
        <v>5771403</v>
      </c>
      <c r="J68" s="22">
        <v>0</v>
      </c>
      <c r="K68" s="22">
        <v>0</v>
      </c>
      <c r="L68" s="22">
        <v>0</v>
      </c>
      <c r="M68" s="22">
        <v>107553981</v>
      </c>
      <c r="N68" s="22">
        <v>1179491</v>
      </c>
      <c r="O68" s="22">
        <v>5878363</v>
      </c>
      <c r="P68" s="22">
        <v>8343511</v>
      </c>
      <c r="Q68" s="22">
        <v>771249</v>
      </c>
      <c r="R68" s="22">
        <v>1834227</v>
      </c>
      <c r="S68" s="22">
        <v>5703696</v>
      </c>
      <c r="T68" s="22">
        <v>131264518</v>
      </c>
      <c r="U68" s="22">
        <v>68433811</v>
      </c>
      <c r="V68" s="22">
        <v>0</v>
      </c>
      <c r="W68" s="22">
        <v>823270</v>
      </c>
      <c r="X68" s="22">
        <v>884355</v>
      </c>
      <c r="Y68" s="22">
        <v>1490816</v>
      </c>
      <c r="Z68" s="22">
        <v>0</v>
      </c>
      <c r="AA68" s="22">
        <v>0</v>
      </c>
      <c r="AB68" s="22">
        <v>0</v>
      </c>
      <c r="AC68" s="22">
        <v>71632252</v>
      </c>
      <c r="AD68" s="22">
        <v>2042454</v>
      </c>
      <c r="AE68" s="22">
        <v>3955001</v>
      </c>
      <c r="AF68" s="22">
        <v>0</v>
      </c>
      <c r="AG68" s="22">
        <v>881613</v>
      </c>
      <c r="AH68" s="22">
        <v>2181184</v>
      </c>
      <c r="AI68" s="22">
        <v>80692504</v>
      </c>
      <c r="AJ68" s="22">
        <v>50572014</v>
      </c>
      <c r="AK68" s="22">
        <v>381256</v>
      </c>
      <c r="AL68" s="22">
        <v>822267</v>
      </c>
      <c r="AM68" s="22">
        <v>49368491</v>
      </c>
      <c r="AN68" s="22">
        <v>0</v>
      </c>
    </row>
    <row r="69" spans="1:40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75118332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75118332</v>
      </c>
      <c r="N69" s="22">
        <v>0</v>
      </c>
      <c r="O69" s="22">
        <v>3431540</v>
      </c>
      <c r="P69" s="22">
        <v>4105865</v>
      </c>
      <c r="Q69" s="22">
        <v>1324524</v>
      </c>
      <c r="R69" s="22">
        <v>0</v>
      </c>
      <c r="S69" s="22">
        <v>929231</v>
      </c>
      <c r="T69" s="22">
        <v>84909492</v>
      </c>
      <c r="U69" s="22">
        <v>57975944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57975944</v>
      </c>
      <c r="AD69" s="22">
        <v>609775</v>
      </c>
      <c r="AE69" s="22">
        <v>1519826</v>
      </c>
      <c r="AF69" s="22">
        <v>0</v>
      </c>
      <c r="AG69" s="22">
        <v>0</v>
      </c>
      <c r="AH69" s="22">
        <v>794455</v>
      </c>
      <c r="AI69" s="22">
        <v>60900000</v>
      </c>
      <c r="AJ69" s="22">
        <v>24009492</v>
      </c>
      <c r="AK69" s="22">
        <v>0</v>
      </c>
      <c r="AL69" s="22">
        <v>0</v>
      </c>
      <c r="AM69" s="22">
        <v>24009492</v>
      </c>
      <c r="AN69" s="22">
        <v>0</v>
      </c>
    </row>
    <row r="70" spans="1:40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136158548</v>
      </c>
      <c r="F70" s="22">
        <v>0</v>
      </c>
      <c r="G70" s="22">
        <v>17058962</v>
      </c>
      <c r="H70" s="22">
        <v>6459699</v>
      </c>
      <c r="I70" s="22">
        <v>0</v>
      </c>
      <c r="J70" s="22">
        <v>762116</v>
      </c>
      <c r="K70" s="22">
        <v>0</v>
      </c>
      <c r="L70" s="22">
        <v>0</v>
      </c>
      <c r="M70" s="22">
        <v>160439325</v>
      </c>
      <c r="N70" s="22">
        <v>0</v>
      </c>
      <c r="O70" s="22">
        <v>9480256</v>
      </c>
      <c r="P70" s="22">
        <v>31106414</v>
      </c>
      <c r="Q70" s="22">
        <v>8998061</v>
      </c>
      <c r="R70" s="22">
        <v>878081</v>
      </c>
      <c r="S70" s="22">
        <v>12445749</v>
      </c>
      <c r="T70" s="22">
        <v>223347886</v>
      </c>
      <c r="U70" s="22">
        <v>77103542</v>
      </c>
      <c r="V70" s="22">
        <v>0</v>
      </c>
      <c r="W70" s="22">
        <v>3363330</v>
      </c>
      <c r="X70" s="22">
        <v>1915227</v>
      </c>
      <c r="Y70" s="22">
        <v>0</v>
      </c>
      <c r="Z70" s="22">
        <v>402731</v>
      </c>
      <c r="AA70" s="22">
        <v>0</v>
      </c>
      <c r="AB70" s="22">
        <v>0</v>
      </c>
      <c r="AC70" s="22">
        <v>82784830</v>
      </c>
      <c r="AD70" s="22">
        <v>3007415</v>
      </c>
      <c r="AE70" s="22">
        <v>16564623</v>
      </c>
      <c r="AF70" s="22">
        <v>0</v>
      </c>
      <c r="AG70" s="22">
        <v>523584</v>
      </c>
      <c r="AH70" s="22">
        <v>5789574</v>
      </c>
      <c r="AI70" s="22">
        <v>108670026</v>
      </c>
      <c r="AJ70" s="22">
        <v>114677860</v>
      </c>
      <c r="AK70" s="22">
        <v>4101601</v>
      </c>
      <c r="AL70" s="22">
        <v>447914</v>
      </c>
      <c r="AM70" s="22">
        <v>110128345</v>
      </c>
      <c r="AN70" s="22">
        <v>0</v>
      </c>
    </row>
    <row r="71" spans="1:40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59995711</v>
      </c>
      <c r="F71" s="22">
        <v>0</v>
      </c>
      <c r="G71" s="22">
        <v>17045559</v>
      </c>
      <c r="H71" s="22">
        <v>1932173</v>
      </c>
      <c r="I71" s="22">
        <v>0</v>
      </c>
      <c r="J71" s="22">
        <v>0</v>
      </c>
      <c r="K71" s="22">
        <v>0</v>
      </c>
      <c r="L71" s="22">
        <v>0</v>
      </c>
      <c r="M71" s="22">
        <v>78973443</v>
      </c>
      <c r="N71" s="22">
        <v>522533</v>
      </c>
      <c r="O71" s="22">
        <v>14651195</v>
      </c>
      <c r="P71" s="22">
        <v>14853859</v>
      </c>
      <c r="Q71" s="22">
        <v>3269695</v>
      </c>
      <c r="R71" s="22">
        <v>747163</v>
      </c>
      <c r="S71" s="22">
        <v>5063472</v>
      </c>
      <c r="T71" s="22">
        <v>118081360</v>
      </c>
      <c r="U71" s="22">
        <v>41630354</v>
      </c>
      <c r="V71" s="22">
        <v>0</v>
      </c>
      <c r="W71" s="22">
        <v>4385790</v>
      </c>
      <c r="X71" s="22">
        <v>772482</v>
      </c>
      <c r="Y71" s="22">
        <v>0</v>
      </c>
      <c r="Z71" s="22">
        <v>0</v>
      </c>
      <c r="AA71" s="22">
        <v>0</v>
      </c>
      <c r="AB71" s="22">
        <v>0</v>
      </c>
      <c r="AC71" s="22">
        <v>46788626</v>
      </c>
      <c r="AD71" s="22">
        <v>1935526</v>
      </c>
      <c r="AE71" s="22">
        <v>10812405</v>
      </c>
      <c r="AF71" s="22">
        <v>0</v>
      </c>
      <c r="AG71" s="22">
        <v>453547</v>
      </c>
      <c r="AH71" s="22">
        <v>3836628</v>
      </c>
      <c r="AI71" s="22">
        <v>63826732</v>
      </c>
      <c r="AJ71" s="22">
        <v>54254628</v>
      </c>
      <c r="AK71" s="22">
        <v>373884</v>
      </c>
      <c r="AL71" s="22">
        <v>712542</v>
      </c>
      <c r="AM71" s="22">
        <v>53168202</v>
      </c>
      <c r="AN71" s="22">
        <v>0</v>
      </c>
    </row>
    <row r="72" spans="1:40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136065654</v>
      </c>
      <c r="F72" s="22">
        <v>0</v>
      </c>
      <c r="G72" s="22">
        <v>24722945</v>
      </c>
      <c r="H72" s="22">
        <v>5269588</v>
      </c>
      <c r="I72" s="22">
        <v>1295398</v>
      </c>
      <c r="J72" s="22">
        <v>0</v>
      </c>
      <c r="K72" s="22">
        <v>0</v>
      </c>
      <c r="L72" s="22">
        <v>0</v>
      </c>
      <c r="M72" s="22">
        <v>167353585</v>
      </c>
      <c r="N72" s="22">
        <v>0</v>
      </c>
      <c r="O72" s="22">
        <v>13794771</v>
      </c>
      <c r="P72" s="22">
        <v>19965081</v>
      </c>
      <c r="Q72" s="22">
        <v>1836611</v>
      </c>
      <c r="R72" s="22">
        <v>944949</v>
      </c>
      <c r="S72" s="22">
        <v>8078878</v>
      </c>
      <c r="T72" s="22">
        <v>211973875</v>
      </c>
      <c r="U72" s="22">
        <v>89905010</v>
      </c>
      <c r="V72" s="22">
        <v>0</v>
      </c>
      <c r="W72" s="22">
        <v>4254339</v>
      </c>
      <c r="X72" s="22">
        <v>2461692</v>
      </c>
      <c r="Y72" s="22">
        <v>138857</v>
      </c>
      <c r="Z72" s="22">
        <v>0</v>
      </c>
      <c r="AA72" s="22">
        <v>0</v>
      </c>
      <c r="AB72" s="22">
        <v>0</v>
      </c>
      <c r="AC72" s="22">
        <v>96759898</v>
      </c>
      <c r="AD72" s="22">
        <v>3999625</v>
      </c>
      <c r="AE72" s="22">
        <v>10702213</v>
      </c>
      <c r="AF72" s="22">
        <v>0</v>
      </c>
      <c r="AG72" s="22">
        <v>325450</v>
      </c>
      <c r="AH72" s="22">
        <v>5286404</v>
      </c>
      <c r="AI72" s="22">
        <v>117073590</v>
      </c>
      <c r="AJ72" s="22">
        <v>94900285</v>
      </c>
      <c r="AK72" s="22">
        <v>1780536</v>
      </c>
      <c r="AL72" s="22">
        <v>1049365</v>
      </c>
      <c r="AM72" s="22">
        <v>92070384</v>
      </c>
      <c r="AN72" s="22">
        <v>0</v>
      </c>
    </row>
    <row r="73" spans="1:40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441861211</v>
      </c>
      <c r="F73" s="22">
        <v>0</v>
      </c>
      <c r="G73" s="22">
        <v>59583103</v>
      </c>
      <c r="H73" s="22">
        <v>31795257</v>
      </c>
      <c r="I73" s="22">
        <v>24011467</v>
      </c>
      <c r="J73" s="22">
        <v>7534920</v>
      </c>
      <c r="K73" s="22">
        <v>0</v>
      </c>
      <c r="L73" s="22">
        <v>0</v>
      </c>
      <c r="M73" s="22">
        <v>564785958</v>
      </c>
      <c r="N73" s="22">
        <v>9877557</v>
      </c>
      <c r="O73" s="22">
        <v>14554897</v>
      </c>
      <c r="P73" s="22">
        <v>22783567</v>
      </c>
      <c r="Q73" s="22">
        <v>30955719</v>
      </c>
      <c r="R73" s="22">
        <v>10413882</v>
      </c>
      <c r="S73" s="22">
        <v>19240150</v>
      </c>
      <c r="T73" s="22">
        <v>672611730</v>
      </c>
      <c r="U73" s="22">
        <v>181905565</v>
      </c>
      <c r="V73" s="22">
        <v>0</v>
      </c>
      <c r="W73" s="22">
        <v>17447357</v>
      </c>
      <c r="X73" s="22">
        <v>9385280</v>
      </c>
      <c r="Y73" s="22">
        <v>2338209</v>
      </c>
      <c r="Z73" s="22">
        <v>303935</v>
      </c>
      <c r="AA73" s="22">
        <v>0</v>
      </c>
      <c r="AB73" s="22">
        <v>0</v>
      </c>
      <c r="AC73" s="22">
        <v>211380346</v>
      </c>
      <c r="AD73" s="22">
        <v>6005824</v>
      </c>
      <c r="AE73" s="22">
        <v>8207377</v>
      </c>
      <c r="AF73" s="22">
        <v>0</v>
      </c>
      <c r="AG73" s="22">
        <v>4192985</v>
      </c>
      <c r="AH73" s="22">
        <v>7925272</v>
      </c>
      <c r="AI73" s="22">
        <v>237711804</v>
      </c>
      <c r="AJ73" s="22">
        <v>434899926</v>
      </c>
      <c r="AK73" s="22">
        <v>31558362</v>
      </c>
      <c r="AL73" s="22">
        <v>189816</v>
      </c>
      <c r="AM73" s="22">
        <v>403151748</v>
      </c>
      <c r="AN73" s="22">
        <v>0</v>
      </c>
    </row>
    <row r="74" spans="1:40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124343190</v>
      </c>
      <c r="F74" s="22">
        <v>0</v>
      </c>
      <c r="G74" s="22">
        <v>8155312</v>
      </c>
      <c r="H74" s="22">
        <v>3623199</v>
      </c>
      <c r="I74" s="22">
        <v>0</v>
      </c>
      <c r="J74" s="22">
        <v>501671</v>
      </c>
      <c r="K74" s="22">
        <v>0</v>
      </c>
      <c r="L74" s="22">
        <v>0</v>
      </c>
      <c r="M74" s="22">
        <v>136623372</v>
      </c>
      <c r="N74" s="22">
        <v>8268420</v>
      </c>
      <c r="O74" s="22">
        <v>13082009</v>
      </c>
      <c r="P74" s="22">
        <v>22133495</v>
      </c>
      <c r="Q74" s="22">
        <v>50642879</v>
      </c>
      <c r="R74" s="22">
        <v>2458180</v>
      </c>
      <c r="S74" s="22">
        <v>9807429</v>
      </c>
      <c r="T74" s="22">
        <v>243015784</v>
      </c>
      <c r="U74" s="22">
        <v>73376352</v>
      </c>
      <c r="V74" s="22">
        <v>0</v>
      </c>
      <c r="W74" s="22">
        <v>4113375</v>
      </c>
      <c r="X74" s="22">
        <v>1302236</v>
      </c>
      <c r="Y74" s="22">
        <v>0</v>
      </c>
      <c r="Z74" s="22">
        <v>339883</v>
      </c>
      <c r="AA74" s="22">
        <v>0</v>
      </c>
      <c r="AB74" s="22">
        <v>0</v>
      </c>
      <c r="AC74" s="22">
        <v>79131846</v>
      </c>
      <c r="AD74" s="22">
        <v>2469688</v>
      </c>
      <c r="AE74" s="22">
        <v>9150428</v>
      </c>
      <c r="AF74" s="22">
        <v>0</v>
      </c>
      <c r="AG74" s="22">
        <v>697989</v>
      </c>
      <c r="AH74" s="22">
        <v>5784303</v>
      </c>
      <c r="AI74" s="22">
        <v>97234254</v>
      </c>
      <c r="AJ74" s="22">
        <v>145781530</v>
      </c>
      <c r="AK74" s="22">
        <v>207103</v>
      </c>
      <c r="AL74" s="22">
        <v>19033788</v>
      </c>
      <c r="AM74" s="22">
        <v>126540639</v>
      </c>
      <c r="AN74" s="22">
        <v>0</v>
      </c>
    </row>
    <row r="75" spans="1:40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134304858</v>
      </c>
      <c r="F75" s="22">
        <v>0</v>
      </c>
      <c r="G75" s="22">
        <v>5539376</v>
      </c>
      <c r="H75" s="22">
        <v>8513365</v>
      </c>
      <c r="I75" s="22">
        <v>0</v>
      </c>
      <c r="J75" s="22">
        <v>0</v>
      </c>
      <c r="K75" s="22">
        <v>0</v>
      </c>
      <c r="L75" s="22">
        <v>10357971</v>
      </c>
      <c r="M75" s="22">
        <v>158715570</v>
      </c>
      <c r="N75" s="22">
        <v>32554</v>
      </c>
      <c r="O75" s="22">
        <v>6254226</v>
      </c>
      <c r="P75" s="22">
        <v>13468470</v>
      </c>
      <c r="Q75" s="22">
        <v>3057681</v>
      </c>
      <c r="R75" s="22">
        <v>2360622</v>
      </c>
      <c r="S75" s="22">
        <v>5221587</v>
      </c>
      <c r="T75" s="22">
        <v>189110710</v>
      </c>
      <c r="U75" s="22">
        <v>109289630</v>
      </c>
      <c r="V75" s="22">
        <v>0</v>
      </c>
      <c r="W75" s="22">
        <v>2066241</v>
      </c>
      <c r="X75" s="22">
        <v>2722495</v>
      </c>
      <c r="Y75" s="22">
        <v>0</v>
      </c>
      <c r="Z75" s="22">
        <v>0</v>
      </c>
      <c r="AA75" s="22">
        <v>0</v>
      </c>
      <c r="AB75" s="22">
        <v>4649425</v>
      </c>
      <c r="AC75" s="22">
        <v>118727791</v>
      </c>
      <c r="AD75" s="22">
        <v>3170259</v>
      </c>
      <c r="AE75" s="22">
        <v>7211151</v>
      </c>
      <c r="AF75" s="22">
        <v>0</v>
      </c>
      <c r="AG75" s="22">
        <v>1375098</v>
      </c>
      <c r="AH75" s="22">
        <v>3296185</v>
      </c>
      <c r="AI75" s="22">
        <v>133780484</v>
      </c>
      <c r="AJ75" s="22">
        <v>55330226</v>
      </c>
      <c r="AK75" s="22">
        <v>0</v>
      </c>
      <c r="AL75" s="22">
        <v>300426</v>
      </c>
      <c r="AM75" s="22">
        <v>55029800</v>
      </c>
      <c r="AN75" s="22">
        <v>0</v>
      </c>
    </row>
    <row r="76" spans="1:40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79400420</v>
      </c>
      <c r="F76" s="22">
        <v>0</v>
      </c>
      <c r="G76" s="22">
        <v>2401625</v>
      </c>
      <c r="H76" s="22">
        <v>3363544</v>
      </c>
      <c r="I76" s="22">
        <v>0</v>
      </c>
      <c r="J76" s="22">
        <v>0</v>
      </c>
      <c r="K76" s="22">
        <v>0</v>
      </c>
      <c r="L76" s="22">
        <v>11451031</v>
      </c>
      <c r="M76" s="22">
        <v>96616620</v>
      </c>
      <c r="N76" s="22">
        <v>0</v>
      </c>
      <c r="O76" s="22">
        <v>5539574</v>
      </c>
      <c r="P76" s="22">
        <v>21248871</v>
      </c>
      <c r="Q76" s="22">
        <v>2687938</v>
      </c>
      <c r="R76" s="22">
        <v>321290</v>
      </c>
      <c r="S76" s="22">
        <v>6453642</v>
      </c>
      <c r="T76" s="22">
        <v>132867935</v>
      </c>
      <c r="U76" s="22">
        <v>59854315</v>
      </c>
      <c r="V76" s="22">
        <v>0</v>
      </c>
      <c r="W76" s="22">
        <v>1338601</v>
      </c>
      <c r="X76" s="22">
        <v>1144834</v>
      </c>
      <c r="Y76" s="22">
        <v>0</v>
      </c>
      <c r="Z76" s="22">
        <v>0</v>
      </c>
      <c r="AA76" s="22">
        <v>0</v>
      </c>
      <c r="AB76" s="22">
        <v>5637976</v>
      </c>
      <c r="AC76" s="22">
        <v>67975726</v>
      </c>
      <c r="AD76" s="22">
        <v>2917852</v>
      </c>
      <c r="AE76" s="22">
        <v>11324733</v>
      </c>
      <c r="AF76" s="22">
        <v>0</v>
      </c>
      <c r="AG76" s="22">
        <v>178468</v>
      </c>
      <c r="AH76" s="22">
        <v>4278412</v>
      </c>
      <c r="AI76" s="22">
        <v>86675191</v>
      </c>
      <c r="AJ76" s="22">
        <v>46192744</v>
      </c>
      <c r="AK76" s="22">
        <v>0</v>
      </c>
      <c r="AL76" s="22">
        <v>258042</v>
      </c>
      <c r="AM76" s="22">
        <v>45934702</v>
      </c>
      <c r="AN76" s="22">
        <v>0</v>
      </c>
    </row>
    <row r="77" spans="1:40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537872170</v>
      </c>
      <c r="F77" s="22">
        <v>0</v>
      </c>
      <c r="G77" s="22">
        <v>0</v>
      </c>
      <c r="H77" s="22">
        <v>19282640</v>
      </c>
      <c r="I77" s="22">
        <v>0</v>
      </c>
      <c r="J77" s="22">
        <v>863518</v>
      </c>
      <c r="K77" s="22">
        <v>0</v>
      </c>
      <c r="L77" s="22">
        <v>56362852</v>
      </c>
      <c r="M77" s="22">
        <v>614381180</v>
      </c>
      <c r="N77" s="22">
        <v>1633171</v>
      </c>
      <c r="O77" s="22">
        <v>13729774</v>
      </c>
      <c r="P77" s="22">
        <v>35993859</v>
      </c>
      <c r="Q77" s="22">
        <v>7147228</v>
      </c>
      <c r="R77" s="22">
        <v>90251</v>
      </c>
      <c r="S77" s="22">
        <v>11826235</v>
      </c>
      <c r="T77" s="22">
        <v>684801698</v>
      </c>
      <c r="U77" s="22">
        <v>371106730</v>
      </c>
      <c r="V77" s="22">
        <v>0</v>
      </c>
      <c r="W77" s="22">
        <v>0</v>
      </c>
      <c r="X77" s="22">
        <v>6009050</v>
      </c>
      <c r="Y77" s="22">
        <v>0</v>
      </c>
      <c r="Z77" s="22">
        <v>531343</v>
      </c>
      <c r="AA77" s="22">
        <v>0</v>
      </c>
      <c r="AB77" s="22">
        <v>26310609</v>
      </c>
      <c r="AC77" s="22">
        <v>403957732</v>
      </c>
      <c r="AD77" s="22">
        <v>4245244</v>
      </c>
      <c r="AE77" s="22">
        <v>21664502</v>
      </c>
      <c r="AF77" s="22">
        <v>0</v>
      </c>
      <c r="AG77" s="22">
        <v>50844</v>
      </c>
      <c r="AH77" s="22">
        <v>6770140</v>
      </c>
      <c r="AI77" s="22">
        <v>436688462</v>
      </c>
      <c r="AJ77" s="22">
        <v>248113236</v>
      </c>
      <c r="AK77" s="22">
        <v>1574044</v>
      </c>
      <c r="AL77" s="22">
        <v>9126205</v>
      </c>
      <c r="AM77" s="22">
        <v>237412987</v>
      </c>
      <c r="AN77" s="22">
        <v>0</v>
      </c>
    </row>
    <row r="78" spans="1:40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166777149</v>
      </c>
      <c r="F78" s="22">
        <v>0</v>
      </c>
      <c r="G78" s="22">
        <v>3567786</v>
      </c>
      <c r="H78" s="22">
        <v>0</v>
      </c>
      <c r="I78" s="22">
        <v>0</v>
      </c>
      <c r="J78" s="22">
        <v>223145</v>
      </c>
      <c r="K78" s="22">
        <v>154769</v>
      </c>
      <c r="L78" s="22">
        <v>0</v>
      </c>
      <c r="M78" s="22">
        <v>170722849</v>
      </c>
      <c r="N78" s="22">
        <v>2097397</v>
      </c>
      <c r="O78" s="22">
        <v>12133742</v>
      </c>
      <c r="P78" s="22">
        <v>26390123</v>
      </c>
      <c r="Q78" s="22">
        <v>6063972</v>
      </c>
      <c r="R78" s="22">
        <v>1827593</v>
      </c>
      <c r="S78" s="22">
        <v>9483244</v>
      </c>
      <c r="T78" s="22">
        <v>228718920</v>
      </c>
      <c r="U78" s="22">
        <v>88422093</v>
      </c>
      <c r="V78" s="22">
        <v>0</v>
      </c>
      <c r="W78" s="22">
        <v>435600</v>
      </c>
      <c r="X78" s="22">
        <v>0</v>
      </c>
      <c r="Y78" s="22">
        <v>0</v>
      </c>
      <c r="Z78" s="22">
        <v>118634</v>
      </c>
      <c r="AA78" s="22">
        <v>11525</v>
      </c>
      <c r="AB78" s="22">
        <v>0</v>
      </c>
      <c r="AC78" s="22">
        <v>88987852</v>
      </c>
      <c r="AD78" s="22">
        <v>5499738</v>
      </c>
      <c r="AE78" s="22">
        <v>18111323</v>
      </c>
      <c r="AF78" s="22">
        <v>0</v>
      </c>
      <c r="AG78" s="22">
        <v>611032</v>
      </c>
      <c r="AH78" s="22">
        <v>6154787</v>
      </c>
      <c r="AI78" s="22">
        <v>119364732</v>
      </c>
      <c r="AJ78" s="22">
        <v>109354188</v>
      </c>
      <c r="AK78" s="22">
        <v>0</v>
      </c>
      <c r="AL78" s="22">
        <v>620126</v>
      </c>
      <c r="AM78" s="22">
        <v>108734062</v>
      </c>
      <c r="AN78" s="22">
        <v>0</v>
      </c>
    </row>
    <row r="79" spans="1:40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559494435</v>
      </c>
      <c r="F79" s="22">
        <v>0</v>
      </c>
      <c r="G79" s="22">
        <v>1855998</v>
      </c>
      <c r="H79" s="22">
        <v>4258022</v>
      </c>
      <c r="I79" s="22">
        <v>0</v>
      </c>
      <c r="J79" s="22">
        <v>0</v>
      </c>
      <c r="K79" s="22">
        <v>0</v>
      </c>
      <c r="L79" s="22">
        <v>0</v>
      </c>
      <c r="M79" s="22">
        <v>565608455</v>
      </c>
      <c r="N79" s="22">
        <v>60503</v>
      </c>
      <c r="O79" s="22">
        <v>3498323</v>
      </c>
      <c r="P79" s="22">
        <v>27836135</v>
      </c>
      <c r="Q79" s="22">
        <v>3294747</v>
      </c>
      <c r="R79" s="22">
        <v>2288309</v>
      </c>
      <c r="S79" s="22">
        <v>9239976</v>
      </c>
      <c r="T79" s="22">
        <v>611826448</v>
      </c>
      <c r="U79" s="22">
        <v>313132576</v>
      </c>
      <c r="V79" s="22">
        <v>0</v>
      </c>
      <c r="W79" s="22">
        <v>1045181</v>
      </c>
      <c r="X79" s="22">
        <v>1153230</v>
      </c>
      <c r="Y79" s="22">
        <v>0</v>
      </c>
      <c r="Z79" s="22">
        <v>0</v>
      </c>
      <c r="AA79" s="22">
        <v>0</v>
      </c>
      <c r="AB79" s="22">
        <v>0</v>
      </c>
      <c r="AC79" s="22">
        <v>315330987</v>
      </c>
      <c r="AD79" s="22">
        <v>1658208</v>
      </c>
      <c r="AE79" s="22">
        <v>10030889</v>
      </c>
      <c r="AF79" s="22">
        <v>0</v>
      </c>
      <c r="AG79" s="22">
        <v>1306878</v>
      </c>
      <c r="AH79" s="22">
        <v>4607105</v>
      </c>
      <c r="AI79" s="22">
        <v>332934067</v>
      </c>
      <c r="AJ79" s="22">
        <v>278892381</v>
      </c>
      <c r="AK79" s="22">
        <v>0</v>
      </c>
      <c r="AL79" s="22">
        <v>0</v>
      </c>
      <c r="AM79" s="22">
        <v>278892381</v>
      </c>
      <c r="AN79" s="22">
        <v>0</v>
      </c>
    </row>
    <row r="80" spans="1:40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55709384</v>
      </c>
      <c r="F80" s="22">
        <v>0</v>
      </c>
      <c r="G80" s="22">
        <v>5263022</v>
      </c>
      <c r="H80" s="22">
        <v>49596</v>
      </c>
      <c r="I80" s="22">
        <v>0</v>
      </c>
      <c r="J80" s="22">
        <v>0</v>
      </c>
      <c r="K80" s="22">
        <v>36430</v>
      </c>
      <c r="L80" s="22">
        <v>0</v>
      </c>
      <c r="M80" s="22">
        <v>61058432</v>
      </c>
      <c r="N80" s="22">
        <v>1046484</v>
      </c>
      <c r="O80" s="22">
        <v>4698782</v>
      </c>
      <c r="P80" s="22">
        <v>12906767</v>
      </c>
      <c r="Q80" s="22">
        <v>3740312</v>
      </c>
      <c r="R80" s="22">
        <v>1969736</v>
      </c>
      <c r="S80" s="22">
        <v>5760320</v>
      </c>
      <c r="T80" s="22">
        <v>91180833</v>
      </c>
      <c r="U80" s="22">
        <v>39722153</v>
      </c>
      <c r="V80" s="22">
        <v>0</v>
      </c>
      <c r="W80" s="22">
        <v>1117753</v>
      </c>
      <c r="X80" s="22">
        <v>13776</v>
      </c>
      <c r="Y80" s="22">
        <v>0</v>
      </c>
      <c r="Z80" s="22">
        <v>0</v>
      </c>
      <c r="AA80" s="22">
        <v>36046</v>
      </c>
      <c r="AB80" s="22">
        <v>0</v>
      </c>
      <c r="AC80" s="22">
        <v>40889728</v>
      </c>
      <c r="AD80" s="22">
        <v>1734608</v>
      </c>
      <c r="AE80" s="22">
        <v>7695866</v>
      </c>
      <c r="AF80" s="22">
        <v>0</v>
      </c>
      <c r="AG80" s="22">
        <v>1008566</v>
      </c>
      <c r="AH80" s="22">
        <v>3471441</v>
      </c>
      <c r="AI80" s="22">
        <v>54800209</v>
      </c>
      <c r="AJ80" s="22">
        <v>36380624</v>
      </c>
      <c r="AK80" s="22">
        <v>1000000</v>
      </c>
      <c r="AL80" s="22">
        <v>0</v>
      </c>
      <c r="AM80" s="22">
        <v>35380624</v>
      </c>
      <c r="AN80" s="22">
        <v>0</v>
      </c>
    </row>
    <row r="81" spans="1:40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130968969</v>
      </c>
      <c r="F81" s="22">
        <v>0</v>
      </c>
      <c r="G81" s="22">
        <v>6568574</v>
      </c>
      <c r="H81" s="22">
        <v>3884006</v>
      </c>
      <c r="I81" s="22">
        <v>0</v>
      </c>
      <c r="J81" s="22">
        <v>0</v>
      </c>
      <c r="K81" s="22">
        <v>0</v>
      </c>
      <c r="L81" s="22">
        <v>0</v>
      </c>
      <c r="M81" s="22">
        <v>141421549</v>
      </c>
      <c r="N81" s="22">
        <v>267132</v>
      </c>
      <c r="O81" s="22">
        <v>4635364</v>
      </c>
      <c r="P81" s="22">
        <v>11403496</v>
      </c>
      <c r="Q81" s="22">
        <v>2192928</v>
      </c>
      <c r="R81" s="22">
        <v>0</v>
      </c>
      <c r="S81" s="22">
        <v>4467320</v>
      </c>
      <c r="T81" s="22">
        <v>164387789</v>
      </c>
      <c r="U81" s="22">
        <v>113088188</v>
      </c>
      <c r="V81" s="22">
        <v>0</v>
      </c>
      <c r="W81" s="22">
        <v>3776122</v>
      </c>
      <c r="X81" s="22">
        <v>2249441</v>
      </c>
      <c r="Y81" s="22">
        <v>0</v>
      </c>
      <c r="Z81" s="22">
        <v>0</v>
      </c>
      <c r="AA81" s="22">
        <v>0</v>
      </c>
      <c r="AB81" s="22">
        <v>0</v>
      </c>
      <c r="AC81" s="22">
        <v>119113751</v>
      </c>
      <c r="AD81" s="22">
        <v>1421219</v>
      </c>
      <c r="AE81" s="22">
        <v>5654821</v>
      </c>
      <c r="AF81" s="22">
        <v>0</v>
      </c>
      <c r="AG81" s="22">
        <v>0</v>
      </c>
      <c r="AH81" s="22">
        <v>2264268</v>
      </c>
      <c r="AI81" s="22">
        <v>128454059</v>
      </c>
      <c r="AJ81" s="22">
        <v>35933730</v>
      </c>
      <c r="AK81" s="22">
        <v>1483069</v>
      </c>
      <c r="AL81" s="22">
        <v>350249</v>
      </c>
      <c r="AM81" s="22">
        <v>34100412</v>
      </c>
      <c r="AN81" s="22">
        <v>0</v>
      </c>
    </row>
    <row r="82" spans="1:40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182390991</v>
      </c>
      <c r="F82" s="22">
        <v>0</v>
      </c>
      <c r="G82" s="22">
        <v>6812776</v>
      </c>
      <c r="H82" s="22">
        <v>30401677</v>
      </c>
      <c r="I82" s="22">
        <v>0</v>
      </c>
      <c r="J82" s="22">
        <v>0</v>
      </c>
      <c r="K82" s="22">
        <v>0</v>
      </c>
      <c r="L82" s="22">
        <v>0</v>
      </c>
      <c r="M82" s="22">
        <v>219605444</v>
      </c>
      <c r="N82" s="22">
        <v>2085903</v>
      </c>
      <c r="O82" s="22">
        <v>10337985</v>
      </c>
      <c r="P82" s="22">
        <v>17415298</v>
      </c>
      <c r="Q82" s="22">
        <v>4147892</v>
      </c>
      <c r="R82" s="22">
        <v>1164678</v>
      </c>
      <c r="S82" s="22">
        <v>12495270</v>
      </c>
      <c r="T82" s="22">
        <v>267252470</v>
      </c>
      <c r="U82" s="22">
        <v>122021027</v>
      </c>
      <c r="V82" s="22">
        <v>0</v>
      </c>
      <c r="W82" s="22">
        <v>3090326</v>
      </c>
      <c r="X82" s="22">
        <v>7036022</v>
      </c>
      <c r="Y82" s="22">
        <v>0</v>
      </c>
      <c r="Z82" s="22">
        <v>0</v>
      </c>
      <c r="AA82" s="22">
        <v>0</v>
      </c>
      <c r="AB82" s="22">
        <v>0</v>
      </c>
      <c r="AC82" s="22">
        <v>132147375</v>
      </c>
      <c r="AD82" s="22">
        <v>4958561</v>
      </c>
      <c r="AE82" s="22">
        <v>10666863</v>
      </c>
      <c r="AF82" s="22">
        <v>0</v>
      </c>
      <c r="AG82" s="22">
        <v>535521</v>
      </c>
      <c r="AH82" s="22">
        <v>6852726</v>
      </c>
      <c r="AI82" s="22">
        <v>155161046</v>
      </c>
      <c r="AJ82" s="22">
        <v>112091424</v>
      </c>
      <c r="AK82" s="22">
        <v>0</v>
      </c>
      <c r="AL82" s="22">
        <v>4793271</v>
      </c>
      <c r="AM82" s="22">
        <v>107298153</v>
      </c>
      <c r="AN82" s="22">
        <v>0</v>
      </c>
    </row>
    <row r="83" spans="1:40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564950276</v>
      </c>
      <c r="F83" s="22">
        <v>0</v>
      </c>
      <c r="G83" s="22">
        <v>25791491</v>
      </c>
      <c r="H83" s="22">
        <v>17757039</v>
      </c>
      <c r="I83" s="22">
        <v>45110</v>
      </c>
      <c r="J83" s="22">
        <v>0</v>
      </c>
      <c r="K83" s="22">
        <v>0</v>
      </c>
      <c r="L83" s="22">
        <v>0</v>
      </c>
      <c r="M83" s="22">
        <v>608543916</v>
      </c>
      <c r="N83" s="22">
        <v>19039140</v>
      </c>
      <c r="O83" s="22">
        <v>24866865</v>
      </c>
      <c r="P83" s="22">
        <v>37858531</v>
      </c>
      <c r="Q83" s="22">
        <v>19050379</v>
      </c>
      <c r="R83" s="22">
        <v>5373493</v>
      </c>
      <c r="S83" s="22">
        <v>15444456</v>
      </c>
      <c r="T83" s="22">
        <v>730176780</v>
      </c>
      <c r="U83" s="22">
        <v>426661968</v>
      </c>
      <c r="V83" s="22">
        <v>8854073</v>
      </c>
      <c r="W83" s="22">
        <v>4741389</v>
      </c>
      <c r="X83" s="22">
        <v>1796</v>
      </c>
      <c r="Y83" s="22">
        <v>2708</v>
      </c>
      <c r="Z83" s="22">
        <v>0</v>
      </c>
      <c r="AA83" s="22">
        <v>0</v>
      </c>
      <c r="AB83" s="22">
        <v>0</v>
      </c>
      <c r="AC83" s="22">
        <v>440261934</v>
      </c>
      <c r="AD83" s="22">
        <v>6880604</v>
      </c>
      <c r="AE83" s="22">
        <v>22349167</v>
      </c>
      <c r="AF83" s="22">
        <v>0</v>
      </c>
      <c r="AG83" s="22">
        <v>2942517</v>
      </c>
      <c r="AH83" s="22">
        <v>9264541</v>
      </c>
      <c r="AI83" s="22">
        <v>481698763</v>
      </c>
      <c r="AJ83" s="22">
        <v>248478017</v>
      </c>
      <c r="AK83" s="22">
        <v>6486291</v>
      </c>
      <c r="AL83" s="22">
        <v>404525</v>
      </c>
      <c r="AM83" s="22">
        <v>241587201</v>
      </c>
      <c r="AN83" s="22">
        <v>0</v>
      </c>
    </row>
    <row r="84" spans="1:40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233761473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233761473</v>
      </c>
      <c r="N84" s="22">
        <v>312530</v>
      </c>
      <c r="O84" s="22">
        <v>14377770</v>
      </c>
      <c r="P84" s="22">
        <v>19504964</v>
      </c>
      <c r="Q84" s="22">
        <v>6762621</v>
      </c>
      <c r="R84" s="22">
        <v>764766</v>
      </c>
      <c r="S84" s="22">
        <v>7788973</v>
      </c>
      <c r="T84" s="22">
        <v>283273097</v>
      </c>
      <c r="U84" s="22">
        <v>179376668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179376668</v>
      </c>
      <c r="AD84" s="22">
        <v>3867838</v>
      </c>
      <c r="AE84" s="22">
        <v>9375840</v>
      </c>
      <c r="AF84" s="22">
        <v>0</v>
      </c>
      <c r="AG84" s="22">
        <v>317168</v>
      </c>
      <c r="AH84" s="22">
        <v>4662598</v>
      </c>
      <c r="AI84" s="22">
        <v>197600112</v>
      </c>
      <c r="AJ84" s="22">
        <v>85672985</v>
      </c>
      <c r="AK84" s="22">
        <v>66660</v>
      </c>
      <c r="AL84" s="22">
        <v>3429818</v>
      </c>
      <c r="AM84" s="22">
        <v>82176507</v>
      </c>
      <c r="AN84" s="22">
        <v>0</v>
      </c>
    </row>
    <row r="85" spans="1:40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253865835</v>
      </c>
      <c r="F85" s="22">
        <v>0</v>
      </c>
      <c r="G85" s="22">
        <v>14237083</v>
      </c>
      <c r="H85" s="22">
        <v>6284652</v>
      </c>
      <c r="I85" s="22">
        <v>0</v>
      </c>
      <c r="J85" s="22">
        <v>7710</v>
      </c>
      <c r="K85" s="22">
        <v>59944</v>
      </c>
      <c r="L85" s="22">
        <v>0</v>
      </c>
      <c r="M85" s="22">
        <v>274455224</v>
      </c>
      <c r="N85" s="22">
        <v>0</v>
      </c>
      <c r="O85" s="22">
        <v>14587097</v>
      </c>
      <c r="P85" s="22">
        <v>12106813</v>
      </c>
      <c r="Q85" s="22">
        <v>2757454</v>
      </c>
      <c r="R85" s="22">
        <v>4802269</v>
      </c>
      <c r="S85" s="22">
        <v>9357776</v>
      </c>
      <c r="T85" s="22">
        <v>318066633</v>
      </c>
      <c r="U85" s="22">
        <v>212884022</v>
      </c>
      <c r="V85" s="22">
        <v>0</v>
      </c>
      <c r="W85" s="22">
        <v>4147245</v>
      </c>
      <c r="X85" s="22">
        <v>3134172</v>
      </c>
      <c r="Y85" s="22">
        <v>0</v>
      </c>
      <c r="Z85" s="22">
        <v>7304</v>
      </c>
      <c r="AA85" s="22">
        <v>59944</v>
      </c>
      <c r="AB85" s="22">
        <v>0</v>
      </c>
      <c r="AC85" s="22">
        <v>220232687</v>
      </c>
      <c r="AD85" s="22">
        <v>4532358</v>
      </c>
      <c r="AE85" s="22">
        <v>5339448</v>
      </c>
      <c r="AF85" s="22">
        <v>0</v>
      </c>
      <c r="AG85" s="22">
        <v>2070569</v>
      </c>
      <c r="AH85" s="22">
        <v>4869453</v>
      </c>
      <c r="AI85" s="22">
        <v>237044515</v>
      </c>
      <c r="AJ85" s="22">
        <v>81022118</v>
      </c>
      <c r="AK85" s="22">
        <v>10387245</v>
      </c>
      <c r="AL85" s="22">
        <v>8586672</v>
      </c>
      <c r="AM85" s="22">
        <v>62048201</v>
      </c>
      <c r="AN85" s="22">
        <v>0</v>
      </c>
    </row>
    <row r="86" spans="1:40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1176987173</v>
      </c>
      <c r="F86" s="22">
        <v>0</v>
      </c>
      <c r="G86" s="22">
        <v>25007113</v>
      </c>
      <c r="H86" s="22">
        <v>28463201</v>
      </c>
      <c r="I86" s="22">
        <v>1557032</v>
      </c>
      <c r="J86" s="22">
        <v>0</v>
      </c>
      <c r="K86" s="22">
        <v>0</v>
      </c>
      <c r="L86" s="22">
        <v>0</v>
      </c>
      <c r="M86" s="22">
        <v>1232014519</v>
      </c>
      <c r="N86" s="22">
        <v>38999843</v>
      </c>
      <c r="O86" s="22">
        <v>71704236</v>
      </c>
      <c r="P86" s="22">
        <v>22239844</v>
      </c>
      <c r="Q86" s="22">
        <v>15427122</v>
      </c>
      <c r="R86" s="22">
        <v>16640721</v>
      </c>
      <c r="S86" s="22">
        <v>14930295</v>
      </c>
      <c r="T86" s="22">
        <v>1411956580</v>
      </c>
      <c r="U86" s="22">
        <v>420922511</v>
      </c>
      <c r="V86" s="22">
        <v>0</v>
      </c>
      <c r="W86" s="22">
        <v>10068838</v>
      </c>
      <c r="X86" s="22">
        <v>5813132</v>
      </c>
      <c r="Y86" s="22">
        <v>250336</v>
      </c>
      <c r="Z86" s="22">
        <v>0</v>
      </c>
      <c r="AA86" s="22">
        <v>0</v>
      </c>
      <c r="AB86" s="22">
        <v>0</v>
      </c>
      <c r="AC86" s="22">
        <v>437054817</v>
      </c>
      <c r="AD86" s="22">
        <v>16106464</v>
      </c>
      <c r="AE86" s="22">
        <v>10047104</v>
      </c>
      <c r="AF86" s="22">
        <v>0</v>
      </c>
      <c r="AG86" s="22">
        <v>9637021</v>
      </c>
      <c r="AH86" s="22">
        <v>8326773</v>
      </c>
      <c r="AI86" s="22">
        <v>481172179</v>
      </c>
      <c r="AJ86" s="22">
        <v>930784401</v>
      </c>
      <c r="AK86" s="22">
        <v>-620826</v>
      </c>
      <c r="AL86" s="22">
        <v>11863473</v>
      </c>
      <c r="AM86" s="22">
        <v>919541754</v>
      </c>
      <c r="AN86" s="22">
        <v>0</v>
      </c>
    </row>
    <row r="87" spans="1:40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19534970</v>
      </c>
      <c r="F87" s="22">
        <v>0</v>
      </c>
      <c r="G87" s="22">
        <v>17992169</v>
      </c>
      <c r="H87" s="22">
        <v>1142192</v>
      </c>
      <c r="I87" s="22">
        <v>0</v>
      </c>
      <c r="J87" s="22">
        <v>0</v>
      </c>
      <c r="K87" s="22">
        <v>0</v>
      </c>
      <c r="L87" s="22">
        <v>0</v>
      </c>
      <c r="M87" s="22">
        <v>38669331</v>
      </c>
      <c r="N87" s="22">
        <v>871137</v>
      </c>
      <c r="O87" s="22">
        <v>21032910</v>
      </c>
      <c r="P87" s="22">
        <v>5731579</v>
      </c>
      <c r="Q87" s="22">
        <v>2218204</v>
      </c>
      <c r="R87" s="22">
        <v>1067034</v>
      </c>
      <c r="S87" s="22">
        <v>1777890</v>
      </c>
      <c r="T87" s="22">
        <v>71368085</v>
      </c>
      <c r="U87" s="22">
        <v>14662879</v>
      </c>
      <c r="V87" s="22">
        <v>0</v>
      </c>
      <c r="W87" s="22">
        <v>2048232</v>
      </c>
      <c r="X87" s="22">
        <v>4243736</v>
      </c>
      <c r="Y87" s="22">
        <v>527231</v>
      </c>
      <c r="Z87" s="22">
        <v>0</v>
      </c>
      <c r="AA87" s="22">
        <v>0</v>
      </c>
      <c r="AB87" s="22">
        <v>0</v>
      </c>
      <c r="AC87" s="22">
        <v>21482078</v>
      </c>
      <c r="AD87" s="22">
        <v>8956948</v>
      </c>
      <c r="AE87" s="22">
        <v>3365023</v>
      </c>
      <c r="AF87" s="22">
        <v>0</v>
      </c>
      <c r="AG87" s="22">
        <v>214597</v>
      </c>
      <c r="AH87" s="22">
        <v>919171</v>
      </c>
      <c r="AI87" s="22">
        <v>34937817</v>
      </c>
      <c r="AJ87" s="22">
        <v>36430268</v>
      </c>
      <c r="AK87" s="22">
        <v>4899887</v>
      </c>
      <c r="AL87" s="22">
        <v>792813</v>
      </c>
      <c r="AM87" s="22">
        <v>30737568</v>
      </c>
      <c r="AN87" s="22">
        <v>0</v>
      </c>
    </row>
    <row r="88" spans="1:40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75023981</v>
      </c>
      <c r="F88" s="22">
        <v>0</v>
      </c>
      <c r="G88" s="22">
        <v>36930975</v>
      </c>
      <c r="H88" s="22">
        <v>30207982</v>
      </c>
      <c r="I88" s="22">
        <v>8551564</v>
      </c>
      <c r="J88" s="22">
        <v>0</v>
      </c>
      <c r="K88" s="22">
        <v>0</v>
      </c>
      <c r="L88" s="22">
        <v>0</v>
      </c>
      <c r="M88" s="22">
        <v>150714502</v>
      </c>
      <c r="N88" s="22">
        <v>5673998</v>
      </c>
      <c r="O88" s="22">
        <v>80013788</v>
      </c>
      <c r="P88" s="22">
        <v>84527633</v>
      </c>
      <c r="Q88" s="22">
        <v>41106236</v>
      </c>
      <c r="R88" s="22">
        <v>33722229</v>
      </c>
      <c r="S88" s="22">
        <v>11627841</v>
      </c>
      <c r="T88" s="22">
        <v>407386227</v>
      </c>
      <c r="U88" s="22">
        <v>38014940</v>
      </c>
      <c r="V88" s="22">
        <v>0</v>
      </c>
      <c r="W88" s="22">
        <v>16398435</v>
      </c>
      <c r="X88" s="22">
        <v>8649701</v>
      </c>
      <c r="Y88" s="22">
        <v>2159790</v>
      </c>
      <c r="Z88" s="22">
        <v>13594</v>
      </c>
      <c r="AA88" s="22">
        <v>0</v>
      </c>
      <c r="AB88" s="22">
        <v>0</v>
      </c>
      <c r="AC88" s="22">
        <v>65236460</v>
      </c>
      <c r="AD88" s="22">
        <v>25706735</v>
      </c>
      <c r="AE88" s="22">
        <v>41995378</v>
      </c>
      <c r="AF88" s="22">
        <v>0</v>
      </c>
      <c r="AG88" s="22">
        <v>13089349</v>
      </c>
      <c r="AH88" s="22">
        <v>5169497</v>
      </c>
      <c r="AI88" s="22">
        <v>151197419</v>
      </c>
      <c r="AJ88" s="22">
        <v>256188808</v>
      </c>
      <c r="AK88" s="22">
        <v>14624316</v>
      </c>
      <c r="AL88" s="22">
        <v>1513170</v>
      </c>
      <c r="AM88" s="22">
        <v>240051322</v>
      </c>
      <c r="AN88" s="22">
        <v>0</v>
      </c>
    </row>
    <row r="89" spans="1:40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47479840</v>
      </c>
      <c r="F89" s="22">
        <v>0</v>
      </c>
      <c r="G89" s="22">
        <v>12447635</v>
      </c>
      <c r="H89" s="22">
        <v>15030487</v>
      </c>
      <c r="I89" s="22">
        <v>6709734</v>
      </c>
      <c r="J89" s="22">
        <v>0</v>
      </c>
      <c r="K89" s="22">
        <v>0</v>
      </c>
      <c r="L89" s="22">
        <v>0</v>
      </c>
      <c r="M89" s="22">
        <v>81667696</v>
      </c>
      <c r="N89" s="22">
        <v>123492</v>
      </c>
      <c r="O89" s="22">
        <v>28445755</v>
      </c>
      <c r="P89" s="22">
        <v>13699980</v>
      </c>
      <c r="Q89" s="22">
        <v>1389709</v>
      </c>
      <c r="R89" s="22">
        <v>3118824</v>
      </c>
      <c r="S89" s="22">
        <v>5447994</v>
      </c>
      <c r="T89" s="22">
        <v>133893450</v>
      </c>
      <c r="U89" s="22">
        <v>24618184</v>
      </c>
      <c r="V89" s="22">
        <v>0</v>
      </c>
      <c r="W89" s="22">
        <v>7562286</v>
      </c>
      <c r="X89" s="22">
        <v>9494782</v>
      </c>
      <c r="Y89" s="22">
        <v>5200981</v>
      </c>
      <c r="Z89" s="22">
        <v>0</v>
      </c>
      <c r="AA89" s="22">
        <v>0</v>
      </c>
      <c r="AB89" s="22">
        <v>0</v>
      </c>
      <c r="AC89" s="22">
        <v>46876233</v>
      </c>
      <c r="AD89" s="22">
        <v>8316281</v>
      </c>
      <c r="AE89" s="22">
        <v>5219323</v>
      </c>
      <c r="AF89" s="22">
        <v>0</v>
      </c>
      <c r="AG89" s="22">
        <v>1368748</v>
      </c>
      <c r="AH89" s="22">
        <v>2102285</v>
      </c>
      <c r="AI89" s="22">
        <v>63882870</v>
      </c>
      <c r="AJ89" s="22">
        <v>70010580</v>
      </c>
      <c r="AK89" s="22">
        <v>3541043</v>
      </c>
      <c r="AL89" s="22">
        <v>669770</v>
      </c>
      <c r="AM89" s="22">
        <v>65799767</v>
      </c>
      <c r="AN89" s="22">
        <v>0</v>
      </c>
    </row>
    <row r="90" spans="1:40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6311257</v>
      </c>
      <c r="F90" s="22">
        <v>0</v>
      </c>
      <c r="G90" s="22">
        <v>3710080</v>
      </c>
      <c r="H90" s="22">
        <v>5031403</v>
      </c>
      <c r="I90" s="22">
        <v>362785</v>
      </c>
      <c r="J90" s="22">
        <v>0</v>
      </c>
      <c r="K90" s="22">
        <v>0</v>
      </c>
      <c r="L90" s="22">
        <v>0</v>
      </c>
      <c r="M90" s="22">
        <v>15415525</v>
      </c>
      <c r="N90" s="22">
        <v>50802</v>
      </c>
      <c r="O90" s="22">
        <v>4323677</v>
      </c>
      <c r="P90" s="22">
        <v>1119293</v>
      </c>
      <c r="Q90" s="22">
        <v>231357</v>
      </c>
      <c r="R90" s="22">
        <v>114510</v>
      </c>
      <c r="S90" s="22">
        <v>300375</v>
      </c>
      <c r="T90" s="22">
        <v>21555539</v>
      </c>
      <c r="U90" s="22">
        <v>4842876</v>
      </c>
      <c r="V90" s="22">
        <v>0</v>
      </c>
      <c r="W90" s="22">
        <v>1519445</v>
      </c>
      <c r="X90" s="22">
        <v>1912659</v>
      </c>
      <c r="Y90" s="22">
        <v>202285</v>
      </c>
      <c r="Z90" s="22">
        <v>0</v>
      </c>
      <c r="AA90" s="22">
        <v>0</v>
      </c>
      <c r="AB90" s="22">
        <v>0</v>
      </c>
      <c r="AC90" s="22">
        <v>8477265</v>
      </c>
      <c r="AD90" s="22">
        <v>1698469</v>
      </c>
      <c r="AE90" s="22">
        <v>842517</v>
      </c>
      <c r="AF90" s="22">
        <v>0</v>
      </c>
      <c r="AG90" s="22">
        <v>70766</v>
      </c>
      <c r="AH90" s="22">
        <v>98853</v>
      </c>
      <c r="AI90" s="22">
        <v>11187870</v>
      </c>
      <c r="AJ90" s="22">
        <v>10367669</v>
      </c>
      <c r="AK90" s="22">
        <v>0</v>
      </c>
      <c r="AL90" s="22">
        <v>497382</v>
      </c>
      <c r="AM90" s="22">
        <v>9870287</v>
      </c>
      <c r="AN90" s="22">
        <v>0</v>
      </c>
    </row>
    <row r="91" spans="1:40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6764865</v>
      </c>
      <c r="F91" s="22">
        <v>0</v>
      </c>
      <c r="G91" s="22">
        <v>6915751</v>
      </c>
      <c r="H91" s="22">
        <v>9700733</v>
      </c>
      <c r="I91" s="22">
        <v>0</v>
      </c>
      <c r="J91" s="22">
        <v>0</v>
      </c>
      <c r="K91" s="22">
        <v>0</v>
      </c>
      <c r="L91" s="22">
        <v>0</v>
      </c>
      <c r="M91" s="22">
        <v>23381349</v>
      </c>
      <c r="N91" s="22">
        <v>41116</v>
      </c>
      <c r="O91" s="22">
        <v>6213063</v>
      </c>
      <c r="P91" s="22">
        <v>825285</v>
      </c>
      <c r="Q91" s="22">
        <v>458836</v>
      </c>
      <c r="R91" s="22">
        <v>363358</v>
      </c>
      <c r="S91" s="22">
        <v>484753</v>
      </c>
      <c r="T91" s="22">
        <v>31767760</v>
      </c>
      <c r="U91" s="22">
        <v>6178956</v>
      </c>
      <c r="V91" s="22">
        <v>0</v>
      </c>
      <c r="W91" s="22">
        <v>4082935</v>
      </c>
      <c r="X91" s="22">
        <v>1421118</v>
      </c>
      <c r="Y91" s="22">
        <v>6464</v>
      </c>
      <c r="Z91" s="22">
        <v>0</v>
      </c>
      <c r="AA91" s="22">
        <v>0</v>
      </c>
      <c r="AB91" s="22">
        <v>0</v>
      </c>
      <c r="AC91" s="22">
        <v>11689473</v>
      </c>
      <c r="AD91" s="22">
        <v>2849565</v>
      </c>
      <c r="AE91" s="22">
        <v>639165</v>
      </c>
      <c r="AF91" s="22">
        <v>0</v>
      </c>
      <c r="AG91" s="22">
        <v>290687</v>
      </c>
      <c r="AH91" s="22">
        <v>389091</v>
      </c>
      <c r="AI91" s="22">
        <v>15857981</v>
      </c>
      <c r="AJ91" s="22">
        <v>15909779</v>
      </c>
      <c r="AK91" s="22">
        <v>0</v>
      </c>
      <c r="AL91" s="22">
        <v>0</v>
      </c>
      <c r="AM91" s="22">
        <v>15909779</v>
      </c>
      <c r="AN91" s="22">
        <v>0</v>
      </c>
    </row>
    <row r="92" spans="1:40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11211078</v>
      </c>
      <c r="F92" s="22">
        <v>0</v>
      </c>
      <c r="G92" s="22">
        <v>16394659</v>
      </c>
      <c r="H92" s="22">
        <v>18294674</v>
      </c>
      <c r="I92" s="22">
        <v>0</v>
      </c>
      <c r="J92" s="22">
        <v>0</v>
      </c>
      <c r="K92" s="22">
        <v>0</v>
      </c>
      <c r="L92" s="22">
        <v>0</v>
      </c>
      <c r="M92" s="22">
        <v>45900411</v>
      </c>
      <c r="N92" s="22">
        <v>1001120</v>
      </c>
      <c r="O92" s="22">
        <v>9005115</v>
      </c>
      <c r="P92" s="22">
        <v>2633875</v>
      </c>
      <c r="Q92" s="22">
        <v>1846506</v>
      </c>
      <c r="R92" s="22">
        <v>668532</v>
      </c>
      <c r="S92" s="22">
        <v>1296531</v>
      </c>
      <c r="T92" s="22">
        <v>62352090</v>
      </c>
      <c r="U92" s="22">
        <v>6866959</v>
      </c>
      <c r="V92" s="22">
        <v>0</v>
      </c>
      <c r="W92" s="22">
        <v>5324710</v>
      </c>
      <c r="X92" s="22">
        <v>4608984</v>
      </c>
      <c r="Y92" s="22">
        <v>0</v>
      </c>
      <c r="Z92" s="22">
        <v>0</v>
      </c>
      <c r="AA92" s="22">
        <v>0</v>
      </c>
      <c r="AB92" s="22">
        <v>0</v>
      </c>
      <c r="AC92" s="22">
        <v>16800653</v>
      </c>
      <c r="AD92" s="22">
        <v>2557836</v>
      </c>
      <c r="AE92" s="22">
        <v>2053384</v>
      </c>
      <c r="AF92" s="22">
        <v>0</v>
      </c>
      <c r="AG92" s="22">
        <v>452697</v>
      </c>
      <c r="AH92" s="22">
        <v>827183</v>
      </c>
      <c r="AI92" s="22">
        <v>22691753</v>
      </c>
      <c r="AJ92" s="22">
        <v>39660337</v>
      </c>
      <c r="AK92" s="22">
        <v>5795014</v>
      </c>
      <c r="AL92" s="22">
        <v>1397190</v>
      </c>
      <c r="AM92" s="22">
        <v>32468133</v>
      </c>
      <c r="AN92" s="22">
        <v>0</v>
      </c>
    </row>
    <row r="93" spans="1:40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107593099</v>
      </c>
      <c r="F93" s="22">
        <v>0</v>
      </c>
      <c r="G93" s="22">
        <v>25596278</v>
      </c>
      <c r="H93" s="22">
        <v>14797417</v>
      </c>
      <c r="I93" s="22">
        <v>7642664</v>
      </c>
      <c r="J93" s="22">
        <v>0</v>
      </c>
      <c r="K93" s="22">
        <v>0</v>
      </c>
      <c r="L93" s="22">
        <v>0</v>
      </c>
      <c r="M93" s="22">
        <v>155629458</v>
      </c>
      <c r="N93" s="22">
        <v>17711545</v>
      </c>
      <c r="O93" s="22">
        <v>75874210</v>
      </c>
      <c r="P93" s="22">
        <v>11464583</v>
      </c>
      <c r="Q93" s="22">
        <v>5735965</v>
      </c>
      <c r="R93" s="22">
        <v>11679666</v>
      </c>
      <c r="S93" s="22">
        <v>5330773</v>
      </c>
      <c r="T93" s="22">
        <v>283426200</v>
      </c>
      <c r="U93" s="22">
        <v>40566468</v>
      </c>
      <c r="V93" s="22">
        <v>0</v>
      </c>
      <c r="W93" s="22">
        <v>9351864</v>
      </c>
      <c r="X93" s="22">
        <v>8081705</v>
      </c>
      <c r="Y93" s="22">
        <v>2466537</v>
      </c>
      <c r="Z93" s="22">
        <v>0</v>
      </c>
      <c r="AA93" s="22">
        <v>0</v>
      </c>
      <c r="AB93" s="22">
        <v>0</v>
      </c>
      <c r="AC93" s="22">
        <v>60466574</v>
      </c>
      <c r="AD93" s="22">
        <v>15465943</v>
      </c>
      <c r="AE93" s="22">
        <v>9283688</v>
      </c>
      <c r="AF93" s="22">
        <v>0</v>
      </c>
      <c r="AG93" s="22">
        <v>4314377</v>
      </c>
      <c r="AH93" s="22">
        <v>2306592</v>
      </c>
      <c r="AI93" s="22">
        <v>91837174</v>
      </c>
      <c r="AJ93" s="22">
        <v>191589026</v>
      </c>
      <c r="AK93" s="22">
        <v>17705125</v>
      </c>
      <c r="AL93" s="22">
        <v>18299</v>
      </c>
      <c r="AM93" s="22">
        <v>173865602</v>
      </c>
      <c r="AN93" s="22">
        <v>0</v>
      </c>
    </row>
    <row r="94" spans="1:40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9671030</v>
      </c>
      <c r="F94" s="22">
        <v>0</v>
      </c>
      <c r="G94" s="22">
        <v>7263052</v>
      </c>
      <c r="H94" s="22">
        <v>4769936</v>
      </c>
      <c r="I94" s="22">
        <v>865850</v>
      </c>
      <c r="J94" s="22">
        <v>0</v>
      </c>
      <c r="K94" s="22">
        <v>1142324</v>
      </c>
      <c r="L94" s="22">
        <v>0</v>
      </c>
      <c r="M94" s="22">
        <v>23712192</v>
      </c>
      <c r="N94" s="22">
        <v>0</v>
      </c>
      <c r="O94" s="22">
        <v>3571680</v>
      </c>
      <c r="P94" s="22">
        <v>1622940</v>
      </c>
      <c r="Q94" s="22">
        <v>175611</v>
      </c>
      <c r="R94" s="22">
        <v>1230196</v>
      </c>
      <c r="S94" s="22">
        <v>509410</v>
      </c>
      <c r="T94" s="22">
        <v>30822029</v>
      </c>
      <c r="U94" s="22">
        <v>4845590</v>
      </c>
      <c r="V94" s="22">
        <v>0</v>
      </c>
      <c r="W94" s="22">
        <v>3592937</v>
      </c>
      <c r="X94" s="22">
        <v>1985506</v>
      </c>
      <c r="Y94" s="22">
        <v>248393</v>
      </c>
      <c r="Z94" s="22">
        <v>0</v>
      </c>
      <c r="AA94" s="22">
        <v>252755</v>
      </c>
      <c r="AB94" s="22">
        <v>0</v>
      </c>
      <c r="AC94" s="22">
        <v>10925181</v>
      </c>
      <c r="AD94" s="22">
        <v>1105625</v>
      </c>
      <c r="AE94" s="22">
        <v>1058196</v>
      </c>
      <c r="AF94" s="22">
        <v>0</v>
      </c>
      <c r="AG94" s="22">
        <v>740142</v>
      </c>
      <c r="AH94" s="22">
        <v>372670</v>
      </c>
      <c r="AI94" s="22">
        <v>14201814</v>
      </c>
      <c r="AJ94" s="22">
        <v>16620215</v>
      </c>
      <c r="AK94" s="22">
        <v>1537445</v>
      </c>
      <c r="AL94" s="22">
        <v>1414398</v>
      </c>
      <c r="AM94" s="22">
        <v>13668372</v>
      </c>
      <c r="AN94" s="22">
        <v>0</v>
      </c>
    </row>
    <row r="95" spans="1:40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80467908</v>
      </c>
      <c r="F95" s="22">
        <v>0</v>
      </c>
      <c r="G95" s="22">
        <v>26147618</v>
      </c>
      <c r="H95" s="22">
        <v>51898581</v>
      </c>
      <c r="I95" s="22">
        <v>10483679</v>
      </c>
      <c r="J95" s="22">
        <v>0</v>
      </c>
      <c r="K95" s="22">
        <v>0</v>
      </c>
      <c r="L95" s="22">
        <v>0</v>
      </c>
      <c r="M95" s="22">
        <v>168997786</v>
      </c>
      <c r="N95" s="22">
        <v>0</v>
      </c>
      <c r="O95" s="22">
        <v>47335310</v>
      </c>
      <c r="P95" s="22">
        <v>10748738</v>
      </c>
      <c r="Q95" s="22">
        <v>14389869</v>
      </c>
      <c r="R95" s="22">
        <v>10367033</v>
      </c>
      <c r="S95" s="22">
        <v>4987968</v>
      </c>
      <c r="T95" s="22">
        <v>256826704</v>
      </c>
      <c r="U95" s="22">
        <v>38403729</v>
      </c>
      <c r="V95" s="22">
        <v>0</v>
      </c>
      <c r="W95" s="22">
        <v>7754379</v>
      </c>
      <c r="X95" s="22">
        <v>31858202</v>
      </c>
      <c r="Y95" s="22">
        <v>1607173</v>
      </c>
      <c r="Z95" s="22">
        <v>0</v>
      </c>
      <c r="AA95" s="22">
        <v>0</v>
      </c>
      <c r="AB95" s="22">
        <v>0</v>
      </c>
      <c r="AC95" s="22">
        <v>79623483</v>
      </c>
      <c r="AD95" s="22">
        <v>19336491</v>
      </c>
      <c r="AE95" s="22">
        <v>5430727</v>
      </c>
      <c r="AF95" s="22">
        <v>217043</v>
      </c>
      <c r="AG95" s="22">
        <v>5071779</v>
      </c>
      <c r="AH95" s="22">
        <v>2747626</v>
      </c>
      <c r="AI95" s="22">
        <v>112427149</v>
      </c>
      <c r="AJ95" s="22">
        <v>144399555</v>
      </c>
      <c r="AK95" s="22">
        <v>10228994</v>
      </c>
      <c r="AL95" s="22">
        <v>3625384</v>
      </c>
      <c r="AM95" s="22">
        <v>130545177</v>
      </c>
      <c r="AN95" s="22">
        <v>0</v>
      </c>
    </row>
    <row r="96" spans="1:40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25034774</v>
      </c>
      <c r="F96" s="22">
        <v>0</v>
      </c>
      <c r="G96" s="22">
        <v>5065489</v>
      </c>
      <c r="H96" s="22">
        <v>4262122</v>
      </c>
      <c r="I96" s="22">
        <v>0</v>
      </c>
      <c r="J96" s="22">
        <v>0</v>
      </c>
      <c r="K96" s="22">
        <v>0</v>
      </c>
      <c r="L96" s="22">
        <v>0</v>
      </c>
      <c r="M96" s="22">
        <v>34362385</v>
      </c>
      <c r="N96" s="22">
        <v>144722</v>
      </c>
      <c r="O96" s="22">
        <v>6653308</v>
      </c>
      <c r="P96" s="22">
        <v>4452213</v>
      </c>
      <c r="Q96" s="22">
        <v>744988</v>
      </c>
      <c r="R96" s="22">
        <v>0</v>
      </c>
      <c r="S96" s="22">
        <v>1226961</v>
      </c>
      <c r="T96" s="22">
        <v>47584577</v>
      </c>
      <c r="U96" s="22">
        <v>14804663</v>
      </c>
      <c r="V96" s="22">
        <v>0</v>
      </c>
      <c r="W96" s="22">
        <v>1847880</v>
      </c>
      <c r="X96" s="22">
        <v>2328004</v>
      </c>
      <c r="Y96" s="22">
        <v>0</v>
      </c>
      <c r="Z96" s="22">
        <v>0</v>
      </c>
      <c r="AA96" s="22">
        <v>0</v>
      </c>
      <c r="AB96" s="22">
        <v>0</v>
      </c>
      <c r="AC96" s="22">
        <v>18980547</v>
      </c>
      <c r="AD96" s="22">
        <v>2303373</v>
      </c>
      <c r="AE96" s="22">
        <v>2121976</v>
      </c>
      <c r="AF96" s="22">
        <v>0</v>
      </c>
      <c r="AG96" s="22">
        <v>0</v>
      </c>
      <c r="AH96" s="22">
        <v>496524</v>
      </c>
      <c r="AI96" s="22">
        <v>23902420</v>
      </c>
      <c r="AJ96" s="22">
        <v>23682157</v>
      </c>
      <c r="AK96" s="22">
        <v>2597892</v>
      </c>
      <c r="AL96" s="22">
        <v>3219788</v>
      </c>
      <c r="AM96" s="22">
        <v>17864477</v>
      </c>
      <c r="AN96" s="22">
        <v>0</v>
      </c>
    </row>
    <row r="97" spans="1:40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5405537</v>
      </c>
      <c r="F97" s="22">
        <v>0</v>
      </c>
      <c r="G97" s="22">
        <v>4436328</v>
      </c>
      <c r="H97" s="22">
        <v>4428918</v>
      </c>
      <c r="I97" s="22">
        <v>104276</v>
      </c>
      <c r="J97" s="22">
        <v>0</v>
      </c>
      <c r="K97" s="22">
        <v>0</v>
      </c>
      <c r="L97" s="22">
        <v>0</v>
      </c>
      <c r="M97" s="22">
        <v>14375059</v>
      </c>
      <c r="N97" s="22">
        <v>0</v>
      </c>
      <c r="O97" s="22">
        <v>1703904</v>
      </c>
      <c r="P97" s="22">
        <v>1370346</v>
      </c>
      <c r="Q97" s="22">
        <v>216476</v>
      </c>
      <c r="R97" s="22">
        <v>1234860</v>
      </c>
      <c r="S97" s="22">
        <v>322004</v>
      </c>
      <c r="T97" s="22">
        <v>19222649</v>
      </c>
      <c r="U97" s="22">
        <v>3691012</v>
      </c>
      <c r="V97" s="22">
        <v>0</v>
      </c>
      <c r="W97" s="22">
        <v>2486329</v>
      </c>
      <c r="X97" s="22">
        <v>1455802</v>
      </c>
      <c r="Y97" s="22">
        <v>82146</v>
      </c>
      <c r="Z97" s="22">
        <v>0</v>
      </c>
      <c r="AA97" s="22">
        <v>0</v>
      </c>
      <c r="AB97" s="22">
        <v>0</v>
      </c>
      <c r="AC97" s="22">
        <v>7715289</v>
      </c>
      <c r="AD97" s="22">
        <v>962033</v>
      </c>
      <c r="AE97" s="22">
        <v>759924</v>
      </c>
      <c r="AF97" s="22">
        <v>0</v>
      </c>
      <c r="AG97" s="22">
        <v>486681</v>
      </c>
      <c r="AH97" s="22">
        <v>272992</v>
      </c>
      <c r="AI97" s="22">
        <v>10196919</v>
      </c>
      <c r="AJ97" s="22">
        <v>9025730</v>
      </c>
      <c r="AK97" s="22">
        <v>263697</v>
      </c>
      <c r="AL97" s="22">
        <v>1374347</v>
      </c>
      <c r="AM97" s="22">
        <v>7387686</v>
      </c>
      <c r="AN97" s="22">
        <v>0</v>
      </c>
    </row>
    <row r="98" spans="1:40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10912457</v>
      </c>
      <c r="F98" s="22">
        <v>0</v>
      </c>
      <c r="G98" s="22">
        <v>5474442</v>
      </c>
      <c r="H98" s="22">
        <v>3161275</v>
      </c>
      <c r="I98" s="22">
        <v>167629</v>
      </c>
      <c r="J98" s="22">
        <v>0</v>
      </c>
      <c r="K98" s="22">
        <v>0</v>
      </c>
      <c r="L98" s="22">
        <v>0</v>
      </c>
      <c r="M98" s="22">
        <v>19715803</v>
      </c>
      <c r="N98" s="22">
        <v>0</v>
      </c>
      <c r="O98" s="22">
        <v>4889496</v>
      </c>
      <c r="P98" s="22">
        <v>1453853</v>
      </c>
      <c r="Q98" s="22">
        <v>1478174</v>
      </c>
      <c r="R98" s="22">
        <v>1400858</v>
      </c>
      <c r="S98" s="22">
        <v>290493</v>
      </c>
      <c r="T98" s="22">
        <v>29228677</v>
      </c>
      <c r="U98" s="22">
        <v>6378377</v>
      </c>
      <c r="V98" s="22">
        <v>0</v>
      </c>
      <c r="W98" s="22">
        <v>336934</v>
      </c>
      <c r="X98" s="22">
        <v>2544628</v>
      </c>
      <c r="Y98" s="22">
        <v>84932</v>
      </c>
      <c r="Z98" s="22">
        <v>0</v>
      </c>
      <c r="AA98" s="22">
        <v>0</v>
      </c>
      <c r="AB98" s="22">
        <v>0</v>
      </c>
      <c r="AC98" s="22">
        <v>9344871</v>
      </c>
      <c r="AD98" s="22">
        <v>2055220</v>
      </c>
      <c r="AE98" s="22">
        <v>842907</v>
      </c>
      <c r="AF98" s="22">
        <v>0</v>
      </c>
      <c r="AG98" s="22">
        <v>532838</v>
      </c>
      <c r="AH98" s="22">
        <v>250415</v>
      </c>
      <c r="AI98" s="22">
        <v>13026251</v>
      </c>
      <c r="AJ98" s="22">
        <v>16202426</v>
      </c>
      <c r="AK98" s="22">
        <v>1085708</v>
      </c>
      <c r="AL98" s="22">
        <v>0</v>
      </c>
      <c r="AM98" s="22">
        <v>15116718</v>
      </c>
      <c r="AN98" s="22">
        <v>0</v>
      </c>
    </row>
    <row r="99" spans="1:40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15108894</v>
      </c>
      <c r="F99" s="22">
        <v>0</v>
      </c>
      <c r="G99" s="22">
        <v>5976254</v>
      </c>
      <c r="H99" s="22">
        <v>8239631</v>
      </c>
      <c r="I99" s="22">
        <v>1610556</v>
      </c>
      <c r="J99" s="22">
        <v>0</v>
      </c>
      <c r="K99" s="22">
        <v>0</v>
      </c>
      <c r="L99" s="22">
        <v>0</v>
      </c>
      <c r="M99" s="22">
        <v>30935335</v>
      </c>
      <c r="N99" s="22">
        <v>40057</v>
      </c>
      <c r="O99" s="22">
        <v>15361473</v>
      </c>
      <c r="P99" s="22">
        <v>3997044</v>
      </c>
      <c r="Q99" s="22">
        <v>1230623</v>
      </c>
      <c r="R99" s="22">
        <v>256196</v>
      </c>
      <c r="S99" s="22">
        <v>1038202</v>
      </c>
      <c r="T99" s="22">
        <v>52858930</v>
      </c>
      <c r="U99" s="22">
        <v>6718055</v>
      </c>
      <c r="V99" s="22">
        <v>0</v>
      </c>
      <c r="W99" s="22">
        <v>2128601</v>
      </c>
      <c r="X99" s="22">
        <v>3285483</v>
      </c>
      <c r="Y99" s="22">
        <v>1459962</v>
      </c>
      <c r="Z99" s="22">
        <v>0</v>
      </c>
      <c r="AA99" s="22">
        <v>0</v>
      </c>
      <c r="AB99" s="22">
        <v>0</v>
      </c>
      <c r="AC99" s="22">
        <v>13592101</v>
      </c>
      <c r="AD99" s="22">
        <v>6475281</v>
      </c>
      <c r="AE99" s="22">
        <v>2220788</v>
      </c>
      <c r="AF99" s="22">
        <v>0</v>
      </c>
      <c r="AG99" s="22">
        <v>120269</v>
      </c>
      <c r="AH99" s="22">
        <v>515965</v>
      </c>
      <c r="AI99" s="22">
        <v>22924404</v>
      </c>
      <c r="AJ99" s="22">
        <v>29934526</v>
      </c>
      <c r="AK99" s="22">
        <v>3076528</v>
      </c>
      <c r="AL99" s="22">
        <v>3138435</v>
      </c>
      <c r="AM99" s="22">
        <v>23719563</v>
      </c>
      <c r="AN99" s="22">
        <v>0</v>
      </c>
    </row>
    <row r="100" spans="1:40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115179049</v>
      </c>
      <c r="F100" s="22">
        <v>0</v>
      </c>
      <c r="G100" s="22">
        <v>67313844</v>
      </c>
      <c r="H100" s="22">
        <v>82175559</v>
      </c>
      <c r="I100" s="22">
        <v>115887571</v>
      </c>
      <c r="J100" s="22">
        <v>10005</v>
      </c>
      <c r="K100" s="22">
        <v>0</v>
      </c>
      <c r="L100" s="22">
        <v>0</v>
      </c>
      <c r="M100" s="22">
        <v>380566028</v>
      </c>
      <c r="N100" s="22">
        <v>40076096</v>
      </c>
      <c r="O100" s="22">
        <v>117615744</v>
      </c>
      <c r="P100" s="22">
        <v>23749413</v>
      </c>
      <c r="Q100" s="22">
        <v>67119814</v>
      </c>
      <c r="R100" s="22">
        <v>32900498</v>
      </c>
      <c r="S100" s="22">
        <v>8110188</v>
      </c>
      <c r="T100" s="22">
        <v>670137781</v>
      </c>
      <c r="U100" s="22">
        <v>52971719</v>
      </c>
      <c r="V100" s="22">
        <v>0</v>
      </c>
      <c r="W100" s="22">
        <v>16648332</v>
      </c>
      <c r="X100" s="22">
        <v>28757243</v>
      </c>
      <c r="Y100" s="22">
        <v>13492337</v>
      </c>
      <c r="Z100" s="22">
        <v>5505</v>
      </c>
      <c r="AA100" s="22">
        <v>0</v>
      </c>
      <c r="AB100" s="22">
        <v>0</v>
      </c>
      <c r="AC100" s="22">
        <v>111875136</v>
      </c>
      <c r="AD100" s="22">
        <v>36240854</v>
      </c>
      <c r="AE100" s="22">
        <v>13734794</v>
      </c>
      <c r="AF100" s="22">
        <v>0</v>
      </c>
      <c r="AG100" s="22">
        <v>17607940</v>
      </c>
      <c r="AH100" s="22">
        <v>4274484</v>
      </c>
      <c r="AI100" s="22">
        <v>183733208</v>
      </c>
      <c r="AJ100" s="22">
        <v>486404573</v>
      </c>
      <c r="AK100" s="22">
        <v>67148164</v>
      </c>
      <c r="AL100" s="22">
        <v>7802285</v>
      </c>
      <c r="AM100" s="22">
        <v>411454124</v>
      </c>
      <c r="AN100" s="22">
        <v>0</v>
      </c>
    </row>
    <row r="101" spans="1:40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21652503</v>
      </c>
      <c r="F101" s="22">
        <v>0</v>
      </c>
      <c r="G101" s="22">
        <v>24196052</v>
      </c>
      <c r="H101" s="22">
        <v>21603313</v>
      </c>
      <c r="I101" s="22">
        <v>3406243</v>
      </c>
      <c r="J101" s="22">
        <v>0</v>
      </c>
      <c r="K101" s="22">
        <v>8264281</v>
      </c>
      <c r="L101" s="22">
        <v>0</v>
      </c>
      <c r="M101" s="22">
        <v>79122392</v>
      </c>
      <c r="N101" s="22">
        <v>1348116</v>
      </c>
      <c r="O101" s="22">
        <v>10873914</v>
      </c>
      <c r="P101" s="22">
        <v>11696482</v>
      </c>
      <c r="Q101" s="22">
        <v>2054568</v>
      </c>
      <c r="R101" s="22">
        <v>4281950</v>
      </c>
      <c r="S101" s="22">
        <v>2146427</v>
      </c>
      <c r="T101" s="22">
        <v>111523849</v>
      </c>
      <c r="U101" s="22">
        <v>15743241</v>
      </c>
      <c r="V101" s="22">
        <v>0</v>
      </c>
      <c r="W101" s="22">
        <v>14526734</v>
      </c>
      <c r="X101" s="22">
        <v>10077085</v>
      </c>
      <c r="Y101" s="22">
        <v>1727865</v>
      </c>
      <c r="Z101" s="22">
        <v>0</v>
      </c>
      <c r="AA101" s="22">
        <v>3269072</v>
      </c>
      <c r="AB101" s="22">
        <v>0</v>
      </c>
      <c r="AC101" s="22">
        <v>45343997</v>
      </c>
      <c r="AD101" s="22">
        <v>5400310</v>
      </c>
      <c r="AE101" s="22">
        <v>5809748</v>
      </c>
      <c r="AF101" s="22">
        <v>0</v>
      </c>
      <c r="AG101" s="22">
        <v>2370188</v>
      </c>
      <c r="AH101" s="22">
        <v>1428424</v>
      </c>
      <c r="AI101" s="22">
        <v>60352667</v>
      </c>
      <c r="AJ101" s="22">
        <v>51171182</v>
      </c>
      <c r="AK101" s="22">
        <v>1939941</v>
      </c>
      <c r="AL101" s="22">
        <v>0</v>
      </c>
      <c r="AM101" s="22">
        <v>49231241</v>
      </c>
      <c r="AN101" s="22">
        <v>0</v>
      </c>
    </row>
    <row r="102" spans="1:40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36542447</v>
      </c>
      <c r="F102" s="22">
        <v>0</v>
      </c>
      <c r="G102" s="22">
        <v>14664605</v>
      </c>
      <c r="H102" s="22">
        <v>11478321</v>
      </c>
      <c r="I102" s="22">
        <v>7644050</v>
      </c>
      <c r="J102" s="22">
        <v>0</v>
      </c>
      <c r="K102" s="22">
        <v>0</v>
      </c>
      <c r="L102" s="22">
        <v>0</v>
      </c>
      <c r="M102" s="22">
        <v>70329423</v>
      </c>
      <c r="N102" s="22">
        <v>0</v>
      </c>
      <c r="O102" s="22">
        <v>11802762</v>
      </c>
      <c r="P102" s="22">
        <v>4300766</v>
      </c>
      <c r="Q102" s="22">
        <v>4611630</v>
      </c>
      <c r="R102" s="22">
        <v>4143360</v>
      </c>
      <c r="S102" s="22">
        <v>3192334</v>
      </c>
      <c r="T102" s="22">
        <v>98380275</v>
      </c>
      <c r="U102" s="22">
        <v>19472369</v>
      </c>
      <c r="V102" s="22">
        <v>0</v>
      </c>
      <c r="W102" s="22">
        <v>2678133</v>
      </c>
      <c r="X102" s="22">
        <v>4962652</v>
      </c>
      <c r="Y102" s="22">
        <v>1147283</v>
      </c>
      <c r="Z102" s="22">
        <v>0</v>
      </c>
      <c r="AA102" s="22">
        <v>0</v>
      </c>
      <c r="AB102" s="22">
        <v>0</v>
      </c>
      <c r="AC102" s="22">
        <v>28260437</v>
      </c>
      <c r="AD102" s="22">
        <v>3941768</v>
      </c>
      <c r="AE102" s="22">
        <v>2077850</v>
      </c>
      <c r="AF102" s="22">
        <v>0</v>
      </c>
      <c r="AG102" s="22">
        <v>2050866</v>
      </c>
      <c r="AH102" s="22">
        <v>1084269</v>
      </c>
      <c r="AI102" s="22">
        <v>37415190</v>
      </c>
      <c r="AJ102" s="22">
        <v>60965085</v>
      </c>
      <c r="AK102" s="22">
        <v>2803639</v>
      </c>
      <c r="AL102" s="22">
        <v>36940</v>
      </c>
      <c r="AM102" s="22">
        <v>58124506</v>
      </c>
      <c r="AN102" s="22">
        <v>0</v>
      </c>
    </row>
    <row r="103" spans="1:40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4229625</v>
      </c>
      <c r="F103" s="22">
        <v>0</v>
      </c>
      <c r="G103" s="22">
        <v>6227101</v>
      </c>
      <c r="H103" s="22">
        <v>1309408</v>
      </c>
      <c r="I103" s="22">
        <v>0</v>
      </c>
      <c r="J103" s="22">
        <v>0</v>
      </c>
      <c r="K103" s="22">
        <v>0</v>
      </c>
      <c r="L103" s="22">
        <v>694995</v>
      </c>
      <c r="M103" s="22">
        <v>12461129</v>
      </c>
      <c r="N103" s="22">
        <v>0</v>
      </c>
      <c r="O103" s="22">
        <v>8886569</v>
      </c>
      <c r="P103" s="22">
        <v>1802364</v>
      </c>
      <c r="Q103" s="22">
        <v>826310</v>
      </c>
      <c r="R103" s="22">
        <v>1662871</v>
      </c>
      <c r="S103" s="22">
        <v>867467</v>
      </c>
      <c r="T103" s="22">
        <v>26506710</v>
      </c>
      <c r="U103" s="22">
        <v>3360809</v>
      </c>
      <c r="V103" s="22">
        <v>0</v>
      </c>
      <c r="W103" s="22">
        <v>1694195</v>
      </c>
      <c r="X103" s="22">
        <v>1055379</v>
      </c>
      <c r="Y103" s="22">
        <v>0</v>
      </c>
      <c r="Z103" s="22">
        <v>0</v>
      </c>
      <c r="AA103" s="22">
        <v>0</v>
      </c>
      <c r="AB103" s="22">
        <v>518017</v>
      </c>
      <c r="AC103" s="22">
        <v>6628400</v>
      </c>
      <c r="AD103" s="22">
        <v>4460269</v>
      </c>
      <c r="AE103" s="22">
        <v>1446625</v>
      </c>
      <c r="AF103" s="22">
        <v>0</v>
      </c>
      <c r="AG103" s="22">
        <v>412112</v>
      </c>
      <c r="AH103" s="22">
        <v>677773</v>
      </c>
      <c r="AI103" s="22">
        <v>13625179</v>
      </c>
      <c r="AJ103" s="22">
        <v>12881531</v>
      </c>
      <c r="AK103" s="22">
        <v>1369512</v>
      </c>
      <c r="AL103" s="22">
        <v>0</v>
      </c>
      <c r="AM103" s="22">
        <v>11512019</v>
      </c>
      <c r="AN103" s="22">
        <v>0</v>
      </c>
    </row>
    <row r="104" spans="1:40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26773158</v>
      </c>
      <c r="F104" s="22">
        <v>0</v>
      </c>
      <c r="G104" s="22">
        <v>26129755</v>
      </c>
      <c r="H104" s="22">
        <v>17256998</v>
      </c>
      <c r="I104" s="22">
        <v>10385716</v>
      </c>
      <c r="J104" s="22">
        <v>0</v>
      </c>
      <c r="K104" s="22">
        <v>0</v>
      </c>
      <c r="L104" s="22">
        <v>0</v>
      </c>
      <c r="M104" s="22">
        <v>80545627</v>
      </c>
      <c r="N104" s="22">
        <v>1426594</v>
      </c>
      <c r="O104" s="22">
        <v>17940414</v>
      </c>
      <c r="P104" s="22">
        <v>2636867</v>
      </c>
      <c r="Q104" s="22">
        <v>1312705</v>
      </c>
      <c r="R104" s="22">
        <v>3131500</v>
      </c>
      <c r="S104" s="22">
        <v>2855760</v>
      </c>
      <c r="T104" s="22">
        <v>109849467</v>
      </c>
      <c r="U104" s="22">
        <v>24427153</v>
      </c>
      <c r="V104" s="22">
        <v>0</v>
      </c>
      <c r="W104" s="22">
        <v>20772274</v>
      </c>
      <c r="X104" s="22">
        <v>11772806</v>
      </c>
      <c r="Y104" s="22">
        <v>3941854</v>
      </c>
      <c r="Z104" s="22">
        <v>0</v>
      </c>
      <c r="AA104" s="22">
        <v>0</v>
      </c>
      <c r="AB104" s="22">
        <v>0</v>
      </c>
      <c r="AC104" s="22">
        <v>60914087</v>
      </c>
      <c r="AD104" s="22">
        <v>8227666</v>
      </c>
      <c r="AE104" s="22">
        <v>1737993</v>
      </c>
      <c r="AF104" s="22">
        <v>0</v>
      </c>
      <c r="AG104" s="22">
        <v>1534810</v>
      </c>
      <c r="AH104" s="22">
        <v>1780695</v>
      </c>
      <c r="AI104" s="22">
        <v>74195251</v>
      </c>
      <c r="AJ104" s="22">
        <v>35654216</v>
      </c>
      <c r="AK104" s="22">
        <v>4632392</v>
      </c>
      <c r="AL104" s="22">
        <v>199945</v>
      </c>
      <c r="AM104" s="22">
        <v>30821879</v>
      </c>
      <c r="AN104" s="22">
        <v>0</v>
      </c>
    </row>
    <row r="105" spans="1:40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41095706</v>
      </c>
      <c r="F105" s="22">
        <v>0</v>
      </c>
      <c r="G105" s="22">
        <v>26438965</v>
      </c>
      <c r="H105" s="22">
        <v>54615681</v>
      </c>
      <c r="I105" s="22">
        <v>27311418</v>
      </c>
      <c r="J105" s="22">
        <v>227452</v>
      </c>
      <c r="K105" s="22">
        <v>0</v>
      </c>
      <c r="L105" s="22">
        <v>0</v>
      </c>
      <c r="M105" s="22">
        <v>149689222</v>
      </c>
      <c r="N105" s="22">
        <v>20328057</v>
      </c>
      <c r="O105" s="22">
        <v>46796724</v>
      </c>
      <c r="P105" s="22">
        <v>5839533</v>
      </c>
      <c r="Q105" s="22">
        <v>18402082</v>
      </c>
      <c r="R105" s="22">
        <v>9836029</v>
      </c>
      <c r="S105" s="22">
        <v>4726484</v>
      </c>
      <c r="T105" s="22">
        <v>255618131</v>
      </c>
      <c r="U105" s="22">
        <v>19157850</v>
      </c>
      <c r="V105" s="22">
        <v>0</v>
      </c>
      <c r="W105" s="22">
        <v>10582879</v>
      </c>
      <c r="X105" s="22">
        <v>16923718</v>
      </c>
      <c r="Y105" s="22">
        <v>7380180</v>
      </c>
      <c r="Z105" s="22">
        <v>225153</v>
      </c>
      <c r="AA105" s="22">
        <v>0</v>
      </c>
      <c r="AB105" s="22">
        <v>0</v>
      </c>
      <c r="AC105" s="22">
        <v>54269780</v>
      </c>
      <c r="AD105" s="22">
        <v>10307460</v>
      </c>
      <c r="AE105" s="22">
        <v>2918023</v>
      </c>
      <c r="AF105" s="22">
        <v>0</v>
      </c>
      <c r="AG105" s="22">
        <v>2491237</v>
      </c>
      <c r="AH105" s="22">
        <v>2667040</v>
      </c>
      <c r="AI105" s="22">
        <v>72653540</v>
      </c>
      <c r="AJ105" s="22">
        <v>182964591</v>
      </c>
      <c r="AK105" s="22">
        <v>19804321</v>
      </c>
      <c r="AL105" s="22">
        <v>8395291</v>
      </c>
      <c r="AM105" s="22">
        <v>154764979</v>
      </c>
      <c r="AN105" s="22">
        <v>0</v>
      </c>
    </row>
    <row r="106" spans="1:40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14847547</v>
      </c>
      <c r="F106" s="22">
        <v>0</v>
      </c>
      <c r="G106" s="22">
        <v>4322592</v>
      </c>
      <c r="H106" s="22">
        <v>7828900</v>
      </c>
      <c r="I106" s="22">
        <v>14470950</v>
      </c>
      <c r="J106" s="22">
        <v>0</v>
      </c>
      <c r="K106" s="22">
        <v>0</v>
      </c>
      <c r="L106" s="22">
        <v>0</v>
      </c>
      <c r="M106" s="22">
        <v>41469989</v>
      </c>
      <c r="N106" s="22">
        <v>637102</v>
      </c>
      <c r="O106" s="22">
        <v>4171037</v>
      </c>
      <c r="P106" s="22">
        <v>2413878</v>
      </c>
      <c r="Q106" s="22">
        <v>1967576</v>
      </c>
      <c r="R106" s="22">
        <v>1355153</v>
      </c>
      <c r="S106" s="22">
        <v>3123973</v>
      </c>
      <c r="T106" s="22">
        <v>55138708</v>
      </c>
      <c r="U106" s="22">
        <v>7965231</v>
      </c>
      <c r="V106" s="22">
        <v>0</v>
      </c>
      <c r="W106" s="22">
        <v>1344426</v>
      </c>
      <c r="X106" s="22">
        <v>1917919</v>
      </c>
      <c r="Y106" s="22">
        <v>781517</v>
      </c>
      <c r="Z106" s="22">
        <v>0</v>
      </c>
      <c r="AA106" s="22">
        <v>0</v>
      </c>
      <c r="AB106" s="22">
        <v>0</v>
      </c>
      <c r="AC106" s="22">
        <v>12009093</v>
      </c>
      <c r="AD106" s="22">
        <v>3525443</v>
      </c>
      <c r="AE106" s="22">
        <v>1549627</v>
      </c>
      <c r="AF106" s="22">
        <v>0</v>
      </c>
      <c r="AG106" s="22">
        <v>211018</v>
      </c>
      <c r="AH106" s="22">
        <v>1787115</v>
      </c>
      <c r="AI106" s="22">
        <v>19082296</v>
      </c>
      <c r="AJ106" s="22">
        <v>36056412</v>
      </c>
      <c r="AK106" s="22">
        <v>1725509</v>
      </c>
      <c r="AL106" s="22">
        <v>59709</v>
      </c>
      <c r="AM106" s="22">
        <v>34271194</v>
      </c>
      <c r="AN106" s="22">
        <v>0</v>
      </c>
    </row>
    <row r="107" spans="1:40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185838549</v>
      </c>
      <c r="F107" s="22">
        <v>0</v>
      </c>
      <c r="G107" s="22">
        <v>121726580</v>
      </c>
      <c r="H107" s="22">
        <v>104176230</v>
      </c>
      <c r="I107" s="22">
        <v>65440556</v>
      </c>
      <c r="J107" s="22">
        <v>0</v>
      </c>
      <c r="K107" s="22">
        <v>0</v>
      </c>
      <c r="L107" s="22">
        <v>0</v>
      </c>
      <c r="M107" s="22">
        <v>477181915</v>
      </c>
      <c r="N107" s="22">
        <v>46255994</v>
      </c>
      <c r="O107" s="22">
        <v>128309241</v>
      </c>
      <c r="P107" s="22">
        <v>13548730</v>
      </c>
      <c r="Q107" s="22">
        <v>81474617</v>
      </c>
      <c r="R107" s="22">
        <v>31670845</v>
      </c>
      <c r="S107" s="22">
        <v>13997742</v>
      </c>
      <c r="T107" s="22">
        <v>792439084</v>
      </c>
      <c r="U107" s="22">
        <v>51094382</v>
      </c>
      <c r="V107" s="22">
        <v>0</v>
      </c>
      <c r="W107" s="22">
        <v>35740948</v>
      </c>
      <c r="X107" s="22">
        <v>24784497</v>
      </c>
      <c r="Y107" s="22">
        <v>12624197</v>
      </c>
      <c r="Z107" s="22">
        <v>0</v>
      </c>
      <c r="AA107" s="22">
        <v>0</v>
      </c>
      <c r="AB107" s="22">
        <v>0</v>
      </c>
      <c r="AC107" s="22">
        <v>124244024</v>
      </c>
      <c r="AD107" s="22">
        <v>42100292</v>
      </c>
      <c r="AE107" s="22">
        <v>9964235</v>
      </c>
      <c r="AF107" s="22">
        <v>0</v>
      </c>
      <c r="AG107" s="22">
        <v>13722529</v>
      </c>
      <c r="AH107" s="22">
        <v>7326715</v>
      </c>
      <c r="AI107" s="22">
        <v>197357795</v>
      </c>
      <c r="AJ107" s="22">
        <v>595081289</v>
      </c>
      <c r="AK107" s="22">
        <v>56330096</v>
      </c>
      <c r="AL107" s="22">
        <v>1076292</v>
      </c>
      <c r="AM107" s="22">
        <v>542825871</v>
      </c>
      <c r="AN107" s="22">
        <v>5150970</v>
      </c>
    </row>
    <row r="108" spans="1:40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12325248</v>
      </c>
      <c r="F108" s="22">
        <v>0</v>
      </c>
      <c r="G108" s="22">
        <v>4933060</v>
      </c>
      <c r="H108" s="22">
        <v>2633865</v>
      </c>
      <c r="I108" s="22">
        <v>0</v>
      </c>
      <c r="J108" s="22">
        <v>0</v>
      </c>
      <c r="K108" s="22">
        <v>0</v>
      </c>
      <c r="L108" s="22">
        <v>0</v>
      </c>
      <c r="M108" s="22">
        <v>19892173</v>
      </c>
      <c r="N108" s="22">
        <v>1637626</v>
      </c>
      <c r="O108" s="22">
        <v>3776244</v>
      </c>
      <c r="P108" s="22">
        <v>1848592</v>
      </c>
      <c r="Q108" s="22">
        <v>430493</v>
      </c>
      <c r="R108" s="22">
        <v>684137</v>
      </c>
      <c r="S108" s="22">
        <v>529351</v>
      </c>
      <c r="T108" s="22">
        <v>28798616</v>
      </c>
      <c r="U108" s="22">
        <v>10569982</v>
      </c>
      <c r="V108" s="22">
        <v>0</v>
      </c>
      <c r="W108" s="22">
        <v>1848851</v>
      </c>
      <c r="X108" s="22">
        <v>730994</v>
      </c>
      <c r="Y108" s="22">
        <v>0</v>
      </c>
      <c r="Z108" s="22">
        <v>0</v>
      </c>
      <c r="AA108" s="22">
        <v>0</v>
      </c>
      <c r="AB108" s="22">
        <v>0</v>
      </c>
      <c r="AC108" s="22">
        <v>13149827</v>
      </c>
      <c r="AD108" s="22">
        <v>1794181</v>
      </c>
      <c r="AE108" s="22">
        <v>1181275</v>
      </c>
      <c r="AF108" s="22">
        <v>0</v>
      </c>
      <c r="AG108" s="22">
        <v>222868</v>
      </c>
      <c r="AH108" s="22">
        <v>473438</v>
      </c>
      <c r="AI108" s="22">
        <v>16821589</v>
      </c>
      <c r="AJ108" s="22">
        <v>11977027</v>
      </c>
      <c r="AK108" s="22">
        <v>240000</v>
      </c>
      <c r="AL108" s="22">
        <v>1002766</v>
      </c>
      <c r="AM108" s="22">
        <v>10734261</v>
      </c>
      <c r="AN108" s="22">
        <v>0</v>
      </c>
    </row>
    <row r="109" spans="1:40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33314168</v>
      </c>
      <c r="F109" s="22">
        <v>0</v>
      </c>
      <c r="G109" s="22">
        <v>19121003</v>
      </c>
      <c r="H109" s="22">
        <v>6184483</v>
      </c>
      <c r="I109" s="22">
        <v>0</v>
      </c>
      <c r="J109" s="22">
        <v>0</v>
      </c>
      <c r="K109" s="22">
        <v>0</v>
      </c>
      <c r="L109" s="22">
        <v>0</v>
      </c>
      <c r="M109" s="22">
        <v>58619654</v>
      </c>
      <c r="N109" s="22">
        <v>61540</v>
      </c>
      <c r="O109" s="22">
        <v>8414094</v>
      </c>
      <c r="P109" s="22">
        <v>7208383</v>
      </c>
      <c r="Q109" s="22">
        <v>4049592</v>
      </c>
      <c r="R109" s="22">
        <v>5139255</v>
      </c>
      <c r="S109" s="22">
        <v>2522960</v>
      </c>
      <c r="T109" s="22">
        <v>86015478</v>
      </c>
      <c r="U109" s="22">
        <v>13220253</v>
      </c>
      <c r="V109" s="22">
        <v>0</v>
      </c>
      <c r="W109" s="22">
        <v>6114390</v>
      </c>
      <c r="X109" s="22">
        <v>1569202</v>
      </c>
      <c r="Y109" s="22">
        <v>0</v>
      </c>
      <c r="Z109" s="22">
        <v>0</v>
      </c>
      <c r="AA109" s="22">
        <v>0</v>
      </c>
      <c r="AB109" s="22">
        <v>0</v>
      </c>
      <c r="AC109" s="22">
        <v>20903845</v>
      </c>
      <c r="AD109" s="22">
        <v>2990713</v>
      </c>
      <c r="AE109" s="22">
        <v>3654539</v>
      </c>
      <c r="AF109" s="22">
        <v>0</v>
      </c>
      <c r="AG109" s="22">
        <v>2253095</v>
      </c>
      <c r="AH109" s="22">
        <v>1283233</v>
      </c>
      <c r="AI109" s="22">
        <v>31085425</v>
      </c>
      <c r="AJ109" s="22">
        <v>54930053</v>
      </c>
      <c r="AK109" s="22">
        <v>6758525</v>
      </c>
      <c r="AL109" s="22">
        <v>2593553</v>
      </c>
      <c r="AM109" s="22">
        <v>45577975</v>
      </c>
      <c r="AN109" s="22">
        <v>0</v>
      </c>
    </row>
    <row r="110" spans="1:40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4108986</v>
      </c>
      <c r="F110" s="22">
        <v>0</v>
      </c>
      <c r="G110" s="22">
        <v>6639448</v>
      </c>
      <c r="H110" s="22">
        <v>6775587</v>
      </c>
      <c r="I110" s="22">
        <v>427895</v>
      </c>
      <c r="J110" s="22">
        <v>0</v>
      </c>
      <c r="K110" s="22">
        <v>0</v>
      </c>
      <c r="L110" s="22">
        <v>1083526</v>
      </c>
      <c r="M110" s="22">
        <v>19035442</v>
      </c>
      <c r="N110" s="22">
        <v>0</v>
      </c>
      <c r="O110" s="22">
        <v>4110648</v>
      </c>
      <c r="P110" s="22">
        <v>1255721</v>
      </c>
      <c r="Q110" s="22">
        <v>434568</v>
      </c>
      <c r="R110" s="22">
        <v>678276</v>
      </c>
      <c r="S110" s="22">
        <v>123463</v>
      </c>
      <c r="T110" s="22">
        <v>25638118</v>
      </c>
      <c r="U110" s="22">
        <v>2199368</v>
      </c>
      <c r="V110" s="22">
        <v>0</v>
      </c>
      <c r="W110" s="22">
        <v>2714075</v>
      </c>
      <c r="X110" s="22">
        <v>1598930</v>
      </c>
      <c r="Y110" s="22">
        <v>108745</v>
      </c>
      <c r="Z110" s="22">
        <v>0</v>
      </c>
      <c r="AA110" s="22">
        <v>0</v>
      </c>
      <c r="AB110" s="22">
        <v>741456</v>
      </c>
      <c r="AC110" s="22">
        <v>7362574</v>
      </c>
      <c r="AD110" s="22">
        <v>2309886</v>
      </c>
      <c r="AE110" s="22">
        <v>675401</v>
      </c>
      <c r="AF110" s="22">
        <v>0</v>
      </c>
      <c r="AG110" s="22">
        <v>500352</v>
      </c>
      <c r="AH110" s="22">
        <v>123463</v>
      </c>
      <c r="AI110" s="22">
        <v>10971676</v>
      </c>
      <c r="AJ110" s="22">
        <v>14666442</v>
      </c>
      <c r="AK110" s="22">
        <v>1635488</v>
      </c>
      <c r="AL110" s="22">
        <v>0</v>
      </c>
      <c r="AM110" s="22">
        <v>13030954</v>
      </c>
      <c r="AN110" s="22">
        <v>0</v>
      </c>
    </row>
    <row r="111" spans="1:40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44869173</v>
      </c>
      <c r="F111" s="22">
        <v>0</v>
      </c>
      <c r="G111" s="22">
        <v>13867777</v>
      </c>
      <c r="H111" s="22">
        <v>37194456</v>
      </c>
      <c r="I111" s="22">
        <v>2667657</v>
      </c>
      <c r="J111" s="22">
        <v>0</v>
      </c>
      <c r="K111" s="22">
        <v>0</v>
      </c>
      <c r="L111" s="22">
        <v>4789544</v>
      </c>
      <c r="M111" s="22">
        <v>103388607</v>
      </c>
      <c r="N111" s="22">
        <v>17777179</v>
      </c>
      <c r="O111" s="22">
        <v>16291923</v>
      </c>
      <c r="P111" s="22">
        <v>8140519</v>
      </c>
      <c r="Q111" s="22">
        <v>11479561</v>
      </c>
      <c r="R111" s="22">
        <v>14152470</v>
      </c>
      <c r="S111" s="22">
        <v>2988663</v>
      </c>
      <c r="T111" s="22">
        <v>174218922</v>
      </c>
      <c r="U111" s="22">
        <v>29527938</v>
      </c>
      <c r="V111" s="22">
        <v>0</v>
      </c>
      <c r="W111" s="22">
        <v>6060468</v>
      </c>
      <c r="X111" s="22">
        <v>6495662</v>
      </c>
      <c r="Y111" s="22">
        <v>294314</v>
      </c>
      <c r="Z111" s="22">
        <v>0</v>
      </c>
      <c r="AA111" s="22">
        <v>0</v>
      </c>
      <c r="AB111" s="22">
        <v>1869775</v>
      </c>
      <c r="AC111" s="22">
        <v>44248157</v>
      </c>
      <c r="AD111" s="22">
        <v>6590868</v>
      </c>
      <c r="AE111" s="22">
        <v>5727393</v>
      </c>
      <c r="AF111" s="22">
        <v>0</v>
      </c>
      <c r="AG111" s="22">
        <v>5037601</v>
      </c>
      <c r="AH111" s="22">
        <v>2027128</v>
      </c>
      <c r="AI111" s="22">
        <v>63631147</v>
      </c>
      <c r="AJ111" s="22">
        <v>110587775</v>
      </c>
      <c r="AK111" s="22">
        <v>21935130</v>
      </c>
      <c r="AL111" s="22">
        <v>563461</v>
      </c>
      <c r="AM111" s="22">
        <v>88089184</v>
      </c>
      <c r="AN111" s="22">
        <v>0</v>
      </c>
    </row>
    <row r="112" spans="1:40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49159743</v>
      </c>
      <c r="F112" s="22">
        <v>0</v>
      </c>
      <c r="G112" s="22">
        <v>26454213</v>
      </c>
      <c r="H112" s="22">
        <v>12733626</v>
      </c>
      <c r="I112" s="22">
        <v>4574473</v>
      </c>
      <c r="J112" s="22">
        <v>0</v>
      </c>
      <c r="K112" s="22">
        <v>0</v>
      </c>
      <c r="L112" s="22">
        <v>0</v>
      </c>
      <c r="M112" s="22">
        <v>92922055</v>
      </c>
      <c r="N112" s="22">
        <v>3794935</v>
      </c>
      <c r="O112" s="22">
        <v>15725614</v>
      </c>
      <c r="P112" s="22">
        <v>11268311</v>
      </c>
      <c r="Q112" s="22">
        <v>2585804</v>
      </c>
      <c r="R112" s="22">
        <v>2946434</v>
      </c>
      <c r="S112" s="22">
        <v>4801122</v>
      </c>
      <c r="T112" s="22">
        <v>134044275</v>
      </c>
      <c r="U112" s="22">
        <v>23456823</v>
      </c>
      <c r="V112" s="22">
        <v>0</v>
      </c>
      <c r="W112" s="22">
        <v>7481728</v>
      </c>
      <c r="X112" s="22">
        <v>3250586</v>
      </c>
      <c r="Y112" s="22">
        <v>1175833</v>
      </c>
      <c r="Z112" s="22">
        <v>0</v>
      </c>
      <c r="AA112" s="22">
        <v>0</v>
      </c>
      <c r="AB112" s="22">
        <v>0</v>
      </c>
      <c r="AC112" s="22">
        <v>35364970</v>
      </c>
      <c r="AD112" s="22">
        <v>6949594</v>
      </c>
      <c r="AE112" s="22">
        <v>6023252</v>
      </c>
      <c r="AF112" s="22">
        <v>0</v>
      </c>
      <c r="AG112" s="22">
        <v>848594</v>
      </c>
      <c r="AH112" s="22">
        <v>2508600</v>
      </c>
      <c r="AI112" s="22">
        <v>51695010</v>
      </c>
      <c r="AJ112" s="22">
        <v>82349265</v>
      </c>
      <c r="AK112" s="22">
        <v>1021387</v>
      </c>
      <c r="AL112" s="22">
        <v>0</v>
      </c>
      <c r="AM112" s="22">
        <v>81327878</v>
      </c>
      <c r="AN112" s="22">
        <v>0</v>
      </c>
    </row>
    <row r="113" spans="1:40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29173198</v>
      </c>
      <c r="F113" s="22">
        <v>0</v>
      </c>
      <c r="G113" s="22">
        <v>8968495</v>
      </c>
      <c r="H113" s="22">
        <v>28667157</v>
      </c>
      <c r="I113" s="22">
        <v>8083594</v>
      </c>
      <c r="J113" s="22">
        <v>0</v>
      </c>
      <c r="K113" s="22">
        <v>0</v>
      </c>
      <c r="L113" s="22">
        <v>0</v>
      </c>
      <c r="M113" s="22">
        <v>74892444</v>
      </c>
      <c r="N113" s="22">
        <v>2762589</v>
      </c>
      <c r="O113" s="22">
        <v>17565965</v>
      </c>
      <c r="P113" s="22">
        <v>3884065</v>
      </c>
      <c r="Q113" s="22">
        <v>3967426</v>
      </c>
      <c r="R113" s="22">
        <v>4187514</v>
      </c>
      <c r="S113" s="22">
        <v>3309588</v>
      </c>
      <c r="T113" s="22">
        <v>110569591</v>
      </c>
      <c r="U113" s="22">
        <v>19701844</v>
      </c>
      <c r="V113" s="22">
        <v>0</v>
      </c>
      <c r="W113" s="22">
        <v>3499259</v>
      </c>
      <c r="X113" s="22">
        <v>9128341</v>
      </c>
      <c r="Y113" s="22">
        <v>1558097</v>
      </c>
      <c r="Z113" s="22">
        <v>0</v>
      </c>
      <c r="AA113" s="22">
        <v>0</v>
      </c>
      <c r="AB113" s="22">
        <v>0</v>
      </c>
      <c r="AC113" s="22">
        <v>33887541</v>
      </c>
      <c r="AD113" s="22">
        <v>7346405</v>
      </c>
      <c r="AE113" s="22">
        <v>2200820</v>
      </c>
      <c r="AF113" s="22">
        <v>0</v>
      </c>
      <c r="AG113" s="22">
        <v>1616667</v>
      </c>
      <c r="AH113" s="22">
        <v>1167325</v>
      </c>
      <c r="AI113" s="22">
        <v>46218758</v>
      </c>
      <c r="AJ113" s="22">
        <v>64350833</v>
      </c>
      <c r="AK113" s="22">
        <v>2245768</v>
      </c>
      <c r="AL113" s="22">
        <v>0</v>
      </c>
      <c r="AM113" s="22">
        <v>62105065</v>
      </c>
      <c r="AN113" s="22">
        <v>0</v>
      </c>
    </row>
    <row r="114" spans="1:40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92840767</v>
      </c>
      <c r="F114" s="22">
        <v>0</v>
      </c>
      <c r="G114" s="22">
        <v>46482811</v>
      </c>
      <c r="H114" s="22">
        <v>0</v>
      </c>
      <c r="I114" s="22">
        <v>39310535</v>
      </c>
      <c r="J114" s="22">
        <v>0</v>
      </c>
      <c r="K114" s="22">
        <v>0</v>
      </c>
      <c r="L114" s="22">
        <v>0</v>
      </c>
      <c r="M114" s="22">
        <v>178634113</v>
      </c>
      <c r="N114" s="22">
        <v>0</v>
      </c>
      <c r="O114" s="22">
        <v>66718646</v>
      </c>
      <c r="P114" s="22">
        <v>7498032</v>
      </c>
      <c r="Q114" s="22">
        <v>8636424</v>
      </c>
      <c r="R114" s="22">
        <v>0</v>
      </c>
      <c r="S114" s="22">
        <v>3736463</v>
      </c>
      <c r="T114" s="22">
        <v>265223678</v>
      </c>
      <c r="U114" s="22">
        <v>59076662</v>
      </c>
      <c r="V114" s="22">
        <v>0</v>
      </c>
      <c r="W114" s="22">
        <v>28880386</v>
      </c>
      <c r="X114" s="22">
        <v>0</v>
      </c>
      <c r="Y114" s="22">
        <v>15846540</v>
      </c>
      <c r="Z114" s="22">
        <v>0</v>
      </c>
      <c r="AA114" s="22">
        <v>0</v>
      </c>
      <c r="AB114" s="22">
        <v>0</v>
      </c>
      <c r="AC114" s="22">
        <v>103803588</v>
      </c>
      <c r="AD114" s="22">
        <v>23688605</v>
      </c>
      <c r="AE114" s="22">
        <v>4144068</v>
      </c>
      <c r="AF114" s="22">
        <v>0</v>
      </c>
      <c r="AG114" s="22">
        <v>0</v>
      </c>
      <c r="AH114" s="22">
        <v>2608225</v>
      </c>
      <c r="AI114" s="22">
        <v>134244486</v>
      </c>
      <c r="AJ114" s="22">
        <v>130979192</v>
      </c>
      <c r="AK114" s="22">
        <v>12134509</v>
      </c>
      <c r="AL114" s="22">
        <v>6348332</v>
      </c>
      <c r="AM114" s="22">
        <v>112496351</v>
      </c>
      <c r="AN114" s="22">
        <v>0</v>
      </c>
    </row>
    <row r="115" spans="1:40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6248734</v>
      </c>
      <c r="F115" s="22">
        <v>0</v>
      </c>
      <c r="G115" s="22">
        <v>3580934</v>
      </c>
      <c r="H115" s="22">
        <v>3363529</v>
      </c>
      <c r="I115" s="22">
        <v>932617</v>
      </c>
      <c r="J115" s="22">
        <v>0</v>
      </c>
      <c r="K115" s="22">
        <v>0</v>
      </c>
      <c r="L115" s="22">
        <v>0</v>
      </c>
      <c r="M115" s="22">
        <v>14125814</v>
      </c>
      <c r="N115" s="22">
        <v>0</v>
      </c>
      <c r="O115" s="22">
        <v>4070607</v>
      </c>
      <c r="P115" s="22">
        <v>3509563</v>
      </c>
      <c r="Q115" s="22">
        <v>115248</v>
      </c>
      <c r="R115" s="22">
        <v>285116</v>
      </c>
      <c r="S115" s="22">
        <v>223000</v>
      </c>
      <c r="T115" s="22">
        <v>22329348</v>
      </c>
      <c r="U115" s="22">
        <v>2613133</v>
      </c>
      <c r="V115" s="22">
        <v>0</v>
      </c>
      <c r="W115" s="22">
        <v>1949770</v>
      </c>
      <c r="X115" s="22">
        <v>1388770</v>
      </c>
      <c r="Y115" s="22">
        <v>227963</v>
      </c>
      <c r="Z115" s="22">
        <v>0</v>
      </c>
      <c r="AA115" s="22">
        <v>0</v>
      </c>
      <c r="AB115" s="22">
        <v>0</v>
      </c>
      <c r="AC115" s="22">
        <v>6179636</v>
      </c>
      <c r="AD115" s="22">
        <v>2819391</v>
      </c>
      <c r="AE115" s="22">
        <v>1903267</v>
      </c>
      <c r="AF115" s="22">
        <v>0</v>
      </c>
      <c r="AG115" s="22">
        <v>143440</v>
      </c>
      <c r="AH115" s="22">
        <v>212643</v>
      </c>
      <c r="AI115" s="22">
        <v>11258377</v>
      </c>
      <c r="AJ115" s="22">
        <v>11070971</v>
      </c>
      <c r="AK115" s="22">
        <v>695610</v>
      </c>
      <c r="AL115" s="22">
        <v>0</v>
      </c>
      <c r="AM115" s="22">
        <v>10375361</v>
      </c>
      <c r="AN115" s="22">
        <v>0</v>
      </c>
    </row>
    <row r="116" spans="1:40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66641197</v>
      </c>
      <c r="F116" s="22">
        <v>0</v>
      </c>
      <c r="G116" s="22">
        <v>34014551</v>
      </c>
      <c r="H116" s="22">
        <v>44942656</v>
      </c>
      <c r="I116" s="22">
        <v>0</v>
      </c>
      <c r="J116" s="22">
        <v>0</v>
      </c>
      <c r="K116" s="22">
        <v>0</v>
      </c>
      <c r="L116" s="22">
        <v>0</v>
      </c>
      <c r="M116" s="22">
        <v>145598404</v>
      </c>
      <c r="N116" s="22">
        <v>25741751</v>
      </c>
      <c r="O116" s="22">
        <v>24010668</v>
      </c>
      <c r="P116" s="22">
        <v>17147870</v>
      </c>
      <c r="Q116" s="22">
        <v>10049140</v>
      </c>
      <c r="R116" s="22">
        <v>23587012</v>
      </c>
      <c r="S116" s="22">
        <v>3637874</v>
      </c>
      <c r="T116" s="22">
        <v>249772719</v>
      </c>
      <c r="U116" s="22">
        <v>35495865</v>
      </c>
      <c r="V116" s="22">
        <v>0</v>
      </c>
      <c r="W116" s="22">
        <v>10477181</v>
      </c>
      <c r="X116" s="22">
        <v>18121872</v>
      </c>
      <c r="Y116" s="22">
        <v>0</v>
      </c>
      <c r="Z116" s="22">
        <v>0</v>
      </c>
      <c r="AA116" s="22">
        <v>0</v>
      </c>
      <c r="AB116" s="22">
        <v>0</v>
      </c>
      <c r="AC116" s="22">
        <v>64094918</v>
      </c>
      <c r="AD116" s="22">
        <v>10346793</v>
      </c>
      <c r="AE116" s="22">
        <v>10215433</v>
      </c>
      <c r="AF116" s="22">
        <v>0</v>
      </c>
      <c r="AG116" s="22">
        <v>12463865</v>
      </c>
      <c r="AH116" s="22">
        <v>2445319</v>
      </c>
      <c r="AI116" s="22">
        <v>99566328</v>
      </c>
      <c r="AJ116" s="22">
        <v>150206391</v>
      </c>
      <c r="AK116" s="22">
        <v>8131511</v>
      </c>
      <c r="AL116" s="22">
        <v>11122019</v>
      </c>
      <c r="AM116" s="22">
        <v>130952861</v>
      </c>
      <c r="AN116" s="22">
        <v>0</v>
      </c>
    </row>
    <row r="117" spans="1:40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10714337</v>
      </c>
      <c r="F117" s="22">
        <v>0</v>
      </c>
      <c r="G117" s="22">
        <v>10277046</v>
      </c>
      <c r="H117" s="22">
        <v>7331024</v>
      </c>
      <c r="I117" s="22">
        <v>2718164</v>
      </c>
      <c r="J117" s="22">
        <v>0</v>
      </c>
      <c r="K117" s="22">
        <v>0</v>
      </c>
      <c r="L117" s="22">
        <v>0</v>
      </c>
      <c r="M117" s="22">
        <v>31040571</v>
      </c>
      <c r="N117" s="22">
        <v>100138</v>
      </c>
      <c r="O117" s="22">
        <v>1971931</v>
      </c>
      <c r="P117" s="22">
        <v>1872274</v>
      </c>
      <c r="Q117" s="22">
        <v>476537</v>
      </c>
      <c r="R117" s="22">
        <v>1751923</v>
      </c>
      <c r="S117" s="22">
        <v>1223957</v>
      </c>
      <c r="T117" s="22">
        <v>38437331</v>
      </c>
      <c r="U117" s="22">
        <v>6863022</v>
      </c>
      <c r="V117" s="22">
        <v>0</v>
      </c>
      <c r="W117" s="22">
        <v>3235784</v>
      </c>
      <c r="X117" s="22">
        <v>2135818</v>
      </c>
      <c r="Y117" s="22">
        <v>1374337</v>
      </c>
      <c r="Z117" s="22">
        <v>0</v>
      </c>
      <c r="AA117" s="22">
        <v>0</v>
      </c>
      <c r="AB117" s="22">
        <v>0</v>
      </c>
      <c r="AC117" s="22">
        <v>13608961</v>
      </c>
      <c r="AD117" s="22">
        <v>784835</v>
      </c>
      <c r="AE117" s="22">
        <v>1157370</v>
      </c>
      <c r="AF117" s="22">
        <v>0</v>
      </c>
      <c r="AG117" s="22">
        <v>1152950</v>
      </c>
      <c r="AH117" s="22">
        <v>883254</v>
      </c>
      <c r="AI117" s="22">
        <v>17587370</v>
      </c>
      <c r="AJ117" s="22">
        <v>20849961</v>
      </c>
      <c r="AK117" s="22">
        <v>119840</v>
      </c>
      <c r="AL117" s="22">
        <v>626229</v>
      </c>
      <c r="AM117" s="22">
        <v>20103892</v>
      </c>
      <c r="AN117" s="22">
        <v>0</v>
      </c>
    </row>
    <row r="118" spans="1:40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17889640</v>
      </c>
      <c r="F118" s="22">
        <v>0</v>
      </c>
      <c r="G118" s="22">
        <v>15555697</v>
      </c>
      <c r="H118" s="22">
        <v>11964653</v>
      </c>
      <c r="I118" s="22">
        <v>767550</v>
      </c>
      <c r="J118" s="22">
        <v>0</v>
      </c>
      <c r="K118" s="22">
        <v>0</v>
      </c>
      <c r="L118" s="22">
        <v>0</v>
      </c>
      <c r="M118" s="22">
        <v>46177540</v>
      </c>
      <c r="N118" s="22">
        <v>0</v>
      </c>
      <c r="O118" s="22">
        <v>20555743</v>
      </c>
      <c r="P118" s="22">
        <v>6685683</v>
      </c>
      <c r="Q118" s="22">
        <v>1078809</v>
      </c>
      <c r="R118" s="22">
        <v>0</v>
      </c>
      <c r="S118" s="22">
        <v>3096071</v>
      </c>
      <c r="T118" s="22">
        <v>77593846</v>
      </c>
      <c r="U118" s="22">
        <v>10030066</v>
      </c>
      <c r="V118" s="22">
        <v>0</v>
      </c>
      <c r="W118" s="22">
        <v>5375303</v>
      </c>
      <c r="X118" s="22">
        <v>3881499</v>
      </c>
      <c r="Y118" s="22">
        <v>355025</v>
      </c>
      <c r="Z118" s="22">
        <v>0</v>
      </c>
      <c r="AA118" s="22">
        <v>0</v>
      </c>
      <c r="AB118" s="22">
        <v>0</v>
      </c>
      <c r="AC118" s="22">
        <v>19641893</v>
      </c>
      <c r="AD118" s="22">
        <v>13868112</v>
      </c>
      <c r="AE118" s="22">
        <v>3987115</v>
      </c>
      <c r="AF118" s="22">
        <v>0</v>
      </c>
      <c r="AG118" s="22">
        <v>0</v>
      </c>
      <c r="AH118" s="22">
        <v>1289462</v>
      </c>
      <c r="AI118" s="22">
        <v>38786582</v>
      </c>
      <c r="AJ118" s="22">
        <v>38807264</v>
      </c>
      <c r="AK118" s="22">
        <v>0</v>
      </c>
      <c r="AL118" s="22">
        <v>0</v>
      </c>
      <c r="AM118" s="22">
        <v>38807264</v>
      </c>
      <c r="AN118" s="22">
        <v>0</v>
      </c>
    </row>
    <row r="119" spans="1:40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9574142</v>
      </c>
      <c r="F119" s="22">
        <v>0</v>
      </c>
      <c r="G119" s="22">
        <v>2861594</v>
      </c>
      <c r="H119" s="22">
        <v>5318840</v>
      </c>
      <c r="I119" s="22">
        <v>1191219</v>
      </c>
      <c r="J119" s="22">
        <v>0</v>
      </c>
      <c r="K119" s="22">
        <v>0</v>
      </c>
      <c r="L119" s="22">
        <v>0</v>
      </c>
      <c r="M119" s="22">
        <v>18945795</v>
      </c>
      <c r="N119" s="22">
        <v>0</v>
      </c>
      <c r="O119" s="22">
        <v>5640448</v>
      </c>
      <c r="P119" s="22">
        <v>1073571</v>
      </c>
      <c r="Q119" s="22">
        <v>332482</v>
      </c>
      <c r="R119" s="22">
        <v>1066482</v>
      </c>
      <c r="S119" s="22">
        <v>357291</v>
      </c>
      <c r="T119" s="22">
        <v>27416069</v>
      </c>
      <c r="U119" s="22">
        <v>5482651</v>
      </c>
      <c r="V119" s="22">
        <v>0</v>
      </c>
      <c r="W119" s="22">
        <v>1387287</v>
      </c>
      <c r="X119" s="22">
        <v>3045704</v>
      </c>
      <c r="Y119" s="22">
        <v>443813</v>
      </c>
      <c r="Z119" s="22">
        <v>0</v>
      </c>
      <c r="AA119" s="22">
        <v>0</v>
      </c>
      <c r="AB119" s="22">
        <v>0</v>
      </c>
      <c r="AC119" s="22">
        <v>10359455</v>
      </c>
      <c r="AD119" s="22">
        <v>2662412</v>
      </c>
      <c r="AE119" s="22">
        <v>721548</v>
      </c>
      <c r="AF119" s="22">
        <v>0</v>
      </c>
      <c r="AG119" s="22">
        <v>801243</v>
      </c>
      <c r="AH119" s="22">
        <v>252037</v>
      </c>
      <c r="AI119" s="22">
        <v>14796695</v>
      </c>
      <c r="AJ119" s="22">
        <v>12619374</v>
      </c>
      <c r="AK119" s="22">
        <v>0</v>
      </c>
      <c r="AL119" s="22">
        <v>0</v>
      </c>
      <c r="AM119" s="22">
        <v>12619374</v>
      </c>
      <c r="AN119" s="22">
        <v>0</v>
      </c>
    </row>
    <row r="120" spans="1:40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20593328</v>
      </c>
      <c r="F120" s="22">
        <v>0</v>
      </c>
      <c r="G120" s="22">
        <v>14774084</v>
      </c>
      <c r="H120" s="22">
        <v>10052091</v>
      </c>
      <c r="I120" s="22">
        <v>6288711</v>
      </c>
      <c r="J120" s="22">
        <v>0</v>
      </c>
      <c r="K120" s="22">
        <v>0</v>
      </c>
      <c r="L120" s="22">
        <v>0</v>
      </c>
      <c r="M120" s="22">
        <v>51708214</v>
      </c>
      <c r="N120" s="22">
        <v>649578</v>
      </c>
      <c r="O120" s="22">
        <v>32865439</v>
      </c>
      <c r="P120" s="22">
        <v>5711111</v>
      </c>
      <c r="Q120" s="22">
        <v>263312</v>
      </c>
      <c r="R120" s="22">
        <v>2552950</v>
      </c>
      <c r="S120" s="22">
        <v>1749205</v>
      </c>
      <c r="T120" s="22">
        <v>95499809</v>
      </c>
      <c r="U120" s="22">
        <v>12877028</v>
      </c>
      <c r="V120" s="22">
        <v>0</v>
      </c>
      <c r="W120" s="22">
        <v>2916846</v>
      </c>
      <c r="X120" s="22">
        <v>1926721</v>
      </c>
      <c r="Y120" s="22">
        <v>1095718</v>
      </c>
      <c r="Z120" s="22">
        <v>0</v>
      </c>
      <c r="AA120" s="22">
        <v>0</v>
      </c>
      <c r="AB120" s="22">
        <v>0</v>
      </c>
      <c r="AC120" s="22">
        <v>18816313</v>
      </c>
      <c r="AD120" s="22">
        <v>13374732</v>
      </c>
      <c r="AE120" s="22">
        <v>2891452</v>
      </c>
      <c r="AF120" s="22">
        <v>0</v>
      </c>
      <c r="AG120" s="22">
        <v>1394275</v>
      </c>
      <c r="AH120" s="22">
        <v>870895</v>
      </c>
      <c r="AI120" s="22">
        <v>37347667</v>
      </c>
      <c r="AJ120" s="22">
        <v>58152142</v>
      </c>
      <c r="AK120" s="22">
        <v>5991815</v>
      </c>
      <c r="AL120" s="22">
        <v>4669812</v>
      </c>
      <c r="AM120" s="22">
        <v>47490515</v>
      </c>
      <c r="AN120" s="22">
        <v>0</v>
      </c>
    </row>
    <row r="121" spans="1:40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26624024</v>
      </c>
      <c r="F121" s="22">
        <v>0</v>
      </c>
      <c r="G121" s="22">
        <v>16207138</v>
      </c>
      <c r="H121" s="22">
        <v>10137462</v>
      </c>
      <c r="I121" s="22">
        <v>0</v>
      </c>
      <c r="J121" s="22">
        <v>0</v>
      </c>
      <c r="K121" s="22">
        <v>0</v>
      </c>
      <c r="L121" s="22">
        <v>0</v>
      </c>
      <c r="M121" s="22">
        <v>52968624</v>
      </c>
      <c r="N121" s="22">
        <v>1922845</v>
      </c>
      <c r="O121" s="22">
        <v>61657640</v>
      </c>
      <c r="P121" s="22">
        <v>7468826</v>
      </c>
      <c r="Q121" s="22">
        <v>418149</v>
      </c>
      <c r="R121" s="22">
        <v>4106530</v>
      </c>
      <c r="S121" s="22">
        <v>2358315</v>
      </c>
      <c r="T121" s="22">
        <v>130900929</v>
      </c>
      <c r="U121" s="22">
        <v>6946254</v>
      </c>
      <c r="V121" s="22">
        <v>0</v>
      </c>
      <c r="W121" s="22">
        <v>4777116</v>
      </c>
      <c r="X121" s="22">
        <v>3583285</v>
      </c>
      <c r="Y121" s="22">
        <v>0</v>
      </c>
      <c r="Z121" s="22">
        <v>0</v>
      </c>
      <c r="AA121" s="22">
        <v>0</v>
      </c>
      <c r="AB121" s="22">
        <v>0</v>
      </c>
      <c r="AC121" s="22">
        <v>15306655</v>
      </c>
      <c r="AD121" s="22">
        <v>12388664</v>
      </c>
      <c r="AE121" s="22">
        <v>4844999</v>
      </c>
      <c r="AF121" s="22">
        <v>0</v>
      </c>
      <c r="AG121" s="22">
        <v>714268</v>
      </c>
      <c r="AH121" s="22">
        <v>1646561</v>
      </c>
      <c r="AI121" s="22">
        <v>34901147</v>
      </c>
      <c r="AJ121" s="22">
        <v>95999782</v>
      </c>
      <c r="AK121" s="22">
        <v>10178657</v>
      </c>
      <c r="AL121" s="22">
        <v>0</v>
      </c>
      <c r="AM121" s="22">
        <v>85821125</v>
      </c>
      <c r="AN121" s="22">
        <v>0</v>
      </c>
    </row>
    <row r="122" spans="1:40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20133689</v>
      </c>
      <c r="F122" s="22">
        <v>0</v>
      </c>
      <c r="G122" s="22">
        <v>6969603</v>
      </c>
      <c r="H122" s="22">
        <v>12865133</v>
      </c>
      <c r="I122" s="22">
        <v>0</v>
      </c>
      <c r="J122" s="22">
        <v>0</v>
      </c>
      <c r="K122" s="22">
        <v>0</v>
      </c>
      <c r="L122" s="22">
        <v>0</v>
      </c>
      <c r="M122" s="22">
        <v>39968425</v>
      </c>
      <c r="N122" s="22">
        <v>928944</v>
      </c>
      <c r="O122" s="22">
        <v>10420892</v>
      </c>
      <c r="P122" s="22">
        <v>2673016</v>
      </c>
      <c r="Q122" s="22">
        <v>5982176</v>
      </c>
      <c r="R122" s="22">
        <v>3923383</v>
      </c>
      <c r="S122" s="22">
        <v>3666510</v>
      </c>
      <c r="T122" s="22">
        <v>67563346</v>
      </c>
      <c r="U122" s="22">
        <v>11636196</v>
      </c>
      <c r="V122" s="22">
        <v>0</v>
      </c>
      <c r="W122" s="22">
        <v>3002175</v>
      </c>
      <c r="X122" s="22">
        <v>4623200</v>
      </c>
      <c r="Y122" s="22">
        <v>0</v>
      </c>
      <c r="Z122" s="22">
        <v>0</v>
      </c>
      <c r="AA122" s="22">
        <v>0</v>
      </c>
      <c r="AB122" s="22">
        <v>0</v>
      </c>
      <c r="AC122" s="22">
        <v>19261571</v>
      </c>
      <c r="AD122" s="22">
        <v>3996442</v>
      </c>
      <c r="AE122" s="22">
        <v>1097316</v>
      </c>
      <c r="AF122" s="22">
        <v>0</v>
      </c>
      <c r="AG122" s="22">
        <v>1841146</v>
      </c>
      <c r="AH122" s="22">
        <v>1980854</v>
      </c>
      <c r="AI122" s="22">
        <v>28177329</v>
      </c>
      <c r="AJ122" s="22">
        <v>39386017</v>
      </c>
      <c r="AK122" s="22">
        <v>6999293</v>
      </c>
      <c r="AL122" s="22">
        <v>337258</v>
      </c>
      <c r="AM122" s="22">
        <v>32049466</v>
      </c>
      <c r="AN122" s="22">
        <v>0</v>
      </c>
    </row>
    <row r="123" spans="1:40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42174944</v>
      </c>
      <c r="F123" s="22">
        <v>0</v>
      </c>
      <c r="G123" s="22">
        <v>11207617</v>
      </c>
      <c r="H123" s="22">
        <v>2083986</v>
      </c>
      <c r="I123" s="22">
        <v>0</v>
      </c>
      <c r="J123" s="22">
        <v>0</v>
      </c>
      <c r="K123" s="22">
        <v>0</v>
      </c>
      <c r="L123" s="22">
        <v>0</v>
      </c>
      <c r="M123" s="22">
        <v>55466547</v>
      </c>
      <c r="N123" s="22">
        <v>0</v>
      </c>
      <c r="O123" s="22">
        <v>17175954</v>
      </c>
      <c r="P123" s="22">
        <v>3098285</v>
      </c>
      <c r="Q123" s="22">
        <v>612792</v>
      </c>
      <c r="R123" s="22">
        <v>398926</v>
      </c>
      <c r="S123" s="22">
        <v>1501400</v>
      </c>
      <c r="T123" s="22">
        <v>78253904</v>
      </c>
      <c r="U123" s="22">
        <v>32887735</v>
      </c>
      <c r="V123" s="22">
        <v>0</v>
      </c>
      <c r="W123" s="22">
        <v>8723962</v>
      </c>
      <c r="X123" s="22">
        <v>1105939</v>
      </c>
      <c r="Y123" s="22">
        <v>0</v>
      </c>
      <c r="Z123" s="22">
        <v>0</v>
      </c>
      <c r="AA123" s="22">
        <v>0</v>
      </c>
      <c r="AB123" s="22">
        <v>0</v>
      </c>
      <c r="AC123" s="22">
        <v>42717636</v>
      </c>
      <c r="AD123" s="22">
        <v>6359739</v>
      </c>
      <c r="AE123" s="22">
        <v>1771457</v>
      </c>
      <c r="AF123" s="22">
        <v>0</v>
      </c>
      <c r="AG123" s="22">
        <v>236346</v>
      </c>
      <c r="AH123" s="22">
        <v>1054054</v>
      </c>
      <c r="AI123" s="22">
        <v>52139232</v>
      </c>
      <c r="AJ123" s="22">
        <v>26114672</v>
      </c>
      <c r="AK123" s="22">
        <v>501371</v>
      </c>
      <c r="AL123" s="22">
        <v>0</v>
      </c>
      <c r="AM123" s="22">
        <v>25613301</v>
      </c>
      <c r="AN123" s="22">
        <v>0</v>
      </c>
    </row>
    <row r="124" spans="1:40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19375147</v>
      </c>
      <c r="F124" s="22">
        <v>0</v>
      </c>
      <c r="G124" s="22">
        <v>4045530</v>
      </c>
      <c r="H124" s="22">
        <v>5670005</v>
      </c>
      <c r="I124" s="22">
        <v>1288948</v>
      </c>
      <c r="J124" s="22">
        <v>0</v>
      </c>
      <c r="K124" s="22">
        <v>0</v>
      </c>
      <c r="L124" s="22">
        <v>0</v>
      </c>
      <c r="M124" s="22">
        <v>30379630</v>
      </c>
      <c r="N124" s="22">
        <v>0</v>
      </c>
      <c r="O124" s="22">
        <v>18589963</v>
      </c>
      <c r="P124" s="22">
        <v>5769193</v>
      </c>
      <c r="Q124" s="22">
        <v>1255927</v>
      </c>
      <c r="R124" s="22">
        <v>3548236</v>
      </c>
      <c r="S124" s="22">
        <v>3127968</v>
      </c>
      <c r="T124" s="22">
        <v>62670917</v>
      </c>
      <c r="U124" s="22">
        <v>7071258</v>
      </c>
      <c r="V124" s="22">
        <v>0</v>
      </c>
      <c r="W124" s="22">
        <v>1560287</v>
      </c>
      <c r="X124" s="22">
        <v>2823315</v>
      </c>
      <c r="Y124" s="22">
        <v>561246</v>
      </c>
      <c r="Z124" s="22">
        <v>0</v>
      </c>
      <c r="AA124" s="22">
        <v>0</v>
      </c>
      <c r="AB124" s="22">
        <v>0</v>
      </c>
      <c r="AC124" s="22">
        <v>12016106</v>
      </c>
      <c r="AD124" s="22">
        <v>6262843</v>
      </c>
      <c r="AE124" s="22">
        <v>3739626</v>
      </c>
      <c r="AF124" s="22">
        <v>0</v>
      </c>
      <c r="AG124" s="22">
        <v>1525376</v>
      </c>
      <c r="AH124" s="22">
        <v>1449992</v>
      </c>
      <c r="AI124" s="22">
        <v>24993943</v>
      </c>
      <c r="AJ124" s="22">
        <v>37676974</v>
      </c>
      <c r="AK124" s="22">
        <v>0</v>
      </c>
      <c r="AL124" s="22">
        <v>1314189</v>
      </c>
      <c r="AM124" s="22">
        <v>36362785</v>
      </c>
      <c r="AN124" s="22">
        <v>0</v>
      </c>
    </row>
    <row r="125" spans="1:40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3488686</v>
      </c>
      <c r="F125" s="22">
        <v>0</v>
      </c>
      <c r="G125" s="22">
        <v>5009905</v>
      </c>
      <c r="H125" s="22">
        <v>2941779</v>
      </c>
      <c r="I125" s="22">
        <v>128174</v>
      </c>
      <c r="J125" s="22">
        <v>0</v>
      </c>
      <c r="K125" s="22">
        <v>0</v>
      </c>
      <c r="L125" s="22">
        <v>0</v>
      </c>
      <c r="M125" s="22">
        <v>11568544</v>
      </c>
      <c r="N125" s="22">
        <v>0</v>
      </c>
      <c r="O125" s="22">
        <v>1669372</v>
      </c>
      <c r="P125" s="22">
        <v>712691</v>
      </c>
      <c r="Q125" s="22">
        <v>96270</v>
      </c>
      <c r="R125" s="22">
        <v>574063</v>
      </c>
      <c r="S125" s="22">
        <v>135354</v>
      </c>
      <c r="T125" s="22">
        <v>14756294</v>
      </c>
      <c r="U125" s="22">
        <v>2117639</v>
      </c>
      <c r="V125" s="22">
        <v>0</v>
      </c>
      <c r="W125" s="22">
        <v>1595903</v>
      </c>
      <c r="X125" s="22">
        <v>1175326</v>
      </c>
      <c r="Y125" s="22">
        <v>46324</v>
      </c>
      <c r="Z125" s="22">
        <v>0</v>
      </c>
      <c r="AA125" s="22">
        <v>0</v>
      </c>
      <c r="AB125" s="22">
        <v>0</v>
      </c>
      <c r="AC125" s="22">
        <v>4935192</v>
      </c>
      <c r="AD125" s="22">
        <v>721391</v>
      </c>
      <c r="AE125" s="22">
        <v>178807</v>
      </c>
      <c r="AF125" s="22">
        <v>0</v>
      </c>
      <c r="AG125" s="22">
        <v>302007</v>
      </c>
      <c r="AH125" s="22">
        <v>116131</v>
      </c>
      <c r="AI125" s="22">
        <v>6253528</v>
      </c>
      <c r="AJ125" s="22">
        <v>8502766</v>
      </c>
      <c r="AK125" s="22">
        <v>0</v>
      </c>
      <c r="AL125" s="22">
        <v>0</v>
      </c>
      <c r="AM125" s="22">
        <v>8502766</v>
      </c>
      <c r="AN125" s="22">
        <v>0</v>
      </c>
    </row>
    <row r="126" spans="1:40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92385230</v>
      </c>
      <c r="F126" s="22">
        <v>0</v>
      </c>
      <c r="G126" s="22">
        <v>41975995</v>
      </c>
      <c r="H126" s="22">
        <v>29953151</v>
      </c>
      <c r="I126" s="22">
        <v>0</v>
      </c>
      <c r="J126" s="22">
        <v>0</v>
      </c>
      <c r="K126" s="22">
        <v>0</v>
      </c>
      <c r="L126" s="22">
        <v>0</v>
      </c>
      <c r="M126" s="22">
        <v>164314376</v>
      </c>
      <c r="N126" s="22">
        <v>3770074</v>
      </c>
      <c r="O126" s="22">
        <v>23980594</v>
      </c>
      <c r="P126" s="22">
        <v>13865830</v>
      </c>
      <c r="Q126" s="22">
        <v>5915614</v>
      </c>
      <c r="R126" s="22">
        <v>12826143</v>
      </c>
      <c r="S126" s="22">
        <v>6376323</v>
      </c>
      <c r="T126" s="22">
        <v>231048954</v>
      </c>
      <c r="U126" s="22">
        <v>66265390</v>
      </c>
      <c r="V126" s="22">
        <v>0</v>
      </c>
      <c r="W126" s="22">
        <v>17323775</v>
      </c>
      <c r="X126" s="22">
        <v>12203972</v>
      </c>
      <c r="Y126" s="22">
        <v>0</v>
      </c>
      <c r="Z126" s="22">
        <v>0</v>
      </c>
      <c r="AA126" s="22">
        <v>0</v>
      </c>
      <c r="AB126" s="22">
        <v>0</v>
      </c>
      <c r="AC126" s="22">
        <v>95793137</v>
      </c>
      <c r="AD126" s="22">
        <v>12934988</v>
      </c>
      <c r="AE126" s="22">
        <v>8150890</v>
      </c>
      <c r="AF126" s="22">
        <v>0</v>
      </c>
      <c r="AG126" s="22">
        <v>8933643</v>
      </c>
      <c r="AH126" s="22">
        <v>3585616</v>
      </c>
      <c r="AI126" s="22">
        <v>129398274</v>
      </c>
      <c r="AJ126" s="22">
        <v>101650680</v>
      </c>
      <c r="AK126" s="22">
        <v>1439147</v>
      </c>
      <c r="AL126" s="22">
        <v>0</v>
      </c>
      <c r="AM126" s="22">
        <v>100211533</v>
      </c>
      <c r="AN126" s="22">
        <v>0</v>
      </c>
    </row>
    <row r="127" spans="1:40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27330538</v>
      </c>
      <c r="F127" s="22">
        <v>0</v>
      </c>
      <c r="G127" s="22">
        <v>11801478</v>
      </c>
      <c r="H127" s="22">
        <v>12252238</v>
      </c>
      <c r="I127" s="22">
        <v>0</v>
      </c>
      <c r="J127" s="22">
        <v>0</v>
      </c>
      <c r="K127" s="22">
        <v>0</v>
      </c>
      <c r="L127" s="22">
        <v>1346741</v>
      </c>
      <c r="M127" s="22">
        <v>52730995</v>
      </c>
      <c r="N127" s="22">
        <v>1695125</v>
      </c>
      <c r="O127" s="22">
        <v>32676440</v>
      </c>
      <c r="P127" s="22">
        <v>7149221</v>
      </c>
      <c r="Q127" s="22">
        <v>1786762</v>
      </c>
      <c r="R127" s="22">
        <v>5984277</v>
      </c>
      <c r="S127" s="22">
        <v>2508272</v>
      </c>
      <c r="T127" s="22">
        <v>104531092</v>
      </c>
      <c r="U127" s="22">
        <v>19340408</v>
      </c>
      <c r="V127" s="22">
        <v>0</v>
      </c>
      <c r="W127" s="22">
        <v>5841324</v>
      </c>
      <c r="X127" s="22">
        <v>7745811</v>
      </c>
      <c r="Y127" s="22">
        <v>0</v>
      </c>
      <c r="Z127" s="22">
        <v>0</v>
      </c>
      <c r="AA127" s="22">
        <v>0</v>
      </c>
      <c r="AB127" s="22">
        <v>728233</v>
      </c>
      <c r="AC127" s="22">
        <v>33655776</v>
      </c>
      <c r="AD127" s="22">
        <v>15027675</v>
      </c>
      <c r="AE127" s="22">
        <v>3752277</v>
      </c>
      <c r="AF127" s="22">
        <v>0</v>
      </c>
      <c r="AG127" s="22">
        <v>5571338</v>
      </c>
      <c r="AH127" s="22">
        <v>1402527</v>
      </c>
      <c r="AI127" s="22">
        <v>59409593</v>
      </c>
      <c r="AJ127" s="22">
        <v>45121499</v>
      </c>
      <c r="AK127" s="22">
        <v>706514</v>
      </c>
      <c r="AL127" s="22">
        <v>0</v>
      </c>
      <c r="AM127" s="22">
        <v>44414985</v>
      </c>
      <c r="AN127" s="22">
        <v>0</v>
      </c>
    </row>
    <row r="128" spans="1:40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96393775</v>
      </c>
      <c r="F128" s="22">
        <v>0</v>
      </c>
      <c r="G128" s="22">
        <v>43041320</v>
      </c>
      <c r="H128" s="22">
        <v>50791528</v>
      </c>
      <c r="I128" s="22">
        <v>78278458</v>
      </c>
      <c r="J128" s="22">
        <v>0</v>
      </c>
      <c r="K128" s="22">
        <v>0</v>
      </c>
      <c r="L128" s="22">
        <v>0</v>
      </c>
      <c r="M128" s="22">
        <v>268505081</v>
      </c>
      <c r="N128" s="22">
        <v>26710415</v>
      </c>
      <c r="O128" s="22">
        <v>55772726</v>
      </c>
      <c r="P128" s="22">
        <v>10530373</v>
      </c>
      <c r="Q128" s="22">
        <v>35045481</v>
      </c>
      <c r="R128" s="22">
        <v>18783127</v>
      </c>
      <c r="S128" s="22">
        <v>7836593</v>
      </c>
      <c r="T128" s="22">
        <v>423183796</v>
      </c>
      <c r="U128" s="22">
        <v>45862587</v>
      </c>
      <c r="V128" s="22">
        <v>0</v>
      </c>
      <c r="W128" s="22">
        <v>18478908</v>
      </c>
      <c r="X128" s="22">
        <v>15787547</v>
      </c>
      <c r="Y128" s="22">
        <v>17143434</v>
      </c>
      <c r="Z128" s="22">
        <v>0</v>
      </c>
      <c r="AA128" s="22">
        <v>0</v>
      </c>
      <c r="AB128" s="22">
        <v>0</v>
      </c>
      <c r="AC128" s="22">
        <v>97272476</v>
      </c>
      <c r="AD128" s="22">
        <v>17817360</v>
      </c>
      <c r="AE128" s="22">
        <v>7045103</v>
      </c>
      <c r="AF128" s="22">
        <v>0</v>
      </c>
      <c r="AG128" s="22">
        <v>9427267</v>
      </c>
      <c r="AH128" s="22">
        <v>4363486</v>
      </c>
      <c r="AI128" s="22">
        <v>135925692</v>
      </c>
      <c r="AJ128" s="22">
        <v>287258104</v>
      </c>
      <c r="AK128" s="22">
        <v>2541613</v>
      </c>
      <c r="AL128" s="22">
        <v>0</v>
      </c>
      <c r="AM128" s="22">
        <v>284716491</v>
      </c>
      <c r="AN128" s="22">
        <v>0</v>
      </c>
    </row>
    <row r="129" spans="1:40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65446083</v>
      </c>
      <c r="F129" s="22">
        <v>0</v>
      </c>
      <c r="G129" s="22">
        <v>60196014</v>
      </c>
      <c r="H129" s="22">
        <v>27223376</v>
      </c>
      <c r="I129" s="22">
        <v>17249019</v>
      </c>
      <c r="J129" s="22">
        <v>0</v>
      </c>
      <c r="K129" s="22">
        <v>0</v>
      </c>
      <c r="L129" s="22">
        <v>0</v>
      </c>
      <c r="M129" s="22">
        <v>170114492</v>
      </c>
      <c r="N129" s="22">
        <v>0</v>
      </c>
      <c r="O129" s="22">
        <v>51963812</v>
      </c>
      <c r="P129" s="22">
        <v>11726952</v>
      </c>
      <c r="Q129" s="22">
        <v>19710552</v>
      </c>
      <c r="R129" s="22">
        <v>21469857</v>
      </c>
      <c r="S129" s="22">
        <v>6853673</v>
      </c>
      <c r="T129" s="22">
        <v>281839338</v>
      </c>
      <c r="U129" s="22">
        <v>35829509</v>
      </c>
      <c r="V129" s="22">
        <v>0</v>
      </c>
      <c r="W129" s="22">
        <v>23712465</v>
      </c>
      <c r="X129" s="22">
        <v>7864969</v>
      </c>
      <c r="Y129" s="22">
        <v>6172310</v>
      </c>
      <c r="Z129" s="22">
        <v>0</v>
      </c>
      <c r="AA129" s="22">
        <v>0</v>
      </c>
      <c r="AB129" s="22">
        <v>0</v>
      </c>
      <c r="AC129" s="22">
        <v>73579253</v>
      </c>
      <c r="AD129" s="22">
        <v>25251930</v>
      </c>
      <c r="AE129" s="22">
        <v>6824048</v>
      </c>
      <c r="AF129" s="22">
        <v>0</v>
      </c>
      <c r="AG129" s="22">
        <v>12384240</v>
      </c>
      <c r="AH129" s="22">
        <v>2754432</v>
      </c>
      <c r="AI129" s="22">
        <v>120793903</v>
      </c>
      <c r="AJ129" s="22">
        <v>161045435</v>
      </c>
      <c r="AK129" s="22">
        <v>2310530</v>
      </c>
      <c r="AL129" s="22">
        <v>1177495</v>
      </c>
      <c r="AM129" s="22">
        <v>157557410</v>
      </c>
      <c r="AN129" s="22">
        <v>0</v>
      </c>
    </row>
    <row r="130" spans="1:40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59522788</v>
      </c>
      <c r="F130" s="22">
        <v>0</v>
      </c>
      <c r="G130" s="22">
        <v>22045583</v>
      </c>
      <c r="H130" s="22">
        <v>12326807</v>
      </c>
      <c r="I130" s="22">
        <v>9277865</v>
      </c>
      <c r="J130" s="22">
        <v>0</v>
      </c>
      <c r="K130" s="22">
        <v>0</v>
      </c>
      <c r="L130" s="22">
        <v>0</v>
      </c>
      <c r="M130" s="22">
        <v>103173043</v>
      </c>
      <c r="N130" s="22">
        <v>20893167</v>
      </c>
      <c r="O130" s="22">
        <v>24849363</v>
      </c>
      <c r="P130" s="22">
        <v>8416950</v>
      </c>
      <c r="Q130" s="22">
        <v>5283506</v>
      </c>
      <c r="R130" s="22">
        <v>7050255</v>
      </c>
      <c r="S130" s="22">
        <v>7574602</v>
      </c>
      <c r="T130" s="22">
        <v>177240886</v>
      </c>
      <c r="U130" s="22">
        <v>36769866</v>
      </c>
      <c r="V130" s="22">
        <v>0</v>
      </c>
      <c r="W130" s="22">
        <v>6682223</v>
      </c>
      <c r="X130" s="22">
        <v>4307557</v>
      </c>
      <c r="Y130" s="22">
        <v>3114570</v>
      </c>
      <c r="Z130" s="22">
        <v>0</v>
      </c>
      <c r="AA130" s="22">
        <v>0</v>
      </c>
      <c r="AB130" s="22">
        <v>0</v>
      </c>
      <c r="AC130" s="22">
        <v>50874216</v>
      </c>
      <c r="AD130" s="22">
        <v>11553016</v>
      </c>
      <c r="AE130" s="22">
        <v>4597280</v>
      </c>
      <c r="AF130" s="22">
        <v>0</v>
      </c>
      <c r="AG130" s="22">
        <v>2293244</v>
      </c>
      <c r="AH130" s="22">
        <v>4398119</v>
      </c>
      <c r="AI130" s="22">
        <v>73715875</v>
      </c>
      <c r="AJ130" s="22">
        <v>103525011</v>
      </c>
      <c r="AK130" s="22">
        <v>4605158</v>
      </c>
      <c r="AL130" s="22">
        <v>484831</v>
      </c>
      <c r="AM130" s="22">
        <v>98435022</v>
      </c>
      <c r="AN130" s="22">
        <v>0</v>
      </c>
    </row>
    <row r="131" spans="1:40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16109556</v>
      </c>
      <c r="F131" s="22">
        <v>0</v>
      </c>
      <c r="G131" s="22">
        <v>4659981</v>
      </c>
      <c r="H131" s="22">
        <v>6693083</v>
      </c>
      <c r="I131" s="22">
        <v>54698</v>
      </c>
      <c r="J131" s="22">
        <v>0</v>
      </c>
      <c r="K131" s="22">
        <v>0</v>
      </c>
      <c r="L131" s="22">
        <v>266668</v>
      </c>
      <c r="M131" s="22">
        <v>27783986</v>
      </c>
      <c r="N131" s="22">
        <v>0</v>
      </c>
      <c r="O131" s="22">
        <v>1035511</v>
      </c>
      <c r="P131" s="22">
        <v>1112828</v>
      </c>
      <c r="Q131" s="22">
        <v>706262</v>
      </c>
      <c r="R131" s="22">
        <v>586262</v>
      </c>
      <c r="S131" s="22">
        <v>275445</v>
      </c>
      <c r="T131" s="22">
        <v>31500294</v>
      </c>
      <c r="U131" s="22">
        <v>13250444</v>
      </c>
      <c r="V131" s="22">
        <v>0</v>
      </c>
      <c r="W131" s="22">
        <v>2898042</v>
      </c>
      <c r="X131" s="22">
        <v>4391528</v>
      </c>
      <c r="Y131" s="22">
        <v>6198</v>
      </c>
      <c r="Z131" s="22">
        <v>0</v>
      </c>
      <c r="AA131" s="22">
        <v>0</v>
      </c>
      <c r="AB131" s="22">
        <v>190978</v>
      </c>
      <c r="AC131" s="22">
        <v>20737190</v>
      </c>
      <c r="AD131" s="22">
        <v>575310</v>
      </c>
      <c r="AE131" s="22">
        <v>580314</v>
      </c>
      <c r="AF131" s="22">
        <v>0</v>
      </c>
      <c r="AG131" s="22">
        <v>380394</v>
      </c>
      <c r="AH131" s="22">
        <v>158432</v>
      </c>
      <c r="AI131" s="22">
        <v>22431640</v>
      </c>
      <c r="AJ131" s="22">
        <v>9068654</v>
      </c>
      <c r="AK131" s="22">
        <v>43800</v>
      </c>
      <c r="AL131" s="22">
        <v>0</v>
      </c>
      <c r="AM131" s="22">
        <v>9024854</v>
      </c>
      <c r="AN131" s="22">
        <v>0</v>
      </c>
    </row>
    <row r="132" spans="1:40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19196016</v>
      </c>
      <c r="F132" s="22">
        <v>0</v>
      </c>
      <c r="G132" s="22">
        <v>9602337</v>
      </c>
      <c r="H132" s="22">
        <v>7609279</v>
      </c>
      <c r="I132" s="22">
        <v>0</v>
      </c>
      <c r="J132" s="22">
        <v>0</v>
      </c>
      <c r="K132" s="22">
        <v>0</v>
      </c>
      <c r="L132" s="22">
        <v>0</v>
      </c>
      <c r="M132" s="22">
        <v>36407632</v>
      </c>
      <c r="N132" s="22">
        <v>0</v>
      </c>
      <c r="O132" s="22">
        <v>5525583</v>
      </c>
      <c r="P132" s="22">
        <v>2588556</v>
      </c>
      <c r="Q132" s="22">
        <v>1299000</v>
      </c>
      <c r="R132" s="22">
        <v>0</v>
      </c>
      <c r="S132" s="22">
        <v>735449</v>
      </c>
      <c r="T132" s="22">
        <v>46556220</v>
      </c>
      <c r="U132" s="22">
        <v>13036500</v>
      </c>
      <c r="V132" s="22">
        <v>0</v>
      </c>
      <c r="W132" s="22">
        <v>4396671</v>
      </c>
      <c r="X132" s="22">
        <v>3449016</v>
      </c>
      <c r="Y132" s="22">
        <v>0</v>
      </c>
      <c r="Z132" s="22">
        <v>0</v>
      </c>
      <c r="AA132" s="22">
        <v>0</v>
      </c>
      <c r="AB132" s="22">
        <v>0</v>
      </c>
      <c r="AC132" s="22">
        <v>20882187</v>
      </c>
      <c r="AD132" s="22">
        <v>3367288</v>
      </c>
      <c r="AE132" s="22">
        <v>1041632</v>
      </c>
      <c r="AF132" s="22">
        <v>0</v>
      </c>
      <c r="AG132" s="22">
        <v>0</v>
      </c>
      <c r="AH132" s="22">
        <v>552691</v>
      </c>
      <c r="AI132" s="22">
        <v>25843798</v>
      </c>
      <c r="AJ132" s="22">
        <v>20712422</v>
      </c>
      <c r="AK132" s="22">
        <v>1943293</v>
      </c>
      <c r="AL132" s="22">
        <v>71027</v>
      </c>
      <c r="AM132" s="22">
        <v>18698102</v>
      </c>
      <c r="AN132" s="22">
        <v>0</v>
      </c>
    </row>
    <row r="133" spans="1:40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6920058</v>
      </c>
      <c r="F133" s="22">
        <v>0</v>
      </c>
      <c r="G133" s="22">
        <v>10151873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17071931</v>
      </c>
      <c r="N133" s="22">
        <v>0</v>
      </c>
      <c r="O133" s="22">
        <v>18564657</v>
      </c>
      <c r="P133" s="22">
        <v>1532747</v>
      </c>
      <c r="Q133" s="22">
        <v>207458</v>
      </c>
      <c r="R133" s="22">
        <v>1085165</v>
      </c>
      <c r="S133" s="22">
        <v>754034</v>
      </c>
      <c r="T133" s="22">
        <v>39215992</v>
      </c>
      <c r="U133" s="22">
        <v>5305007</v>
      </c>
      <c r="V133" s="22">
        <v>0</v>
      </c>
      <c r="W133" s="22">
        <v>3638454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8943461</v>
      </c>
      <c r="AD133" s="22">
        <v>2796290</v>
      </c>
      <c r="AE133" s="22">
        <v>998636</v>
      </c>
      <c r="AF133" s="22">
        <v>0</v>
      </c>
      <c r="AG133" s="22">
        <v>734526</v>
      </c>
      <c r="AH133" s="22">
        <v>521708</v>
      </c>
      <c r="AI133" s="22">
        <v>13994621</v>
      </c>
      <c r="AJ133" s="22">
        <v>25221371</v>
      </c>
      <c r="AK133" s="22">
        <v>3187500</v>
      </c>
      <c r="AL133" s="22">
        <v>540301</v>
      </c>
      <c r="AM133" s="22">
        <v>21493570</v>
      </c>
      <c r="AN133" s="22">
        <v>0</v>
      </c>
    </row>
    <row r="134" spans="1:40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11988107</v>
      </c>
      <c r="F134" s="22">
        <v>0</v>
      </c>
      <c r="G134" s="22">
        <v>5103238</v>
      </c>
      <c r="H134" s="22">
        <v>5862056</v>
      </c>
      <c r="I134" s="22">
        <v>7516854</v>
      </c>
      <c r="J134" s="22">
        <v>0</v>
      </c>
      <c r="K134" s="22">
        <v>0</v>
      </c>
      <c r="L134" s="22">
        <v>0</v>
      </c>
      <c r="M134" s="22">
        <v>30470255</v>
      </c>
      <c r="N134" s="22">
        <v>641542</v>
      </c>
      <c r="O134" s="22">
        <v>9893376</v>
      </c>
      <c r="P134" s="22">
        <v>3347380</v>
      </c>
      <c r="Q134" s="22">
        <v>2314188</v>
      </c>
      <c r="R134" s="22">
        <v>0</v>
      </c>
      <c r="S134" s="22">
        <v>552049</v>
      </c>
      <c r="T134" s="22">
        <v>47218790</v>
      </c>
      <c r="U134" s="22">
        <v>5662993</v>
      </c>
      <c r="V134" s="22">
        <v>0</v>
      </c>
      <c r="W134" s="22">
        <v>1905532</v>
      </c>
      <c r="X134" s="22">
        <v>1844261</v>
      </c>
      <c r="Y134" s="22">
        <v>1450898</v>
      </c>
      <c r="Z134" s="22">
        <v>0</v>
      </c>
      <c r="AA134" s="22">
        <v>0</v>
      </c>
      <c r="AB134" s="22">
        <v>0</v>
      </c>
      <c r="AC134" s="22">
        <v>10863684</v>
      </c>
      <c r="AD134" s="22">
        <v>3752078</v>
      </c>
      <c r="AE134" s="22">
        <v>1604744</v>
      </c>
      <c r="AF134" s="22">
        <v>0</v>
      </c>
      <c r="AG134" s="22">
        <v>0</v>
      </c>
      <c r="AH134" s="22">
        <v>393379</v>
      </c>
      <c r="AI134" s="22">
        <v>16613885</v>
      </c>
      <c r="AJ134" s="22">
        <v>30604905</v>
      </c>
      <c r="AK134" s="22">
        <v>635565</v>
      </c>
      <c r="AL134" s="22">
        <v>0</v>
      </c>
      <c r="AM134" s="22">
        <v>29969340</v>
      </c>
      <c r="AN134" s="22">
        <v>0</v>
      </c>
    </row>
    <row r="135" spans="1:40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9606655</v>
      </c>
      <c r="F135" s="22">
        <v>0</v>
      </c>
      <c r="G135" s="22">
        <v>5009255</v>
      </c>
      <c r="H135" s="22">
        <v>5850263</v>
      </c>
      <c r="I135" s="22">
        <v>474670</v>
      </c>
      <c r="J135" s="22">
        <v>0</v>
      </c>
      <c r="K135" s="22">
        <v>0</v>
      </c>
      <c r="L135" s="22">
        <v>1128548</v>
      </c>
      <c r="M135" s="22">
        <v>22069391</v>
      </c>
      <c r="N135" s="22">
        <v>0</v>
      </c>
      <c r="O135" s="22">
        <v>22815444</v>
      </c>
      <c r="P135" s="22">
        <v>3680853</v>
      </c>
      <c r="Q135" s="22">
        <v>1125946</v>
      </c>
      <c r="R135" s="22">
        <v>1084460</v>
      </c>
      <c r="S135" s="22">
        <v>1929837</v>
      </c>
      <c r="T135" s="22">
        <v>52705931</v>
      </c>
      <c r="U135" s="22">
        <v>8331347</v>
      </c>
      <c r="V135" s="22">
        <v>0</v>
      </c>
      <c r="W135" s="22">
        <v>1748819</v>
      </c>
      <c r="X135" s="22">
        <v>2734180</v>
      </c>
      <c r="Y135" s="22">
        <v>139208</v>
      </c>
      <c r="Z135" s="22">
        <v>0</v>
      </c>
      <c r="AA135" s="22">
        <v>0</v>
      </c>
      <c r="AB135" s="22">
        <v>419557</v>
      </c>
      <c r="AC135" s="22">
        <v>13373111</v>
      </c>
      <c r="AD135" s="22">
        <v>10930561</v>
      </c>
      <c r="AE135" s="22">
        <v>1752772</v>
      </c>
      <c r="AF135" s="22">
        <v>0</v>
      </c>
      <c r="AG135" s="22">
        <v>692322</v>
      </c>
      <c r="AH135" s="22">
        <v>1781248</v>
      </c>
      <c r="AI135" s="22">
        <v>28530014</v>
      </c>
      <c r="AJ135" s="22">
        <v>24175917</v>
      </c>
      <c r="AK135" s="22">
        <v>952417</v>
      </c>
      <c r="AL135" s="22">
        <v>2650981</v>
      </c>
      <c r="AM135" s="22">
        <v>20572519</v>
      </c>
      <c r="AN135" s="22">
        <v>0</v>
      </c>
    </row>
    <row r="136" spans="1:40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13618217</v>
      </c>
      <c r="F136" s="22">
        <v>0</v>
      </c>
      <c r="G136" s="22">
        <v>15265123</v>
      </c>
      <c r="H136" s="22">
        <v>5495444</v>
      </c>
      <c r="I136" s="22">
        <v>1411430</v>
      </c>
      <c r="J136" s="22">
        <v>0</v>
      </c>
      <c r="K136" s="22">
        <v>0</v>
      </c>
      <c r="L136" s="22">
        <v>0</v>
      </c>
      <c r="M136" s="22">
        <v>35790214</v>
      </c>
      <c r="N136" s="22">
        <v>170376</v>
      </c>
      <c r="O136" s="22">
        <v>9810359</v>
      </c>
      <c r="P136" s="22">
        <v>1616707</v>
      </c>
      <c r="Q136" s="22">
        <v>540469</v>
      </c>
      <c r="R136" s="22">
        <v>256540</v>
      </c>
      <c r="S136" s="22">
        <v>628203</v>
      </c>
      <c r="T136" s="22">
        <v>48812868</v>
      </c>
      <c r="U136" s="22">
        <v>9282196</v>
      </c>
      <c r="V136" s="22">
        <v>0</v>
      </c>
      <c r="W136" s="22">
        <v>5414906</v>
      </c>
      <c r="X136" s="22">
        <v>2119429</v>
      </c>
      <c r="Y136" s="22">
        <v>393036</v>
      </c>
      <c r="Z136" s="22">
        <v>0</v>
      </c>
      <c r="AA136" s="22">
        <v>0</v>
      </c>
      <c r="AB136" s="22">
        <v>0</v>
      </c>
      <c r="AC136" s="22">
        <v>17209567</v>
      </c>
      <c r="AD136" s="22">
        <v>2890541</v>
      </c>
      <c r="AE136" s="22">
        <v>1169013</v>
      </c>
      <c r="AF136" s="22">
        <v>0</v>
      </c>
      <c r="AG136" s="22">
        <v>51931</v>
      </c>
      <c r="AH136" s="22">
        <v>513199</v>
      </c>
      <c r="AI136" s="22">
        <v>21834251</v>
      </c>
      <c r="AJ136" s="22">
        <v>26978617</v>
      </c>
      <c r="AK136" s="22">
        <v>2682565</v>
      </c>
      <c r="AL136" s="22">
        <v>0</v>
      </c>
      <c r="AM136" s="22">
        <v>24296052</v>
      </c>
      <c r="AN136" s="22">
        <v>0</v>
      </c>
    </row>
    <row r="137" spans="1:40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6048632</v>
      </c>
      <c r="F137" s="22">
        <v>0</v>
      </c>
      <c r="G137" s="22">
        <v>3206729</v>
      </c>
      <c r="H137" s="22">
        <v>1152552</v>
      </c>
      <c r="I137" s="22">
        <v>0</v>
      </c>
      <c r="J137" s="22">
        <v>0</v>
      </c>
      <c r="K137" s="22">
        <v>0</v>
      </c>
      <c r="L137" s="22">
        <v>0</v>
      </c>
      <c r="M137" s="22">
        <v>10407913</v>
      </c>
      <c r="N137" s="22">
        <v>0</v>
      </c>
      <c r="O137" s="22">
        <v>2431879</v>
      </c>
      <c r="P137" s="22">
        <v>1196618</v>
      </c>
      <c r="Q137" s="22">
        <v>55176</v>
      </c>
      <c r="R137" s="22">
        <v>337143</v>
      </c>
      <c r="S137" s="22">
        <v>118090</v>
      </c>
      <c r="T137" s="22">
        <v>14546819</v>
      </c>
      <c r="U137" s="22">
        <v>2789401</v>
      </c>
      <c r="V137" s="22">
        <v>0</v>
      </c>
      <c r="W137" s="22">
        <v>1890223</v>
      </c>
      <c r="X137" s="22">
        <v>698402</v>
      </c>
      <c r="Y137" s="22">
        <v>0</v>
      </c>
      <c r="Z137" s="22">
        <v>0</v>
      </c>
      <c r="AA137" s="22">
        <v>0</v>
      </c>
      <c r="AB137" s="22">
        <v>0</v>
      </c>
      <c r="AC137" s="22">
        <v>5378026</v>
      </c>
      <c r="AD137" s="22">
        <v>1434719</v>
      </c>
      <c r="AE137" s="22">
        <v>1055562</v>
      </c>
      <c r="AF137" s="22">
        <v>0</v>
      </c>
      <c r="AG137" s="22">
        <v>254717</v>
      </c>
      <c r="AH137" s="22">
        <v>94822</v>
      </c>
      <c r="AI137" s="22">
        <v>8217846</v>
      </c>
      <c r="AJ137" s="22">
        <v>6328973</v>
      </c>
      <c r="AK137" s="22">
        <v>0</v>
      </c>
      <c r="AL137" s="22">
        <v>418562</v>
      </c>
      <c r="AM137" s="22">
        <v>5910411</v>
      </c>
      <c r="AN137" s="22">
        <v>0</v>
      </c>
    </row>
    <row r="138" spans="1:40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6973228</v>
      </c>
      <c r="F138" s="22">
        <v>0</v>
      </c>
      <c r="G138" s="22">
        <v>8429331</v>
      </c>
      <c r="H138" s="22">
        <v>7530285</v>
      </c>
      <c r="I138" s="22">
        <v>0</v>
      </c>
      <c r="J138" s="22">
        <v>0</v>
      </c>
      <c r="K138" s="22">
        <v>0</v>
      </c>
      <c r="L138" s="22">
        <v>0</v>
      </c>
      <c r="M138" s="22">
        <v>22932844</v>
      </c>
      <c r="N138" s="22">
        <v>0</v>
      </c>
      <c r="O138" s="22">
        <v>3910610</v>
      </c>
      <c r="P138" s="22">
        <v>1900198</v>
      </c>
      <c r="Q138" s="22">
        <v>399515</v>
      </c>
      <c r="R138" s="22">
        <v>832787</v>
      </c>
      <c r="S138" s="22">
        <v>1697086</v>
      </c>
      <c r="T138" s="22">
        <v>31673040</v>
      </c>
      <c r="U138" s="22">
        <v>4797209</v>
      </c>
      <c r="V138" s="22">
        <v>0</v>
      </c>
      <c r="W138" s="22">
        <v>4120104</v>
      </c>
      <c r="X138" s="22">
        <v>2097430</v>
      </c>
      <c r="Y138" s="22">
        <v>0</v>
      </c>
      <c r="Z138" s="22">
        <v>0</v>
      </c>
      <c r="AA138" s="22">
        <v>0</v>
      </c>
      <c r="AB138" s="22">
        <v>0</v>
      </c>
      <c r="AC138" s="22">
        <v>11014743</v>
      </c>
      <c r="AD138" s="22">
        <v>2075640</v>
      </c>
      <c r="AE138" s="22">
        <v>1399914</v>
      </c>
      <c r="AF138" s="22">
        <v>0</v>
      </c>
      <c r="AG138" s="22">
        <v>748708</v>
      </c>
      <c r="AH138" s="22">
        <v>1308466</v>
      </c>
      <c r="AI138" s="22">
        <v>16547471</v>
      </c>
      <c r="AJ138" s="22">
        <v>15125569</v>
      </c>
      <c r="AK138" s="22">
        <v>0</v>
      </c>
      <c r="AL138" s="22">
        <v>261881</v>
      </c>
      <c r="AM138" s="22">
        <v>14863688</v>
      </c>
      <c r="AN138" s="22">
        <v>0</v>
      </c>
    </row>
    <row r="139" spans="1:40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16338378</v>
      </c>
      <c r="F139" s="22">
        <v>0</v>
      </c>
      <c r="G139" s="22">
        <v>4097110</v>
      </c>
      <c r="H139" s="22">
        <v>6095421</v>
      </c>
      <c r="I139" s="22">
        <v>1205096</v>
      </c>
      <c r="J139" s="22">
        <v>0</v>
      </c>
      <c r="K139" s="22">
        <v>0</v>
      </c>
      <c r="L139" s="22">
        <v>0</v>
      </c>
      <c r="M139" s="22">
        <v>27736005</v>
      </c>
      <c r="N139" s="22">
        <v>189232</v>
      </c>
      <c r="O139" s="22">
        <v>7897979</v>
      </c>
      <c r="P139" s="22">
        <v>4502365</v>
      </c>
      <c r="Q139" s="22">
        <v>4333940</v>
      </c>
      <c r="R139" s="22">
        <v>9377681</v>
      </c>
      <c r="S139" s="22">
        <v>857221</v>
      </c>
      <c r="T139" s="22">
        <v>54894423</v>
      </c>
      <c r="U139" s="22">
        <v>7194102</v>
      </c>
      <c r="V139" s="22">
        <v>0</v>
      </c>
      <c r="W139" s="22">
        <v>1965017</v>
      </c>
      <c r="X139" s="22">
        <v>2513273</v>
      </c>
      <c r="Y139" s="22">
        <v>359964</v>
      </c>
      <c r="Z139" s="22">
        <v>0</v>
      </c>
      <c r="AA139" s="22">
        <v>0</v>
      </c>
      <c r="AB139" s="22">
        <v>0</v>
      </c>
      <c r="AC139" s="22">
        <v>12032356</v>
      </c>
      <c r="AD139" s="22">
        <v>2881316</v>
      </c>
      <c r="AE139" s="22">
        <v>2788186</v>
      </c>
      <c r="AF139" s="22">
        <v>0</v>
      </c>
      <c r="AG139" s="22">
        <v>4649579</v>
      </c>
      <c r="AH139" s="22">
        <v>435130</v>
      </c>
      <c r="AI139" s="22">
        <v>22786567</v>
      </c>
      <c r="AJ139" s="22">
        <v>32107856</v>
      </c>
      <c r="AK139" s="22">
        <v>1231307</v>
      </c>
      <c r="AL139" s="22">
        <v>6985282</v>
      </c>
      <c r="AM139" s="22">
        <v>23891267</v>
      </c>
      <c r="AN139" s="22">
        <v>0</v>
      </c>
    </row>
    <row r="140" spans="1:40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82736201</v>
      </c>
      <c r="F140" s="22">
        <v>0</v>
      </c>
      <c r="G140" s="22">
        <v>37623735</v>
      </c>
      <c r="H140" s="22">
        <v>29478096</v>
      </c>
      <c r="I140" s="22">
        <v>36701521</v>
      </c>
      <c r="J140" s="22">
        <v>0</v>
      </c>
      <c r="K140" s="22">
        <v>0</v>
      </c>
      <c r="L140" s="22">
        <v>0</v>
      </c>
      <c r="M140" s="22">
        <v>186539553</v>
      </c>
      <c r="N140" s="22">
        <v>398827</v>
      </c>
      <c r="O140" s="22">
        <v>42695736</v>
      </c>
      <c r="P140" s="22">
        <v>8555085</v>
      </c>
      <c r="Q140" s="22">
        <v>12922120</v>
      </c>
      <c r="R140" s="22">
        <v>15051532</v>
      </c>
      <c r="S140" s="22">
        <v>4699663</v>
      </c>
      <c r="T140" s="22">
        <v>270862516</v>
      </c>
      <c r="U140" s="22">
        <v>61113526</v>
      </c>
      <c r="V140" s="22">
        <v>0</v>
      </c>
      <c r="W140" s="22">
        <v>12358386</v>
      </c>
      <c r="X140" s="22">
        <v>12490507</v>
      </c>
      <c r="Y140" s="22">
        <v>19430420</v>
      </c>
      <c r="Z140" s="22">
        <v>0</v>
      </c>
      <c r="AA140" s="22">
        <v>0</v>
      </c>
      <c r="AB140" s="22">
        <v>0</v>
      </c>
      <c r="AC140" s="22">
        <v>105392839</v>
      </c>
      <c r="AD140" s="22">
        <v>14691081</v>
      </c>
      <c r="AE140" s="22">
        <v>5155319</v>
      </c>
      <c r="AF140" s="22">
        <v>0</v>
      </c>
      <c r="AG140" s="22">
        <v>7017162</v>
      </c>
      <c r="AH140" s="22">
        <v>2620155</v>
      </c>
      <c r="AI140" s="22">
        <v>134876556</v>
      </c>
      <c r="AJ140" s="22">
        <v>135985960</v>
      </c>
      <c r="AK140" s="22">
        <v>15044593</v>
      </c>
      <c r="AL140" s="22">
        <v>273379</v>
      </c>
      <c r="AM140" s="22">
        <v>120667988</v>
      </c>
      <c r="AN140" s="22">
        <v>0</v>
      </c>
    </row>
    <row r="141" spans="1:40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8984386</v>
      </c>
      <c r="F141" s="22">
        <v>0</v>
      </c>
      <c r="G141" s="22">
        <v>3010948</v>
      </c>
      <c r="H141" s="22">
        <v>4213485</v>
      </c>
      <c r="I141" s="22">
        <v>2119723</v>
      </c>
      <c r="J141" s="22">
        <v>0</v>
      </c>
      <c r="K141" s="22">
        <v>0</v>
      </c>
      <c r="L141" s="22">
        <v>0</v>
      </c>
      <c r="M141" s="22">
        <v>18328542</v>
      </c>
      <c r="N141" s="22">
        <v>31121</v>
      </c>
      <c r="O141" s="22">
        <v>1254417</v>
      </c>
      <c r="P141" s="22">
        <v>1016040</v>
      </c>
      <c r="Q141" s="22">
        <v>92577</v>
      </c>
      <c r="R141" s="22">
        <v>715280</v>
      </c>
      <c r="S141" s="22">
        <v>268536</v>
      </c>
      <c r="T141" s="22">
        <v>21706513</v>
      </c>
      <c r="U141" s="22">
        <v>5746430</v>
      </c>
      <c r="V141" s="22">
        <v>0</v>
      </c>
      <c r="W141" s="22">
        <v>1336265</v>
      </c>
      <c r="X141" s="22">
        <v>1020607</v>
      </c>
      <c r="Y141" s="22">
        <v>461395</v>
      </c>
      <c r="Z141" s="22">
        <v>0</v>
      </c>
      <c r="AA141" s="22">
        <v>0</v>
      </c>
      <c r="AB141" s="22">
        <v>0</v>
      </c>
      <c r="AC141" s="22">
        <v>8564697</v>
      </c>
      <c r="AD141" s="22">
        <v>828084</v>
      </c>
      <c r="AE141" s="22">
        <v>621913</v>
      </c>
      <c r="AF141" s="22">
        <v>0</v>
      </c>
      <c r="AG141" s="22">
        <v>399917</v>
      </c>
      <c r="AH141" s="22">
        <v>132402</v>
      </c>
      <c r="AI141" s="22">
        <v>10547013</v>
      </c>
      <c r="AJ141" s="22">
        <v>11159500</v>
      </c>
      <c r="AK141" s="22">
        <v>1205272</v>
      </c>
      <c r="AL141" s="22">
        <v>0</v>
      </c>
      <c r="AM141" s="22">
        <v>9954228</v>
      </c>
      <c r="AN141" s="22">
        <v>0</v>
      </c>
    </row>
    <row r="142" spans="1:40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11563700</v>
      </c>
      <c r="F142" s="22">
        <v>0</v>
      </c>
      <c r="G142" s="22">
        <v>17439141</v>
      </c>
      <c r="H142" s="22">
        <v>23139297</v>
      </c>
      <c r="I142" s="22">
        <v>0</v>
      </c>
      <c r="J142" s="22">
        <v>0</v>
      </c>
      <c r="K142" s="22">
        <v>0</v>
      </c>
      <c r="L142" s="22">
        <v>0</v>
      </c>
      <c r="M142" s="22">
        <v>52142138</v>
      </c>
      <c r="N142" s="22">
        <v>0</v>
      </c>
      <c r="O142" s="22">
        <v>8826811</v>
      </c>
      <c r="P142" s="22">
        <v>4325630</v>
      </c>
      <c r="Q142" s="22">
        <v>892440</v>
      </c>
      <c r="R142" s="22">
        <v>547912</v>
      </c>
      <c r="S142" s="22">
        <v>2033038</v>
      </c>
      <c r="T142" s="22">
        <v>68767969</v>
      </c>
      <c r="U142" s="22">
        <v>8019395</v>
      </c>
      <c r="V142" s="22">
        <v>0</v>
      </c>
      <c r="W142" s="22">
        <v>6559653</v>
      </c>
      <c r="X142" s="22">
        <v>5914839</v>
      </c>
      <c r="Y142" s="22">
        <v>0</v>
      </c>
      <c r="Z142" s="22">
        <v>0</v>
      </c>
      <c r="AA142" s="22">
        <v>0</v>
      </c>
      <c r="AB142" s="22">
        <v>0</v>
      </c>
      <c r="AC142" s="22">
        <v>20493887</v>
      </c>
      <c r="AD142" s="22">
        <v>4102589</v>
      </c>
      <c r="AE142" s="22">
        <v>2561310</v>
      </c>
      <c r="AF142" s="22">
        <v>0</v>
      </c>
      <c r="AG142" s="22">
        <v>386758</v>
      </c>
      <c r="AH142" s="22">
        <v>1494569</v>
      </c>
      <c r="AI142" s="22">
        <v>29039113</v>
      </c>
      <c r="AJ142" s="22">
        <v>39728856</v>
      </c>
      <c r="AK142" s="22">
        <v>260091</v>
      </c>
      <c r="AL142" s="22">
        <v>519748</v>
      </c>
      <c r="AM142" s="22">
        <v>38949017</v>
      </c>
      <c r="AN142" s="22">
        <v>0</v>
      </c>
    </row>
    <row r="143" spans="1:40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5761597</v>
      </c>
      <c r="F143" s="22">
        <v>0</v>
      </c>
      <c r="G143" s="22">
        <v>13903469</v>
      </c>
      <c r="H143" s="22">
        <v>4660447</v>
      </c>
      <c r="I143" s="22">
        <v>120372</v>
      </c>
      <c r="J143" s="22">
        <v>0</v>
      </c>
      <c r="K143" s="22">
        <v>0</v>
      </c>
      <c r="L143" s="22">
        <v>0</v>
      </c>
      <c r="M143" s="22">
        <v>24445885</v>
      </c>
      <c r="N143" s="22">
        <v>0</v>
      </c>
      <c r="O143" s="22">
        <v>2836298</v>
      </c>
      <c r="P143" s="22">
        <v>36880</v>
      </c>
      <c r="Q143" s="22">
        <v>1286410</v>
      </c>
      <c r="R143" s="22">
        <v>840104</v>
      </c>
      <c r="S143" s="22">
        <v>931734</v>
      </c>
      <c r="T143" s="22">
        <v>30377311</v>
      </c>
      <c r="U143" s="22">
        <v>3729222</v>
      </c>
      <c r="V143" s="22">
        <v>0</v>
      </c>
      <c r="W143" s="22">
        <v>4985217</v>
      </c>
      <c r="X143" s="22">
        <v>712257</v>
      </c>
      <c r="Y143" s="22">
        <v>20337</v>
      </c>
      <c r="Z143" s="22">
        <v>0</v>
      </c>
      <c r="AA143" s="22">
        <v>0</v>
      </c>
      <c r="AB143" s="22">
        <v>0</v>
      </c>
      <c r="AC143" s="22">
        <v>9447033</v>
      </c>
      <c r="AD143" s="22">
        <v>1652812</v>
      </c>
      <c r="AE143" s="22">
        <v>29025</v>
      </c>
      <c r="AF143" s="22">
        <v>0</v>
      </c>
      <c r="AG143" s="22">
        <v>629134</v>
      </c>
      <c r="AH143" s="22">
        <v>557530</v>
      </c>
      <c r="AI143" s="22">
        <v>12315534</v>
      </c>
      <c r="AJ143" s="22">
        <v>18061777</v>
      </c>
      <c r="AK143" s="22">
        <v>260758</v>
      </c>
      <c r="AL143" s="22">
        <v>0</v>
      </c>
      <c r="AM143" s="22">
        <v>17801019</v>
      </c>
      <c r="AN143" s="22">
        <v>0</v>
      </c>
    </row>
    <row r="144" spans="1:40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148883460</v>
      </c>
      <c r="F144" s="22">
        <v>0</v>
      </c>
      <c r="G144" s="22">
        <v>61332544</v>
      </c>
      <c r="H144" s="22">
        <v>77180529</v>
      </c>
      <c r="I144" s="22">
        <v>64961958</v>
      </c>
      <c r="J144" s="22">
        <v>0</v>
      </c>
      <c r="K144" s="22">
        <v>0</v>
      </c>
      <c r="L144" s="22">
        <v>0</v>
      </c>
      <c r="M144" s="22">
        <v>352358491</v>
      </c>
      <c r="N144" s="22">
        <v>69791934</v>
      </c>
      <c r="O144" s="22">
        <v>142363743</v>
      </c>
      <c r="P144" s="22">
        <v>37229879</v>
      </c>
      <c r="Q144" s="22">
        <v>43226516</v>
      </c>
      <c r="R144" s="22">
        <v>47951782</v>
      </c>
      <c r="S144" s="22">
        <v>10380618</v>
      </c>
      <c r="T144" s="22">
        <v>703302963</v>
      </c>
      <c r="U144" s="22">
        <v>59966027</v>
      </c>
      <c r="V144" s="22">
        <v>0</v>
      </c>
      <c r="W144" s="22">
        <v>15246601</v>
      </c>
      <c r="X144" s="22">
        <v>16795047</v>
      </c>
      <c r="Y144" s="22">
        <v>21080209</v>
      </c>
      <c r="Z144" s="22">
        <v>0</v>
      </c>
      <c r="AA144" s="22">
        <v>0</v>
      </c>
      <c r="AB144" s="22">
        <v>0</v>
      </c>
      <c r="AC144" s="22">
        <v>113087884</v>
      </c>
      <c r="AD144" s="22">
        <v>42045062</v>
      </c>
      <c r="AE144" s="22">
        <v>22068171</v>
      </c>
      <c r="AF144" s="22">
        <v>0</v>
      </c>
      <c r="AG144" s="22">
        <v>20622752</v>
      </c>
      <c r="AH144" s="22">
        <v>5008712</v>
      </c>
      <c r="AI144" s="22">
        <v>202832581</v>
      </c>
      <c r="AJ144" s="22">
        <v>500470382</v>
      </c>
      <c r="AK144" s="22">
        <v>43921280</v>
      </c>
      <c r="AL144" s="22">
        <v>2086660</v>
      </c>
      <c r="AM144" s="22">
        <v>455693021</v>
      </c>
      <c r="AN144" s="22">
        <v>1230579</v>
      </c>
    </row>
    <row r="145" spans="1:40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48213935</v>
      </c>
      <c r="F145" s="22">
        <v>0</v>
      </c>
      <c r="G145" s="22">
        <v>28549076</v>
      </c>
      <c r="H145" s="22">
        <v>28183568</v>
      </c>
      <c r="I145" s="22">
        <v>8980494</v>
      </c>
      <c r="J145" s="22">
        <v>0</v>
      </c>
      <c r="K145" s="22">
        <v>0</v>
      </c>
      <c r="L145" s="22">
        <v>0</v>
      </c>
      <c r="M145" s="22">
        <v>113927073</v>
      </c>
      <c r="N145" s="22">
        <v>2431405</v>
      </c>
      <c r="O145" s="22">
        <v>36320082</v>
      </c>
      <c r="P145" s="22">
        <v>10220552</v>
      </c>
      <c r="Q145" s="22">
        <v>3953119</v>
      </c>
      <c r="R145" s="22">
        <v>14501009</v>
      </c>
      <c r="S145" s="22">
        <v>5235499</v>
      </c>
      <c r="T145" s="22">
        <v>186588739</v>
      </c>
      <c r="U145" s="22">
        <v>29933117</v>
      </c>
      <c r="V145" s="22">
        <v>0</v>
      </c>
      <c r="W145" s="22">
        <v>11635089</v>
      </c>
      <c r="X145" s="22">
        <v>14172082</v>
      </c>
      <c r="Y145" s="22">
        <v>3503507</v>
      </c>
      <c r="Z145" s="22">
        <v>0</v>
      </c>
      <c r="AA145" s="22">
        <v>0</v>
      </c>
      <c r="AB145" s="22">
        <v>0</v>
      </c>
      <c r="AC145" s="22">
        <v>59243795</v>
      </c>
      <c r="AD145" s="22">
        <v>13361067</v>
      </c>
      <c r="AE145" s="22">
        <v>3867527</v>
      </c>
      <c r="AF145" s="22">
        <v>0</v>
      </c>
      <c r="AG145" s="22">
        <v>6194901</v>
      </c>
      <c r="AH145" s="22">
        <v>2838121</v>
      </c>
      <c r="AI145" s="22">
        <v>85505411</v>
      </c>
      <c r="AJ145" s="22">
        <v>101083328</v>
      </c>
      <c r="AK145" s="22">
        <v>17094700</v>
      </c>
      <c r="AL145" s="22">
        <v>132915</v>
      </c>
      <c r="AM145" s="22">
        <v>83855713</v>
      </c>
      <c r="AN145" s="22">
        <v>0</v>
      </c>
    </row>
    <row r="146" spans="1:40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4312473</v>
      </c>
      <c r="F146" s="22">
        <v>0</v>
      </c>
      <c r="G146" s="22">
        <v>7010563</v>
      </c>
      <c r="H146" s="22">
        <v>5263404</v>
      </c>
      <c r="I146" s="22">
        <v>788178</v>
      </c>
      <c r="J146" s="22">
        <v>0</v>
      </c>
      <c r="K146" s="22">
        <v>0</v>
      </c>
      <c r="L146" s="22">
        <v>0</v>
      </c>
      <c r="M146" s="22">
        <v>17374618</v>
      </c>
      <c r="N146" s="22">
        <v>0</v>
      </c>
      <c r="O146" s="22">
        <v>1575682</v>
      </c>
      <c r="P146" s="22">
        <v>1283410</v>
      </c>
      <c r="Q146" s="22">
        <v>179480</v>
      </c>
      <c r="R146" s="22">
        <v>0</v>
      </c>
      <c r="S146" s="22">
        <v>365071</v>
      </c>
      <c r="T146" s="22">
        <v>20778261</v>
      </c>
      <c r="U146" s="22">
        <v>2832775</v>
      </c>
      <c r="V146" s="22">
        <v>0</v>
      </c>
      <c r="W146" s="22">
        <v>3441202</v>
      </c>
      <c r="X146" s="22">
        <v>1293606</v>
      </c>
      <c r="Y146" s="22">
        <v>129808</v>
      </c>
      <c r="Z146" s="22">
        <v>0</v>
      </c>
      <c r="AA146" s="22">
        <v>0</v>
      </c>
      <c r="AB146" s="22">
        <v>0</v>
      </c>
      <c r="AC146" s="22">
        <v>7697391</v>
      </c>
      <c r="AD146" s="22">
        <v>1278482</v>
      </c>
      <c r="AE146" s="22">
        <v>964123</v>
      </c>
      <c r="AF146" s="22">
        <v>0</v>
      </c>
      <c r="AG146" s="22">
        <v>0</v>
      </c>
      <c r="AH146" s="22">
        <v>284568</v>
      </c>
      <c r="AI146" s="22">
        <v>10224564</v>
      </c>
      <c r="AJ146" s="22">
        <v>10553697</v>
      </c>
      <c r="AK146" s="22">
        <v>1015155</v>
      </c>
      <c r="AL146" s="22">
        <v>1083108</v>
      </c>
      <c r="AM146" s="22">
        <v>8455434</v>
      </c>
      <c r="AN146" s="22">
        <v>0</v>
      </c>
    </row>
    <row r="147" spans="1:40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15182758</v>
      </c>
      <c r="F147" s="22">
        <v>0</v>
      </c>
      <c r="G147" s="22">
        <v>12328894</v>
      </c>
      <c r="H147" s="22">
        <v>2967905</v>
      </c>
      <c r="I147" s="22">
        <v>0</v>
      </c>
      <c r="J147" s="22">
        <v>0</v>
      </c>
      <c r="K147" s="22">
        <v>0</v>
      </c>
      <c r="L147" s="22">
        <v>0</v>
      </c>
      <c r="M147" s="22">
        <v>30479557</v>
      </c>
      <c r="N147" s="22">
        <v>0</v>
      </c>
      <c r="O147" s="22">
        <v>12657741</v>
      </c>
      <c r="P147" s="22">
        <v>1064174</v>
      </c>
      <c r="Q147" s="22">
        <v>796779</v>
      </c>
      <c r="R147" s="22">
        <v>1836189</v>
      </c>
      <c r="S147" s="22">
        <v>976675</v>
      </c>
      <c r="T147" s="22">
        <v>47811115</v>
      </c>
      <c r="U147" s="22">
        <v>8448675</v>
      </c>
      <c r="V147" s="22">
        <v>0</v>
      </c>
      <c r="W147" s="22">
        <v>4771334</v>
      </c>
      <c r="X147" s="22">
        <v>1027663</v>
      </c>
      <c r="Y147" s="22">
        <v>0</v>
      </c>
      <c r="Z147" s="22">
        <v>0</v>
      </c>
      <c r="AA147" s="22">
        <v>0</v>
      </c>
      <c r="AB147" s="22">
        <v>0</v>
      </c>
      <c r="AC147" s="22">
        <v>14247672</v>
      </c>
      <c r="AD147" s="22">
        <v>5364642</v>
      </c>
      <c r="AE147" s="22">
        <v>460538</v>
      </c>
      <c r="AF147" s="22">
        <v>0</v>
      </c>
      <c r="AG147" s="22">
        <v>1192890</v>
      </c>
      <c r="AH147" s="22">
        <v>480261</v>
      </c>
      <c r="AI147" s="22">
        <v>21746003</v>
      </c>
      <c r="AJ147" s="22">
        <v>26065112</v>
      </c>
      <c r="AK147" s="22">
        <v>3578833</v>
      </c>
      <c r="AL147" s="22">
        <v>0</v>
      </c>
      <c r="AM147" s="22">
        <v>22486279</v>
      </c>
      <c r="AN147" s="22">
        <v>0</v>
      </c>
    </row>
    <row r="148" spans="1:40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89930888</v>
      </c>
      <c r="F148" s="22">
        <v>0</v>
      </c>
      <c r="G148" s="22">
        <v>41113836</v>
      </c>
      <c r="H148" s="22">
        <v>26077604</v>
      </c>
      <c r="I148" s="22">
        <v>0</v>
      </c>
      <c r="J148" s="22">
        <v>0</v>
      </c>
      <c r="K148" s="22">
        <v>0</v>
      </c>
      <c r="L148" s="22">
        <v>0</v>
      </c>
      <c r="M148" s="22">
        <v>157122328</v>
      </c>
      <c r="N148" s="22">
        <v>1570134</v>
      </c>
      <c r="O148" s="22">
        <v>67700779</v>
      </c>
      <c r="P148" s="22">
        <v>21010033</v>
      </c>
      <c r="Q148" s="22">
        <v>9077991</v>
      </c>
      <c r="R148" s="22">
        <v>0</v>
      </c>
      <c r="S148" s="22">
        <v>2263668</v>
      </c>
      <c r="T148" s="22">
        <v>258744933</v>
      </c>
      <c r="U148" s="22">
        <v>54057067</v>
      </c>
      <c r="V148" s="22">
        <v>0</v>
      </c>
      <c r="W148" s="22">
        <v>18164005</v>
      </c>
      <c r="X148" s="22">
        <v>12215868</v>
      </c>
      <c r="Y148" s="22">
        <v>0</v>
      </c>
      <c r="Z148" s="22">
        <v>0</v>
      </c>
      <c r="AA148" s="22">
        <v>0</v>
      </c>
      <c r="AB148" s="22">
        <v>0</v>
      </c>
      <c r="AC148" s="22">
        <v>84436940</v>
      </c>
      <c r="AD148" s="22">
        <v>25583283</v>
      </c>
      <c r="AE148" s="22">
        <v>14167916</v>
      </c>
      <c r="AF148" s="22">
        <v>0</v>
      </c>
      <c r="AG148" s="22">
        <v>2849632</v>
      </c>
      <c r="AH148" s="22">
        <v>1507017</v>
      </c>
      <c r="AI148" s="22">
        <v>128544788</v>
      </c>
      <c r="AJ148" s="22">
        <v>130200145</v>
      </c>
      <c r="AK148" s="22">
        <v>17453988</v>
      </c>
      <c r="AL148" s="22">
        <v>3171919</v>
      </c>
      <c r="AM148" s="22">
        <v>109574238</v>
      </c>
      <c r="AN148" s="22">
        <v>0</v>
      </c>
    </row>
    <row r="149" spans="1:40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18501919</v>
      </c>
      <c r="F149" s="22">
        <v>0</v>
      </c>
      <c r="G149" s="22">
        <v>10207808</v>
      </c>
      <c r="H149" s="22">
        <v>5217662</v>
      </c>
      <c r="I149" s="22">
        <v>4297622</v>
      </c>
      <c r="J149" s="22">
        <v>0</v>
      </c>
      <c r="K149" s="22">
        <v>0</v>
      </c>
      <c r="L149" s="22">
        <v>0</v>
      </c>
      <c r="M149" s="22">
        <v>38225011</v>
      </c>
      <c r="N149" s="22">
        <v>0</v>
      </c>
      <c r="O149" s="22">
        <v>24206405</v>
      </c>
      <c r="P149" s="22">
        <v>5655019</v>
      </c>
      <c r="Q149" s="22">
        <v>2525141</v>
      </c>
      <c r="R149" s="22">
        <v>8795665</v>
      </c>
      <c r="S149" s="22">
        <v>3774481</v>
      </c>
      <c r="T149" s="22">
        <v>83181722</v>
      </c>
      <c r="U149" s="22">
        <v>10092182</v>
      </c>
      <c r="V149" s="22">
        <v>0</v>
      </c>
      <c r="W149" s="22">
        <v>2452657</v>
      </c>
      <c r="X149" s="22">
        <v>1291667</v>
      </c>
      <c r="Y149" s="22">
        <v>1062940</v>
      </c>
      <c r="Z149" s="22">
        <v>0</v>
      </c>
      <c r="AA149" s="22">
        <v>0</v>
      </c>
      <c r="AB149" s="22">
        <v>0</v>
      </c>
      <c r="AC149" s="22">
        <v>14899446</v>
      </c>
      <c r="AD149" s="22">
        <v>6380861</v>
      </c>
      <c r="AE149" s="22">
        <v>3925908</v>
      </c>
      <c r="AF149" s="22">
        <v>0</v>
      </c>
      <c r="AG149" s="22">
        <v>2739226</v>
      </c>
      <c r="AH149" s="22">
        <v>2115570</v>
      </c>
      <c r="AI149" s="22">
        <v>30061011</v>
      </c>
      <c r="AJ149" s="22">
        <v>53120711</v>
      </c>
      <c r="AK149" s="22">
        <v>1878163</v>
      </c>
      <c r="AL149" s="22">
        <v>0</v>
      </c>
      <c r="AM149" s="22">
        <v>51242548</v>
      </c>
      <c r="AN149" s="22">
        <v>0</v>
      </c>
    </row>
    <row r="150" spans="1:40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12411488</v>
      </c>
      <c r="F150" s="22">
        <v>0</v>
      </c>
      <c r="G150" s="22">
        <v>9685011</v>
      </c>
      <c r="H150" s="22">
        <v>3953317</v>
      </c>
      <c r="I150" s="22">
        <v>1384256</v>
      </c>
      <c r="J150" s="22">
        <v>0</v>
      </c>
      <c r="K150" s="22">
        <v>0</v>
      </c>
      <c r="L150" s="22">
        <v>0</v>
      </c>
      <c r="M150" s="22">
        <v>27434072</v>
      </c>
      <c r="N150" s="22">
        <v>467520</v>
      </c>
      <c r="O150" s="22">
        <v>20363249</v>
      </c>
      <c r="P150" s="22">
        <v>1803483</v>
      </c>
      <c r="Q150" s="22">
        <v>562559</v>
      </c>
      <c r="R150" s="22">
        <v>1334977</v>
      </c>
      <c r="S150" s="22">
        <v>1336135</v>
      </c>
      <c r="T150" s="22">
        <v>53301995</v>
      </c>
      <c r="U150" s="22">
        <v>9206600</v>
      </c>
      <c r="V150" s="22">
        <v>0</v>
      </c>
      <c r="W150" s="22">
        <v>2589537</v>
      </c>
      <c r="X150" s="22">
        <v>1355035</v>
      </c>
      <c r="Y150" s="22">
        <v>520711</v>
      </c>
      <c r="Z150" s="22">
        <v>0</v>
      </c>
      <c r="AA150" s="22">
        <v>0</v>
      </c>
      <c r="AB150" s="22">
        <v>0</v>
      </c>
      <c r="AC150" s="22">
        <v>13671883</v>
      </c>
      <c r="AD150" s="22">
        <v>8785873</v>
      </c>
      <c r="AE150" s="22">
        <v>1035122</v>
      </c>
      <c r="AF150" s="22">
        <v>0</v>
      </c>
      <c r="AG150" s="22">
        <v>531799</v>
      </c>
      <c r="AH150" s="22">
        <v>794549</v>
      </c>
      <c r="AI150" s="22">
        <v>24819226</v>
      </c>
      <c r="AJ150" s="22">
        <v>28482769</v>
      </c>
      <c r="AK150" s="22">
        <v>1371690</v>
      </c>
      <c r="AL150" s="22">
        <v>1548088</v>
      </c>
      <c r="AM150" s="22">
        <v>25562991</v>
      </c>
      <c r="AN150" s="22">
        <v>0</v>
      </c>
    </row>
    <row r="151" spans="1:40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11643610</v>
      </c>
      <c r="F151" s="22">
        <v>0</v>
      </c>
      <c r="G151" s="22">
        <v>25164617</v>
      </c>
      <c r="H151" s="22">
        <v>20061379</v>
      </c>
      <c r="I151" s="22">
        <v>2846301</v>
      </c>
      <c r="J151" s="22">
        <v>0</v>
      </c>
      <c r="K151" s="22">
        <v>0</v>
      </c>
      <c r="L151" s="22">
        <v>0</v>
      </c>
      <c r="M151" s="22">
        <v>59715907</v>
      </c>
      <c r="N151" s="22">
        <v>0</v>
      </c>
      <c r="O151" s="22">
        <v>18276398</v>
      </c>
      <c r="P151" s="22">
        <v>4825496</v>
      </c>
      <c r="Q151" s="22">
        <v>5113777</v>
      </c>
      <c r="R151" s="22">
        <v>5816072</v>
      </c>
      <c r="S151" s="22">
        <v>1392446</v>
      </c>
      <c r="T151" s="22">
        <v>95140096</v>
      </c>
      <c r="U151" s="22">
        <v>7119230</v>
      </c>
      <c r="V151" s="22">
        <v>0</v>
      </c>
      <c r="W151" s="22">
        <v>9419479</v>
      </c>
      <c r="X151" s="22">
        <v>9202638</v>
      </c>
      <c r="Y151" s="22">
        <v>849011</v>
      </c>
      <c r="Z151" s="22">
        <v>0</v>
      </c>
      <c r="AA151" s="22">
        <v>0</v>
      </c>
      <c r="AB151" s="22">
        <v>0</v>
      </c>
      <c r="AC151" s="22">
        <v>26590358</v>
      </c>
      <c r="AD151" s="22">
        <v>11655688</v>
      </c>
      <c r="AE151" s="22">
        <v>2721616</v>
      </c>
      <c r="AF151" s="22">
        <v>0</v>
      </c>
      <c r="AG151" s="22">
        <v>3559909</v>
      </c>
      <c r="AH151" s="22">
        <v>1072890</v>
      </c>
      <c r="AI151" s="22">
        <v>45600461</v>
      </c>
      <c r="AJ151" s="22">
        <v>49539635</v>
      </c>
      <c r="AK151" s="22">
        <v>2866250</v>
      </c>
      <c r="AL151" s="22">
        <v>3345457</v>
      </c>
      <c r="AM151" s="22">
        <v>43327928</v>
      </c>
      <c r="AN151" s="22">
        <v>0</v>
      </c>
    </row>
    <row r="152" spans="1:40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50250316</v>
      </c>
      <c r="F152" s="22">
        <v>0</v>
      </c>
      <c r="G152" s="22">
        <v>15600404</v>
      </c>
      <c r="H152" s="22">
        <v>46410072</v>
      </c>
      <c r="I152" s="22">
        <v>4663129</v>
      </c>
      <c r="J152" s="22">
        <v>0</v>
      </c>
      <c r="K152" s="22">
        <v>4872371</v>
      </c>
      <c r="L152" s="22">
        <v>0</v>
      </c>
      <c r="M152" s="22">
        <v>121796292</v>
      </c>
      <c r="N152" s="22">
        <v>3926029</v>
      </c>
      <c r="O152" s="22">
        <v>26758872</v>
      </c>
      <c r="P152" s="22">
        <v>13199602</v>
      </c>
      <c r="Q152" s="22">
        <v>6399812</v>
      </c>
      <c r="R152" s="22">
        <v>0</v>
      </c>
      <c r="S152" s="22">
        <v>2332420</v>
      </c>
      <c r="T152" s="22">
        <v>174413027</v>
      </c>
      <c r="U152" s="22">
        <v>33218736</v>
      </c>
      <c r="V152" s="22">
        <v>0</v>
      </c>
      <c r="W152" s="22">
        <v>7746924</v>
      </c>
      <c r="X152" s="22">
        <v>12543675</v>
      </c>
      <c r="Y152" s="22">
        <v>1050521</v>
      </c>
      <c r="Z152" s="22">
        <v>0</v>
      </c>
      <c r="AA152" s="22">
        <v>2421030</v>
      </c>
      <c r="AB152" s="22">
        <v>0</v>
      </c>
      <c r="AC152" s="22">
        <v>56980886</v>
      </c>
      <c r="AD152" s="22">
        <v>11143654</v>
      </c>
      <c r="AE152" s="22">
        <v>6740409</v>
      </c>
      <c r="AF152" s="22">
        <v>0</v>
      </c>
      <c r="AG152" s="22">
        <v>0</v>
      </c>
      <c r="AH152" s="22">
        <v>1268869</v>
      </c>
      <c r="AI152" s="22">
        <v>76133818</v>
      </c>
      <c r="AJ152" s="22">
        <v>98279209</v>
      </c>
      <c r="AK152" s="22">
        <v>24733848</v>
      </c>
      <c r="AL152" s="22">
        <v>37682703</v>
      </c>
      <c r="AM152" s="22">
        <v>35862658</v>
      </c>
      <c r="AN152" s="22">
        <v>0</v>
      </c>
    </row>
    <row r="153" spans="1:40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17484750</v>
      </c>
      <c r="F153" s="22">
        <v>0</v>
      </c>
      <c r="G153" s="22">
        <v>13458936</v>
      </c>
      <c r="H153" s="22">
        <v>11527206</v>
      </c>
      <c r="I153" s="22">
        <v>2337520</v>
      </c>
      <c r="J153" s="22">
        <v>0</v>
      </c>
      <c r="K153" s="22">
        <v>0</v>
      </c>
      <c r="L153" s="22">
        <v>0</v>
      </c>
      <c r="M153" s="22">
        <v>44808412</v>
      </c>
      <c r="N153" s="22">
        <v>0</v>
      </c>
      <c r="O153" s="22">
        <v>17881935</v>
      </c>
      <c r="P153" s="22">
        <v>4154323</v>
      </c>
      <c r="Q153" s="22">
        <v>519397</v>
      </c>
      <c r="R153" s="22">
        <v>2420143</v>
      </c>
      <c r="S153" s="22">
        <v>1117389</v>
      </c>
      <c r="T153" s="22">
        <v>70901599</v>
      </c>
      <c r="U153" s="22">
        <v>12947444</v>
      </c>
      <c r="V153" s="22">
        <v>0</v>
      </c>
      <c r="W153" s="22">
        <v>4342884</v>
      </c>
      <c r="X153" s="22">
        <v>2539002</v>
      </c>
      <c r="Y153" s="22">
        <v>1235740</v>
      </c>
      <c r="Z153" s="22">
        <v>0</v>
      </c>
      <c r="AA153" s="22">
        <v>0</v>
      </c>
      <c r="AB153" s="22">
        <v>0</v>
      </c>
      <c r="AC153" s="22">
        <v>21065070</v>
      </c>
      <c r="AD153" s="22">
        <v>6155435</v>
      </c>
      <c r="AE153" s="22">
        <v>2628587</v>
      </c>
      <c r="AF153" s="22">
        <v>0</v>
      </c>
      <c r="AG153" s="22">
        <v>1458900</v>
      </c>
      <c r="AH153" s="22">
        <v>777359</v>
      </c>
      <c r="AI153" s="22">
        <v>32085351</v>
      </c>
      <c r="AJ153" s="22">
        <v>38816248</v>
      </c>
      <c r="AK153" s="22">
        <v>162165</v>
      </c>
      <c r="AL153" s="22">
        <v>0</v>
      </c>
      <c r="AM153" s="22">
        <v>38654083</v>
      </c>
      <c r="AN153" s="22">
        <v>0</v>
      </c>
    </row>
    <row r="154" spans="1:40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1555934</v>
      </c>
      <c r="F154" s="22">
        <v>0</v>
      </c>
      <c r="G154" s="22">
        <v>25808815</v>
      </c>
      <c r="H154" s="22">
        <v>2407868</v>
      </c>
      <c r="I154" s="22">
        <v>0</v>
      </c>
      <c r="J154" s="22">
        <v>0</v>
      </c>
      <c r="K154" s="22">
        <v>982427</v>
      </c>
      <c r="L154" s="22">
        <v>1720809</v>
      </c>
      <c r="M154" s="22">
        <v>32475853</v>
      </c>
      <c r="N154" s="22">
        <v>0</v>
      </c>
      <c r="O154" s="22">
        <v>13042088</v>
      </c>
      <c r="P154" s="22">
        <v>2711467</v>
      </c>
      <c r="Q154" s="22">
        <v>572122</v>
      </c>
      <c r="R154" s="22">
        <v>9100696</v>
      </c>
      <c r="S154" s="22">
        <v>1384538</v>
      </c>
      <c r="T154" s="22">
        <v>59286764</v>
      </c>
      <c r="U154" s="22">
        <v>1357272</v>
      </c>
      <c r="V154" s="22">
        <v>0</v>
      </c>
      <c r="W154" s="22">
        <v>11385675</v>
      </c>
      <c r="X154" s="22">
        <v>1028311</v>
      </c>
      <c r="Y154" s="22">
        <v>0</v>
      </c>
      <c r="Z154" s="22">
        <v>0</v>
      </c>
      <c r="AA154" s="22">
        <v>275539</v>
      </c>
      <c r="AB154" s="22">
        <v>1353935</v>
      </c>
      <c r="AC154" s="22">
        <v>15400732</v>
      </c>
      <c r="AD154" s="22">
        <v>6098861</v>
      </c>
      <c r="AE154" s="22">
        <v>2012971</v>
      </c>
      <c r="AF154" s="22">
        <v>0</v>
      </c>
      <c r="AG154" s="22">
        <v>3255179</v>
      </c>
      <c r="AH154" s="22">
        <v>975672</v>
      </c>
      <c r="AI154" s="22">
        <v>27743415</v>
      </c>
      <c r="AJ154" s="22">
        <v>31543349</v>
      </c>
      <c r="AK154" s="22">
        <v>120019</v>
      </c>
      <c r="AL154" s="22">
        <v>77343</v>
      </c>
      <c r="AM154" s="22">
        <v>31345987</v>
      </c>
      <c r="AN154" s="22">
        <v>0</v>
      </c>
    </row>
    <row r="155" spans="1:40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15968850</v>
      </c>
      <c r="F155" s="22">
        <v>0</v>
      </c>
      <c r="G155" s="22">
        <v>5021901</v>
      </c>
      <c r="H155" s="22">
        <v>7797778</v>
      </c>
      <c r="I155" s="22">
        <v>7223345</v>
      </c>
      <c r="J155" s="22">
        <v>0</v>
      </c>
      <c r="K155" s="22">
        <v>0</v>
      </c>
      <c r="L155" s="22">
        <v>0</v>
      </c>
      <c r="M155" s="22">
        <v>36011874</v>
      </c>
      <c r="N155" s="22">
        <v>0</v>
      </c>
      <c r="O155" s="22">
        <v>13546606</v>
      </c>
      <c r="P155" s="22">
        <v>9222114</v>
      </c>
      <c r="Q155" s="22">
        <v>2546269</v>
      </c>
      <c r="R155" s="22">
        <v>5093530</v>
      </c>
      <c r="S155" s="22">
        <v>1304975</v>
      </c>
      <c r="T155" s="22">
        <v>67725368</v>
      </c>
      <c r="U155" s="22">
        <v>10060671</v>
      </c>
      <c r="V155" s="22">
        <v>0</v>
      </c>
      <c r="W155" s="22">
        <v>1362014</v>
      </c>
      <c r="X155" s="22">
        <v>1393165</v>
      </c>
      <c r="Y155" s="22">
        <v>880692</v>
      </c>
      <c r="Z155" s="22">
        <v>0</v>
      </c>
      <c r="AA155" s="22">
        <v>0</v>
      </c>
      <c r="AB155" s="22">
        <v>0</v>
      </c>
      <c r="AC155" s="22">
        <v>13696542</v>
      </c>
      <c r="AD155" s="22">
        <v>6975619</v>
      </c>
      <c r="AE155" s="22">
        <v>5025904</v>
      </c>
      <c r="AF155" s="22">
        <v>0</v>
      </c>
      <c r="AG155" s="22">
        <v>1975335</v>
      </c>
      <c r="AH155" s="22">
        <v>827127</v>
      </c>
      <c r="AI155" s="22">
        <v>28500527</v>
      </c>
      <c r="AJ155" s="22">
        <v>39224841</v>
      </c>
      <c r="AK155" s="22">
        <v>6144316</v>
      </c>
      <c r="AL155" s="22">
        <v>0</v>
      </c>
      <c r="AM155" s="22">
        <v>33080525</v>
      </c>
      <c r="AN155" s="22">
        <v>0</v>
      </c>
    </row>
    <row r="156" spans="1:40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50669383</v>
      </c>
      <c r="F156" s="22">
        <v>0</v>
      </c>
      <c r="G156" s="22">
        <v>19102107</v>
      </c>
      <c r="H156" s="22">
        <v>15661137</v>
      </c>
      <c r="I156" s="22">
        <v>14874322</v>
      </c>
      <c r="J156" s="22">
        <v>0</v>
      </c>
      <c r="K156" s="22">
        <v>0</v>
      </c>
      <c r="L156" s="22">
        <v>0</v>
      </c>
      <c r="M156" s="22">
        <v>100306949</v>
      </c>
      <c r="N156" s="22">
        <v>5405164</v>
      </c>
      <c r="O156" s="22">
        <v>30048988</v>
      </c>
      <c r="P156" s="22">
        <v>6337784</v>
      </c>
      <c r="Q156" s="22">
        <v>5781758</v>
      </c>
      <c r="R156" s="22">
        <v>4978906</v>
      </c>
      <c r="S156" s="22">
        <v>4058807</v>
      </c>
      <c r="T156" s="22">
        <v>156918356</v>
      </c>
      <c r="U156" s="22">
        <v>40094226</v>
      </c>
      <c r="V156" s="22">
        <v>0</v>
      </c>
      <c r="W156" s="22">
        <v>11711041</v>
      </c>
      <c r="X156" s="22">
        <v>4085698</v>
      </c>
      <c r="Y156" s="22">
        <v>1560405</v>
      </c>
      <c r="Z156" s="22">
        <v>0</v>
      </c>
      <c r="AA156" s="22">
        <v>0</v>
      </c>
      <c r="AB156" s="22">
        <v>0</v>
      </c>
      <c r="AC156" s="22">
        <v>57451370</v>
      </c>
      <c r="AD156" s="22">
        <v>9101086</v>
      </c>
      <c r="AE156" s="22">
        <v>4239244</v>
      </c>
      <c r="AF156" s="22">
        <v>0</v>
      </c>
      <c r="AG156" s="22">
        <v>1980067</v>
      </c>
      <c r="AH156" s="22">
        <v>2728163</v>
      </c>
      <c r="AI156" s="22">
        <v>75499930</v>
      </c>
      <c r="AJ156" s="22">
        <v>81418426</v>
      </c>
      <c r="AK156" s="22">
        <v>3472811</v>
      </c>
      <c r="AL156" s="22">
        <v>1935628</v>
      </c>
      <c r="AM156" s="22">
        <v>76009987</v>
      </c>
      <c r="AN156" s="22">
        <v>0</v>
      </c>
    </row>
    <row r="157" spans="1:40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18836222</v>
      </c>
      <c r="F157" s="22">
        <v>0</v>
      </c>
      <c r="G157" s="22">
        <v>4050525</v>
      </c>
      <c r="H157" s="22">
        <v>5033615</v>
      </c>
      <c r="I157" s="22">
        <v>5509334</v>
      </c>
      <c r="J157" s="22">
        <v>0</v>
      </c>
      <c r="K157" s="22">
        <v>0</v>
      </c>
      <c r="L157" s="22">
        <v>1190385</v>
      </c>
      <c r="M157" s="22">
        <v>34620081</v>
      </c>
      <c r="N157" s="22">
        <v>311500</v>
      </c>
      <c r="O157" s="22">
        <v>16614080</v>
      </c>
      <c r="P157" s="22">
        <v>1326249</v>
      </c>
      <c r="Q157" s="22">
        <v>780706</v>
      </c>
      <c r="R157" s="22">
        <v>442310</v>
      </c>
      <c r="S157" s="22">
        <v>2157879</v>
      </c>
      <c r="T157" s="22">
        <v>56252805</v>
      </c>
      <c r="U157" s="22">
        <v>12297936</v>
      </c>
      <c r="V157" s="22">
        <v>0</v>
      </c>
      <c r="W157" s="22">
        <v>1171530</v>
      </c>
      <c r="X157" s="22">
        <v>1625015</v>
      </c>
      <c r="Y157" s="22">
        <v>625804</v>
      </c>
      <c r="Z157" s="22">
        <v>0</v>
      </c>
      <c r="AA157" s="22">
        <v>0</v>
      </c>
      <c r="AB157" s="22">
        <v>315331</v>
      </c>
      <c r="AC157" s="22">
        <v>16035616</v>
      </c>
      <c r="AD157" s="22">
        <v>8081631</v>
      </c>
      <c r="AE157" s="22">
        <v>819887</v>
      </c>
      <c r="AF157" s="22">
        <v>0</v>
      </c>
      <c r="AG157" s="22">
        <v>259819</v>
      </c>
      <c r="AH157" s="22">
        <v>1778085</v>
      </c>
      <c r="AI157" s="22">
        <v>26975038</v>
      </c>
      <c r="AJ157" s="22">
        <v>29277767</v>
      </c>
      <c r="AK157" s="22">
        <v>3625012</v>
      </c>
      <c r="AL157" s="22">
        <v>398637</v>
      </c>
      <c r="AM157" s="22">
        <v>25254118</v>
      </c>
      <c r="AN157" s="22">
        <v>0</v>
      </c>
    </row>
    <row r="158" spans="1:40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20455549</v>
      </c>
      <c r="F158" s="22">
        <v>0</v>
      </c>
      <c r="G158" s="22">
        <v>13374275</v>
      </c>
      <c r="H158" s="22">
        <v>10337781</v>
      </c>
      <c r="I158" s="22">
        <v>4037184</v>
      </c>
      <c r="J158" s="22">
        <v>0</v>
      </c>
      <c r="K158" s="22">
        <v>0</v>
      </c>
      <c r="L158" s="22">
        <v>0</v>
      </c>
      <c r="M158" s="22">
        <v>48204789</v>
      </c>
      <c r="N158" s="22">
        <v>0</v>
      </c>
      <c r="O158" s="22">
        <v>6113848</v>
      </c>
      <c r="P158" s="22">
        <v>2844570</v>
      </c>
      <c r="Q158" s="22">
        <v>3687815</v>
      </c>
      <c r="R158" s="22">
        <v>1256044</v>
      </c>
      <c r="S158" s="22">
        <v>702827</v>
      </c>
      <c r="T158" s="22">
        <v>62809893</v>
      </c>
      <c r="U158" s="22">
        <v>13591060</v>
      </c>
      <c r="V158" s="22">
        <v>0</v>
      </c>
      <c r="W158" s="22">
        <v>4388499</v>
      </c>
      <c r="X158" s="22">
        <v>4353578</v>
      </c>
      <c r="Y158" s="22">
        <v>795119</v>
      </c>
      <c r="Z158" s="22">
        <v>0</v>
      </c>
      <c r="AA158" s="22">
        <v>0</v>
      </c>
      <c r="AB158" s="22">
        <v>0</v>
      </c>
      <c r="AC158" s="22">
        <v>23128256</v>
      </c>
      <c r="AD158" s="22">
        <v>4004329</v>
      </c>
      <c r="AE158" s="22">
        <v>1743401</v>
      </c>
      <c r="AF158" s="22">
        <v>0</v>
      </c>
      <c r="AG158" s="22">
        <v>938472</v>
      </c>
      <c r="AH158" s="22">
        <v>372625</v>
      </c>
      <c r="AI158" s="22">
        <v>30187083</v>
      </c>
      <c r="AJ158" s="22">
        <v>32622810</v>
      </c>
      <c r="AK158" s="22">
        <v>553609</v>
      </c>
      <c r="AL158" s="22">
        <v>1134869</v>
      </c>
      <c r="AM158" s="22">
        <v>30934332</v>
      </c>
      <c r="AN158" s="22">
        <v>0</v>
      </c>
    </row>
    <row r="159" spans="1:40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50437723</v>
      </c>
      <c r="F159" s="22">
        <v>0</v>
      </c>
      <c r="G159" s="22">
        <v>35635215</v>
      </c>
      <c r="H159" s="22">
        <v>19907652</v>
      </c>
      <c r="I159" s="22">
        <v>7149988</v>
      </c>
      <c r="J159" s="22">
        <v>0</v>
      </c>
      <c r="K159" s="22">
        <v>0</v>
      </c>
      <c r="L159" s="22">
        <v>0</v>
      </c>
      <c r="M159" s="22">
        <v>113130578</v>
      </c>
      <c r="N159" s="22">
        <v>31768862</v>
      </c>
      <c r="O159" s="22">
        <v>30170761</v>
      </c>
      <c r="P159" s="22">
        <v>8785574</v>
      </c>
      <c r="Q159" s="22">
        <v>5750872</v>
      </c>
      <c r="R159" s="22">
        <v>11728838</v>
      </c>
      <c r="S159" s="22">
        <v>2656985</v>
      </c>
      <c r="T159" s="22">
        <v>203992470</v>
      </c>
      <c r="U159" s="22">
        <v>28681161</v>
      </c>
      <c r="V159" s="22">
        <v>0</v>
      </c>
      <c r="W159" s="22">
        <v>15159742</v>
      </c>
      <c r="X159" s="22">
        <v>7211751</v>
      </c>
      <c r="Y159" s="22">
        <v>2268966</v>
      </c>
      <c r="Z159" s="22">
        <v>0</v>
      </c>
      <c r="AA159" s="22">
        <v>0</v>
      </c>
      <c r="AB159" s="22">
        <v>0</v>
      </c>
      <c r="AC159" s="22">
        <v>53321620</v>
      </c>
      <c r="AD159" s="22">
        <v>10443266</v>
      </c>
      <c r="AE159" s="22">
        <v>3904306</v>
      </c>
      <c r="AF159" s="22">
        <v>0</v>
      </c>
      <c r="AG159" s="22">
        <v>7045489</v>
      </c>
      <c r="AH159" s="22">
        <v>1526709</v>
      </c>
      <c r="AI159" s="22">
        <v>76241390</v>
      </c>
      <c r="AJ159" s="22">
        <v>127751080</v>
      </c>
      <c r="AK159" s="22">
        <v>6685704</v>
      </c>
      <c r="AL159" s="22">
        <v>1427999</v>
      </c>
      <c r="AM159" s="22">
        <v>119637377</v>
      </c>
      <c r="AN159" s="22">
        <v>0</v>
      </c>
    </row>
    <row r="160" spans="1:40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6707585</v>
      </c>
      <c r="F160" s="22">
        <v>0</v>
      </c>
      <c r="G160" s="22">
        <v>4627119</v>
      </c>
      <c r="H160" s="22">
        <v>3784075</v>
      </c>
      <c r="I160" s="22">
        <v>399503</v>
      </c>
      <c r="J160" s="22">
        <v>0</v>
      </c>
      <c r="K160" s="22">
        <v>0</v>
      </c>
      <c r="L160" s="22">
        <v>282597</v>
      </c>
      <c r="M160" s="22">
        <v>15800879</v>
      </c>
      <c r="N160" s="22">
        <v>30000</v>
      </c>
      <c r="O160" s="22">
        <v>1621644</v>
      </c>
      <c r="P160" s="22">
        <v>1534827</v>
      </c>
      <c r="Q160" s="22">
        <v>200466</v>
      </c>
      <c r="R160" s="22">
        <v>779436</v>
      </c>
      <c r="S160" s="22">
        <v>166556</v>
      </c>
      <c r="T160" s="22">
        <v>20133808</v>
      </c>
      <c r="U160" s="22">
        <v>2865321</v>
      </c>
      <c r="V160" s="22">
        <v>0</v>
      </c>
      <c r="W160" s="22">
        <v>2057820</v>
      </c>
      <c r="X160" s="22">
        <v>1570563</v>
      </c>
      <c r="Y160" s="22">
        <v>112181</v>
      </c>
      <c r="Z160" s="22">
        <v>0</v>
      </c>
      <c r="AA160" s="22">
        <v>0</v>
      </c>
      <c r="AB160" s="22">
        <v>235513</v>
      </c>
      <c r="AC160" s="22">
        <v>6841398</v>
      </c>
      <c r="AD160" s="22">
        <v>455052</v>
      </c>
      <c r="AE160" s="22">
        <v>752508</v>
      </c>
      <c r="AF160" s="22">
        <v>0</v>
      </c>
      <c r="AG160" s="22">
        <v>314083</v>
      </c>
      <c r="AH160" s="22">
        <v>97823</v>
      </c>
      <c r="AI160" s="22">
        <v>8460864</v>
      </c>
      <c r="AJ160" s="22">
        <v>11672944</v>
      </c>
      <c r="AK160" s="22">
        <v>916343</v>
      </c>
      <c r="AL160" s="22">
        <v>0</v>
      </c>
      <c r="AM160" s="22">
        <v>10756601</v>
      </c>
      <c r="AN160" s="22">
        <v>0</v>
      </c>
    </row>
    <row r="161" spans="1:40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43920861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43920861</v>
      </c>
      <c r="N161" s="22">
        <v>158829</v>
      </c>
      <c r="O161" s="22">
        <v>10023359</v>
      </c>
      <c r="P161" s="22">
        <v>2348146</v>
      </c>
      <c r="Q161" s="22">
        <v>1841031</v>
      </c>
      <c r="R161" s="22">
        <v>5142927</v>
      </c>
      <c r="S161" s="22">
        <v>1571857</v>
      </c>
      <c r="T161" s="22">
        <v>65007010</v>
      </c>
      <c r="U161" s="22">
        <v>29164118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29164118</v>
      </c>
      <c r="AD161" s="22">
        <v>3148966</v>
      </c>
      <c r="AE161" s="22">
        <v>1666803</v>
      </c>
      <c r="AF161" s="22">
        <v>0</v>
      </c>
      <c r="AG161" s="22">
        <v>1920540</v>
      </c>
      <c r="AH161" s="22">
        <v>1061063</v>
      </c>
      <c r="AI161" s="22">
        <v>36961490</v>
      </c>
      <c r="AJ161" s="22">
        <v>28045520</v>
      </c>
      <c r="AK161" s="22">
        <v>3493890</v>
      </c>
      <c r="AL161" s="22">
        <v>2336223</v>
      </c>
      <c r="AM161" s="22">
        <v>22215407</v>
      </c>
      <c r="AN161" s="22">
        <v>0</v>
      </c>
    </row>
    <row r="162" spans="1:40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51222892</v>
      </c>
      <c r="F162" s="22">
        <v>0</v>
      </c>
      <c r="G162" s="22">
        <v>101786155</v>
      </c>
      <c r="H162" s="22">
        <v>41716891</v>
      </c>
      <c r="I162" s="22">
        <v>0</v>
      </c>
      <c r="J162" s="22">
        <v>0</v>
      </c>
      <c r="K162" s="22">
        <v>0</v>
      </c>
      <c r="L162" s="22">
        <v>0</v>
      </c>
      <c r="M162" s="22">
        <v>194725938</v>
      </c>
      <c r="N162" s="22">
        <v>1223947</v>
      </c>
      <c r="O162" s="22">
        <v>61390947</v>
      </c>
      <c r="P162" s="22">
        <v>10689343</v>
      </c>
      <c r="Q162" s="22">
        <v>3158904</v>
      </c>
      <c r="R162" s="22">
        <v>16998217</v>
      </c>
      <c r="S162" s="22">
        <v>4915938</v>
      </c>
      <c r="T162" s="22">
        <v>293103234</v>
      </c>
      <c r="U162" s="22">
        <v>35086134</v>
      </c>
      <c r="V162" s="22">
        <v>0</v>
      </c>
      <c r="W162" s="22">
        <v>33028738</v>
      </c>
      <c r="X162" s="22">
        <v>14198686</v>
      </c>
      <c r="Y162" s="22">
        <v>0</v>
      </c>
      <c r="Z162" s="22">
        <v>0</v>
      </c>
      <c r="AA162" s="22">
        <v>0</v>
      </c>
      <c r="AB162" s="22">
        <v>0</v>
      </c>
      <c r="AC162" s="22">
        <v>82313558</v>
      </c>
      <c r="AD162" s="22">
        <v>18190713</v>
      </c>
      <c r="AE162" s="22">
        <v>6112606</v>
      </c>
      <c r="AF162" s="22">
        <v>0</v>
      </c>
      <c r="AG162" s="22">
        <v>7195052</v>
      </c>
      <c r="AH162" s="22">
        <v>2998125</v>
      </c>
      <c r="AI162" s="22">
        <v>116810054</v>
      </c>
      <c r="AJ162" s="22">
        <v>176293180</v>
      </c>
      <c r="AK162" s="22">
        <v>16157346</v>
      </c>
      <c r="AL162" s="22">
        <v>0</v>
      </c>
      <c r="AM162" s="22">
        <v>160135834</v>
      </c>
      <c r="AN162" s="22">
        <v>0</v>
      </c>
    </row>
    <row r="163" spans="1:40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7483678</v>
      </c>
      <c r="F163" s="22">
        <v>0</v>
      </c>
      <c r="G163" s="22">
        <v>9791352</v>
      </c>
      <c r="H163" s="22">
        <v>2536607</v>
      </c>
      <c r="I163" s="22">
        <v>637825</v>
      </c>
      <c r="J163" s="22">
        <v>0</v>
      </c>
      <c r="K163" s="22">
        <v>520969</v>
      </c>
      <c r="L163" s="22">
        <v>1378914</v>
      </c>
      <c r="M163" s="22">
        <v>22349345</v>
      </c>
      <c r="N163" s="22">
        <v>0</v>
      </c>
      <c r="O163" s="22">
        <v>919524</v>
      </c>
      <c r="P163" s="22">
        <v>2656631</v>
      </c>
      <c r="Q163" s="22">
        <v>556654</v>
      </c>
      <c r="R163" s="22">
        <v>571296</v>
      </c>
      <c r="S163" s="22">
        <v>549683</v>
      </c>
      <c r="T163" s="22">
        <v>27603133</v>
      </c>
      <c r="U163" s="22">
        <v>6126549</v>
      </c>
      <c r="V163" s="22">
        <v>0</v>
      </c>
      <c r="W163" s="22">
        <v>2271388</v>
      </c>
      <c r="X163" s="22">
        <v>1747592</v>
      </c>
      <c r="Y163" s="22">
        <v>427358</v>
      </c>
      <c r="Z163" s="22">
        <v>0</v>
      </c>
      <c r="AA163" s="22">
        <v>72133</v>
      </c>
      <c r="AB163" s="22">
        <v>1249381</v>
      </c>
      <c r="AC163" s="22">
        <v>11894401</v>
      </c>
      <c r="AD163" s="22">
        <v>379152</v>
      </c>
      <c r="AE163" s="22">
        <v>1760429</v>
      </c>
      <c r="AF163" s="22">
        <v>0</v>
      </c>
      <c r="AG163" s="22">
        <v>340389</v>
      </c>
      <c r="AH163" s="22">
        <v>283477</v>
      </c>
      <c r="AI163" s="22">
        <v>14657848</v>
      </c>
      <c r="AJ163" s="22">
        <v>12945285</v>
      </c>
      <c r="AK163" s="22">
        <v>1421506</v>
      </c>
      <c r="AL163" s="22">
        <v>154227</v>
      </c>
      <c r="AM163" s="22">
        <v>11369552</v>
      </c>
      <c r="AN163" s="22">
        <v>0</v>
      </c>
    </row>
    <row r="164" spans="1:40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10719689</v>
      </c>
      <c r="F164" s="22">
        <v>0</v>
      </c>
      <c r="G164" s="22">
        <v>7139244</v>
      </c>
      <c r="H164" s="22">
        <v>10504434</v>
      </c>
      <c r="I164" s="22">
        <v>0</v>
      </c>
      <c r="J164" s="22">
        <v>0</v>
      </c>
      <c r="K164" s="22">
        <v>0</v>
      </c>
      <c r="L164" s="22">
        <v>0</v>
      </c>
      <c r="M164" s="22">
        <v>28363367</v>
      </c>
      <c r="N164" s="22">
        <v>0</v>
      </c>
      <c r="O164" s="22">
        <v>10180609</v>
      </c>
      <c r="P164" s="22">
        <v>2466598</v>
      </c>
      <c r="Q164" s="22">
        <v>437860</v>
      </c>
      <c r="R164" s="22">
        <v>0</v>
      </c>
      <c r="S164" s="22">
        <v>269128</v>
      </c>
      <c r="T164" s="22">
        <v>41717562</v>
      </c>
      <c r="U164" s="22">
        <v>7126012</v>
      </c>
      <c r="V164" s="22">
        <v>0</v>
      </c>
      <c r="W164" s="22">
        <v>3225193</v>
      </c>
      <c r="X164" s="22">
        <v>2944132</v>
      </c>
      <c r="Y164" s="22">
        <v>0</v>
      </c>
      <c r="Z164" s="22">
        <v>0</v>
      </c>
      <c r="AA164" s="22">
        <v>0</v>
      </c>
      <c r="AB164" s="22">
        <v>0</v>
      </c>
      <c r="AC164" s="22">
        <v>13295337</v>
      </c>
      <c r="AD164" s="22">
        <v>3925595</v>
      </c>
      <c r="AE164" s="22">
        <v>1521355</v>
      </c>
      <c r="AF164" s="22">
        <v>0</v>
      </c>
      <c r="AG164" s="22">
        <v>0</v>
      </c>
      <c r="AH164" s="22">
        <v>176536</v>
      </c>
      <c r="AI164" s="22">
        <v>18918823</v>
      </c>
      <c r="AJ164" s="22">
        <v>22798739</v>
      </c>
      <c r="AK164" s="22">
        <v>119643</v>
      </c>
      <c r="AL164" s="22">
        <v>0</v>
      </c>
      <c r="AM164" s="22">
        <v>22679096</v>
      </c>
      <c r="AN164" s="22">
        <v>0</v>
      </c>
    </row>
    <row r="165" spans="1:40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53092754</v>
      </c>
      <c r="F165" s="22">
        <v>0</v>
      </c>
      <c r="G165" s="22">
        <v>24100830</v>
      </c>
      <c r="H165" s="22">
        <v>29073244</v>
      </c>
      <c r="I165" s="22">
        <v>1699863</v>
      </c>
      <c r="J165" s="22">
        <v>0</v>
      </c>
      <c r="K165" s="22">
        <v>0</v>
      </c>
      <c r="L165" s="22">
        <v>0</v>
      </c>
      <c r="M165" s="22">
        <v>107966691</v>
      </c>
      <c r="N165" s="22">
        <v>0</v>
      </c>
      <c r="O165" s="22">
        <v>28317459</v>
      </c>
      <c r="P165" s="22">
        <v>7141605</v>
      </c>
      <c r="Q165" s="22">
        <v>4218384</v>
      </c>
      <c r="R165" s="22">
        <v>5860558</v>
      </c>
      <c r="S165" s="22">
        <v>4484990</v>
      </c>
      <c r="T165" s="22">
        <v>157989687</v>
      </c>
      <c r="U165" s="22">
        <v>40506967</v>
      </c>
      <c r="V165" s="22">
        <v>0</v>
      </c>
      <c r="W165" s="22">
        <v>10219581</v>
      </c>
      <c r="X165" s="22">
        <v>7707915</v>
      </c>
      <c r="Y165" s="22">
        <v>449956</v>
      </c>
      <c r="Z165" s="22">
        <v>0</v>
      </c>
      <c r="AA165" s="22">
        <v>0</v>
      </c>
      <c r="AB165" s="22">
        <v>0</v>
      </c>
      <c r="AC165" s="22">
        <v>58884419</v>
      </c>
      <c r="AD165" s="22">
        <v>14201564</v>
      </c>
      <c r="AE165" s="22">
        <v>4150491</v>
      </c>
      <c r="AF165" s="22">
        <v>0</v>
      </c>
      <c r="AG165" s="22">
        <v>3123488</v>
      </c>
      <c r="AH165" s="22">
        <v>3409297</v>
      </c>
      <c r="AI165" s="22">
        <v>83769259</v>
      </c>
      <c r="AJ165" s="22">
        <v>74220428</v>
      </c>
      <c r="AK165" s="22">
        <v>6165898</v>
      </c>
      <c r="AL165" s="22">
        <v>1355419</v>
      </c>
      <c r="AM165" s="22">
        <v>66699111</v>
      </c>
      <c r="AN165" s="22">
        <v>0</v>
      </c>
    </row>
    <row r="166" spans="1:40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4973874</v>
      </c>
      <c r="F166" s="22">
        <v>0</v>
      </c>
      <c r="G166" s="22">
        <v>4201909</v>
      </c>
      <c r="H166" s="22">
        <v>1024715</v>
      </c>
      <c r="I166" s="22">
        <v>0</v>
      </c>
      <c r="J166" s="22">
        <v>0</v>
      </c>
      <c r="K166" s="22">
        <v>0</v>
      </c>
      <c r="L166" s="22">
        <v>0</v>
      </c>
      <c r="M166" s="22">
        <v>10200498</v>
      </c>
      <c r="N166" s="22">
        <v>0</v>
      </c>
      <c r="O166" s="22">
        <v>1687588</v>
      </c>
      <c r="P166" s="22">
        <v>681724</v>
      </c>
      <c r="Q166" s="22">
        <v>1077160</v>
      </c>
      <c r="R166" s="22">
        <v>44705</v>
      </c>
      <c r="S166" s="22">
        <v>465776</v>
      </c>
      <c r="T166" s="22">
        <v>14157451</v>
      </c>
      <c r="U166" s="22">
        <v>4242583</v>
      </c>
      <c r="V166" s="22">
        <v>0</v>
      </c>
      <c r="W166" s="22">
        <v>1915263</v>
      </c>
      <c r="X166" s="22">
        <v>680625</v>
      </c>
      <c r="Y166" s="22">
        <v>0</v>
      </c>
      <c r="Z166" s="22">
        <v>0</v>
      </c>
      <c r="AA166" s="22">
        <v>0</v>
      </c>
      <c r="AB166" s="22">
        <v>0</v>
      </c>
      <c r="AC166" s="22">
        <v>6838471</v>
      </c>
      <c r="AD166" s="22">
        <v>522031</v>
      </c>
      <c r="AE166" s="22">
        <v>229641</v>
      </c>
      <c r="AF166" s="22">
        <v>0</v>
      </c>
      <c r="AG166" s="22">
        <v>42266</v>
      </c>
      <c r="AH166" s="22">
        <v>210916</v>
      </c>
      <c r="AI166" s="22">
        <v>7843325</v>
      </c>
      <c r="AJ166" s="22">
        <v>6314126</v>
      </c>
      <c r="AK166" s="22">
        <v>0</v>
      </c>
      <c r="AL166" s="22">
        <v>646250</v>
      </c>
      <c r="AM166" s="22">
        <v>5667876</v>
      </c>
      <c r="AN166" s="22">
        <v>0</v>
      </c>
    </row>
    <row r="167" spans="1:40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76342497</v>
      </c>
      <c r="F167" s="22">
        <v>0</v>
      </c>
      <c r="G167" s="22">
        <v>17465664</v>
      </c>
      <c r="H167" s="22">
        <v>17886416</v>
      </c>
      <c r="I167" s="22">
        <v>4729560</v>
      </c>
      <c r="J167" s="22">
        <v>0</v>
      </c>
      <c r="K167" s="22">
        <v>0</v>
      </c>
      <c r="L167" s="22">
        <v>0</v>
      </c>
      <c r="M167" s="22">
        <v>116424137</v>
      </c>
      <c r="N167" s="22">
        <v>0</v>
      </c>
      <c r="O167" s="22">
        <v>59548810</v>
      </c>
      <c r="P167" s="22">
        <v>9506645</v>
      </c>
      <c r="Q167" s="22">
        <v>1775999</v>
      </c>
      <c r="R167" s="22">
        <v>6995358</v>
      </c>
      <c r="S167" s="22">
        <v>5312959</v>
      </c>
      <c r="T167" s="22">
        <v>199563908</v>
      </c>
      <c r="U167" s="22">
        <v>66665663</v>
      </c>
      <c r="V167" s="22">
        <v>0</v>
      </c>
      <c r="W167" s="22">
        <v>6507564</v>
      </c>
      <c r="X167" s="22">
        <v>6901948</v>
      </c>
      <c r="Y167" s="22">
        <v>1594104</v>
      </c>
      <c r="Z167" s="22">
        <v>0</v>
      </c>
      <c r="AA167" s="22">
        <v>0</v>
      </c>
      <c r="AB167" s="22">
        <v>0</v>
      </c>
      <c r="AC167" s="22">
        <v>81669279</v>
      </c>
      <c r="AD167" s="22">
        <v>23688350</v>
      </c>
      <c r="AE167" s="22">
        <v>5334126</v>
      </c>
      <c r="AF167" s="22">
        <v>0</v>
      </c>
      <c r="AG167" s="22">
        <v>4093669</v>
      </c>
      <c r="AH167" s="22">
        <v>3444932</v>
      </c>
      <c r="AI167" s="22">
        <v>118230356</v>
      </c>
      <c r="AJ167" s="22">
        <v>81333552</v>
      </c>
      <c r="AK167" s="22">
        <v>2568933</v>
      </c>
      <c r="AL167" s="22">
        <v>2633153</v>
      </c>
      <c r="AM167" s="22">
        <v>76131466</v>
      </c>
      <c r="AN167" s="22">
        <v>0</v>
      </c>
    </row>
    <row r="168" spans="1:40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109833075</v>
      </c>
      <c r="F168" s="22">
        <v>0</v>
      </c>
      <c r="G168" s="22">
        <v>33118438</v>
      </c>
      <c r="H168" s="22">
        <v>42433844</v>
      </c>
      <c r="I168" s="22">
        <v>49593895</v>
      </c>
      <c r="J168" s="22">
        <v>0</v>
      </c>
      <c r="K168" s="22">
        <v>0</v>
      </c>
      <c r="L168" s="22">
        <v>0</v>
      </c>
      <c r="M168" s="22">
        <v>234979252</v>
      </c>
      <c r="N168" s="22">
        <v>31056250</v>
      </c>
      <c r="O168" s="22">
        <v>65323941</v>
      </c>
      <c r="P168" s="22">
        <v>13472246</v>
      </c>
      <c r="Q168" s="22">
        <v>42797369</v>
      </c>
      <c r="R168" s="22">
        <v>31289311</v>
      </c>
      <c r="S168" s="22">
        <v>7410622</v>
      </c>
      <c r="T168" s="22">
        <v>426328991</v>
      </c>
      <c r="U168" s="22">
        <v>51713689</v>
      </c>
      <c r="V168" s="22">
        <v>0</v>
      </c>
      <c r="W168" s="22">
        <v>12773824</v>
      </c>
      <c r="X168" s="22">
        <v>10278620</v>
      </c>
      <c r="Y168" s="22">
        <v>6873365</v>
      </c>
      <c r="Z168" s="22">
        <v>0</v>
      </c>
      <c r="AA168" s="22">
        <v>0</v>
      </c>
      <c r="AB168" s="22">
        <v>0</v>
      </c>
      <c r="AC168" s="22">
        <v>81639498</v>
      </c>
      <c r="AD168" s="22">
        <v>20310174</v>
      </c>
      <c r="AE168" s="22">
        <v>8211503</v>
      </c>
      <c r="AF168" s="22">
        <v>0</v>
      </c>
      <c r="AG168" s="22">
        <v>13808116</v>
      </c>
      <c r="AH168" s="22">
        <v>3939966</v>
      </c>
      <c r="AI168" s="22">
        <v>127909257</v>
      </c>
      <c r="AJ168" s="22">
        <v>298419734</v>
      </c>
      <c r="AK168" s="22">
        <v>46767610</v>
      </c>
      <c r="AL168" s="22">
        <v>754366</v>
      </c>
      <c r="AM168" s="22">
        <v>250897758</v>
      </c>
      <c r="AN168" s="22">
        <v>0</v>
      </c>
    </row>
    <row r="169" spans="1:40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63221263</v>
      </c>
      <c r="F169" s="22">
        <v>0</v>
      </c>
      <c r="G169" s="22">
        <v>85988143</v>
      </c>
      <c r="H169" s="22">
        <v>57612281</v>
      </c>
      <c r="I169" s="22">
        <v>8665306</v>
      </c>
      <c r="J169" s="22">
        <v>0</v>
      </c>
      <c r="K169" s="22">
        <v>0</v>
      </c>
      <c r="L169" s="22">
        <v>0</v>
      </c>
      <c r="M169" s="22">
        <v>215486993</v>
      </c>
      <c r="N169" s="22">
        <v>3480238</v>
      </c>
      <c r="O169" s="22">
        <v>52050363</v>
      </c>
      <c r="P169" s="22">
        <v>16199940</v>
      </c>
      <c r="Q169" s="22">
        <v>17877520</v>
      </c>
      <c r="R169" s="22">
        <v>10435194</v>
      </c>
      <c r="S169" s="22">
        <v>5837282</v>
      </c>
      <c r="T169" s="22">
        <v>321367530</v>
      </c>
      <c r="U169" s="22">
        <v>36500199</v>
      </c>
      <c r="V169" s="22">
        <v>0</v>
      </c>
      <c r="W169" s="22">
        <v>17109600</v>
      </c>
      <c r="X169" s="22">
        <v>15998859</v>
      </c>
      <c r="Y169" s="22">
        <v>945911</v>
      </c>
      <c r="Z169" s="22">
        <v>0</v>
      </c>
      <c r="AA169" s="22">
        <v>0</v>
      </c>
      <c r="AB169" s="22">
        <v>0</v>
      </c>
      <c r="AC169" s="22">
        <v>70554569</v>
      </c>
      <c r="AD169" s="22">
        <v>15974836</v>
      </c>
      <c r="AE169" s="22">
        <v>8225258</v>
      </c>
      <c r="AF169" s="22">
        <v>0</v>
      </c>
      <c r="AG169" s="22">
        <v>4298487</v>
      </c>
      <c r="AH169" s="22">
        <v>2577425</v>
      </c>
      <c r="AI169" s="22">
        <v>101630575</v>
      </c>
      <c r="AJ169" s="22">
        <v>219736955</v>
      </c>
      <c r="AK169" s="22">
        <v>15101775</v>
      </c>
      <c r="AL169" s="22">
        <v>131379</v>
      </c>
      <c r="AM169" s="22">
        <v>205114022</v>
      </c>
      <c r="AN169" s="22">
        <v>610221</v>
      </c>
    </row>
    <row r="170" spans="1:40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14031456</v>
      </c>
      <c r="F170" s="22">
        <v>0</v>
      </c>
      <c r="G170" s="22">
        <v>12691285</v>
      </c>
      <c r="H170" s="22">
        <v>12183868</v>
      </c>
      <c r="I170" s="22">
        <v>0</v>
      </c>
      <c r="J170" s="22">
        <v>0</v>
      </c>
      <c r="K170" s="22">
        <v>0</v>
      </c>
      <c r="L170" s="22">
        <v>456153</v>
      </c>
      <c r="M170" s="22">
        <v>39362762</v>
      </c>
      <c r="N170" s="22">
        <v>441507</v>
      </c>
      <c r="O170" s="22">
        <v>15586965</v>
      </c>
      <c r="P170" s="22">
        <v>5023661</v>
      </c>
      <c r="Q170" s="22">
        <v>9770110</v>
      </c>
      <c r="R170" s="22">
        <v>9047213</v>
      </c>
      <c r="S170" s="22">
        <v>2857499</v>
      </c>
      <c r="T170" s="22">
        <v>82089717</v>
      </c>
      <c r="U170" s="22">
        <v>7644276</v>
      </c>
      <c r="V170" s="22">
        <v>0</v>
      </c>
      <c r="W170" s="22">
        <v>4466958</v>
      </c>
      <c r="X170" s="22">
        <v>6321709</v>
      </c>
      <c r="Y170" s="22">
        <v>0</v>
      </c>
      <c r="Z170" s="22">
        <v>0</v>
      </c>
      <c r="AA170" s="22">
        <v>0</v>
      </c>
      <c r="AB170" s="22">
        <v>326743</v>
      </c>
      <c r="AC170" s="22">
        <v>18759686</v>
      </c>
      <c r="AD170" s="22">
        <v>8764235</v>
      </c>
      <c r="AE170" s="22">
        <v>2957634</v>
      </c>
      <c r="AF170" s="22">
        <v>0</v>
      </c>
      <c r="AG170" s="22">
        <v>2084426</v>
      </c>
      <c r="AH170" s="22">
        <v>1055708</v>
      </c>
      <c r="AI170" s="22">
        <v>33621689</v>
      </c>
      <c r="AJ170" s="22">
        <v>48468028</v>
      </c>
      <c r="AK170" s="22">
        <v>3977199</v>
      </c>
      <c r="AL170" s="22">
        <v>5000000</v>
      </c>
      <c r="AM170" s="22">
        <v>39490829</v>
      </c>
      <c r="AN170" s="22">
        <v>0</v>
      </c>
    </row>
    <row r="171" spans="1:40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15131521</v>
      </c>
      <c r="F171" s="22">
        <v>0</v>
      </c>
      <c r="G171" s="22">
        <v>16232569</v>
      </c>
      <c r="H171" s="22">
        <v>3707095</v>
      </c>
      <c r="I171" s="22">
        <v>232405</v>
      </c>
      <c r="J171" s="22">
        <v>0</v>
      </c>
      <c r="K171" s="22">
        <v>0</v>
      </c>
      <c r="L171" s="22">
        <v>0</v>
      </c>
      <c r="M171" s="22">
        <v>35303590</v>
      </c>
      <c r="N171" s="22">
        <v>0</v>
      </c>
      <c r="O171" s="22">
        <v>12098067</v>
      </c>
      <c r="P171" s="22">
        <v>2823150</v>
      </c>
      <c r="Q171" s="22">
        <v>620477</v>
      </c>
      <c r="R171" s="22">
        <v>1237972</v>
      </c>
      <c r="S171" s="22">
        <v>3070683</v>
      </c>
      <c r="T171" s="22">
        <v>55153939</v>
      </c>
      <c r="U171" s="22">
        <v>9909635</v>
      </c>
      <c r="V171" s="22">
        <v>0</v>
      </c>
      <c r="W171" s="22">
        <v>10738202</v>
      </c>
      <c r="X171" s="22">
        <v>1552132</v>
      </c>
      <c r="Y171" s="22">
        <v>176734</v>
      </c>
      <c r="Z171" s="22">
        <v>0</v>
      </c>
      <c r="AA171" s="22">
        <v>0</v>
      </c>
      <c r="AB171" s="22">
        <v>0</v>
      </c>
      <c r="AC171" s="22">
        <v>22376703</v>
      </c>
      <c r="AD171" s="22">
        <v>7374667</v>
      </c>
      <c r="AE171" s="22">
        <v>1764858</v>
      </c>
      <c r="AF171" s="22">
        <v>0</v>
      </c>
      <c r="AG171" s="22">
        <v>662974</v>
      </c>
      <c r="AH171" s="22">
        <v>1993930</v>
      </c>
      <c r="AI171" s="22">
        <v>34173132</v>
      </c>
      <c r="AJ171" s="22">
        <v>20980807</v>
      </c>
      <c r="AK171" s="22">
        <v>0</v>
      </c>
      <c r="AL171" s="22">
        <v>720202</v>
      </c>
      <c r="AM171" s="22">
        <v>20260605</v>
      </c>
      <c r="AN171" s="22">
        <v>0</v>
      </c>
    </row>
    <row r="172" spans="1:40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117358608</v>
      </c>
      <c r="F172" s="22">
        <v>0</v>
      </c>
      <c r="G172" s="22">
        <v>50766679</v>
      </c>
      <c r="H172" s="22">
        <v>30470598</v>
      </c>
      <c r="I172" s="22">
        <v>27726316</v>
      </c>
      <c r="J172" s="22">
        <v>0</v>
      </c>
      <c r="K172" s="22">
        <v>0</v>
      </c>
      <c r="L172" s="22">
        <v>0</v>
      </c>
      <c r="M172" s="22">
        <v>226322201</v>
      </c>
      <c r="N172" s="22">
        <v>8283874</v>
      </c>
      <c r="O172" s="22">
        <v>78053380</v>
      </c>
      <c r="P172" s="22">
        <v>8537106</v>
      </c>
      <c r="Q172" s="22">
        <v>16036578</v>
      </c>
      <c r="R172" s="22">
        <v>27194507</v>
      </c>
      <c r="S172" s="22">
        <v>9282311</v>
      </c>
      <c r="T172" s="22">
        <v>373709957</v>
      </c>
      <c r="U172" s="22">
        <v>62269432</v>
      </c>
      <c r="V172" s="22">
        <v>0</v>
      </c>
      <c r="W172" s="22">
        <v>12441010</v>
      </c>
      <c r="X172" s="22">
        <v>8035600</v>
      </c>
      <c r="Y172" s="22">
        <v>5122164</v>
      </c>
      <c r="Z172" s="22">
        <v>0</v>
      </c>
      <c r="AA172" s="22">
        <v>0</v>
      </c>
      <c r="AB172" s="22">
        <v>0</v>
      </c>
      <c r="AC172" s="22">
        <v>87868206</v>
      </c>
      <c r="AD172" s="22">
        <v>18387580</v>
      </c>
      <c r="AE172" s="22">
        <v>5392312</v>
      </c>
      <c r="AF172" s="22">
        <v>0</v>
      </c>
      <c r="AG172" s="22">
        <v>12155088</v>
      </c>
      <c r="AH172" s="22">
        <v>7601193</v>
      </c>
      <c r="AI172" s="22">
        <v>131404379</v>
      </c>
      <c r="AJ172" s="22">
        <v>242305578</v>
      </c>
      <c r="AK172" s="22">
        <v>29644286</v>
      </c>
      <c r="AL172" s="22">
        <v>2135100</v>
      </c>
      <c r="AM172" s="22">
        <v>210526192</v>
      </c>
      <c r="AN172" s="22">
        <v>0</v>
      </c>
    </row>
    <row r="173" spans="1:40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8599192</v>
      </c>
      <c r="F173" s="22">
        <v>0</v>
      </c>
      <c r="G173" s="22">
        <v>14545104</v>
      </c>
      <c r="H173" s="22">
        <v>3206052</v>
      </c>
      <c r="I173" s="22">
        <v>0</v>
      </c>
      <c r="J173" s="22">
        <v>0</v>
      </c>
      <c r="K173" s="22">
        <v>0</v>
      </c>
      <c r="L173" s="22">
        <v>0</v>
      </c>
      <c r="M173" s="22">
        <v>26350348</v>
      </c>
      <c r="N173" s="22">
        <v>0</v>
      </c>
      <c r="O173" s="22">
        <v>8566636</v>
      </c>
      <c r="P173" s="22">
        <v>2461445</v>
      </c>
      <c r="Q173" s="22">
        <v>613196</v>
      </c>
      <c r="R173" s="22">
        <v>0</v>
      </c>
      <c r="S173" s="22">
        <v>240034</v>
      </c>
      <c r="T173" s="22">
        <v>38231659</v>
      </c>
      <c r="U173" s="22">
        <v>6720141</v>
      </c>
      <c r="V173" s="22">
        <v>0</v>
      </c>
      <c r="W173" s="22">
        <v>5524097</v>
      </c>
      <c r="X173" s="22">
        <v>1383366</v>
      </c>
      <c r="Y173" s="22">
        <v>0</v>
      </c>
      <c r="Z173" s="22">
        <v>0</v>
      </c>
      <c r="AA173" s="22">
        <v>0</v>
      </c>
      <c r="AB173" s="22">
        <v>0</v>
      </c>
      <c r="AC173" s="22">
        <v>13627604</v>
      </c>
      <c r="AD173" s="22">
        <v>3784704</v>
      </c>
      <c r="AE173" s="22">
        <v>1550258</v>
      </c>
      <c r="AF173" s="22">
        <v>0</v>
      </c>
      <c r="AG173" s="22">
        <v>0</v>
      </c>
      <c r="AH173" s="22">
        <v>116215</v>
      </c>
      <c r="AI173" s="22">
        <v>19078781</v>
      </c>
      <c r="AJ173" s="22">
        <v>19152878</v>
      </c>
      <c r="AK173" s="22">
        <v>1811848</v>
      </c>
      <c r="AL173" s="22">
        <v>3943774</v>
      </c>
      <c r="AM173" s="22">
        <v>13397256</v>
      </c>
      <c r="AN173" s="22">
        <v>0</v>
      </c>
    </row>
    <row r="174" spans="1:40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7481053</v>
      </c>
      <c r="F174" s="22">
        <v>0</v>
      </c>
      <c r="G174" s="22">
        <v>4060681</v>
      </c>
      <c r="H174" s="22">
        <v>5073981</v>
      </c>
      <c r="I174" s="22">
        <v>482567</v>
      </c>
      <c r="J174" s="22">
        <v>0</v>
      </c>
      <c r="K174" s="22">
        <v>0</v>
      </c>
      <c r="L174" s="22">
        <v>0</v>
      </c>
      <c r="M174" s="22">
        <v>17098282</v>
      </c>
      <c r="N174" s="22">
        <v>2630836</v>
      </c>
      <c r="O174" s="22">
        <v>1892502</v>
      </c>
      <c r="P174" s="22">
        <v>1398321</v>
      </c>
      <c r="Q174" s="22">
        <v>481153</v>
      </c>
      <c r="R174" s="22">
        <v>289408</v>
      </c>
      <c r="S174" s="22">
        <v>674210</v>
      </c>
      <c r="T174" s="22">
        <v>24464712</v>
      </c>
      <c r="U174" s="22">
        <v>5278655</v>
      </c>
      <c r="V174" s="22">
        <v>0</v>
      </c>
      <c r="W174" s="22">
        <v>2326199</v>
      </c>
      <c r="X174" s="22">
        <v>1148932</v>
      </c>
      <c r="Y174" s="22">
        <v>157600</v>
      </c>
      <c r="Z174" s="22">
        <v>0</v>
      </c>
      <c r="AA174" s="22">
        <v>0</v>
      </c>
      <c r="AB174" s="22">
        <v>0</v>
      </c>
      <c r="AC174" s="22">
        <v>8911386</v>
      </c>
      <c r="AD174" s="22">
        <v>1228972</v>
      </c>
      <c r="AE174" s="22">
        <v>984207</v>
      </c>
      <c r="AF174" s="22">
        <v>0</v>
      </c>
      <c r="AG174" s="22">
        <v>228098</v>
      </c>
      <c r="AH174" s="22">
        <v>582372</v>
      </c>
      <c r="AI174" s="22">
        <v>11935035</v>
      </c>
      <c r="AJ174" s="22">
        <v>12529677</v>
      </c>
      <c r="AK174" s="22">
        <v>98905</v>
      </c>
      <c r="AL174" s="22">
        <v>0</v>
      </c>
      <c r="AM174" s="22">
        <v>12430772</v>
      </c>
      <c r="AN174" s="22">
        <v>0</v>
      </c>
    </row>
    <row r="175" spans="1:40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8183745</v>
      </c>
      <c r="F175" s="22">
        <v>0</v>
      </c>
      <c r="G175" s="22">
        <v>5585511</v>
      </c>
      <c r="H175" s="22">
        <v>4117823</v>
      </c>
      <c r="I175" s="22">
        <v>28038</v>
      </c>
      <c r="J175" s="22">
        <v>0</v>
      </c>
      <c r="K175" s="22">
        <v>472424</v>
      </c>
      <c r="L175" s="22">
        <v>0</v>
      </c>
      <c r="M175" s="22">
        <v>18387541</v>
      </c>
      <c r="N175" s="22">
        <v>1336020</v>
      </c>
      <c r="O175" s="22">
        <v>10229951</v>
      </c>
      <c r="P175" s="22">
        <v>3121934</v>
      </c>
      <c r="Q175" s="22">
        <v>97580</v>
      </c>
      <c r="R175" s="22">
        <v>189996</v>
      </c>
      <c r="S175" s="22">
        <v>318110</v>
      </c>
      <c r="T175" s="22">
        <v>33681132</v>
      </c>
      <c r="U175" s="22">
        <v>4633482</v>
      </c>
      <c r="V175" s="22">
        <v>0</v>
      </c>
      <c r="W175" s="22">
        <v>2128537</v>
      </c>
      <c r="X175" s="22">
        <v>2180814</v>
      </c>
      <c r="Y175" s="22">
        <v>0</v>
      </c>
      <c r="Z175" s="22">
        <v>0</v>
      </c>
      <c r="AA175" s="22">
        <v>331099</v>
      </c>
      <c r="AB175" s="22">
        <v>0</v>
      </c>
      <c r="AC175" s="22">
        <v>9273932</v>
      </c>
      <c r="AD175" s="22">
        <v>3968012</v>
      </c>
      <c r="AE175" s="22">
        <v>1714275</v>
      </c>
      <c r="AF175" s="22">
        <v>0</v>
      </c>
      <c r="AG175" s="22">
        <v>129730</v>
      </c>
      <c r="AH175" s="22">
        <v>257258</v>
      </c>
      <c r="AI175" s="22">
        <v>15343207</v>
      </c>
      <c r="AJ175" s="22">
        <v>18337925</v>
      </c>
      <c r="AK175" s="22">
        <v>1883585</v>
      </c>
      <c r="AL175" s="22">
        <v>0</v>
      </c>
      <c r="AM175" s="22">
        <v>16454340</v>
      </c>
      <c r="AN175" s="22">
        <v>0</v>
      </c>
    </row>
    <row r="176" spans="1:40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9207511</v>
      </c>
      <c r="F176" s="22">
        <v>0</v>
      </c>
      <c r="G176" s="22">
        <v>2203266</v>
      </c>
      <c r="H176" s="22">
        <v>3914952</v>
      </c>
      <c r="I176" s="22">
        <v>0</v>
      </c>
      <c r="J176" s="22">
        <v>0</v>
      </c>
      <c r="K176" s="22">
        <v>0</v>
      </c>
      <c r="L176" s="22">
        <v>0</v>
      </c>
      <c r="M176" s="22">
        <v>15325729</v>
      </c>
      <c r="N176" s="22">
        <v>6112</v>
      </c>
      <c r="O176" s="22">
        <v>6871162</v>
      </c>
      <c r="P176" s="22">
        <v>1684480</v>
      </c>
      <c r="Q176" s="22">
        <v>52400</v>
      </c>
      <c r="R176" s="22">
        <v>0</v>
      </c>
      <c r="S176" s="22">
        <v>557086</v>
      </c>
      <c r="T176" s="22">
        <v>24496969</v>
      </c>
      <c r="U176" s="22">
        <v>6826740</v>
      </c>
      <c r="V176" s="22">
        <v>0</v>
      </c>
      <c r="W176" s="22">
        <v>1232406</v>
      </c>
      <c r="X176" s="22">
        <v>392539</v>
      </c>
      <c r="Y176" s="22">
        <v>0</v>
      </c>
      <c r="Z176" s="22">
        <v>0</v>
      </c>
      <c r="AA176" s="22">
        <v>0</v>
      </c>
      <c r="AB176" s="22">
        <v>0</v>
      </c>
      <c r="AC176" s="22">
        <v>8451685</v>
      </c>
      <c r="AD176" s="22">
        <v>2903501</v>
      </c>
      <c r="AE176" s="22">
        <v>961433</v>
      </c>
      <c r="AF176" s="22">
        <v>0</v>
      </c>
      <c r="AG176" s="22">
        <v>0</v>
      </c>
      <c r="AH176" s="22">
        <v>446085</v>
      </c>
      <c r="AI176" s="22">
        <v>12762704</v>
      </c>
      <c r="AJ176" s="22">
        <v>11734265</v>
      </c>
      <c r="AK176" s="22">
        <v>189635</v>
      </c>
      <c r="AL176" s="22">
        <v>54271</v>
      </c>
      <c r="AM176" s="22">
        <v>11490359</v>
      </c>
      <c r="AN176" s="22">
        <v>0</v>
      </c>
    </row>
    <row r="177" spans="1:40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84856393</v>
      </c>
      <c r="F177" s="22">
        <v>0</v>
      </c>
      <c r="G177" s="22">
        <v>16140484</v>
      </c>
      <c r="H177" s="22">
        <v>21676074</v>
      </c>
      <c r="I177" s="22">
        <v>12777391</v>
      </c>
      <c r="J177" s="22">
        <v>0</v>
      </c>
      <c r="K177" s="22">
        <v>0</v>
      </c>
      <c r="L177" s="22">
        <v>0</v>
      </c>
      <c r="M177" s="22">
        <v>135450342</v>
      </c>
      <c r="N177" s="22">
        <v>0</v>
      </c>
      <c r="O177" s="22">
        <v>22686326</v>
      </c>
      <c r="P177" s="22">
        <v>12101049</v>
      </c>
      <c r="Q177" s="22">
        <v>1932485</v>
      </c>
      <c r="R177" s="22">
        <v>0</v>
      </c>
      <c r="S177" s="22">
        <v>7701417</v>
      </c>
      <c r="T177" s="22">
        <v>179871619</v>
      </c>
      <c r="U177" s="22">
        <v>69550683</v>
      </c>
      <c r="V177" s="22">
        <v>0</v>
      </c>
      <c r="W177" s="22">
        <v>8032817</v>
      </c>
      <c r="X177" s="22">
        <v>7528219</v>
      </c>
      <c r="Y177" s="22">
        <v>7385350</v>
      </c>
      <c r="Z177" s="22">
        <v>0</v>
      </c>
      <c r="AA177" s="22">
        <v>0</v>
      </c>
      <c r="AB177" s="22">
        <v>0</v>
      </c>
      <c r="AC177" s="22">
        <v>92497069</v>
      </c>
      <c r="AD177" s="22">
        <v>11810658</v>
      </c>
      <c r="AE177" s="22">
        <v>8458461</v>
      </c>
      <c r="AF177" s="22">
        <v>0</v>
      </c>
      <c r="AG177" s="22">
        <v>0</v>
      </c>
      <c r="AH177" s="22">
        <v>4745301</v>
      </c>
      <c r="AI177" s="22">
        <v>117511489</v>
      </c>
      <c r="AJ177" s="22">
        <v>62360130</v>
      </c>
      <c r="AK177" s="22">
        <v>10140700</v>
      </c>
      <c r="AL177" s="22">
        <v>937705</v>
      </c>
      <c r="AM177" s="22">
        <v>51281725</v>
      </c>
      <c r="AN177" s="22">
        <v>0</v>
      </c>
    </row>
    <row r="178" spans="1:40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39967994</v>
      </c>
      <c r="F178" s="22">
        <v>0</v>
      </c>
      <c r="G178" s="22">
        <v>22472397</v>
      </c>
      <c r="H178" s="22">
        <v>27306216</v>
      </c>
      <c r="I178" s="22">
        <v>3821222</v>
      </c>
      <c r="J178" s="22">
        <v>0</v>
      </c>
      <c r="K178" s="22">
        <v>0</v>
      </c>
      <c r="L178" s="22">
        <v>0</v>
      </c>
      <c r="M178" s="22">
        <v>93567829</v>
      </c>
      <c r="N178" s="22">
        <v>1586057</v>
      </c>
      <c r="O178" s="22">
        <v>14464041</v>
      </c>
      <c r="P178" s="22">
        <v>7162395</v>
      </c>
      <c r="Q178" s="22">
        <v>1715189</v>
      </c>
      <c r="R178" s="22">
        <v>5403834</v>
      </c>
      <c r="S178" s="22">
        <v>4150745</v>
      </c>
      <c r="T178" s="22">
        <v>128050090</v>
      </c>
      <c r="U178" s="22">
        <v>27967286</v>
      </c>
      <c r="V178" s="22">
        <v>0</v>
      </c>
      <c r="W178" s="22">
        <v>10906301</v>
      </c>
      <c r="X178" s="22">
        <v>4905688</v>
      </c>
      <c r="Y178" s="22">
        <v>1266043</v>
      </c>
      <c r="Z178" s="22">
        <v>0</v>
      </c>
      <c r="AA178" s="22">
        <v>0</v>
      </c>
      <c r="AB178" s="22">
        <v>0</v>
      </c>
      <c r="AC178" s="22">
        <v>45045318</v>
      </c>
      <c r="AD178" s="22">
        <v>5022082</v>
      </c>
      <c r="AE178" s="22">
        <v>4656607</v>
      </c>
      <c r="AF178" s="22">
        <v>0</v>
      </c>
      <c r="AG178" s="22">
        <v>3669252</v>
      </c>
      <c r="AH178" s="22">
        <v>2519173</v>
      </c>
      <c r="AI178" s="22">
        <v>60912432</v>
      </c>
      <c r="AJ178" s="22">
        <v>67137658</v>
      </c>
      <c r="AK178" s="22">
        <v>7451390</v>
      </c>
      <c r="AL178" s="22">
        <v>256315</v>
      </c>
      <c r="AM178" s="22">
        <v>59429953</v>
      </c>
      <c r="AN178" s="22">
        <v>0</v>
      </c>
    </row>
    <row r="179" spans="1:40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12010553</v>
      </c>
      <c r="F179" s="22">
        <v>0</v>
      </c>
      <c r="G179" s="22">
        <v>7137556</v>
      </c>
      <c r="H179" s="22">
        <v>6053688</v>
      </c>
      <c r="I179" s="22">
        <v>0</v>
      </c>
      <c r="J179" s="22">
        <v>0</v>
      </c>
      <c r="K179" s="22">
        <v>1845030</v>
      </c>
      <c r="L179" s="22">
        <v>0</v>
      </c>
      <c r="M179" s="22">
        <v>27046827</v>
      </c>
      <c r="N179" s="22">
        <v>0</v>
      </c>
      <c r="O179" s="22">
        <v>12986381</v>
      </c>
      <c r="P179" s="22">
        <v>1633609</v>
      </c>
      <c r="Q179" s="22">
        <v>735498</v>
      </c>
      <c r="R179" s="22">
        <v>910542</v>
      </c>
      <c r="S179" s="22">
        <v>271257</v>
      </c>
      <c r="T179" s="22">
        <v>43584114</v>
      </c>
      <c r="U179" s="22">
        <v>11516391</v>
      </c>
      <c r="V179" s="22">
        <v>0</v>
      </c>
      <c r="W179" s="22">
        <v>2892370</v>
      </c>
      <c r="X179" s="22">
        <v>2734418</v>
      </c>
      <c r="Y179" s="22">
        <v>0</v>
      </c>
      <c r="Z179" s="22">
        <v>0</v>
      </c>
      <c r="AA179" s="22">
        <v>369006</v>
      </c>
      <c r="AB179" s="22">
        <v>0</v>
      </c>
      <c r="AC179" s="22">
        <v>17512185</v>
      </c>
      <c r="AD179" s="22">
        <v>4831383</v>
      </c>
      <c r="AE179" s="22">
        <v>1133818</v>
      </c>
      <c r="AF179" s="22">
        <v>0</v>
      </c>
      <c r="AG179" s="22">
        <v>802433</v>
      </c>
      <c r="AH179" s="22">
        <v>206394</v>
      </c>
      <c r="AI179" s="22">
        <v>24486213</v>
      </c>
      <c r="AJ179" s="22">
        <v>19097901</v>
      </c>
      <c r="AK179" s="22">
        <v>1117378</v>
      </c>
      <c r="AL179" s="22">
        <v>0</v>
      </c>
      <c r="AM179" s="22">
        <v>17980523</v>
      </c>
      <c r="AN179" s="22">
        <v>0</v>
      </c>
    </row>
    <row r="180" spans="1:40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39164922</v>
      </c>
      <c r="F180" s="22">
        <v>0</v>
      </c>
      <c r="G180" s="22">
        <v>7772768</v>
      </c>
      <c r="H180" s="22">
        <v>17844265</v>
      </c>
      <c r="I180" s="22">
        <v>3203564</v>
      </c>
      <c r="J180" s="22">
        <v>0</v>
      </c>
      <c r="K180" s="22">
        <v>0</v>
      </c>
      <c r="L180" s="22">
        <v>0</v>
      </c>
      <c r="M180" s="22">
        <v>67985519</v>
      </c>
      <c r="N180" s="22">
        <v>0</v>
      </c>
      <c r="O180" s="22">
        <v>13030865</v>
      </c>
      <c r="P180" s="22">
        <v>3997793</v>
      </c>
      <c r="Q180" s="22">
        <v>1360463</v>
      </c>
      <c r="R180" s="22">
        <v>0</v>
      </c>
      <c r="S180" s="22">
        <v>743760</v>
      </c>
      <c r="T180" s="22">
        <v>87118400</v>
      </c>
      <c r="U180" s="22">
        <v>35952287</v>
      </c>
      <c r="V180" s="22">
        <v>0</v>
      </c>
      <c r="W180" s="22">
        <v>5823442</v>
      </c>
      <c r="X180" s="22">
        <v>8976193</v>
      </c>
      <c r="Y180" s="22">
        <v>2010786</v>
      </c>
      <c r="Z180" s="22">
        <v>0</v>
      </c>
      <c r="AA180" s="22">
        <v>0</v>
      </c>
      <c r="AB180" s="22">
        <v>0</v>
      </c>
      <c r="AC180" s="22">
        <v>52762708</v>
      </c>
      <c r="AD180" s="22">
        <v>5963897</v>
      </c>
      <c r="AE180" s="22">
        <v>1645859</v>
      </c>
      <c r="AF180" s="22">
        <v>0</v>
      </c>
      <c r="AG180" s="22">
        <v>0</v>
      </c>
      <c r="AH180" s="22">
        <v>512789</v>
      </c>
      <c r="AI180" s="22">
        <v>60885253</v>
      </c>
      <c r="AJ180" s="22">
        <v>26233147</v>
      </c>
      <c r="AK180" s="22">
        <v>3098249</v>
      </c>
      <c r="AL180" s="22">
        <v>423023</v>
      </c>
      <c r="AM180" s="22">
        <v>22711875</v>
      </c>
      <c r="AN180" s="22">
        <v>0</v>
      </c>
    </row>
    <row r="181" spans="1:40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42723032</v>
      </c>
      <c r="F181" s="22">
        <v>0</v>
      </c>
      <c r="G181" s="22">
        <v>19856388</v>
      </c>
      <c r="H181" s="22">
        <v>28259070</v>
      </c>
      <c r="I181" s="22">
        <v>25960754</v>
      </c>
      <c r="J181" s="22">
        <v>0</v>
      </c>
      <c r="K181" s="22">
        <v>0</v>
      </c>
      <c r="L181" s="22">
        <v>3777712</v>
      </c>
      <c r="M181" s="22">
        <v>120576956</v>
      </c>
      <c r="N181" s="22">
        <v>1255705</v>
      </c>
      <c r="O181" s="22">
        <v>19922629</v>
      </c>
      <c r="P181" s="22">
        <v>5016308</v>
      </c>
      <c r="Q181" s="22">
        <v>5332165</v>
      </c>
      <c r="R181" s="22">
        <v>0</v>
      </c>
      <c r="S181" s="22">
        <v>2988550</v>
      </c>
      <c r="T181" s="22">
        <v>155092313</v>
      </c>
      <c r="U181" s="22">
        <v>19131490</v>
      </c>
      <c r="V181" s="22">
        <v>0</v>
      </c>
      <c r="W181" s="22">
        <v>7800673</v>
      </c>
      <c r="X181" s="22">
        <v>7169173</v>
      </c>
      <c r="Y181" s="22">
        <v>3570413</v>
      </c>
      <c r="Z181" s="22">
        <v>0</v>
      </c>
      <c r="AA181" s="22">
        <v>0</v>
      </c>
      <c r="AB181" s="22">
        <v>1269966</v>
      </c>
      <c r="AC181" s="22">
        <v>38941715</v>
      </c>
      <c r="AD181" s="22">
        <v>11079996</v>
      </c>
      <c r="AE181" s="22">
        <v>3570118</v>
      </c>
      <c r="AF181" s="22">
        <v>0</v>
      </c>
      <c r="AG181" s="22">
        <v>0</v>
      </c>
      <c r="AH181" s="22">
        <v>1778996</v>
      </c>
      <c r="AI181" s="22">
        <v>55370825</v>
      </c>
      <c r="AJ181" s="22">
        <v>99721488</v>
      </c>
      <c r="AK181" s="22">
        <v>7478462</v>
      </c>
      <c r="AL181" s="22">
        <v>822436</v>
      </c>
      <c r="AM181" s="22">
        <v>91420590</v>
      </c>
      <c r="AN181" s="22">
        <v>0</v>
      </c>
    </row>
    <row r="182" spans="1:40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6945522</v>
      </c>
      <c r="F182" s="22">
        <v>0</v>
      </c>
      <c r="G182" s="22">
        <v>27531506</v>
      </c>
      <c r="H182" s="22">
        <v>0</v>
      </c>
      <c r="I182" s="22">
        <v>475324</v>
      </c>
      <c r="J182" s="22">
        <v>0</v>
      </c>
      <c r="K182" s="22">
        <v>0</v>
      </c>
      <c r="L182" s="22">
        <v>0</v>
      </c>
      <c r="M182" s="22">
        <v>34952352</v>
      </c>
      <c r="N182" s="22">
        <v>0</v>
      </c>
      <c r="O182" s="22">
        <v>889485</v>
      </c>
      <c r="P182" s="22">
        <v>2518446</v>
      </c>
      <c r="Q182" s="22">
        <v>2404317</v>
      </c>
      <c r="R182" s="22">
        <v>1729610</v>
      </c>
      <c r="S182" s="22">
        <v>1511318</v>
      </c>
      <c r="T182" s="22">
        <v>44005528</v>
      </c>
      <c r="U182" s="22">
        <v>3280534</v>
      </c>
      <c r="V182" s="22">
        <v>0</v>
      </c>
      <c r="W182" s="22">
        <v>2366723</v>
      </c>
      <c r="X182" s="22">
        <v>0</v>
      </c>
      <c r="Y182" s="22">
        <v>174287</v>
      </c>
      <c r="Z182" s="22">
        <v>0</v>
      </c>
      <c r="AA182" s="22">
        <v>0</v>
      </c>
      <c r="AB182" s="22">
        <v>0</v>
      </c>
      <c r="AC182" s="22">
        <v>5821544</v>
      </c>
      <c r="AD182" s="22">
        <v>509585</v>
      </c>
      <c r="AE182" s="22">
        <v>1286705</v>
      </c>
      <c r="AF182" s="22">
        <v>0</v>
      </c>
      <c r="AG182" s="22">
        <v>933969</v>
      </c>
      <c r="AH182" s="22">
        <v>822473</v>
      </c>
      <c r="AI182" s="22">
        <v>9374276</v>
      </c>
      <c r="AJ182" s="22">
        <v>34631252</v>
      </c>
      <c r="AK182" s="22">
        <v>458706</v>
      </c>
      <c r="AL182" s="22">
        <v>239162</v>
      </c>
      <c r="AM182" s="22">
        <v>33933384</v>
      </c>
      <c r="AN182" s="22">
        <v>0</v>
      </c>
    </row>
    <row r="183" spans="1:40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37603631</v>
      </c>
      <c r="F183" s="22">
        <v>0</v>
      </c>
      <c r="G183" s="22">
        <v>12676224</v>
      </c>
      <c r="H183" s="22">
        <v>13255983</v>
      </c>
      <c r="I183" s="22">
        <v>7447508</v>
      </c>
      <c r="J183" s="22">
        <v>0</v>
      </c>
      <c r="K183" s="22">
        <v>0</v>
      </c>
      <c r="L183" s="22">
        <v>0</v>
      </c>
      <c r="M183" s="22">
        <v>70983346</v>
      </c>
      <c r="N183" s="22">
        <v>0</v>
      </c>
      <c r="O183" s="22">
        <v>35303972</v>
      </c>
      <c r="P183" s="22">
        <v>7019833</v>
      </c>
      <c r="Q183" s="22">
        <v>1167803</v>
      </c>
      <c r="R183" s="22">
        <v>3403817</v>
      </c>
      <c r="S183" s="22">
        <v>3784342</v>
      </c>
      <c r="T183" s="22">
        <v>121663113</v>
      </c>
      <c r="U183" s="22">
        <v>22718908</v>
      </c>
      <c r="V183" s="22">
        <v>0</v>
      </c>
      <c r="W183" s="22">
        <v>3550912</v>
      </c>
      <c r="X183" s="22">
        <v>5005531</v>
      </c>
      <c r="Y183" s="22">
        <v>422400</v>
      </c>
      <c r="Z183" s="22">
        <v>0</v>
      </c>
      <c r="AA183" s="22">
        <v>1549</v>
      </c>
      <c r="AB183" s="22">
        <v>0</v>
      </c>
      <c r="AC183" s="22">
        <v>31699300</v>
      </c>
      <c r="AD183" s="22">
        <v>16780555</v>
      </c>
      <c r="AE183" s="22">
        <v>4922665</v>
      </c>
      <c r="AF183" s="22">
        <v>0</v>
      </c>
      <c r="AG183" s="22">
        <v>1232856</v>
      </c>
      <c r="AH183" s="22">
        <v>1798827</v>
      </c>
      <c r="AI183" s="22">
        <v>56434203</v>
      </c>
      <c r="AJ183" s="22">
        <v>65228910</v>
      </c>
      <c r="AK183" s="22">
        <v>6602852</v>
      </c>
      <c r="AL183" s="22">
        <v>483200</v>
      </c>
      <c r="AM183" s="22">
        <v>58142858</v>
      </c>
      <c r="AN183" s="22">
        <v>0</v>
      </c>
    </row>
    <row r="184" spans="1:40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117268754</v>
      </c>
      <c r="F184" s="22">
        <v>0</v>
      </c>
      <c r="G184" s="22">
        <v>33026171</v>
      </c>
      <c r="H184" s="22">
        <v>24951987</v>
      </c>
      <c r="I184" s="22">
        <v>7452471</v>
      </c>
      <c r="J184" s="22">
        <v>0</v>
      </c>
      <c r="K184" s="22">
        <v>0</v>
      </c>
      <c r="L184" s="22">
        <v>0</v>
      </c>
      <c r="M184" s="22">
        <v>182699383</v>
      </c>
      <c r="N184" s="22">
        <v>0</v>
      </c>
      <c r="O184" s="22">
        <v>101311119</v>
      </c>
      <c r="P184" s="22">
        <v>8798835</v>
      </c>
      <c r="Q184" s="22">
        <v>27330718</v>
      </c>
      <c r="R184" s="22">
        <v>0</v>
      </c>
      <c r="S184" s="22">
        <v>14792938</v>
      </c>
      <c r="T184" s="22">
        <v>334932993</v>
      </c>
      <c r="U184" s="22">
        <v>87023421</v>
      </c>
      <c r="V184" s="22">
        <v>0</v>
      </c>
      <c r="W184" s="22">
        <v>15739845</v>
      </c>
      <c r="X184" s="22">
        <v>9803266</v>
      </c>
      <c r="Y184" s="22">
        <v>2681207</v>
      </c>
      <c r="Z184" s="22">
        <v>0</v>
      </c>
      <c r="AA184" s="22">
        <v>0</v>
      </c>
      <c r="AB184" s="22">
        <v>0</v>
      </c>
      <c r="AC184" s="22">
        <v>115247739</v>
      </c>
      <c r="AD184" s="22">
        <v>24469861</v>
      </c>
      <c r="AE184" s="22">
        <v>6189868</v>
      </c>
      <c r="AF184" s="22">
        <v>0</v>
      </c>
      <c r="AG184" s="22">
        <v>0</v>
      </c>
      <c r="AH184" s="22">
        <v>7931868</v>
      </c>
      <c r="AI184" s="22">
        <v>153839336</v>
      </c>
      <c r="AJ184" s="22">
        <v>181093657</v>
      </c>
      <c r="AK184" s="22">
        <v>6242335</v>
      </c>
      <c r="AL184" s="22">
        <v>774085</v>
      </c>
      <c r="AM184" s="22">
        <v>174077237</v>
      </c>
      <c r="AN184" s="22">
        <v>0</v>
      </c>
    </row>
    <row r="185" spans="1:40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6472106</v>
      </c>
      <c r="F185" s="22">
        <v>0</v>
      </c>
      <c r="G185" s="22">
        <v>360678</v>
      </c>
      <c r="H185" s="22">
        <v>0</v>
      </c>
      <c r="I185" s="22">
        <v>884671</v>
      </c>
      <c r="J185" s="22">
        <v>14916</v>
      </c>
      <c r="K185" s="22">
        <v>0</v>
      </c>
      <c r="L185" s="22">
        <v>0</v>
      </c>
      <c r="M185" s="22">
        <v>7732371</v>
      </c>
      <c r="N185" s="22">
        <v>0</v>
      </c>
      <c r="O185" s="22">
        <v>3247709</v>
      </c>
      <c r="P185" s="22">
        <v>1062748</v>
      </c>
      <c r="Q185" s="22">
        <v>1349990</v>
      </c>
      <c r="R185" s="22">
        <v>684575</v>
      </c>
      <c r="S185" s="22">
        <v>71849</v>
      </c>
      <c r="T185" s="22">
        <v>14149242</v>
      </c>
      <c r="U185" s="22">
        <v>3996326</v>
      </c>
      <c r="V185" s="22">
        <v>0</v>
      </c>
      <c r="W185" s="22">
        <v>230289</v>
      </c>
      <c r="X185" s="22">
        <v>0</v>
      </c>
      <c r="Y185" s="22">
        <v>235543</v>
      </c>
      <c r="Z185" s="22">
        <v>0</v>
      </c>
      <c r="AA185" s="22">
        <v>7656</v>
      </c>
      <c r="AB185" s="22">
        <v>0</v>
      </c>
      <c r="AC185" s="22">
        <v>4469814</v>
      </c>
      <c r="AD185" s="22">
        <v>1177208</v>
      </c>
      <c r="AE185" s="22">
        <v>740399</v>
      </c>
      <c r="AF185" s="22">
        <v>0</v>
      </c>
      <c r="AG185" s="22">
        <v>572276</v>
      </c>
      <c r="AH185" s="22">
        <v>17633</v>
      </c>
      <c r="AI185" s="22">
        <v>6977330</v>
      </c>
      <c r="AJ185" s="22">
        <v>7171912</v>
      </c>
      <c r="AK185" s="22">
        <v>0</v>
      </c>
      <c r="AL185" s="22">
        <v>228196</v>
      </c>
      <c r="AM185" s="22">
        <v>6943716</v>
      </c>
      <c r="AN185" s="22">
        <v>0</v>
      </c>
    </row>
    <row r="186" spans="1:40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4872881</v>
      </c>
      <c r="F186" s="22">
        <v>0</v>
      </c>
      <c r="G186" s="22">
        <v>3341541</v>
      </c>
      <c r="H186" s="22">
        <v>10072019</v>
      </c>
      <c r="I186" s="22">
        <v>0</v>
      </c>
      <c r="J186" s="22">
        <v>0</v>
      </c>
      <c r="K186" s="22">
        <v>0</v>
      </c>
      <c r="L186" s="22">
        <v>0</v>
      </c>
      <c r="M186" s="22">
        <v>18286441</v>
      </c>
      <c r="N186" s="22">
        <v>0</v>
      </c>
      <c r="O186" s="22">
        <v>2574506</v>
      </c>
      <c r="P186" s="22">
        <v>1017535</v>
      </c>
      <c r="Q186" s="22">
        <v>145015</v>
      </c>
      <c r="R186" s="22">
        <v>456817</v>
      </c>
      <c r="S186" s="22">
        <v>387704</v>
      </c>
      <c r="T186" s="22">
        <v>22868018</v>
      </c>
      <c r="U186" s="22">
        <v>2967681</v>
      </c>
      <c r="V186" s="22">
        <v>0</v>
      </c>
      <c r="W186" s="22">
        <v>1109838</v>
      </c>
      <c r="X186" s="22">
        <v>1985958</v>
      </c>
      <c r="Y186" s="22">
        <v>0</v>
      </c>
      <c r="Z186" s="22">
        <v>0</v>
      </c>
      <c r="AA186" s="22">
        <v>0</v>
      </c>
      <c r="AB186" s="22">
        <v>0</v>
      </c>
      <c r="AC186" s="22">
        <v>6063477</v>
      </c>
      <c r="AD186" s="22">
        <v>774371</v>
      </c>
      <c r="AE186" s="22">
        <v>706995</v>
      </c>
      <c r="AF186" s="22">
        <v>0</v>
      </c>
      <c r="AG186" s="22">
        <v>325453</v>
      </c>
      <c r="AH186" s="22">
        <v>234497</v>
      </c>
      <c r="AI186" s="22">
        <v>8104793</v>
      </c>
      <c r="AJ186" s="22">
        <v>14763225</v>
      </c>
      <c r="AK186" s="22">
        <v>2115790</v>
      </c>
      <c r="AL186" s="22">
        <v>94110</v>
      </c>
      <c r="AM186" s="22">
        <v>12553325</v>
      </c>
      <c r="AN186" s="22">
        <v>0</v>
      </c>
    </row>
    <row r="187" spans="1:40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1458333</v>
      </c>
      <c r="F187" s="22">
        <v>0</v>
      </c>
      <c r="G187" s="22">
        <v>3051436</v>
      </c>
      <c r="H187" s="22">
        <v>1808399</v>
      </c>
      <c r="I187" s="22">
        <v>33935</v>
      </c>
      <c r="J187" s="22">
        <v>0</v>
      </c>
      <c r="K187" s="22">
        <v>0</v>
      </c>
      <c r="L187" s="22">
        <v>0</v>
      </c>
      <c r="M187" s="22">
        <v>6352103</v>
      </c>
      <c r="N187" s="22">
        <v>0</v>
      </c>
      <c r="O187" s="22">
        <v>1517386</v>
      </c>
      <c r="P187" s="22">
        <v>371694</v>
      </c>
      <c r="Q187" s="22">
        <v>68041</v>
      </c>
      <c r="R187" s="22">
        <v>154479</v>
      </c>
      <c r="S187" s="22">
        <v>103228</v>
      </c>
      <c r="T187" s="22">
        <v>8566931</v>
      </c>
      <c r="U187" s="22">
        <v>1020465</v>
      </c>
      <c r="V187" s="22">
        <v>0</v>
      </c>
      <c r="W187" s="22">
        <v>1249562</v>
      </c>
      <c r="X187" s="22">
        <v>372637</v>
      </c>
      <c r="Y187" s="22">
        <v>4242</v>
      </c>
      <c r="Z187" s="22">
        <v>0</v>
      </c>
      <c r="AA187" s="22">
        <v>0</v>
      </c>
      <c r="AB187" s="22">
        <v>0</v>
      </c>
      <c r="AC187" s="22">
        <v>2646906</v>
      </c>
      <c r="AD187" s="22">
        <v>497058</v>
      </c>
      <c r="AE187" s="22">
        <v>285243</v>
      </c>
      <c r="AF187" s="22">
        <v>0</v>
      </c>
      <c r="AG187" s="22">
        <v>115473</v>
      </c>
      <c r="AH187" s="22">
        <v>99780</v>
      </c>
      <c r="AI187" s="22">
        <v>3644460</v>
      </c>
      <c r="AJ187" s="22">
        <v>4922471</v>
      </c>
      <c r="AK187" s="22">
        <v>0</v>
      </c>
      <c r="AL187" s="22">
        <v>375630</v>
      </c>
      <c r="AM187" s="22">
        <v>4546841</v>
      </c>
      <c r="AN187" s="22">
        <v>0</v>
      </c>
    </row>
    <row r="188" spans="1:40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1341824</v>
      </c>
      <c r="F188" s="22">
        <v>0</v>
      </c>
      <c r="G188" s="22">
        <v>1903161</v>
      </c>
      <c r="H188" s="22">
        <v>1316450</v>
      </c>
      <c r="I188" s="22">
        <v>0</v>
      </c>
      <c r="J188" s="22">
        <v>0</v>
      </c>
      <c r="K188" s="22">
        <v>0</v>
      </c>
      <c r="L188" s="22">
        <v>0</v>
      </c>
      <c r="M188" s="22">
        <v>4561435</v>
      </c>
      <c r="N188" s="22">
        <v>0</v>
      </c>
      <c r="O188" s="22">
        <v>403243</v>
      </c>
      <c r="P188" s="22">
        <v>275483</v>
      </c>
      <c r="Q188" s="22">
        <v>18141</v>
      </c>
      <c r="R188" s="22">
        <v>0</v>
      </c>
      <c r="S188" s="22">
        <v>64772</v>
      </c>
      <c r="T188" s="22">
        <v>5323074</v>
      </c>
      <c r="U188" s="22">
        <v>830813</v>
      </c>
      <c r="V188" s="22">
        <v>0</v>
      </c>
      <c r="W188" s="22">
        <v>601654</v>
      </c>
      <c r="X188" s="22">
        <v>383140</v>
      </c>
      <c r="Y188" s="22">
        <v>0</v>
      </c>
      <c r="Z188" s="22">
        <v>0</v>
      </c>
      <c r="AA188" s="22">
        <v>0</v>
      </c>
      <c r="AB188" s="22">
        <v>0</v>
      </c>
      <c r="AC188" s="22">
        <v>1815607</v>
      </c>
      <c r="AD188" s="22">
        <v>159545</v>
      </c>
      <c r="AE188" s="22">
        <v>138548</v>
      </c>
      <c r="AF188" s="22">
        <v>0</v>
      </c>
      <c r="AG188" s="22">
        <v>0</v>
      </c>
      <c r="AH188" s="22">
        <v>51913</v>
      </c>
      <c r="AI188" s="22">
        <v>2165613</v>
      </c>
      <c r="AJ188" s="22">
        <v>3157461</v>
      </c>
      <c r="AK188" s="22">
        <v>0</v>
      </c>
      <c r="AL188" s="22">
        <v>0</v>
      </c>
      <c r="AM188" s="22">
        <v>3157461</v>
      </c>
      <c r="AN188" s="22">
        <v>0</v>
      </c>
    </row>
    <row r="189" spans="1:40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2339430</v>
      </c>
      <c r="F189" s="22">
        <v>0</v>
      </c>
      <c r="G189" s="22">
        <v>1996400</v>
      </c>
      <c r="H189" s="22">
        <v>3603907</v>
      </c>
      <c r="I189" s="22">
        <v>0</v>
      </c>
      <c r="J189" s="22">
        <v>0</v>
      </c>
      <c r="K189" s="22">
        <v>0</v>
      </c>
      <c r="L189" s="22">
        <v>0</v>
      </c>
      <c r="M189" s="22">
        <v>7939737</v>
      </c>
      <c r="N189" s="22">
        <v>0</v>
      </c>
      <c r="O189" s="22">
        <v>1603071</v>
      </c>
      <c r="P189" s="22">
        <v>460704</v>
      </c>
      <c r="Q189" s="22">
        <v>113368</v>
      </c>
      <c r="R189" s="22">
        <v>95809</v>
      </c>
      <c r="S189" s="22">
        <v>256919</v>
      </c>
      <c r="T189" s="22">
        <v>10469608</v>
      </c>
      <c r="U189" s="22">
        <v>1369748</v>
      </c>
      <c r="V189" s="22">
        <v>0</v>
      </c>
      <c r="W189" s="22">
        <v>1330456</v>
      </c>
      <c r="X189" s="22">
        <v>893334</v>
      </c>
      <c r="Y189" s="22">
        <v>0</v>
      </c>
      <c r="Z189" s="22">
        <v>0</v>
      </c>
      <c r="AA189" s="22">
        <v>0</v>
      </c>
      <c r="AB189" s="22">
        <v>0</v>
      </c>
      <c r="AC189" s="22">
        <v>3593538</v>
      </c>
      <c r="AD189" s="22">
        <v>941277</v>
      </c>
      <c r="AE189" s="22">
        <v>220130</v>
      </c>
      <c r="AF189" s="22">
        <v>0</v>
      </c>
      <c r="AG189" s="22">
        <v>39107</v>
      </c>
      <c r="AH189" s="22">
        <v>173849</v>
      </c>
      <c r="AI189" s="22">
        <v>4967901</v>
      </c>
      <c r="AJ189" s="22">
        <v>5501707</v>
      </c>
      <c r="AK189" s="22">
        <v>0</v>
      </c>
      <c r="AL189" s="22">
        <v>0</v>
      </c>
      <c r="AM189" s="22">
        <v>5501707</v>
      </c>
      <c r="AN189" s="22">
        <v>0</v>
      </c>
    </row>
    <row r="190" spans="1:40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3192345</v>
      </c>
      <c r="F190" s="22">
        <v>0</v>
      </c>
      <c r="G190" s="22">
        <v>6773946</v>
      </c>
      <c r="H190" s="22">
        <v>3407732</v>
      </c>
      <c r="I190" s="22">
        <v>0</v>
      </c>
      <c r="J190" s="22">
        <v>0</v>
      </c>
      <c r="K190" s="22">
        <v>0</v>
      </c>
      <c r="L190" s="22">
        <v>0</v>
      </c>
      <c r="M190" s="22">
        <v>13374023</v>
      </c>
      <c r="N190" s="22">
        <v>0</v>
      </c>
      <c r="O190" s="22">
        <v>1018857</v>
      </c>
      <c r="P190" s="22">
        <v>491561</v>
      </c>
      <c r="Q190" s="22">
        <v>349378</v>
      </c>
      <c r="R190" s="22">
        <v>197303</v>
      </c>
      <c r="S190" s="22">
        <v>0</v>
      </c>
      <c r="T190" s="22">
        <v>15431122</v>
      </c>
      <c r="U190" s="22">
        <v>2001258</v>
      </c>
      <c r="V190" s="22">
        <v>0</v>
      </c>
      <c r="W190" s="22">
        <v>2277714</v>
      </c>
      <c r="X190" s="22">
        <v>967786</v>
      </c>
      <c r="Y190" s="22">
        <v>0</v>
      </c>
      <c r="Z190" s="22">
        <v>0</v>
      </c>
      <c r="AA190" s="22">
        <v>0</v>
      </c>
      <c r="AB190" s="22">
        <v>0</v>
      </c>
      <c r="AC190" s="22">
        <v>5246758</v>
      </c>
      <c r="AD190" s="22">
        <v>354571</v>
      </c>
      <c r="AE190" s="22">
        <v>306615</v>
      </c>
      <c r="AF190" s="22">
        <v>0</v>
      </c>
      <c r="AG190" s="22">
        <v>181821</v>
      </c>
      <c r="AH190" s="22">
        <v>0</v>
      </c>
      <c r="AI190" s="22">
        <v>6089765</v>
      </c>
      <c r="AJ190" s="22">
        <v>9341357</v>
      </c>
      <c r="AK190" s="22">
        <v>203069</v>
      </c>
      <c r="AL190" s="22">
        <v>0</v>
      </c>
      <c r="AM190" s="22">
        <v>9198288</v>
      </c>
      <c r="AN190" s="22">
        <v>60000</v>
      </c>
    </row>
    <row r="191" spans="1:40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1436513</v>
      </c>
      <c r="F191" s="22">
        <v>0</v>
      </c>
      <c r="G191" s="22">
        <v>1961701</v>
      </c>
      <c r="H191" s="22">
        <v>2376221</v>
      </c>
      <c r="I191" s="22">
        <v>0</v>
      </c>
      <c r="J191" s="22">
        <v>0</v>
      </c>
      <c r="K191" s="22">
        <v>0</v>
      </c>
      <c r="L191" s="22">
        <v>0</v>
      </c>
      <c r="M191" s="22">
        <v>5774435</v>
      </c>
      <c r="N191" s="22">
        <v>0</v>
      </c>
      <c r="O191" s="22">
        <v>703012</v>
      </c>
      <c r="P191" s="22">
        <v>499280</v>
      </c>
      <c r="Q191" s="22">
        <v>99609</v>
      </c>
      <c r="R191" s="22">
        <v>74687</v>
      </c>
      <c r="S191" s="22">
        <v>102219</v>
      </c>
      <c r="T191" s="22">
        <v>7253242</v>
      </c>
      <c r="U191" s="22">
        <v>1285357</v>
      </c>
      <c r="V191" s="22">
        <v>0</v>
      </c>
      <c r="W191" s="22">
        <v>579835</v>
      </c>
      <c r="X191" s="22">
        <v>296662</v>
      </c>
      <c r="Y191" s="22">
        <v>0</v>
      </c>
      <c r="Z191" s="22">
        <v>0</v>
      </c>
      <c r="AA191" s="22">
        <v>0</v>
      </c>
      <c r="AB191" s="22">
        <v>0</v>
      </c>
      <c r="AC191" s="22">
        <v>2161854</v>
      </c>
      <c r="AD191" s="22">
        <v>405840</v>
      </c>
      <c r="AE191" s="22">
        <v>376057</v>
      </c>
      <c r="AF191" s="22">
        <v>0</v>
      </c>
      <c r="AG191" s="22">
        <v>55347</v>
      </c>
      <c r="AH191" s="22">
        <v>43486</v>
      </c>
      <c r="AI191" s="22">
        <v>3042584</v>
      </c>
      <c r="AJ191" s="22">
        <v>4210658</v>
      </c>
      <c r="AK191" s="22">
        <v>29382</v>
      </c>
      <c r="AL191" s="22">
        <v>0</v>
      </c>
      <c r="AM191" s="22">
        <v>4181276</v>
      </c>
      <c r="AN191" s="22">
        <v>0</v>
      </c>
    </row>
    <row r="192" spans="1:40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2635134</v>
      </c>
      <c r="F192" s="22">
        <v>0</v>
      </c>
      <c r="G192" s="22">
        <v>2632641</v>
      </c>
      <c r="H192" s="22">
        <v>1872059</v>
      </c>
      <c r="I192" s="22">
        <v>0</v>
      </c>
      <c r="J192" s="22">
        <v>0</v>
      </c>
      <c r="K192" s="22">
        <v>0</v>
      </c>
      <c r="L192" s="22">
        <v>0</v>
      </c>
      <c r="M192" s="22">
        <v>7139834</v>
      </c>
      <c r="N192" s="22">
        <v>0</v>
      </c>
      <c r="O192" s="22">
        <v>1765448</v>
      </c>
      <c r="P192" s="22">
        <v>338287</v>
      </c>
      <c r="Q192" s="22">
        <v>41307</v>
      </c>
      <c r="R192" s="22">
        <v>2205</v>
      </c>
      <c r="S192" s="22">
        <v>221218</v>
      </c>
      <c r="T192" s="22">
        <v>9508299</v>
      </c>
      <c r="U192" s="22">
        <v>1407401</v>
      </c>
      <c r="V192" s="22">
        <v>0</v>
      </c>
      <c r="W192" s="22">
        <v>1150788</v>
      </c>
      <c r="X192" s="22">
        <v>1195842</v>
      </c>
      <c r="Y192" s="22">
        <v>0</v>
      </c>
      <c r="Z192" s="22">
        <v>0</v>
      </c>
      <c r="AA192" s="22">
        <v>0</v>
      </c>
      <c r="AB192" s="22">
        <v>0</v>
      </c>
      <c r="AC192" s="22">
        <v>3754031</v>
      </c>
      <c r="AD192" s="22">
        <v>821936</v>
      </c>
      <c r="AE192" s="22">
        <v>234514</v>
      </c>
      <c r="AF192" s="22">
        <v>0</v>
      </c>
      <c r="AG192" s="22">
        <v>225</v>
      </c>
      <c r="AH192" s="22">
        <v>56802</v>
      </c>
      <c r="AI192" s="22">
        <v>4867508</v>
      </c>
      <c r="AJ192" s="22">
        <v>4640791</v>
      </c>
      <c r="AK192" s="22">
        <v>0</v>
      </c>
      <c r="AL192" s="22">
        <v>138820</v>
      </c>
      <c r="AM192" s="22">
        <v>4501971</v>
      </c>
      <c r="AN192" s="22">
        <v>0</v>
      </c>
    </row>
    <row r="193" spans="1:40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608401</v>
      </c>
      <c r="F193" s="22">
        <v>0</v>
      </c>
      <c r="G193" s="22">
        <v>5462290</v>
      </c>
      <c r="H193" s="22">
        <v>2583742</v>
      </c>
      <c r="I193" s="22">
        <v>293202</v>
      </c>
      <c r="J193" s="22">
        <v>0</v>
      </c>
      <c r="K193" s="22">
        <v>0</v>
      </c>
      <c r="L193" s="22">
        <v>0</v>
      </c>
      <c r="M193" s="22">
        <v>8947635</v>
      </c>
      <c r="N193" s="22">
        <v>0</v>
      </c>
      <c r="O193" s="22">
        <v>1110245</v>
      </c>
      <c r="P193" s="22">
        <v>407299</v>
      </c>
      <c r="Q193" s="22">
        <v>549208</v>
      </c>
      <c r="R193" s="22">
        <v>551983</v>
      </c>
      <c r="S193" s="22">
        <v>28341</v>
      </c>
      <c r="T193" s="22">
        <v>11594711</v>
      </c>
      <c r="U193" s="22">
        <v>456193</v>
      </c>
      <c r="V193" s="22">
        <v>0</v>
      </c>
      <c r="W193" s="22">
        <v>3004215</v>
      </c>
      <c r="X193" s="22">
        <v>2334957</v>
      </c>
      <c r="Y193" s="22">
        <v>32682</v>
      </c>
      <c r="Z193" s="22">
        <v>0</v>
      </c>
      <c r="AA193" s="22">
        <v>0</v>
      </c>
      <c r="AB193" s="22">
        <v>0</v>
      </c>
      <c r="AC193" s="22">
        <v>5828047</v>
      </c>
      <c r="AD193" s="22">
        <v>482955</v>
      </c>
      <c r="AE193" s="22">
        <v>322798</v>
      </c>
      <c r="AF193" s="22">
        <v>0</v>
      </c>
      <c r="AG193" s="22">
        <v>263372</v>
      </c>
      <c r="AH193" s="22">
        <v>28341</v>
      </c>
      <c r="AI193" s="22">
        <v>6925513</v>
      </c>
      <c r="AJ193" s="22">
        <v>4669198</v>
      </c>
      <c r="AK193" s="22">
        <v>0</v>
      </c>
      <c r="AL193" s="22">
        <v>0</v>
      </c>
      <c r="AM193" s="22">
        <v>4669198</v>
      </c>
      <c r="AN193" s="22">
        <v>0</v>
      </c>
    </row>
    <row r="194" spans="1:40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13162307</v>
      </c>
      <c r="F194" s="22">
        <v>0</v>
      </c>
      <c r="G194" s="22">
        <v>2338349</v>
      </c>
      <c r="H194" s="22">
        <v>1269412</v>
      </c>
      <c r="I194" s="22">
        <v>0</v>
      </c>
      <c r="J194" s="22">
        <v>0</v>
      </c>
      <c r="K194" s="22">
        <v>0</v>
      </c>
      <c r="L194" s="22">
        <v>0</v>
      </c>
      <c r="M194" s="22">
        <v>16770068</v>
      </c>
      <c r="N194" s="22">
        <v>11890</v>
      </c>
      <c r="O194" s="22">
        <v>17979373</v>
      </c>
      <c r="P194" s="22">
        <v>1565957</v>
      </c>
      <c r="Q194" s="22">
        <v>2182500</v>
      </c>
      <c r="R194" s="22">
        <v>1907413</v>
      </c>
      <c r="S194" s="22">
        <v>1413171</v>
      </c>
      <c r="T194" s="22">
        <v>41830372</v>
      </c>
      <c r="U194" s="22">
        <v>9459240</v>
      </c>
      <c r="V194" s="22">
        <v>0</v>
      </c>
      <c r="W194" s="22">
        <v>1204165</v>
      </c>
      <c r="X194" s="22">
        <v>671038</v>
      </c>
      <c r="Y194" s="22">
        <v>0</v>
      </c>
      <c r="Z194" s="22">
        <v>0</v>
      </c>
      <c r="AA194" s="22">
        <v>0</v>
      </c>
      <c r="AB194" s="22">
        <v>0</v>
      </c>
      <c r="AC194" s="22">
        <v>11334443</v>
      </c>
      <c r="AD194" s="22">
        <v>11980200</v>
      </c>
      <c r="AE194" s="22">
        <v>1215747</v>
      </c>
      <c r="AF194" s="22">
        <v>0</v>
      </c>
      <c r="AG194" s="22">
        <v>779737</v>
      </c>
      <c r="AH194" s="22">
        <v>806677</v>
      </c>
      <c r="AI194" s="22">
        <v>26116804</v>
      </c>
      <c r="AJ194" s="22">
        <v>15713568</v>
      </c>
      <c r="AK194" s="22">
        <v>2741641</v>
      </c>
      <c r="AL194" s="22">
        <v>448093</v>
      </c>
      <c r="AM194" s="22">
        <v>12595488</v>
      </c>
      <c r="AN194" s="22">
        <v>71654</v>
      </c>
    </row>
    <row r="195" spans="1:40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1734242</v>
      </c>
      <c r="F195" s="22">
        <v>0</v>
      </c>
      <c r="G195" s="22">
        <v>3970696</v>
      </c>
      <c r="H195" s="22">
        <v>4221894</v>
      </c>
      <c r="I195" s="22">
        <v>0</v>
      </c>
      <c r="J195" s="22">
        <v>0</v>
      </c>
      <c r="K195" s="22">
        <v>380000</v>
      </c>
      <c r="L195" s="22">
        <v>0</v>
      </c>
      <c r="M195" s="22">
        <v>10306832</v>
      </c>
      <c r="N195" s="22">
        <v>0</v>
      </c>
      <c r="O195" s="22">
        <v>218470</v>
      </c>
      <c r="P195" s="22">
        <v>419955</v>
      </c>
      <c r="Q195" s="22">
        <v>146339</v>
      </c>
      <c r="R195" s="22">
        <v>50866</v>
      </c>
      <c r="S195" s="22">
        <v>67594</v>
      </c>
      <c r="T195" s="22">
        <v>11210056</v>
      </c>
      <c r="U195" s="22">
        <v>1406828</v>
      </c>
      <c r="V195" s="22">
        <v>0</v>
      </c>
      <c r="W195" s="22">
        <v>789991</v>
      </c>
      <c r="X195" s="22">
        <v>3518177</v>
      </c>
      <c r="Y195" s="22">
        <v>0</v>
      </c>
      <c r="Z195" s="22">
        <v>0</v>
      </c>
      <c r="AA195" s="22">
        <v>97972</v>
      </c>
      <c r="AB195" s="22">
        <v>0</v>
      </c>
      <c r="AC195" s="22">
        <v>5812968</v>
      </c>
      <c r="AD195" s="22">
        <v>110422</v>
      </c>
      <c r="AE195" s="22">
        <v>212983</v>
      </c>
      <c r="AF195" s="22">
        <v>0</v>
      </c>
      <c r="AG195" s="22">
        <v>38247</v>
      </c>
      <c r="AH195" s="22">
        <v>41631</v>
      </c>
      <c r="AI195" s="22">
        <v>6216251</v>
      </c>
      <c r="AJ195" s="22">
        <v>4993805</v>
      </c>
      <c r="AK195" s="22">
        <v>365027</v>
      </c>
      <c r="AL195" s="22">
        <v>2632650</v>
      </c>
      <c r="AM195" s="22">
        <v>1996128</v>
      </c>
      <c r="AN195" s="22">
        <v>0</v>
      </c>
    </row>
    <row r="196" spans="1:40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4023222</v>
      </c>
      <c r="F196" s="22">
        <v>0</v>
      </c>
      <c r="G196" s="22">
        <v>1840196</v>
      </c>
      <c r="H196" s="22">
        <v>1391994</v>
      </c>
      <c r="I196" s="22">
        <v>58693</v>
      </c>
      <c r="J196" s="22">
        <v>0</v>
      </c>
      <c r="K196" s="22">
        <v>0</v>
      </c>
      <c r="L196" s="22">
        <v>191887</v>
      </c>
      <c r="M196" s="22">
        <v>7505992</v>
      </c>
      <c r="N196" s="22">
        <v>0</v>
      </c>
      <c r="O196" s="22">
        <v>1262654</v>
      </c>
      <c r="P196" s="22">
        <v>1244512</v>
      </c>
      <c r="Q196" s="22">
        <v>94668</v>
      </c>
      <c r="R196" s="22">
        <v>278330</v>
      </c>
      <c r="S196" s="22">
        <v>182679</v>
      </c>
      <c r="T196" s="22">
        <v>10568835</v>
      </c>
      <c r="U196" s="22">
        <v>2225582</v>
      </c>
      <c r="V196" s="22">
        <v>0</v>
      </c>
      <c r="W196" s="22">
        <v>644654</v>
      </c>
      <c r="X196" s="22">
        <v>632873</v>
      </c>
      <c r="Y196" s="22">
        <v>27840</v>
      </c>
      <c r="Z196" s="22">
        <v>0</v>
      </c>
      <c r="AA196" s="22">
        <v>0</v>
      </c>
      <c r="AB196" s="22">
        <v>158753</v>
      </c>
      <c r="AC196" s="22">
        <v>3689702</v>
      </c>
      <c r="AD196" s="22">
        <v>301944</v>
      </c>
      <c r="AE196" s="22">
        <v>667343</v>
      </c>
      <c r="AF196" s="22">
        <v>0</v>
      </c>
      <c r="AG196" s="22">
        <v>66406</v>
      </c>
      <c r="AH196" s="22">
        <v>172083</v>
      </c>
      <c r="AI196" s="22">
        <v>4897478</v>
      </c>
      <c r="AJ196" s="22">
        <v>5671357</v>
      </c>
      <c r="AK196" s="22">
        <v>0</v>
      </c>
      <c r="AL196" s="22">
        <v>0</v>
      </c>
      <c r="AM196" s="22">
        <v>5671357</v>
      </c>
      <c r="AN196" s="22">
        <v>0</v>
      </c>
    </row>
    <row r="197" spans="1:40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5216791</v>
      </c>
      <c r="F197" s="22">
        <v>0</v>
      </c>
      <c r="G197" s="22">
        <v>1018069</v>
      </c>
      <c r="H197" s="22">
        <v>729301</v>
      </c>
      <c r="I197" s="22">
        <v>0</v>
      </c>
      <c r="J197" s="22">
        <v>0</v>
      </c>
      <c r="K197" s="22">
        <v>0</v>
      </c>
      <c r="L197" s="22">
        <v>0</v>
      </c>
      <c r="M197" s="22">
        <v>6964161</v>
      </c>
      <c r="N197" s="22">
        <v>0</v>
      </c>
      <c r="O197" s="22">
        <v>917264</v>
      </c>
      <c r="P197" s="22">
        <v>796115</v>
      </c>
      <c r="Q197" s="22">
        <v>203724</v>
      </c>
      <c r="R197" s="22">
        <v>123212</v>
      </c>
      <c r="S197" s="22">
        <v>358923</v>
      </c>
      <c r="T197" s="22">
        <v>9363399</v>
      </c>
      <c r="U197" s="22">
        <v>2303154</v>
      </c>
      <c r="V197" s="22">
        <v>0</v>
      </c>
      <c r="W197" s="22">
        <v>599795</v>
      </c>
      <c r="X197" s="22">
        <v>394967</v>
      </c>
      <c r="Y197" s="22">
        <v>0</v>
      </c>
      <c r="Z197" s="22">
        <v>0</v>
      </c>
      <c r="AA197" s="22">
        <v>0</v>
      </c>
      <c r="AB197" s="22">
        <v>0</v>
      </c>
      <c r="AC197" s="22">
        <v>3297916</v>
      </c>
      <c r="AD197" s="22">
        <v>284609</v>
      </c>
      <c r="AE197" s="22">
        <v>488048</v>
      </c>
      <c r="AF197" s="22">
        <v>0</v>
      </c>
      <c r="AG197" s="22">
        <v>83646</v>
      </c>
      <c r="AH197" s="22">
        <v>162268</v>
      </c>
      <c r="AI197" s="22">
        <v>4316487</v>
      </c>
      <c r="AJ197" s="22">
        <v>5046912</v>
      </c>
      <c r="AK197" s="22">
        <v>207322</v>
      </c>
      <c r="AL197" s="22">
        <v>107140</v>
      </c>
      <c r="AM197" s="22">
        <v>4732450</v>
      </c>
      <c r="AN197" s="22">
        <v>0</v>
      </c>
    </row>
    <row r="198" spans="1:40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5705505</v>
      </c>
      <c r="F198" s="22">
        <v>0</v>
      </c>
      <c r="G198" s="22">
        <v>1839568</v>
      </c>
      <c r="H198" s="22">
        <v>2661166</v>
      </c>
      <c r="I198" s="22">
        <v>0</v>
      </c>
      <c r="J198" s="22">
        <v>0</v>
      </c>
      <c r="K198" s="22">
        <v>0</v>
      </c>
      <c r="L198" s="22">
        <v>0</v>
      </c>
      <c r="M198" s="22">
        <v>10206239</v>
      </c>
      <c r="N198" s="22">
        <v>6009</v>
      </c>
      <c r="O198" s="22">
        <v>1074820</v>
      </c>
      <c r="P198" s="22">
        <v>1432933</v>
      </c>
      <c r="Q198" s="22">
        <v>50819</v>
      </c>
      <c r="R198" s="22">
        <v>485091</v>
      </c>
      <c r="S198" s="22">
        <v>158506</v>
      </c>
      <c r="T198" s="22">
        <v>13414417</v>
      </c>
      <c r="U198" s="22">
        <v>3717355</v>
      </c>
      <c r="V198" s="22">
        <v>0</v>
      </c>
      <c r="W198" s="22">
        <v>923634</v>
      </c>
      <c r="X198" s="22">
        <v>919428</v>
      </c>
      <c r="Y198" s="22">
        <v>0</v>
      </c>
      <c r="Z198" s="22">
        <v>0</v>
      </c>
      <c r="AA198" s="22">
        <v>0</v>
      </c>
      <c r="AB198" s="22">
        <v>0</v>
      </c>
      <c r="AC198" s="22">
        <v>5560417</v>
      </c>
      <c r="AD198" s="22">
        <v>346675</v>
      </c>
      <c r="AE198" s="22">
        <v>968604</v>
      </c>
      <c r="AF198" s="22">
        <v>0</v>
      </c>
      <c r="AG198" s="22">
        <v>381056</v>
      </c>
      <c r="AH198" s="22">
        <v>134606</v>
      </c>
      <c r="AI198" s="22">
        <v>7391358</v>
      </c>
      <c r="AJ198" s="22">
        <v>6023059</v>
      </c>
      <c r="AK198" s="22">
        <v>0</v>
      </c>
      <c r="AL198" s="22">
        <v>541438</v>
      </c>
      <c r="AM198" s="22">
        <v>5481621</v>
      </c>
      <c r="AN198" s="22">
        <v>0</v>
      </c>
    </row>
    <row r="199" spans="1:40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4293073</v>
      </c>
      <c r="F199" s="22">
        <v>0</v>
      </c>
      <c r="G199" s="22">
        <v>2098624</v>
      </c>
      <c r="H199" s="22">
        <v>1467878</v>
      </c>
      <c r="I199" s="22">
        <v>0</v>
      </c>
      <c r="J199" s="22">
        <v>0</v>
      </c>
      <c r="K199" s="22">
        <v>0</v>
      </c>
      <c r="L199" s="22">
        <v>0</v>
      </c>
      <c r="M199" s="22">
        <v>7859575</v>
      </c>
      <c r="N199" s="22">
        <v>41942</v>
      </c>
      <c r="O199" s="22">
        <v>131823</v>
      </c>
      <c r="P199" s="22">
        <v>544562</v>
      </c>
      <c r="Q199" s="22">
        <v>175319</v>
      </c>
      <c r="R199" s="22">
        <v>235008</v>
      </c>
      <c r="S199" s="22">
        <v>45377</v>
      </c>
      <c r="T199" s="22">
        <v>9033606</v>
      </c>
      <c r="U199" s="22">
        <v>2563220</v>
      </c>
      <c r="V199" s="22">
        <v>0</v>
      </c>
      <c r="W199" s="22">
        <v>978063</v>
      </c>
      <c r="X199" s="22">
        <v>577877</v>
      </c>
      <c r="Y199" s="22">
        <v>0</v>
      </c>
      <c r="Z199" s="22">
        <v>0</v>
      </c>
      <c r="AA199" s="22">
        <v>0</v>
      </c>
      <c r="AB199" s="22">
        <v>0</v>
      </c>
      <c r="AC199" s="22">
        <v>4119160</v>
      </c>
      <c r="AD199" s="22">
        <v>102514</v>
      </c>
      <c r="AE199" s="22">
        <v>81377</v>
      </c>
      <c r="AF199" s="22">
        <v>0</v>
      </c>
      <c r="AG199" s="22">
        <v>73770</v>
      </c>
      <c r="AH199" s="22">
        <v>37377</v>
      </c>
      <c r="AI199" s="22">
        <v>4414198</v>
      </c>
      <c r="AJ199" s="22">
        <v>4619408</v>
      </c>
      <c r="AK199" s="22">
        <v>0</v>
      </c>
      <c r="AL199" s="22">
        <v>0</v>
      </c>
      <c r="AM199" s="22">
        <v>4619408</v>
      </c>
      <c r="AN199" s="22">
        <v>0</v>
      </c>
    </row>
    <row r="200" spans="1:40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2460589</v>
      </c>
      <c r="F200" s="22">
        <v>0</v>
      </c>
      <c r="G200" s="22">
        <v>7155632</v>
      </c>
      <c r="H200" s="22">
        <v>774294</v>
      </c>
      <c r="I200" s="22">
        <v>0</v>
      </c>
      <c r="J200" s="22">
        <v>0</v>
      </c>
      <c r="K200" s="22">
        <v>1951</v>
      </c>
      <c r="L200" s="22">
        <v>0</v>
      </c>
      <c r="M200" s="22">
        <v>10392466</v>
      </c>
      <c r="N200" s="22">
        <v>0</v>
      </c>
      <c r="O200" s="22">
        <v>1107063</v>
      </c>
      <c r="P200" s="22">
        <v>856734</v>
      </c>
      <c r="Q200" s="22">
        <v>45390</v>
      </c>
      <c r="R200" s="22">
        <v>99720</v>
      </c>
      <c r="S200" s="22">
        <v>421881</v>
      </c>
      <c r="T200" s="22">
        <v>12923254</v>
      </c>
      <c r="U200" s="22">
        <v>1793534</v>
      </c>
      <c r="V200" s="22">
        <v>0</v>
      </c>
      <c r="W200" s="22">
        <v>2976753</v>
      </c>
      <c r="X200" s="22">
        <v>674945</v>
      </c>
      <c r="Y200" s="22">
        <v>0</v>
      </c>
      <c r="Z200" s="22">
        <v>0</v>
      </c>
      <c r="AA200" s="22">
        <v>0</v>
      </c>
      <c r="AB200" s="22">
        <v>0</v>
      </c>
      <c r="AC200" s="22">
        <v>5445232</v>
      </c>
      <c r="AD200" s="22">
        <v>648534</v>
      </c>
      <c r="AE200" s="22">
        <v>665121</v>
      </c>
      <c r="AF200" s="22">
        <v>0</v>
      </c>
      <c r="AG200" s="22">
        <v>53050</v>
      </c>
      <c r="AH200" s="22">
        <v>309283</v>
      </c>
      <c r="AI200" s="22">
        <v>7121220</v>
      </c>
      <c r="AJ200" s="22">
        <v>5802034</v>
      </c>
      <c r="AK200" s="22">
        <v>0</v>
      </c>
      <c r="AL200" s="22">
        <v>32280</v>
      </c>
      <c r="AM200" s="22">
        <v>5769754</v>
      </c>
      <c r="AN200" s="22">
        <v>0</v>
      </c>
    </row>
    <row r="201" spans="1:40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1845224</v>
      </c>
      <c r="F201" s="22">
        <v>0</v>
      </c>
      <c r="G201" s="22">
        <v>1066129</v>
      </c>
      <c r="H201" s="22">
        <v>1609874</v>
      </c>
      <c r="I201" s="22">
        <v>0</v>
      </c>
      <c r="J201" s="22">
        <v>0</v>
      </c>
      <c r="K201" s="22">
        <v>0</v>
      </c>
      <c r="L201" s="22">
        <v>0</v>
      </c>
      <c r="M201" s="22">
        <v>4521227</v>
      </c>
      <c r="N201" s="22">
        <v>0</v>
      </c>
      <c r="O201" s="22">
        <v>1587895</v>
      </c>
      <c r="P201" s="22">
        <v>554151</v>
      </c>
      <c r="Q201" s="22">
        <v>74327</v>
      </c>
      <c r="R201" s="22">
        <v>30898</v>
      </c>
      <c r="S201" s="22">
        <v>106431</v>
      </c>
      <c r="T201" s="22">
        <v>6874929</v>
      </c>
      <c r="U201" s="22">
        <v>658037</v>
      </c>
      <c r="V201" s="22">
        <v>0</v>
      </c>
      <c r="W201" s="22">
        <v>988461</v>
      </c>
      <c r="X201" s="22">
        <v>549530</v>
      </c>
      <c r="Y201" s="22">
        <v>0</v>
      </c>
      <c r="Z201" s="22">
        <v>0</v>
      </c>
      <c r="AA201" s="22">
        <v>0</v>
      </c>
      <c r="AB201" s="22">
        <v>0</v>
      </c>
      <c r="AC201" s="22">
        <v>2196028</v>
      </c>
      <c r="AD201" s="22">
        <v>1141755</v>
      </c>
      <c r="AE201" s="22">
        <v>468210</v>
      </c>
      <c r="AF201" s="22">
        <v>0</v>
      </c>
      <c r="AG201" s="22">
        <v>29098</v>
      </c>
      <c r="AH201" s="22">
        <v>101931</v>
      </c>
      <c r="AI201" s="22">
        <v>3937022</v>
      </c>
      <c r="AJ201" s="22">
        <v>2937907</v>
      </c>
      <c r="AK201" s="22">
        <v>0</v>
      </c>
      <c r="AL201" s="22">
        <v>0</v>
      </c>
      <c r="AM201" s="22">
        <v>2937907</v>
      </c>
      <c r="AN201" s="22">
        <v>0</v>
      </c>
    </row>
    <row r="202" spans="1:40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3758965</v>
      </c>
      <c r="F202" s="22">
        <v>0</v>
      </c>
      <c r="G202" s="22">
        <v>4200799</v>
      </c>
      <c r="H202" s="22">
        <v>1375950</v>
      </c>
      <c r="I202" s="22">
        <v>0</v>
      </c>
      <c r="J202" s="22">
        <v>0</v>
      </c>
      <c r="K202" s="22">
        <v>0</v>
      </c>
      <c r="L202" s="22">
        <v>0</v>
      </c>
      <c r="M202" s="22">
        <v>9335714</v>
      </c>
      <c r="N202" s="22">
        <v>136776</v>
      </c>
      <c r="O202" s="22">
        <v>609314</v>
      </c>
      <c r="P202" s="22">
        <v>397855</v>
      </c>
      <c r="Q202" s="22">
        <v>111940</v>
      </c>
      <c r="R202" s="22">
        <v>90257</v>
      </c>
      <c r="S202" s="22">
        <v>65867</v>
      </c>
      <c r="T202" s="22">
        <v>10747723</v>
      </c>
      <c r="U202" s="22">
        <v>828526</v>
      </c>
      <c r="V202" s="22">
        <v>0</v>
      </c>
      <c r="W202" s="22">
        <v>1608950</v>
      </c>
      <c r="X202" s="22">
        <v>1065411</v>
      </c>
      <c r="Y202" s="22">
        <v>0</v>
      </c>
      <c r="Z202" s="22">
        <v>0</v>
      </c>
      <c r="AA202" s="22">
        <v>0</v>
      </c>
      <c r="AB202" s="22">
        <v>0</v>
      </c>
      <c r="AC202" s="22">
        <v>3502887</v>
      </c>
      <c r="AD202" s="22">
        <v>147309</v>
      </c>
      <c r="AE202" s="22">
        <v>275997</v>
      </c>
      <c r="AF202" s="22">
        <v>0</v>
      </c>
      <c r="AG202" s="22">
        <v>69148</v>
      </c>
      <c r="AH202" s="22">
        <v>45649</v>
      </c>
      <c r="AI202" s="22">
        <v>4040990</v>
      </c>
      <c r="AJ202" s="22">
        <v>6706733</v>
      </c>
      <c r="AK202" s="22">
        <v>173351</v>
      </c>
      <c r="AL202" s="22">
        <v>0</v>
      </c>
      <c r="AM202" s="22">
        <v>6533382</v>
      </c>
      <c r="AN202" s="22">
        <v>0</v>
      </c>
    </row>
    <row r="203" spans="1:40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2302325</v>
      </c>
      <c r="F203" s="22">
        <v>0</v>
      </c>
      <c r="G203" s="22">
        <v>0</v>
      </c>
      <c r="H203" s="22">
        <v>2238488</v>
      </c>
      <c r="I203" s="22">
        <v>0</v>
      </c>
      <c r="J203" s="22">
        <v>0</v>
      </c>
      <c r="K203" s="22">
        <v>0</v>
      </c>
      <c r="L203" s="22">
        <v>0</v>
      </c>
      <c r="M203" s="22">
        <v>4540813</v>
      </c>
      <c r="N203" s="22">
        <v>0</v>
      </c>
      <c r="O203" s="22">
        <v>504789</v>
      </c>
      <c r="P203" s="22">
        <v>289693</v>
      </c>
      <c r="Q203" s="22">
        <v>23276</v>
      </c>
      <c r="R203" s="22">
        <v>87046</v>
      </c>
      <c r="S203" s="22">
        <v>0</v>
      </c>
      <c r="T203" s="22">
        <v>5445617</v>
      </c>
      <c r="U203" s="22">
        <v>1152289</v>
      </c>
      <c r="V203" s="22">
        <v>0</v>
      </c>
      <c r="W203" s="22">
        <v>0</v>
      </c>
      <c r="X203" s="22">
        <v>894952</v>
      </c>
      <c r="Y203" s="22">
        <v>0</v>
      </c>
      <c r="Z203" s="22">
        <v>0</v>
      </c>
      <c r="AA203" s="22">
        <v>0</v>
      </c>
      <c r="AB203" s="22">
        <v>0</v>
      </c>
      <c r="AC203" s="22">
        <v>2047241</v>
      </c>
      <c r="AD203" s="22">
        <v>180591</v>
      </c>
      <c r="AE203" s="22">
        <v>176004</v>
      </c>
      <c r="AF203" s="22">
        <v>0</v>
      </c>
      <c r="AG203" s="22">
        <v>32077</v>
      </c>
      <c r="AH203" s="22">
        <v>0</v>
      </c>
      <c r="AI203" s="22">
        <v>2435913</v>
      </c>
      <c r="AJ203" s="22">
        <v>3009704</v>
      </c>
      <c r="AK203" s="22">
        <v>0</v>
      </c>
      <c r="AL203" s="22">
        <v>0</v>
      </c>
      <c r="AM203" s="22">
        <v>3009704</v>
      </c>
      <c r="AN203" s="22">
        <v>0</v>
      </c>
    </row>
    <row r="204" spans="1:40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4716072</v>
      </c>
      <c r="F204" s="22">
        <v>0</v>
      </c>
      <c r="G204" s="22">
        <v>2822369</v>
      </c>
      <c r="H204" s="22">
        <v>2379079</v>
      </c>
      <c r="I204" s="22">
        <v>288275</v>
      </c>
      <c r="J204" s="22">
        <v>0</v>
      </c>
      <c r="K204" s="22">
        <v>0</v>
      </c>
      <c r="L204" s="22">
        <v>0</v>
      </c>
      <c r="M204" s="22">
        <v>10205795</v>
      </c>
      <c r="N204" s="22">
        <v>112827</v>
      </c>
      <c r="O204" s="22">
        <v>1731586</v>
      </c>
      <c r="P204" s="22">
        <v>1100350</v>
      </c>
      <c r="Q204" s="22">
        <v>422366</v>
      </c>
      <c r="R204" s="22">
        <v>1300165</v>
      </c>
      <c r="S204" s="22">
        <v>137594</v>
      </c>
      <c r="T204" s="22">
        <v>15010683</v>
      </c>
      <c r="U204" s="22">
        <v>2948521</v>
      </c>
      <c r="V204" s="22">
        <v>0</v>
      </c>
      <c r="W204" s="22">
        <v>1269058</v>
      </c>
      <c r="X204" s="22">
        <v>1199012</v>
      </c>
      <c r="Y204" s="22">
        <v>64352</v>
      </c>
      <c r="Z204" s="22">
        <v>0</v>
      </c>
      <c r="AA204" s="22">
        <v>0</v>
      </c>
      <c r="AB204" s="22">
        <v>0</v>
      </c>
      <c r="AC204" s="22">
        <v>5480943</v>
      </c>
      <c r="AD204" s="22">
        <v>688284</v>
      </c>
      <c r="AE204" s="22">
        <v>694552</v>
      </c>
      <c r="AF204" s="22">
        <v>0</v>
      </c>
      <c r="AG204" s="22">
        <v>1089852</v>
      </c>
      <c r="AH204" s="22">
        <v>120923</v>
      </c>
      <c r="AI204" s="22">
        <v>8074554</v>
      </c>
      <c r="AJ204" s="22">
        <v>6936129</v>
      </c>
      <c r="AK204" s="22">
        <v>0</v>
      </c>
      <c r="AL204" s="22">
        <v>0</v>
      </c>
      <c r="AM204" s="22">
        <v>6936129</v>
      </c>
      <c r="AN204" s="22">
        <v>0</v>
      </c>
    </row>
    <row r="205" spans="1:40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1876877</v>
      </c>
      <c r="F205" s="22">
        <v>0</v>
      </c>
      <c r="G205" s="22">
        <v>2657573</v>
      </c>
      <c r="H205" s="22">
        <v>1350505</v>
      </c>
      <c r="I205" s="22">
        <v>0</v>
      </c>
      <c r="J205" s="22">
        <v>0</v>
      </c>
      <c r="K205" s="22">
        <v>0</v>
      </c>
      <c r="L205" s="22">
        <v>0</v>
      </c>
      <c r="M205" s="22">
        <v>5884955</v>
      </c>
      <c r="N205" s="22">
        <v>63854</v>
      </c>
      <c r="O205" s="22">
        <v>245102</v>
      </c>
      <c r="P205" s="22">
        <v>231333</v>
      </c>
      <c r="Q205" s="22">
        <v>7480</v>
      </c>
      <c r="R205" s="22">
        <v>53683</v>
      </c>
      <c r="S205" s="22">
        <v>474075</v>
      </c>
      <c r="T205" s="22">
        <v>6960482</v>
      </c>
      <c r="U205" s="22">
        <v>1086021</v>
      </c>
      <c r="V205" s="22">
        <v>0</v>
      </c>
      <c r="W205" s="22">
        <v>640380</v>
      </c>
      <c r="X205" s="22">
        <v>269406</v>
      </c>
      <c r="Y205" s="22">
        <v>0</v>
      </c>
      <c r="Z205" s="22">
        <v>0</v>
      </c>
      <c r="AA205" s="22">
        <v>0</v>
      </c>
      <c r="AB205" s="22">
        <v>0</v>
      </c>
      <c r="AC205" s="22">
        <v>1995807</v>
      </c>
      <c r="AD205" s="22">
        <v>153543</v>
      </c>
      <c r="AE205" s="22">
        <v>191511</v>
      </c>
      <c r="AF205" s="22">
        <v>0</v>
      </c>
      <c r="AG205" s="22">
        <v>46561</v>
      </c>
      <c r="AH205" s="22">
        <v>296790</v>
      </c>
      <c r="AI205" s="22">
        <v>2684212</v>
      </c>
      <c r="AJ205" s="22">
        <v>4276270</v>
      </c>
      <c r="AK205" s="22">
        <v>43369</v>
      </c>
      <c r="AL205" s="22">
        <v>19293</v>
      </c>
      <c r="AM205" s="22">
        <v>4213608</v>
      </c>
      <c r="AN205" s="22">
        <v>0</v>
      </c>
    </row>
    <row r="206" spans="1:40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7697791</v>
      </c>
      <c r="F206" s="22">
        <v>0</v>
      </c>
      <c r="G206" s="22">
        <v>2684260</v>
      </c>
      <c r="H206" s="22">
        <v>6289967</v>
      </c>
      <c r="I206" s="22">
        <v>983112</v>
      </c>
      <c r="J206" s="22">
        <v>0</v>
      </c>
      <c r="K206" s="22">
        <v>0</v>
      </c>
      <c r="L206" s="22">
        <v>0</v>
      </c>
      <c r="M206" s="22">
        <v>17655130</v>
      </c>
      <c r="N206" s="22">
        <v>0</v>
      </c>
      <c r="O206" s="22">
        <v>5177177</v>
      </c>
      <c r="P206" s="22">
        <v>1314556</v>
      </c>
      <c r="Q206" s="22">
        <v>1086014</v>
      </c>
      <c r="R206" s="22">
        <v>1701357</v>
      </c>
      <c r="S206" s="22">
        <v>1043489</v>
      </c>
      <c r="T206" s="22">
        <v>27977723</v>
      </c>
      <c r="U206" s="22">
        <v>4391759</v>
      </c>
      <c r="V206" s="22">
        <v>0</v>
      </c>
      <c r="W206" s="22">
        <v>1269303</v>
      </c>
      <c r="X206" s="22">
        <v>3006285</v>
      </c>
      <c r="Y206" s="22">
        <v>172962</v>
      </c>
      <c r="Z206" s="22">
        <v>0</v>
      </c>
      <c r="AA206" s="22">
        <v>0</v>
      </c>
      <c r="AB206" s="22">
        <v>0</v>
      </c>
      <c r="AC206" s="22">
        <v>8840309</v>
      </c>
      <c r="AD206" s="22">
        <v>1181095</v>
      </c>
      <c r="AE206" s="22">
        <v>774067</v>
      </c>
      <c r="AF206" s="22">
        <v>0</v>
      </c>
      <c r="AG206" s="22">
        <v>833326</v>
      </c>
      <c r="AH206" s="22">
        <v>640939</v>
      </c>
      <c r="AI206" s="22">
        <v>12269736</v>
      </c>
      <c r="AJ206" s="22">
        <v>15707987</v>
      </c>
      <c r="AK206" s="22">
        <v>0</v>
      </c>
      <c r="AL206" s="22">
        <v>0</v>
      </c>
      <c r="AM206" s="22">
        <v>15707987</v>
      </c>
      <c r="AN206" s="22">
        <v>0</v>
      </c>
    </row>
    <row r="207" spans="1:40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951261</v>
      </c>
      <c r="F207" s="22">
        <v>0</v>
      </c>
      <c r="G207" s="22">
        <v>1558887</v>
      </c>
      <c r="H207" s="22">
        <v>2243073</v>
      </c>
      <c r="I207" s="22">
        <v>0</v>
      </c>
      <c r="J207" s="22">
        <v>0</v>
      </c>
      <c r="K207" s="22">
        <v>0</v>
      </c>
      <c r="L207" s="22">
        <v>0</v>
      </c>
      <c r="M207" s="22">
        <v>4753221</v>
      </c>
      <c r="N207" s="22">
        <v>0</v>
      </c>
      <c r="O207" s="22">
        <v>138321</v>
      </c>
      <c r="P207" s="22">
        <v>166533</v>
      </c>
      <c r="Q207" s="22">
        <v>55321</v>
      </c>
      <c r="R207" s="22">
        <v>108280</v>
      </c>
      <c r="S207" s="22">
        <v>0</v>
      </c>
      <c r="T207" s="22">
        <v>5221676</v>
      </c>
      <c r="U207" s="22">
        <v>526442</v>
      </c>
      <c r="V207" s="22">
        <v>0</v>
      </c>
      <c r="W207" s="22">
        <v>405390</v>
      </c>
      <c r="X207" s="22">
        <v>663582</v>
      </c>
      <c r="Y207" s="22">
        <v>0</v>
      </c>
      <c r="Z207" s="22">
        <v>0</v>
      </c>
      <c r="AA207" s="22">
        <v>0</v>
      </c>
      <c r="AB207" s="22">
        <v>0</v>
      </c>
      <c r="AC207" s="22">
        <v>1595414</v>
      </c>
      <c r="AD207" s="22">
        <v>120448</v>
      </c>
      <c r="AE207" s="22">
        <v>130764</v>
      </c>
      <c r="AF207" s="22">
        <v>0</v>
      </c>
      <c r="AG207" s="22">
        <v>46844</v>
      </c>
      <c r="AH207" s="22">
        <v>0</v>
      </c>
      <c r="AI207" s="22">
        <v>1893470</v>
      </c>
      <c r="AJ207" s="22">
        <v>3328206</v>
      </c>
      <c r="AK207" s="22">
        <v>0</v>
      </c>
      <c r="AL207" s="22">
        <v>0</v>
      </c>
      <c r="AM207" s="22">
        <v>3328206</v>
      </c>
      <c r="AN207" s="22">
        <v>0</v>
      </c>
    </row>
    <row r="208" spans="1:40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2803525</v>
      </c>
      <c r="F208" s="22">
        <v>0</v>
      </c>
      <c r="G208" s="22">
        <v>2346384</v>
      </c>
      <c r="H208" s="22">
        <v>3606656</v>
      </c>
      <c r="I208" s="22">
        <v>193052</v>
      </c>
      <c r="J208" s="22">
        <v>0</v>
      </c>
      <c r="K208" s="22">
        <v>0</v>
      </c>
      <c r="L208" s="22">
        <v>0</v>
      </c>
      <c r="M208" s="22">
        <v>8949617</v>
      </c>
      <c r="N208" s="22">
        <v>0</v>
      </c>
      <c r="O208" s="22">
        <v>2769599</v>
      </c>
      <c r="P208" s="22">
        <v>1166519</v>
      </c>
      <c r="Q208" s="22">
        <v>140000</v>
      </c>
      <c r="R208" s="22">
        <v>200372</v>
      </c>
      <c r="S208" s="22">
        <v>364225</v>
      </c>
      <c r="T208" s="22">
        <v>13590332</v>
      </c>
      <c r="U208" s="22">
        <v>1534646</v>
      </c>
      <c r="V208" s="22">
        <v>0</v>
      </c>
      <c r="W208" s="22">
        <v>1137487</v>
      </c>
      <c r="X208" s="22">
        <v>234351</v>
      </c>
      <c r="Y208" s="22">
        <v>106111</v>
      </c>
      <c r="Z208" s="22">
        <v>0</v>
      </c>
      <c r="AA208" s="22">
        <v>0</v>
      </c>
      <c r="AB208" s="22">
        <v>0</v>
      </c>
      <c r="AC208" s="22">
        <v>3012595</v>
      </c>
      <c r="AD208" s="22">
        <v>814623</v>
      </c>
      <c r="AE208" s="22">
        <v>612211</v>
      </c>
      <c r="AF208" s="22">
        <v>0</v>
      </c>
      <c r="AG208" s="22">
        <v>140742</v>
      </c>
      <c r="AH208" s="22">
        <v>256969</v>
      </c>
      <c r="AI208" s="22">
        <v>4837140</v>
      </c>
      <c r="AJ208" s="22">
        <v>8753192</v>
      </c>
      <c r="AK208" s="22">
        <v>0</v>
      </c>
      <c r="AL208" s="22">
        <v>0</v>
      </c>
      <c r="AM208" s="22">
        <v>8753192</v>
      </c>
      <c r="AN208" s="22">
        <v>0</v>
      </c>
    </row>
    <row r="209" spans="1:40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2100344</v>
      </c>
      <c r="F209" s="22">
        <v>0</v>
      </c>
      <c r="G209" s="22">
        <v>2146784</v>
      </c>
      <c r="H209" s="22">
        <v>1158590</v>
      </c>
      <c r="I209" s="22">
        <v>0</v>
      </c>
      <c r="J209" s="22">
        <v>0</v>
      </c>
      <c r="K209" s="22">
        <v>0</v>
      </c>
      <c r="L209" s="22">
        <v>0</v>
      </c>
      <c r="M209" s="22">
        <v>5405718</v>
      </c>
      <c r="N209" s="22">
        <v>7945</v>
      </c>
      <c r="O209" s="22">
        <v>2244330</v>
      </c>
      <c r="P209" s="22">
        <v>355749</v>
      </c>
      <c r="Q209" s="22">
        <v>209281</v>
      </c>
      <c r="R209" s="22">
        <v>150506</v>
      </c>
      <c r="S209" s="22">
        <v>44471</v>
      </c>
      <c r="T209" s="22">
        <v>8418000</v>
      </c>
      <c r="U209" s="22">
        <v>1560738</v>
      </c>
      <c r="V209" s="22">
        <v>0</v>
      </c>
      <c r="W209" s="22">
        <v>402316</v>
      </c>
      <c r="X209" s="22">
        <v>635340</v>
      </c>
      <c r="Y209" s="22">
        <v>0</v>
      </c>
      <c r="Z209" s="22">
        <v>0</v>
      </c>
      <c r="AA209" s="22">
        <v>0</v>
      </c>
      <c r="AB209" s="22">
        <v>0</v>
      </c>
      <c r="AC209" s="22">
        <v>2598394</v>
      </c>
      <c r="AD209" s="22">
        <v>183758</v>
      </c>
      <c r="AE209" s="22">
        <v>142388</v>
      </c>
      <c r="AF209" s="22">
        <v>0</v>
      </c>
      <c r="AG209" s="22">
        <v>138259</v>
      </c>
      <c r="AH209" s="22">
        <v>44471</v>
      </c>
      <c r="AI209" s="22">
        <v>3107270</v>
      </c>
      <c r="AJ209" s="22">
        <v>5310730</v>
      </c>
      <c r="AK209" s="22">
        <v>0</v>
      </c>
      <c r="AL209" s="22">
        <v>30488</v>
      </c>
      <c r="AM209" s="22">
        <v>5280242</v>
      </c>
      <c r="AN209" s="22">
        <v>0</v>
      </c>
    </row>
    <row r="210" spans="1:40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606655</v>
      </c>
      <c r="F210" s="22">
        <v>0</v>
      </c>
      <c r="G210" s="22">
        <v>6403331</v>
      </c>
      <c r="H210" s="22">
        <v>314011</v>
      </c>
      <c r="I210" s="22">
        <v>0</v>
      </c>
      <c r="J210" s="22">
        <v>0</v>
      </c>
      <c r="K210" s="22">
        <v>0</v>
      </c>
      <c r="L210" s="22">
        <v>0</v>
      </c>
      <c r="M210" s="22">
        <v>7323997</v>
      </c>
      <c r="N210" s="22">
        <v>0</v>
      </c>
      <c r="O210" s="22">
        <v>1459159</v>
      </c>
      <c r="P210" s="22">
        <v>567238</v>
      </c>
      <c r="Q210" s="22">
        <v>51230</v>
      </c>
      <c r="R210" s="22">
        <v>498212</v>
      </c>
      <c r="S210" s="22">
        <v>159723</v>
      </c>
      <c r="T210" s="22">
        <v>10059559</v>
      </c>
      <c r="U210" s="22">
        <v>501311</v>
      </c>
      <c r="V210" s="22">
        <v>0</v>
      </c>
      <c r="W210" s="22">
        <v>1395458</v>
      </c>
      <c r="X210" s="22">
        <v>123274</v>
      </c>
      <c r="Y210" s="22">
        <v>0</v>
      </c>
      <c r="Z210" s="22">
        <v>0</v>
      </c>
      <c r="AA210" s="22">
        <v>0</v>
      </c>
      <c r="AB210" s="22">
        <v>0</v>
      </c>
      <c r="AC210" s="22">
        <v>2020043</v>
      </c>
      <c r="AD210" s="22">
        <v>410803</v>
      </c>
      <c r="AE210" s="22">
        <v>390651</v>
      </c>
      <c r="AF210" s="22">
        <v>0</v>
      </c>
      <c r="AG210" s="22">
        <v>177586</v>
      </c>
      <c r="AH210" s="22">
        <v>159723</v>
      </c>
      <c r="AI210" s="22">
        <v>3158806</v>
      </c>
      <c r="AJ210" s="22">
        <v>6900753</v>
      </c>
      <c r="AK210" s="22">
        <v>0</v>
      </c>
      <c r="AL210" s="22">
        <v>0</v>
      </c>
      <c r="AM210" s="22">
        <v>6900753</v>
      </c>
      <c r="AN210" s="22">
        <v>0</v>
      </c>
    </row>
    <row r="211" spans="1:40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6571377</v>
      </c>
      <c r="F211" s="22">
        <v>0</v>
      </c>
      <c r="G211" s="22">
        <v>0</v>
      </c>
      <c r="H211" s="22">
        <v>9409743</v>
      </c>
      <c r="I211" s="22">
        <v>1325493</v>
      </c>
      <c r="J211" s="22">
        <v>0</v>
      </c>
      <c r="K211" s="22">
        <v>0</v>
      </c>
      <c r="L211" s="22">
        <v>0</v>
      </c>
      <c r="M211" s="22">
        <v>17306613</v>
      </c>
      <c r="N211" s="22">
        <v>0</v>
      </c>
      <c r="O211" s="22">
        <v>4066540</v>
      </c>
      <c r="P211" s="22">
        <v>1621374</v>
      </c>
      <c r="Q211" s="22">
        <v>118578</v>
      </c>
      <c r="R211" s="22">
        <v>0</v>
      </c>
      <c r="S211" s="22">
        <v>167902</v>
      </c>
      <c r="T211" s="22">
        <v>23281007</v>
      </c>
      <c r="U211" s="22">
        <v>2389459</v>
      </c>
      <c r="V211" s="22">
        <v>0</v>
      </c>
      <c r="W211" s="22">
        <v>1564804</v>
      </c>
      <c r="X211" s="22">
        <v>493399</v>
      </c>
      <c r="Y211" s="22">
        <v>0</v>
      </c>
      <c r="Z211" s="22">
        <v>0</v>
      </c>
      <c r="AA211" s="22">
        <v>0</v>
      </c>
      <c r="AB211" s="22">
        <v>0</v>
      </c>
      <c r="AC211" s="22">
        <v>4447662</v>
      </c>
      <c r="AD211" s="22">
        <v>1293297</v>
      </c>
      <c r="AE211" s="22">
        <v>734288</v>
      </c>
      <c r="AF211" s="22">
        <v>0</v>
      </c>
      <c r="AG211" s="22">
        <v>0</v>
      </c>
      <c r="AH211" s="22">
        <v>82725</v>
      </c>
      <c r="AI211" s="22">
        <v>6557972</v>
      </c>
      <c r="AJ211" s="22">
        <v>16723035</v>
      </c>
      <c r="AK211" s="22">
        <v>663730</v>
      </c>
      <c r="AL211" s="22">
        <v>0</v>
      </c>
      <c r="AM211" s="22">
        <v>16059305</v>
      </c>
      <c r="AN211" s="22">
        <v>0</v>
      </c>
    </row>
    <row r="212" spans="1:40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8743329</v>
      </c>
      <c r="F212" s="22">
        <v>0</v>
      </c>
      <c r="G212" s="22">
        <v>7311513</v>
      </c>
      <c r="H212" s="22">
        <v>3924805</v>
      </c>
      <c r="I212" s="22">
        <v>0</v>
      </c>
      <c r="J212" s="22">
        <v>0</v>
      </c>
      <c r="K212" s="22">
        <v>0</v>
      </c>
      <c r="L212" s="22">
        <v>674275</v>
      </c>
      <c r="M212" s="22">
        <v>20653922</v>
      </c>
      <c r="N212" s="22">
        <v>0</v>
      </c>
      <c r="O212" s="22">
        <v>7349584</v>
      </c>
      <c r="P212" s="22">
        <v>1971894</v>
      </c>
      <c r="Q212" s="22">
        <v>375263</v>
      </c>
      <c r="R212" s="22">
        <v>1106186</v>
      </c>
      <c r="S212" s="22">
        <v>165098</v>
      </c>
      <c r="T212" s="22">
        <v>31621947</v>
      </c>
      <c r="U212" s="22">
        <v>4747905</v>
      </c>
      <c r="V212" s="22">
        <v>0</v>
      </c>
      <c r="W212" s="22">
        <v>1659626</v>
      </c>
      <c r="X212" s="22">
        <v>1113533</v>
      </c>
      <c r="Y212" s="22">
        <v>0</v>
      </c>
      <c r="Z212" s="22">
        <v>0</v>
      </c>
      <c r="AA212" s="22">
        <v>0</v>
      </c>
      <c r="AB212" s="22">
        <v>280388</v>
      </c>
      <c r="AC212" s="22">
        <v>7801452</v>
      </c>
      <c r="AD212" s="22">
        <v>3528027</v>
      </c>
      <c r="AE212" s="22">
        <v>1262687</v>
      </c>
      <c r="AF212" s="22">
        <v>0</v>
      </c>
      <c r="AG212" s="22">
        <v>677397</v>
      </c>
      <c r="AH212" s="22">
        <v>151422</v>
      </c>
      <c r="AI212" s="22">
        <v>13420985</v>
      </c>
      <c r="AJ212" s="22">
        <v>18200962</v>
      </c>
      <c r="AK212" s="22">
        <v>413061</v>
      </c>
      <c r="AL212" s="22">
        <v>0</v>
      </c>
      <c r="AM212" s="22">
        <v>17787901</v>
      </c>
      <c r="AN212" s="22">
        <v>0</v>
      </c>
    </row>
    <row r="213" spans="1:40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4194895</v>
      </c>
      <c r="F213" s="22">
        <v>0</v>
      </c>
      <c r="G213" s="22">
        <v>1160713</v>
      </c>
      <c r="H213" s="22">
        <v>1160632</v>
      </c>
      <c r="I213" s="22">
        <v>581541</v>
      </c>
      <c r="J213" s="22">
        <v>0</v>
      </c>
      <c r="K213" s="22">
        <v>0</v>
      </c>
      <c r="L213" s="22">
        <v>0</v>
      </c>
      <c r="M213" s="22">
        <v>7097781</v>
      </c>
      <c r="N213" s="22">
        <v>0</v>
      </c>
      <c r="O213" s="22">
        <v>1935629</v>
      </c>
      <c r="P213" s="22">
        <v>384927</v>
      </c>
      <c r="Q213" s="22">
        <v>53980</v>
      </c>
      <c r="R213" s="22">
        <v>253913</v>
      </c>
      <c r="S213" s="22">
        <v>29506</v>
      </c>
      <c r="T213" s="22">
        <v>9755736</v>
      </c>
      <c r="U213" s="22">
        <v>2753593</v>
      </c>
      <c r="V213" s="22">
        <v>0</v>
      </c>
      <c r="W213" s="22">
        <v>844150</v>
      </c>
      <c r="X213" s="22">
        <v>691387</v>
      </c>
      <c r="Y213" s="22">
        <v>174021</v>
      </c>
      <c r="Z213" s="22">
        <v>0</v>
      </c>
      <c r="AA213" s="22">
        <v>0</v>
      </c>
      <c r="AB213" s="22">
        <v>0</v>
      </c>
      <c r="AC213" s="22">
        <v>4463151</v>
      </c>
      <c r="AD213" s="22">
        <v>799902</v>
      </c>
      <c r="AE213" s="22">
        <v>177183</v>
      </c>
      <c r="AF213" s="22">
        <v>0</v>
      </c>
      <c r="AG213" s="22">
        <v>97880</v>
      </c>
      <c r="AH213" s="22">
        <v>28059</v>
      </c>
      <c r="AI213" s="22">
        <v>5566175</v>
      </c>
      <c r="AJ213" s="22">
        <v>4189561</v>
      </c>
      <c r="AK213" s="22">
        <v>5384</v>
      </c>
      <c r="AL213" s="22">
        <v>0</v>
      </c>
      <c r="AM213" s="22">
        <v>4184177</v>
      </c>
      <c r="AN213" s="22">
        <v>0</v>
      </c>
    </row>
    <row r="214" spans="1:40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7470963</v>
      </c>
      <c r="F214" s="22">
        <v>0</v>
      </c>
      <c r="G214" s="22">
        <v>5863783</v>
      </c>
      <c r="H214" s="22">
        <v>2771203</v>
      </c>
      <c r="I214" s="22">
        <v>883137</v>
      </c>
      <c r="J214" s="22">
        <v>0</v>
      </c>
      <c r="K214" s="22">
        <v>0</v>
      </c>
      <c r="L214" s="22">
        <v>0</v>
      </c>
      <c r="M214" s="22">
        <v>16989086</v>
      </c>
      <c r="N214" s="22">
        <v>992490</v>
      </c>
      <c r="O214" s="22">
        <v>2932656</v>
      </c>
      <c r="P214" s="22">
        <v>706591</v>
      </c>
      <c r="Q214" s="22">
        <v>657103</v>
      </c>
      <c r="R214" s="22">
        <v>626918</v>
      </c>
      <c r="S214" s="22">
        <v>481932</v>
      </c>
      <c r="T214" s="22">
        <v>23386776</v>
      </c>
      <c r="U214" s="22">
        <v>2657677</v>
      </c>
      <c r="V214" s="22">
        <v>0</v>
      </c>
      <c r="W214" s="22">
        <v>2048560</v>
      </c>
      <c r="X214" s="22">
        <v>894500</v>
      </c>
      <c r="Y214" s="22">
        <v>0</v>
      </c>
      <c r="Z214" s="22">
        <v>0</v>
      </c>
      <c r="AA214" s="22">
        <v>0</v>
      </c>
      <c r="AB214" s="22">
        <v>0</v>
      </c>
      <c r="AC214" s="22">
        <v>5600737</v>
      </c>
      <c r="AD214" s="22">
        <v>945717</v>
      </c>
      <c r="AE214" s="22">
        <v>450583</v>
      </c>
      <c r="AF214" s="22">
        <v>0</v>
      </c>
      <c r="AG214" s="22">
        <v>255140</v>
      </c>
      <c r="AH214" s="22">
        <v>380778</v>
      </c>
      <c r="AI214" s="22">
        <v>7632955</v>
      </c>
      <c r="AJ214" s="22">
        <v>15753821</v>
      </c>
      <c r="AK214" s="22">
        <v>0</v>
      </c>
      <c r="AL214" s="22">
        <v>0</v>
      </c>
      <c r="AM214" s="22">
        <v>15753821</v>
      </c>
      <c r="AN214" s="22">
        <v>0</v>
      </c>
    </row>
    <row r="215" spans="1:40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1900342</v>
      </c>
      <c r="F215" s="22">
        <v>0</v>
      </c>
      <c r="G215" s="22">
        <v>1884645</v>
      </c>
      <c r="H215" s="22">
        <v>2666515</v>
      </c>
      <c r="I215" s="22">
        <v>0</v>
      </c>
      <c r="J215" s="22">
        <v>0</v>
      </c>
      <c r="K215" s="22">
        <v>0</v>
      </c>
      <c r="L215" s="22">
        <v>0</v>
      </c>
      <c r="M215" s="22">
        <v>6451502</v>
      </c>
      <c r="N215" s="22">
        <v>19893</v>
      </c>
      <c r="O215" s="22">
        <v>1005849</v>
      </c>
      <c r="P215" s="22">
        <v>485063</v>
      </c>
      <c r="Q215" s="22">
        <v>97757</v>
      </c>
      <c r="R215" s="22">
        <v>322566</v>
      </c>
      <c r="S215" s="22">
        <v>0</v>
      </c>
      <c r="T215" s="22">
        <v>8382630</v>
      </c>
      <c r="U215" s="22">
        <v>1270974</v>
      </c>
      <c r="V215" s="22">
        <v>0</v>
      </c>
      <c r="W215" s="22">
        <v>860038</v>
      </c>
      <c r="X215" s="22">
        <v>2274572</v>
      </c>
      <c r="Y215" s="22">
        <v>0</v>
      </c>
      <c r="Z215" s="22">
        <v>0</v>
      </c>
      <c r="AA215" s="22">
        <v>0</v>
      </c>
      <c r="AB215" s="22">
        <v>0</v>
      </c>
      <c r="AC215" s="22">
        <v>4405584</v>
      </c>
      <c r="AD215" s="22">
        <v>627027</v>
      </c>
      <c r="AE215" s="22">
        <v>380628</v>
      </c>
      <c r="AF215" s="22">
        <v>0</v>
      </c>
      <c r="AG215" s="22">
        <v>135634</v>
      </c>
      <c r="AH215" s="22">
        <v>0</v>
      </c>
      <c r="AI215" s="22">
        <v>5548873</v>
      </c>
      <c r="AJ215" s="22">
        <v>2833757</v>
      </c>
      <c r="AK215" s="22">
        <v>0</v>
      </c>
      <c r="AL215" s="22">
        <v>0</v>
      </c>
      <c r="AM215" s="22">
        <v>2833757</v>
      </c>
      <c r="AN215" s="22">
        <v>0</v>
      </c>
    </row>
    <row r="216" spans="1:40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3717873</v>
      </c>
      <c r="F216" s="22">
        <v>0</v>
      </c>
      <c r="G216" s="22">
        <v>1434195</v>
      </c>
      <c r="H216" s="22">
        <v>2080900</v>
      </c>
      <c r="I216" s="22">
        <v>0</v>
      </c>
      <c r="J216" s="22">
        <v>0</v>
      </c>
      <c r="K216" s="22">
        <v>0</v>
      </c>
      <c r="L216" s="22">
        <v>0</v>
      </c>
      <c r="M216" s="22">
        <v>7232968</v>
      </c>
      <c r="N216" s="22">
        <v>0</v>
      </c>
      <c r="O216" s="22">
        <v>547513</v>
      </c>
      <c r="P216" s="22">
        <v>1049905</v>
      </c>
      <c r="Q216" s="22">
        <v>389267</v>
      </c>
      <c r="R216" s="22">
        <v>177624</v>
      </c>
      <c r="S216" s="22">
        <v>145126</v>
      </c>
      <c r="T216" s="22">
        <v>9542403</v>
      </c>
      <c r="U216" s="22">
        <v>1840195</v>
      </c>
      <c r="V216" s="22">
        <v>0</v>
      </c>
      <c r="W216" s="22">
        <v>1023869</v>
      </c>
      <c r="X216" s="22">
        <v>540783</v>
      </c>
      <c r="Y216" s="22">
        <v>0</v>
      </c>
      <c r="Z216" s="22">
        <v>0</v>
      </c>
      <c r="AA216" s="22">
        <v>0</v>
      </c>
      <c r="AB216" s="22">
        <v>0</v>
      </c>
      <c r="AC216" s="22">
        <v>3404847</v>
      </c>
      <c r="AD216" s="22">
        <v>356434</v>
      </c>
      <c r="AE216" s="22">
        <v>667687</v>
      </c>
      <c r="AF216" s="22">
        <v>0</v>
      </c>
      <c r="AG216" s="22">
        <v>171584</v>
      </c>
      <c r="AH216" s="22">
        <v>99708</v>
      </c>
      <c r="AI216" s="22">
        <v>4700260</v>
      </c>
      <c r="AJ216" s="22">
        <v>4842143</v>
      </c>
      <c r="AK216" s="22">
        <v>283543</v>
      </c>
      <c r="AL216" s="22">
        <v>35363</v>
      </c>
      <c r="AM216" s="22">
        <v>4523237</v>
      </c>
      <c r="AN216" s="22">
        <v>0</v>
      </c>
    </row>
    <row r="217" spans="1:40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924469</v>
      </c>
      <c r="F217" s="22">
        <v>0</v>
      </c>
      <c r="G217" s="22">
        <v>1316905</v>
      </c>
      <c r="H217" s="22">
        <v>1667389</v>
      </c>
      <c r="I217" s="22">
        <v>0</v>
      </c>
      <c r="J217" s="22">
        <v>0</v>
      </c>
      <c r="K217" s="22">
        <v>0</v>
      </c>
      <c r="L217" s="22">
        <v>0</v>
      </c>
      <c r="M217" s="22">
        <v>3908763</v>
      </c>
      <c r="N217" s="22">
        <v>0</v>
      </c>
      <c r="O217" s="22">
        <v>112730</v>
      </c>
      <c r="P217" s="22">
        <v>393368</v>
      </c>
      <c r="Q217" s="22">
        <v>9504</v>
      </c>
      <c r="R217" s="22">
        <v>186022</v>
      </c>
      <c r="S217" s="22">
        <v>25500</v>
      </c>
      <c r="T217" s="22">
        <v>4635887</v>
      </c>
      <c r="U217" s="22">
        <v>555441</v>
      </c>
      <c r="V217" s="22">
        <v>0</v>
      </c>
      <c r="W217" s="22">
        <v>548378</v>
      </c>
      <c r="X217" s="22">
        <v>383098</v>
      </c>
      <c r="Y217" s="22">
        <v>75106</v>
      </c>
      <c r="Z217" s="22">
        <v>0</v>
      </c>
      <c r="AA217" s="22">
        <v>0</v>
      </c>
      <c r="AB217" s="22">
        <v>0</v>
      </c>
      <c r="AC217" s="22">
        <v>1562023</v>
      </c>
      <c r="AD217" s="22">
        <v>100243</v>
      </c>
      <c r="AE217" s="22">
        <v>258237</v>
      </c>
      <c r="AF217" s="22">
        <v>0</v>
      </c>
      <c r="AG217" s="22">
        <v>82893</v>
      </c>
      <c r="AH217" s="22">
        <v>25500</v>
      </c>
      <c r="AI217" s="22">
        <v>2028896</v>
      </c>
      <c r="AJ217" s="22">
        <v>2606991</v>
      </c>
      <c r="AK217" s="22">
        <v>0</v>
      </c>
      <c r="AL217" s="22">
        <v>0</v>
      </c>
      <c r="AM217" s="22">
        <v>2606991</v>
      </c>
      <c r="AN217" s="22">
        <v>0</v>
      </c>
    </row>
    <row r="218" spans="1:40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4594792</v>
      </c>
      <c r="F218" s="22">
        <v>0</v>
      </c>
      <c r="G218" s="22">
        <v>8673340</v>
      </c>
      <c r="H218" s="22">
        <v>660971</v>
      </c>
      <c r="I218" s="22">
        <v>0</v>
      </c>
      <c r="J218" s="22">
        <v>0</v>
      </c>
      <c r="K218" s="22">
        <v>0</v>
      </c>
      <c r="L218" s="22">
        <v>0</v>
      </c>
      <c r="M218" s="22">
        <v>13929103</v>
      </c>
      <c r="N218" s="22">
        <v>0</v>
      </c>
      <c r="O218" s="22">
        <v>2090333</v>
      </c>
      <c r="P218" s="22">
        <v>1292464</v>
      </c>
      <c r="Q218" s="22">
        <v>62462</v>
      </c>
      <c r="R218" s="22">
        <v>632768</v>
      </c>
      <c r="S218" s="22">
        <v>112745</v>
      </c>
      <c r="T218" s="22">
        <v>18119875</v>
      </c>
      <c r="U218" s="22">
        <v>3124984</v>
      </c>
      <c r="V218" s="22">
        <v>0</v>
      </c>
      <c r="W218" s="22">
        <v>3548083</v>
      </c>
      <c r="X218" s="22">
        <v>428435</v>
      </c>
      <c r="Y218" s="22">
        <v>0</v>
      </c>
      <c r="Z218" s="22">
        <v>0</v>
      </c>
      <c r="AA218" s="22">
        <v>0</v>
      </c>
      <c r="AB218" s="22">
        <v>0</v>
      </c>
      <c r="AC218" s="22">
        <v>7101502</v>
      </c>
      <c r="AD218" s="22">
        <v>1415423</v>
      </c>
      <c r="AE218" s="22">
        <v>914454</v>
      </c>
      <c r="AF218" s="22">
        <v>0</v>
      </c>
      <c r="AG218" s="22">
        <v>415330</v>
      </c>
      <c r="AH218" s="22">
        <v>83435</v>
      </c>
      <c r="AI218" s="22">
        <v>9930144</v>
      </c>
      <c r="AJ218" s="22">
        <v>8189731</v>
      </c>
      <c r="AK218" s="22">
        <v>138473</v>
      </c>
      <c r="AL218" s="22">
        <v>0</v>
      </c>
      <c r="AM218" s="22">
        <v>8051258</v>
      </c>
      <c r="AN218" s="22">
        <v>0</v>
      </c>
    </row>
    <row r="219" spans="1:40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5330619</v>
      </c>
      <c r="F219" s="22">
        <v>0</v>
      </c>
      <c r="G219" s="22">
        <v>0</v>
      </c>
      <c r="H219" s="22">
        <v>4533126</v>
      </c>
      <c r="I219" s="22">
        <v>0</v>
      </c>
      <c r="J219" s="22">
        <v>0</v>
      </c>
      <c r="K219" s="22">
        <v>0</v>
      </c>
      <c r="L219" s="22">
        <v>0</v>
      </c>
      <c r="M219" s="22">
        <v>9863745</v>
      </c>
      <c r="N219" s="22">
        <v>0</v>
      </c>
      <c r="O219" s="22">
        <v>898295</v>
      </c>
      <c r="P219" s="22">
        <v>563402</v>
      </c>
      <c r="Q219" s="22">
        <v>412464</v>
      </c>
      <c r="R219" s="22">
        <v>250734</v>
      </c>
      <c r="S219" s="22">
        <v>51502</v>
      </c>
      <c r="T219" s="22">
        <v>12040142</v>
      </c>
      <c r="U219" s="22">
        <v>4233142</v>
      </c>
      <c r="V219" s="22">
        <v>0</v>
      </c>
      <c r="W219" s="22">
        <v>0</v>
      </c>
      <c r="X219" s="22">
        <v>899864</v>
      </c>
      <c r="Y219" s="22">
        <v>0</v>
      </c>
      <c r="Z219" s="22">
        <v>0</v>
      </c>
      <c r="AA219" s="22">
        <v>0</v>
      </c>
      <c r="AB219" s="22">
        <v>0</v>
      </c>
      <c r="AC219" s="22">
        <v>5133006</v>
      </c>
      <c r="AD219" s="22">
        <v>397418</v>
      </c>
      <c r="AE219" s="22">
        <v>309444</v>
      </c>
      <c r="AF219" s="22">
        <v>0</v>
      </c>
      <c r="AG219" s="22">
        <v>152296</v>
      </c>
      <c r="AH219" s="22">
        <v>33137</v>
      </c>
      <c r="AI219" s="22">
        <v>6025301</v>
      </c>
      <c r="AJ219" s="22">
        <v>6014841</v>
      </c>
      <c r="AK219" s="22">
        <v>1331718</v>
      </c>
      <c r="AL219" s="22">
        <v>0</v>
      </c>
      <c r="AM219" s="22">
        <v>4683123</v>
      </c>
      <c r="AN219" s="22">
        <v>0</v>
      </c>
    </row>
    <row r="220" spans="1:40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1840592</v>
      </c>
      <c r="F220" s="22">
        <v>0</v>
      </c>
      <c r="G220" s="22">
        <v>2902125</v>
      </c>
      <c r="H220" s="22">
        <v>965716</v>
      </c>
      <c r="I220" s="22">
        <v>0</v>
      </c>
      <c r="J220" s="22">
        <v>0</v>
      </c>
      <c r="K220" s="22">
        <v>0</v>
      </c>
      <c r="L220" s="22">
        <v>0</v>
      </c>
      <c r="M220" s="22">
        <v>5708433</v>
      </c>
      <c r="N220" s="22">
        <v>0</v>
      </c>
      <c r="O220" s="22">
        <v>475511</v>
      </c>
      <c r="P220" s="22">
        <v>306363</v>
      </c>
      <c r="Q220" s="22">
        <v>30911</v>
      </c>
      <c r="R220" s="22">
        <v>21101</v>
      </c>
      <c r="S220" s="22">
        <v>329328</v>
      </c>
      <c r="T220" s="22">
        <v>6871647</v>
      </c>
      <c r="U220" s="22">
        <v>989287</v>
      </c>
      <c r="V220" s="22">
        <v>0</v>
      </c>
      <c r="W220" s="22">
        <v>1103333</v>
      </c>
      <c r="X220" s="22">
        <v>619545</v>
      </c>
      <c r="Y220" s="22">
        <v>0</v>
      </c>
      <c r="Z220" s="22">
        <v>0</v>
      </c>
      <c r="AA220" s="22">
        <v>0</v>
      </c>
      <c r="AB220" s="22">
        <v>0</v>
      </c>
      <c r="AC220" s="22">
        <v>2712165</v>
      </c>
      <c r="AD220" s="22">
        <v>178180</v>
      </c>
      <c r="AE220" s="22">
        <v>261489</v>
      </c>
      <c r="AF220" s="22">
        <v>0</v>
      </c>
      <c r="AG220" s="22">
        <v>8901</v>
      </c>
      <c r="AH220" s="22">
        <v>226281</v>
      </c>
      <c r="AI220" s="22">
        <v>3387016</v>
      </c>
      <c r="AJ220" s="22">
        <v>3484631</v>
      </c>
      <c r="AK220" s="22">
        <v>0</v>
      </c>
      <c r="AL220" s="22">
        <v>0</v>
      </c>
      <c r="AM220" s="22">
        <v>3484631</v>
      </c>
      <c r="AN220" s="22">
        <v>0</v>
      </c>
    </row>
    <row r="221" spans="1:40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1704842</v>
      </c>
      <c r="F221" s="22">
        <v>0</v>
      </c>
      <c r="G221" s="22">
        <v>9132709</v>
      </c>
      <c r="H221" s="22">
        <v>1815755</v>
      </c>
      <c r="I221" s="22">
        <v>0</v>
      </c>
      <c r="J221" s="22">
        <v>0</v>
      </c>
      <c r="K221" s="22">
        <v>0</v>
      </c>
      <c r="L221" s="22">
        <v>0</v>
      </c>
      <c r="M221" s="22">
        <v>12653306</v>
      </c>
      <c r="N221" s="22">
        <v>0</v>
      </c>
      <c r="O221" s="22">
        <v>2420913</v>
      </c>
      <c r="P221" s="22">
        <v>145289</v>
      </c>
      <c r="Q221" s="22">
        <v>133357</v>
      </c>
      <c r="R221" s="22">
        <v>68425</v>
      </c>
      <c r="S221" s="22">
        <v>50600</v>
      </c>
      <c r="T221" s="22">
        <v>15471890</v>
      </c>
      <c r="U221" s="22">
        <v>1258157</v>
      </c>
      <c r="V221" s="22">
        <v>0</v>
      </c>
      <c r="W221" s="22">
        <v>1362319</v>
      </c>
      <c r="X221" s="22">
        <v>455377</v>
      </c>
      <c r="Y221" s="22">
        <v>0</v>
      </c>
      <c r="Z221" s="22">
        <v>0</v>
      </c>
      <c r="AA221" s="22">
        <v>0</v>
      </c>
      <c r="AB221" s="22">
        <v>0</v>
      </c>
      <c r="AC221" s="22">
        <v>3075853</v>
      </c>
      <c r="AD221" s="22">
        <v>1283234</v>
      </c>
      <c r="AE221" s="22">
        <v>47053</v>
      </c>
      <c r="AF221" s="22">
        <v>0</v>
      </c>
      <c r="AG221" s="22">
        <v>52036</v>
      </c>
      <c r="AH221" s="22">
        <v>35598</v>
      </c>
      <c r="AI221" s="22">
        <v>4493774</v>
      </c>
      <c r="AJ221" s="22">
        <v>10978116</v>
      </c>
      <c r="AK221" s="22">
        <v>4478</v>
      </c>
      <c r="AL221" s="22">
        <v>0</v>
      </c>
      <c r="AM221" s="22">
        <v>10973638</v>
      </c>
      <c r="AN221" s="22">
        <v>0</v>
      </c>
    </row>
    <row r="222" spans="1:40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6586802</v>
      </c>
      <c r="F222" s="22">
        <v>0</v>
      </c>
      <c r="G222" s="22">
        <v>549892</v>
      </c>
      <c r="H222" s="22">
        <v>2055509</v>
      </c>
      <c r="I222" s="22">
        <v>30689</v>
      </c>
      <c r="J222" s="22">
        <v>0</v>
      </c>
      <c r="K222" s="22">
        <v>0</v>
      </c>
      <c r="L222" s="22">
        <v>0</v>
      </c>
      <c r="M222" s="22">
        <v>9222892</v>
      </c>
      <c r="N222" s="22">
        <v>172578</v>
      </c>
      <c r="O222" s="22">
        <v>2602500</v>
      </c>
      <c r="P222" s="22">
        <v>1502182</v>
      </c>
      <c r="Q222" s="22">
        <v>724457</v>
      </c>
      <c r="R222" s="22">
        <v>1009136</v>
      </c>
      <c r="S222" s="22">
        <v>847621</v>
      </c>
      <c r="T222" s="22">
        <v>16081366</v>
      </c>
      <c r="U222" s="22">
        <v>2394913</v>
      </c>
      <c r="V222" s="22">
        <v>0</v>
      </c>
      <c r="W222" s="22">
        <v>123218</v>
      </c>
      <c r="X222" s="22">
        <v>951099</v>
      </c>
      <c r="Y222" s="22">
        <v>9682</v>
      </c>
      <c r="Z222" s="22">
        <v>0</v>
      </c>
      <c r="AA222" s="22">
        <v>0</v>
      </c>
      <c r="AB222" s="22">
        <v>0</v>
      </c>
      <c r="AC222" s="22">
        <v>3478912</v>
      </c>
      <c r="AD222" s="22">
        <v>1476427</v>
      </c>
      <c r="AE222" s="22">
        <v>492460</v>
      </c>
      <c r="AF222" s="22">
        <v>0</v>
      </c>
      <c r="AG222" s="22">
        <v>649948</v>
      </c>
      <c r="AH222" s="22">
        <v>535819</v>
      </c>
      <c r="AI222" s="22">
        <v>6633566</v>
      </c>
      <c r="AJ222" s="22">
        <v>9447800</v>
      </c>
      <c r="AK222" s="22">
        <v>0</v>
      </c>
      <c r="AL222" s="22">
        <v>177717</v>
      </c>
      <c r="AM222" s="22">
        <v>9270083</v>
      </c>
      <c r="AN222" s="22">
        <v>0</v>
      </c>
    </row>
    <row r="223" spans="1:40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6829403</v>
      </c>
      <c r="F223" s="22">
        <v>0</v>
      </c>
      <c r="G223" s="22">
        <v>971330</v>
      </c>
      <c r="H223" s="22">
        <v>3916225</v>
      </c>
      <c r="I223" s="22">
        <v>0</v>
      </c>
      <c r="J223" s="22">
        <v>0</v>
      </c>
      <c r="K223" s="22">
        <v>0</v>
      </c>
      <c r="L223" s="22">
        <v>0</v>
      </c>
      <c r="M223" s="22">
        <v>11716958</v>
      </c>
      <c r="N223" s="22">
        <v>0</v>
      </c>
      <c r="O223" s="22">
        <v>1098563</v>
      </c>
      <c r="P223" s="22">
        <v>584710</v>
      </c>
      <c r="Q223" s="22">
        <v>1582174</v>
      </c>
      <c r="R223" s="22">
        <v>468410</v>
      </c>
      <c r="S223" s="22">
        <v>427681</v>
      </c>
      <c r="T223" s="22">
        <v>15878496</v>
      </c>
      <c r="U223" s="22">
        <v>2968671</v>
      </c>
      <c r="V223" s="22">
        <v>0</v>
      </c>
      <c r="W223" s="22">
        <v>689610</v>
      </c>
      <c r="X223" s="22">
        <v>881543</v>
      </c>
      <c r="Y223" s="22">
        <v>0</v>
      </c>
      <c r="Z223" s="22">
        <v>0</v>
      </c>
      <c r="AA223" s="22">
        <v>0</v>
      </c>
      <c r="AB223" s="22">
        <v>0</v>
      </c>
      <c r="AC223" s="22">
        <v>4539824</v>
      </c>
      <c r="AD223" s="22">
        <v>498049</v>
      </c>
      <c r="AE223" s="22">
        <v>304368</v>
      </c>
      <c r="AF223" s="22">
        <v>0</v>
      </c>
      <c r="AG223" s="22">
        <v>239318</v>
      </c>
      <c r="AH223" s="22">
        <v>220693</v>
      </c>
      <c r="AI223" s="22">
        <v>5802252</v>
      </c>
      <c r="AJ223" s="22">
        <v>10076244</v>
      </c>
      <c r="AK223" s="22">
        <v>144901</v>
      </c>
      <c r="AL223" s="22">
        <v>78648</v>
      </c>
      <c r="AM223" s="22">
        <v>9852695</v>
      </c>
      <c r="AN223" s="22">
        <v>0</v>
      </c>
    </row>
    <row r="224" spans="1:40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1532360</v>
      </c>
      <c r="F224" s="22">
        <v>0</v>
      </c>
      <c r="G224" s="22">
        <v>4504297</v>
      </c>
      <c r="H224" s="22">
        <v>5913047</v>
      </c>
      <c r="I224" s="22">
        <v>822468</v>
      </c>
      <c r="J224" s="22">
        <v>0</v>
      </c>
      <c r="K224" s="22">
        <v>449006</v>
      </c>
      <c r="L224" s="22">
        <v>0</v>
      </c>
      <c r="M224" s="22">
        <v>13221178</v>
      </c>
      <c r="N224" s="22">
        <v>0</v>
      </c>
      <c r="O224" s="22">
        <v>1965688</v>
      </c>
      <c r="P224" s="22">
        <v>300298</v>
      </c>
      <c r="Q224" s="22">
        <v>826895</v>
      </c>
      <c r="R224" s="22">
        <v>539335</v>
      </c>
      <c r="S224" s="22">
        <v>67568</v>
      </c>
      <c r="T224" s="22">
        <v>16920962</v>
      </c>
      <c r="U224" s="22">
        <v>748222</v>
      </c>
      <c r="V224" s="22">
        <v>0</v>
      </c>
      <c r="W224" s="22">
        <v>1510412</v>
      </c>
      <c r="X224" s="22">
        <v>1768646</v>
      </c>
      <c r="Y224" s="22">
        <v>460644</v>
      </c>
      <c r="Z224" s="22">
        <v>0</v>
      </c>
      <c r="AA224" s="22">
        <v>79782</v>
      </c>
      <c r="AB224" s="22">
        <v>0</v>
      </c>
      <c r="AC224" s="22">
        <v>4567706</v>
      </c>
      <c r="AD224" s="22">
        <v>917877</v>
      </c>
      <c r="AE224" s="22">
        <v>149887</v>
      </c>
      <c r="AF224" s="22">
        <v>0</v>
      </c>
      <c r="AG224" s="22">
        <v>459611</v>
      </c>
      <c r="AH224" s="22">
        <v>40268</v>
      </c>
      <c r="AI224" s="22">
        <v>6135349</v>
      </c>
      <c r="AJ224" s="22">
        <v>10785613</v>
      </c>
      <c r="AK224" s="22">
        <v>406968</v>
      </c>
      <c r="AL224" s="22">
        <v>0</v>
      </c>
      <c r="AM224" s="22">
        <v>10493188</v>
      </c>
      <c r="AN224" s="22">
        <v>114543</v>
      </c>
    </row>
    <row r="225" spans="1:40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1300040</v>
      </c>
      <c r="F225" s="22">
        <v>0</v>
      </c>
      <c r="G225" s="22">
        <v>2803719</v>
      </c>
      <c r="H225" s="22">
        <v>1242020</v>
      </c>
      <c r="I225" s="22">
        <v>0</v>
      </c>
      <c r="J225" s="22">
        <v>0</v>
      </c>
      <c r="K225" s="22">
        <v>0</v>
      </c>
      <c r="L225" s="22">
        <v>0</v>
      </c>
      <c r="M225" s="22">
        <v>5345779</v>
      </c>
      <c r="N225" s="22">
        <v>0</v>
      </c>
      <c r="O225" s="22">
        <v>277047</v>
      </c>
      <c r="P225" s="22">
        <v>482916</v>
      </c>
      <c r="Q225" s="22">
        <v>37010</v>
      </c>
      <c r="R225" s="22">
        <v>400582</v>
      </c>
      <c r="S225" s="22">
        <v>99800</v>
      </c>
      <c r="T225" s="22">
        <v>6643134</v>
      </c>
      <c r="U225" s="22">
        <v>994138</v>
      </c>
      <c r="V225" s="22">
        <v>0</v>
      </c>
      <c r="W225" s="22">
        <v>1123446</v>
      </c>
      <c r="X225" s="22">
        <v>486871</v>
      </c>
      <c r="Y225" s="22">
        <v>0</v>
      </c>
      <c r="Z225" s="22">
        <v>0</v>
      </c>
      <c r="AA225" s="22">
        <v>0</v>
      </c>
      <c r="AB225" s="22">
        <v>0</v>
      </c>
      <c r="AC225" s="22">
        <v>2604455</v>
      </c>
      <c r="AD225" s="22">
        <v>163331</v>
      </c>
      <c r="AE225" s="22">
        <v>363497</v>
      </c>
      <c r="AF225" s="22">
        <v>0</v>
      </c>
      <c r="AG225" s="22">
        <v>14615</v>
      </c>
      <c r="AH225" s="22">
        <v>50223</v>
      </c>
      <c r="AI225" s="22">
        <v>3196121</v>
      </c>
      <c r="AJ225" s="22">
        <v>3447013</v>
      </c>
      <c r="AK225" s="22">
        <v>0</v>
      </c>
      <c r="AL225" s="22">
        <v>0</v>
      </c>
      <c r="AM225" s="22">
        <v>3447013</v>
      </c>
      <c r="AN225" s="22">
        <v>0</v>
      </c>
    </row>
    <row r="226" spans="1:40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6543208</v>
      </c>
      <c r="F226" s="22">
        <v>0</v>
      </c>
      <c r="G226" s="22">
        <v>2240439</v>
      </c>
      <c r="H226" s="22">
        <v>2946791</v>
      </c>
      <c r="I226" s="22">
        <v>216691</v>
      </c>
      <c r="J226" s="22">
        <v>0</v>
      </c>
      <c r="K226" s="22">
        <v>0</v>
      </c>
      <c r="L226" s="22">
        <v>0</v>
      </c>
      <c r="M226" s="22">
        <v>11947129</v>
      </c>
      <c r="N226" s="22">
        <v>0</v>
      </c>
      <c r="O226" s="22">
        <v>6386576</v>
      </c>
      <c r="P226" s="22">
        <v>1615851</v>
      </c>
      <c r="Q226" s="22">
        <v>420063</v>
      </c>
      <c r="R226" s="22">
        <v>1574319</v>
      </c>
      <c r="S226" s="22">
        <v>190984</v>
      </c>
      <c r="T226" s="22">
        <v>22134922</v>
      </c>
      <c r="U226" s="22">
        <v>3530833</v>
      </c>
      <c r="V226" s="22">
        <v>0</v>
      </c>
      <c r="W226" s="22">
        <v>1105599</v>
      </c>
      <c r="X226" s="22">
        <v>1708551</v>
      </c>
      <c r="Y226" s="22">
        <v>125815</v>
      </c>
      <c r="Z226" s="22">
        <v>0</v>
      </c>
      <c r="AA226" s="22">
        <v>0</v>
      </c>
      <c r="AB226" s="22">
        <v>0</v>
      </c>
      <c r="AC226" s="22">
        <v>6470798</v>
      </c>
      <c r="AD226" s="22">
        <v>4321583</v>
      </c>
      <c r="AE226" s="22">
        <v>1154600</v>
      </c>
      <c r="AF226" s="22">
        <v>0</v>
      </c>
      <c r="AG226" s="22">
        <v>436045</v>
      </c>
      <c r="AH226" s="22">
        <v>122992</v>
      </c>
      <c r="AI226" s="22">
        <v>12506018</v>
      </c>
      <c r="AJ226" s="22">
        <v>9628904</v>
      </c>
      <c r="AK226" s="22">
        <v>418885</v>
      </c>
      <c r="AL226" s="22">
        <v>0</v>
      </c>
      <c r="AM226" s="22">
        <v>9210019</v>
      </c>
      <c r="AN226" s="22">
        <v>0</v>
      </c>
    </row>
    <row r="227" spans="1:40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1588921</v>
      </c>
      <c r="F227" s="22">
        <v>0</v>
      </c>
      <c r="G227" s="22">
        <v>2514406</v>
      </c>
      <c r="H227" s="22">
        <v>1231558</v>
      </c>
      <c r="I227" s="22">
        <v>0</v>
      </c>
      <c r="J227" s="22">
        <v>0</v>
      </c>
      <c r="K227" s="22">
        <v>0</v>
      </c>
      <c r="L227" s="22">
        <v>0</v>
      </c>
      <c r="M227" s="22">
        <v>5334885</v>
      </c>
      <c r="N227" s="22">
        <v>730998</v>
      </c>
      <c r="O227" s="22">
        <v>410774</v>
      </c>
      <c r="P227" s="22">
        <v>212528</v>
      </c>
      <c r="Q227" s="22">
        <v>66089</v>
      </c>
      <c r="R227" s="22">
        <v>566245</v>
      </c>
      <c r="S227" s="22">
        <v>0</v>
      </c>
      <c r="T227" s="22">
        <v>7321519</v>
      </c>
      <c r="U227" s="22">
        <v>798157</v>
      </c>
      <c r="V227" s="22">
        <v>0</v>
      </c>
      <c r="W227" s="22">
        <v>1159206</v>
      </c>
      <c r="X227" s="22">
        <v>449958</v>
      </c>
      <c r="Y227" s="22">
        <v>0</v>
      </c>
      <c r="Z227" s="22">
        <v>0</v>
      </c>
      <c r="AA227" s="22">
        <v>0</v>
      </c>
      <c r="AB227" s="22">
        <v>0</v>
      </c>
      <c r="AC227" s="22">
        <v>2407321</v>
      </c>
      <c r="AD227" s="22">
        <v>154636</v>
      </c>
      <c r="AE227" s="22">
        <v>68856</v>
      </c>
      <c r="AF227" s="22">
        <v>0</v>
      </c>
      <c r="AG227" s="22">
        <v>16824</v>
      </c>
      <c r="AH227" s="22">
        <v>0</v>
      </c>
      <c r="AI227" s="22">
        <v>2647637</v>
      </c>
      <c r="AJ227" s="22">
        <v>4673882</v>
      </c>
      <c r="AK227" s="22">
        <v>95840</v>
      </c>
      <c r="AL227" s="22">
        <v>432294</v>
      </c>
      <c r="AM227" s="22">
        <v>4145748</v>
      </c>
      <c r="AN227" s="22">
        <v>0</v>
      </c>
    </row>
    <row r="228" spans="1:40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1757241</v>
      </c>
      <c r="F228" s="22">
        <v>0</v>
      </c>
      <c r="G228" s="22">
        <v>2987519</v>
      </c>
      <c r="H228" s="22">
        <v>1967285</v>
      </c>
      <c r="I228" s="22">
        <v>0</v>
      </c>
      <c r="J228" s="22">
        <v>0</v>
      </c>
      <c r="K228" s="22">
        <v>0</v>
      </c>
      <c r="L228" s="22">
        <v>0</v>
      </c>
      <c r="M228" s="22">
        <v>6712045</v>
      </c>
      <c r="N228" s="22">
        <v>0</v>
      </c>
      <c r="O228" s="22">
        <v>129005</v>
      </c>
      <c r="P228" s="22">
        <v>357976</v>
      </c>
      <c r="Q228" s="22">
        <v>62039</v>
      </c>
      <c r="R228" s="22">
        <v>58317</v>
      </c>
      <c r="S228" s="22">
        <v>484701</v>
      </c>
      <c r="T228" s="22">
        <v>7804083</v>
      </c>
      <c r="U228" s="22">
        <v>1216912</v>
      </c>
      <c r="V228" s="22">
        <v>0</v>
      </c>
      <c r="W228" s="22">
        <v>917325</v>
      </c>
      <c r="X228" s="22">
        <v>667074</v>
      </c>
      <c r="Y228" s="22">
        <v>0</v>
      </c>
      <c r="Z228" s="22">
        <v>0</v>
      </c>
      <c r="AA228" s="22">
        <v>0</v>
      </c>
      <c r="AB228" s="22">
        <v>0</v>
      </c>
      <c r="AC228" s="22">
        <v>2801311</v>
      </c>
      <c r="AD228" s="22">
        <v>81864</v>
      </c>
      <c r="AE228" s="22">
        <v>142687</v>
      </c>
      <c r="AF228" s="22">
        <v>0</v>
      </c>
      <c r="AG228" s="22">
        <v>29757</v>
      </c>
      <c r="AH228" s="22">
        <v>249446</v>
      </c>
      <c r="AI228" s="22">
        <v>3305065</v>
      </c>
      <c r="AJ228" s="22">
        <v>4499018</v>
      </c>
      <c r="AK228" s="22">
        <v>0</v>
      </c>
      <c r="AL228" s="22">
        <v>145425</v>
      </c>
      <c r="AM228" s="22">
        <v>4353593</v>
      </c>
      <c r="AN228" s="22">
        <v>0</v>
      </c>
    </row>
    <row r="229" spans="1:40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1402512</v>
      </c>
      <c r="F229" s="22">
        <v>0</v>
      </c>
      <c r="G229" s="22">
        <v>3334414</v>
      </c>
      <c r="H229" s="22">
        <v>462706</v>
      </c>
      <c r="I229" s="22">
        <v>0</v>
      </c>
      <c r="J229" s="22">
        <v>0</v>
      </c>
      <c r="K229" s="22">
        <v>0</v>
      </c>
      <c r="L229" s="22">
        <v>0</v>
      </c>
      <c r="M229" s="22">
        <v>5199632</v>
      </c>
      <c r="N229" s="22">
        <v>0</v>
      </c>
      <c r="O229" s="22">
        <v>2779848</v>
      </c>
      <c r="P229" s="22">
        <v>386439</v>
      </c>
      <c r="Q229" s="22">
        <v>126098</v>
      </c>
      <c r="R229" s="22">
        <v>0</v>
      </c>
      <c r="S229" s="22">
        <v>505866</v>
      </c>
      <c r="T229" s="22">
        <v>8997883</v>
      </c>
      <c r="U229" s="22">
        <v>755448</v>
      </c>
      <c r="V229" s="22">
        <v>0</v>
      </c>
      <c r="W229" s="22">
        <v>1268508</v>
      </c>
      <c r="X229" s="22">
        <v>447206</v>
      </c>
      <c r="Y229" s="22">
        <v>0</v>
      </c>
      <c r="Z229" s="22">
        <v>0</v>
      </c>
      <c r="AA229" s="22">
        <v>0</v>
      </c>
      <c r="AB229" s="22">
        <v>0</v>
      </c>
      <c r="AC229" s="22">
        <v>2471162</v>
      </c>
      <c r="AD229" s="22">
        <v>504195</v>
      </c>
      <c r="AE229" s="22">
        <v>245336</v>
      </c>
      <c r="AF229" s="22">
        <v>0</v>
      </c>
      <c r="AG229" s="22">
        <v>0</v>
      </c>
      <c r="AH229" s="22">
        <v>317302</v>
      </c>
      <c r="AI229" s="22">
        <v>3537995</v>
      </c>
      <c r="AJ229" s="22">
        <v>5459888</v>
      </c>
      <c r="AK229" s="22">
        <v>661726</v>
      </c>
      <c r="AL229" s="22">
        <v>0</v>
      </c>
      <c r="AM229" s="22">
        <v>4798162</v>
      </c>
      <c r="AN229" s="22">
        <v>0</v>
      </c>
    </row>
    <row r="230" spans="1:40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6800693</v>
      </c>
      <c r="F230" s="22">
        <v>0</v>
      </c>
      <c r="G230" s="22">
        <v>14650347</v>
      </c>
      <c r="H230" s="22">
        <v>760633</v>
      </c>
      <c r="I230" s="22">
        <v>0</v>
      </c>
      <c r="J230" s="22">
        <v>0</v>
      </c>
      <c r="K230" s="22">
        <v>0</v>
      </c>
      <c r="L230" s="22">
        <v>0</v>
      </c>
      <c r="M230" s="22">
        <v>22211673</v>
      </c>
      <c r="N230" s="22">
        <v>479658</v>
      </c>
      <c r="O230" s="22">
        <v>1562203</v>
      </c>
      <c r="P230" s="22">
        <v>1312597</v>
      </c>
      <c r="Q230" s="22">
        <v>773500</v>
      </c>
      <c r="R230" s="22">
        <v>2706170</v>
      </c>
      <c r="S230" s="22">
        <v>417856</v>
      </c>
      <c r="T230" s="22">
        <v>29463657</v>
      </c>
      <c r="U230" s="22">
        <v>3173200</v>
      </c>
      <c r="V230" s="22">
        <v>0</v>
      </c>
      <c r="W230" s="22">
        <v>3736178</v>
      </c>
      <c r="X230" s="22">
        <v>1011983</v>
      </c>
      <c r="Y230" s="22">
        <v>0</v>
      </c>
      <c r="Z230" s="22">
        <v>0</v>
      </c>
      <c r="AA230" s="22">
        <v>0</v>
      </c>
      <c r="AB230" s="22">
        <v>0</v>
      </c>
      <c r="AC230" s="22">
        <v>7921361</v>
      </c>
      <c r="AD230" s="22">
        <v>631604</v>
      </c>
      <c r="AE230" s="22">
        <v>864081</v>
      </c>
      <c r="AF230" s="22">
        <v>0</v>
      </c>
      <c r="AG230" s="22">
        <v>2098179</v>
      </c>
      <c r="AH230" s="22">
        <v>290696</v>
      </c>
      <c r="AI230" s="22">
        <v>11805921</v>
      </c>
      <c r="AJ230" s="22">
        <v>17657736</v>
      </c>
      <c r="AK230" s="22">
        <v>874822</v>
      </c>
      <c r="AL230" s="22">
        <v>878492</v>
      </c>
      <c r="AM230" s="22">
        <v>15904422</v>
      </c>
      <c r="AN230" s="22">
        <v>0</v>
      </c>
    </row>
    <row r="231" spans="1:40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1588445</v>
      </c>
      <c r="F231" s="22">
        <v>0</v>
      </c>
      <c r="G231" s="22">
        <v>4505427</v>
      </c>
      <c r="H231" s="22">
        <v>6162273</v>
      </c>
      <c r="I231" s="22">
        <v>0</v>
      </c>
      <c r="J231" s="22">
        <v>0</v>
      </c>
      <c r="K231" s="22">
        <v>0</v>
      </c>
      <c r="L231" s="22">
        <v>0</v>
      </c>
      <c r="M231" s="22">
        <v>12256145</v>
      </c>
      <c r="N231" s="22">
        <v>349156</v>
      </c>
      <c r="O231" s="22">
        <v>270878</v>
      </c>
      <c r="P231" s="22">
        <v>381727</v>
      </c>
      <c r="Q231" s="22">
        <v>64072</v>
      </c>
      <c r="R231" s="22">
        <v>7223</v>
      </c>
      <c r="S231" s="22">
        <v>265399</v>
      </c>
      <c r="T231" s="22">
        <v>13594600</v>
      </c>
      <c r="U231" s="22">
        <v>1092872</v>
      </c>
      <c r="V231" s="22">
        <v>0</v>
      </c>
      <c r="W231" s="22">
        <v>1197910</v>
      </c>
      <c r="X231" s="22">
        <v>5628915</v>
      </c>
      <c r="Y231" s="22">
        <v>0</v>
      </c>
      <c r="Z231" s="22">
        <v>0</v>
      </c>
      <c r="AA231" s="22">
        <v>0</v>
      </c>
      <c r="AB231" s="22">
        <v>0</v>
      </c>
      <c r="AC231" s="22">
        <v>7919697</v>
      </c>
      <c r="AD231" s="22">
        <v>103218</v>
      </c>
      <c r="AE231" s="22">
        <v>182555</v>
      </c>
      <c r="AF231" s="22">
        <v>0</v>
      </c>
      <c r="AG231" s="22">
        <v>2456</v>
      </c>
      <c r="AH231" s="22">
        <v>70636</v>
      </c>
      <c r="AI231" s="22">
        <v>8278562</v>
      </c>
      <c r="AJ231" s="22">
        <v>5316038</v>
      </c>
      <c r="AK231" s="22">
        <v>0</v>
      </c>
      <c r="AL231" s="22">
        <v>0</v>
      </c>
      <c r="AM231" s="22">
        <v>5316038</v>
      </c>
      <c r="AN231" s="22">
        <v>0</v>
      </c>
    </row>
    <row r="232" spans="1:40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2334232</v>
      </c>
      <c r="F232" s="22">
        <v>0</v>
      </c>
      <c r="G232" s="22">
        <v>14713257</v>
      </c>
      <c r="H232" s="22">
        <v>912824</v>
      </c>
      <c r="I232" s="22">
        <v>230610</v>
      </c>
      <c r="J232" s="22">
        <v>0</v>
      </c>
      <c r="K232" s="22">
        <v>0</v>
      </c>
      <c r="L232" s="22">
        <v>0</v>
      </c>
      <c r="M232" s="22">
        <v>18190923</v>
      </c>
      <c r="N232" s="22">
        <v>0</v>
      </c>
      <c r="O232" s="22">
        <v>689275</v>
      </c>
      <c r="P232" s="22">
        <v>723872</v>
      </c>
      <c r="Q232" s="22">
        <v>80696</v>
      </c>
      <c r="R232" s="22">
        <v>0</v>
      </c>
      <c r="S232" s="22">
        <v>1469689</v>
      </c>
      <c r="T232" s="22">
        <v>21154455</v>
      </c>
      <c r="U232" s="22">
        <v>1573196</v>
      </c>
      <c r="V232" s="22">
        <v>0</v>
      </c>
      <c r="W232" s="22">
        <v>2603502</v>
      </c>
      <c r="X232" s="22">
        <v>399062</v>
      </c>
      <c r="Y232" s="22">
        <v>230610</v>
      </c>
      <c r="Z232" s="22">
        <v>0</v>
      </c>
      <c r="AA232" s="22">
        <v>0</v>
      </c>
      <c r="AB232" s="22">
        <v>0</v>
      </c>
      <c r="AC232" s="22">
        <v>4806370</v>
      </c>
      <c r="AD232" s="22">
        <v>338008</v>
      </c>
      <c r="AE232" s="22">
        <v>478929</v>
      </c>
      <c r="AF232" s="22">
        <v>0</v>
      </c>
      <c r="AG232" s="22">
        <v>0</v>
      </c>
      <c r="AH232" s="22">
        <v>847444</v>
      </c>
      <c r="AI232" s="22">
        <v>6470751</v>
      </c>
      <c r="AJ232" s="22">
        <v>14683704</v>
      </c>
      <c r="AK232" s="22">
        <v>320426</v>
      </c>
      <c r="AL232" s="22">
        <v>0</v>
      </c>
      <c r="AM232" s="22">
        <v>14363278</v>
      </c>
      <c r="AN232" s="22">
        <v>0</v>
      </c>
    </row>
    <row r="233" spans="1:40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1470259</v>
      </c>
      <c r="F233" s="22">
        <v>0</v>
      </c>
      <c r="G233" s="22">
        <v>1025448</v>
      </c>
      <c r="H233" s="22">
        <v>1181516</v>
      </c>
      <c r="I233" s="22">
        <v>0</v>
      </c>
      <c r="J233" s="22">
        <v>0</v>
      </c>
      <c r="K233" s="22">
        <v>0</v>
      </c>
      <c r="L233" s="22">
        <v>0</v>
      </c>
      <c r="M233" s="22">
        <v>3677223</v>
      </c>
      <c r="N233" s="22">
        <v>0</v>
      </c>
      <c r="O233" s="22">
        <v>1581700</v>
      </c>
      <c r="P233" s="22">
        <v>535532</v>
      </c>
      <c r="Q233" s="22">
        <v>66505</v>
      </c>
      <c r="R233" s="22">
        <v>89099</v>
      </c>
      <c r="S233" s="22">
        <v>47550</v>
      </c>
      <c r="T233" s="22">
        <v>5997609</v>
      </c>
      <c r="U233" s="22">
        <v>1061354</v>
      </c>
      <c r="V233" s="22">
        <v>0</v>
      </c>
      <c r="W233" s="22">
        <v>539469</v>
      </c>
      <c r="X233" s="22">
        <v>828716</v>
      </c>
      <c r="Y233" s="22">
        <v>0</v>
      </c>
      <c r="Z233" s="22">
        <v>0</v>
      </c>
      <c r="AA233" s="22">
        <v>0</v>
      </c>
      <c r="AB233" s="22">
        <v>0</v>
      </c>
      <c r="AC233" s="22">
        <v>2429539</v>
      </c>
      <c r="AD233" s="22">
        <v>671088</v>
      </c>
      <c r="AE233" s="22">
        <v>197262</v>
      </c>
      <c r="AF233" s="22">
        <v>0</v>
      </c>
      <c r="AG233" s="22">
        <v>48603</v>
      </c>
      <c r="AH233" s="22">
        <v>34236</v>
      </c>
      <c r="AI233" s="22">
        <v>3380728</v>
      </c>
      <c r="AJ233" s="22">
        <v>2616881</v>
      </c>
      <c r="AK233" s="22">
        <v>0</v>
      </c>
      <c r="AL233" s="22">
        <v>0</v>
      </c>
      <c r="AM233" s="22">
        <v>2616881</v>
      </c>
      <c r="AN233" s="22">
        <v>0</v>
      </c>
    </row>
    <row r="234" spans="1:40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4028808</v>
      </c>
      <c r="F234" s="22">
        <v>0</v>
      </c>
      <c r="G234" s="22">
        <v>2564408</v>
      </c>
      <c r="H234" s="22">
        <v>1518733</v>
      </c>
      <c r="I234" s="22">
        <v>1169841</v>
      </c>
      <c r="J234" s="22">
        <v>0</v>
      </c>
      <c r="K234" s="22">
        <v>0</v>
      </c>
      <c r="L234" s="22">
        <v>0</v>
      </c>
      <c r="M234" s="22">
        <v>9281790</v>
      </c>
      <c r="N234" s="22">
        <v>0</v>
      </c>
      <c r="O234" s="22">
        <v>206101</v>
      </c>
      <c r="P234" s="22">
        <v>432210</v>
      </c>
      <c r="Q234" s="22">
        <v>196369</v>
      </c>
      <c r="R234" s="22">
        <v>616733</v>
      </c>
      <c r="S234" s="22">
        <v>47752</v>
      </c>
      <c r="T234" s="22">
        <v>10780955</v>
      </c>
      <c r="U234" s="22">
        <v>1497286</v>
      </c>
      <c r="V234" s="22">
        <v>0</v>
      </c>
      <c r="W234" s="22">
        <v>1069662</v>
      </c>
      <c r="X234" s="22">
        <v>517857</v>
      </c>
      <c r="Y234" s="22">
        <v>146213</v>
      </c>
      <c r="Z234" s="22">
        <v>0</v>
      </c>
      <c r="AA234" s="22">
        <v>0</v>
      </c>
      <c r="AB234" s="22">
        <v>0</v>
      </c>
      <c r="AC234" s="22">
        <v>3231018</v>
      </c>
      <c r="AD234" s="22">
        <v>96197</v>
      </c>
      <c r="AE234" s="22">
        <v>231497</v>
      </c>
      <c r="AF234" s="22">
        <v>0</v>
      </c>
      <c r="AG234" s="22">
        <v>234484</v>
      </c>
      <c r="AH234" s="22">
        <v>47752</v>
      </c>
      <c r="AI234" s="22">
        <v>3840948</v>
      </c>
      <c r="AJ234" s="22">
        <v>6940007</v>
      </c>
      <c r="AK234" s="22">
        <v>14343</v>
      </c>
      <c r="AL234" s="22">
        <v>0</v>
      </c>
      <c r="AM234" s="22">
        <v>6925664</v>
      </c>
      <c r="AN234" s="22">
        <v>0</v>
      </c>
    </row>
    <row r="235" spans="1:40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10027801</v>
      </c>
      <c r="F235" s="22">
        <v>0</v>
      </c>
      <c r="G235" s="22">
        <v>5358549</v>
      </c>
      <c r="H235" s="22">
        <v>3153478</v>
      </c>
      <c r="I235" s="22">
        <v>0</v>
      </c>
      <c r="J235" s="22">
        <v>0</v>
      </c>
      <c r="K235" s="22">
        <v>0</v>
      </c>
      <c r="L235" s="22">
        <v>0</v>
      </c>
      <c r="M235" s="22">
        <v>18539828</v>
      </c>
      <c r="N235" s="22">
        <v>0</v>
      </c>
      <c r="O235" s="22">
        <v>6783839</v>
      </c>
      <c r="P235" s="22">
        <v>682022</v>
      </c>
      <c r="Q235" s="22">
        <v>294203</v>
      </c>
      <c r="R235" s="22">
        <v>1830478</v>
      </c>
      <c r="S235" s="22">
        <v>300822</v>
      </c>
      <c r="T235" s="22">
        <v>28431192</v>
      </c>
      <c r="U235" s="22">
        <v>3014744</v>
      </c>
      <c r="V235" s="22">
        <v>0</v>
      </c>
      <c r="W235" s="22">
        <v>1744592</v>
      </c>
      <c r="X235" s="22">
        <v>1265757</v>
      </c>
      <c r="Y235" s="22">
        <v>0</v>
      </c>
      <c r="Z235" s="22">
        <v>0</v>
      </c>
      <c r="AA235" s="22">
        <v>0</v>
      </c>
      <c r="AB235" s="22">
        <v>0</v>
      </c>
      <c r="AC235" s="22">
        <v>6025093</v>
      </c>
      <c r="AD235" s="22">
        <v>4967394</v>
      </c>
      <c r="AE235" s="22">
        <v>475284</v>
      </c>
      <c r="AF235" s="22">
        <v>0</v>
      </c>
      <c r="AG235" s="22">
        <v>1795764</v>
      </c>
      <c r="AH235" s="22">
        <v>285986</v>
      </c>
      <c r="AI235" s="22">
        <v>13549521</v>
      </c>
      <c r="AJ235" s="22">
        <v>14881671</v>
      </c>
      <c r="AK235" s="22">
        <v>870982</v>
      </c>
      <c r="AL235" s="22">
        <v>64054</v>
      </c>
      <c r="AM235" s="22">
        <v>13946635</v>
      </c>
      <c r="AN235" s="22">
        <v>0</v>
      </c>
    </row>
    <row r="236" spans="1:40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3482850</v>
      </c>
      <c r="F236" s="22">
        <v>0</v>
      </c>
      <c r="G236" s="22">
        <v>5239516</v>
      </c>
      <c r="H236" s="22">
        <v>5393046</v>
      </c>
      <c r="I236" s="22">
        <v>0</v>
      </c>
      <c r="J236" s="22">
        <v>210853</v>
      </c>
      <c r="K236" s="22">
        <v>0</v>
      </c>
      <c r="L236" s="22">
        <v>0</v>
      </c>
      <c r="M236" s="22">
        <v>14326265</v>
      </c>
      <c r="N236" s="22">
        <v>0</v>
      </c>
      <c r="O236" s="22">
        <v>2373595</v>
      </c>
      <c r="P236" s="22">
        <v>530072</v>
      </c>
      <c r="Q236" s="22">
        <v>702502</v>
      </c>
      <c r="R236" s="22">
        <v>369922</v>
      </c>
      <c r="S236" s="22">
        <v>857674</v>
      </c>
      <c r="T236" s="22">
        <v>19160030</v>
      </c>
      <c r="U236" s="22">
        <v>1887146</v>
      </c>
      <c r="V236" s="22">
        <v>0</v>
      </c>
      <c r="W236" s="22">
        <v>942302</v>
      </c>
      <c r="X236" s="22">
        <v>780435</v>
      </c>
      <c r="Y236" s="22">
        <v>0</v>
      </c>
      <c r="Z236" s="22">
        <v>21084</v>
      </c>
      <c r="AA236" s="22">
        <v>0</v>
      </c>
      <c r="AB236" s="22">
        <v>0</v>
      </c>
      <c r="AC236" s="22">
        <v>3630967</v>
      </c>
      <c r="AD236" s="22">
        <v>1542528</v>
      </c>
      <c r="AE236" s="22">
        <v>225864</v>
      </c>
      <c r="AF236" s="22">
        <v>0</v>
      </c>
      <c r="AG236" s="22">
        <v>112973</v>
      </c>
      <c r="AH236" s="22">
        <v>514415</v>
      </c>
      <c r="AI236" s="22">
        <v>6026747</v>
      </c>
      <c r="AJ236" s="22">
        <v>13133283</v>
      </c>
      <c r="AK236" s="22">
        <v>448122</v>
      </c>
      <c r="AL236" s="22">
        <v>34956</v>
      </c>
      <c r="AM236" s="22">
        <v>12650205</v>
      </c>
      <c r="AN236" s="22">
        <v>0</v>
      </c>
    </row>
    <row r="237" spans="1:40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9472932</v>
      </c>
      <c r="F237" s="22">
        <v>0</v>
      </c>
      <c r="G237" s="22">
        <v>1437438</v>
      </c>
      <c r="H237" s="22">
        <v>4577971</v>
      </c>
      <c r="I237" s="22">
        <v>328164</v>
      </c>
      <c r="J237" s="22">
        <v>0</v>
      </c>
      <c r="K237" s="22">
        <v>0</v>
      </c>
      <c r="L237" s="22">
        <v>0</v>
      </c>
      <c r="M237" s="22">
        <v>15816505</v>
      </c>
      <c r="N237" s="22">
        <v>0</v>
      </c>
      <c r="O237" s="22">
        <v>5362342</v>
      </c>
      <c r="P237" s="22">
        <v>2859661</v>
      </c>
      <c r="Q237" s="22">
        <v>24780</v>
      </c>
      <c r="R237" s="22">
        <v>141124</v>
      </c>
      <c r="S237" s="22">
        <v>222138</v>
      </c>
      <c r="T237" s="22">
        <v>24426550</v>
      </c>
      <c r="U237" s="22">
        <v>6845127</v>
      </c>
      <c r="V237" s="22">
        <v>0</v>
      </c>
      <c r="W237" s="22">
        <v>454870</v>
      </c>
      <c r="X237" s="22">
        <v>506813</v>
      </c>
      <c r="Y237" s="22">
        <v>67027</v>
      </c>
      <c r="Z237" s="22">
        <v>0</v>
      </c>
      <c r="AA237" s="22">
        <v>0</v>
      </c>
      <c r="AB237" s="22">
        <v>0</v>
      </c>
      <c r="AC237" s="22">
        <v>7873837</v>
      </c>
      <c r="AD237" s="22">
        <v>2650209</v>
      </c>
      <c r="AE237" s="22">
        <v>1239180</v>
      </c>
      <c r="AF237" s="22">
        <v>0</v>
      </c>
      <c r="AG237" s="22">
        <v>42404</v>
      </c>
      <c r="AH237" s="22">
        <v>141446</v>
      </c>
      <c r="AI237" s="22">
        <v>11947076</v>
      </c>
      <c r="AJ237" s="22">
        <v>12479474</v>
      </c>
      <c r="AK237" s="22">
        <v>1028949</v>
      </c>
      <c r="AL237" s="22">
        <v>0</v>
      </c>
      <c r="AM237" s="22">
        <v>11450525</v>
      </c>
      <c r="AN237" s="22">
        <v>0</v>
      </c>
    </row>
    <row r="238" spans="1:40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2503229</v>
      </c>
      <c r="F238" s="22">
        <v>0</v>
      </c>
      <c r="G238" s="22">
        <v>624093</v>
      </c>
      <c r="H238" s="22">
        <v>755150</v>
      </c>
      <c r="I238" s="22">
        <v>0</v>
      </c>
      <c r="J238" s="22">
        <v>0</v>
      </c>
      <c r="K238" s="22">
        <v>0</v>
      </c>
      <c r="L238" s="22">
        <v>0</v>
      </c>
      <c r="M238" s="22">
        <v>3882472</v>
      </c>
      <c r="N238" s="22">
        <v>0</v>
      </c>
      <c r="O238" s="22">
        <v>1278610</v>
      </c>
      <c r="P238" s="22">
        <v>829001</v>
      </c>
      <c r="Q238" s="22">
        <v>18217</v>
      </c>
      <c r="R238" s="22">
        <v>110449</v>
      </c>
      <c r="S238" s="22">
        <v>515742</v>
      </c>
      <c r="T238" s="22">
        <v>6634491</v>
      </c>
      <c r="U238" s="22">
        <v>2010994</v>
      </c>
      <c r="V238" s="22">
        <v>0</v>
      </c>
      <c r="W238" s="22">
        <v>472289</v>
      </c>
      <c r="X238" s="22">
        <v>145955</v>
      </c>
      <c r="Y238" s="22">
        <v>0</v>
      </c>
      <c r="Z238" s="22">
        <v>0</v>
      </c>
      <c r="AA238" s="22">
        <v>0</v>
      </c>
      <c r="AB238" s="22">
        <v>0</v>
      </c>
      <c r="AC238" s="22">
        <v>2629238</v>
      </c>
      <c r="AD238" s="22">
        <v>304369</v>
      </c>
      <c r="AE238" s="22">
        <v>493131</v>
      </c>
      <c r="AF238" s="22">
        <v>0</v>
      </c>
      <c r="AG238" s="22">
        <v>95051</v>
      </c>
      <c r="AH238" s="22">
        <v>279415</v>
      </c>
      <c r="AI238" s="22">
        <v>3801204</v>
      </c>
      <c r="AJ238" s="22">
        <v>2833287</v>
      </c>
      <c r="AK238" s="22">
        <v>0</v>
      </c>
      <c r="AL238" s="22">
        <v>0</v>
      </c>
      <c r="AM238" s="22">
        <v>2833287</v>
      </c>
      <c r="AN238" s="22">
        <v>0</v>
      </c>
    </row>
    <row r="239" spans="1:40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2384547</v>
      </c>
      <c r="F239" s="22">
        <v>0</v>
      </c>
      <c r="G239" s="22">
        <v>1711253</v>
      </c>
      <c r="H239" s="22">
        <v>886787</v>
      </c>
      <c r="I239" s="22">
        <v>0</v>
      </c>
      <c r="J239" s="22">
        <v>0</v>
      </c>
      <c r="K239" s="22">
        <v>0</v>
      </c>
      <c r="L239" s="22">
        <v>0</v>
      </c>
      <c r="M239" s="22">
        <v>4982587</v>
      </c>
      <c r="N239" s="22">
        <v>2156590</v>
      </c>
      <c r="O239" s="22">
        <v>559952</v>
      </c>
      <c r="P239" s="22">
        <v>224019</v>
      </c>
      <c r="Q239" s="22">
        <v>126274</v>
      </c>
      <c r="R239" s="22">
        <v>54582</v>
      </c>
      <c r="S239" s="22">
        <v>125230</v>
      </c>
      <c r="T239" s="22">
        <v>8229234</v>
      </c>
      <c r="U239" s="22">
        <v>1577702</v>
      </c>
      <c r="V239" s="22">
        <v>0</v>
      </c>
      <c r="W239" s="22">
        <v>635446</v>
      </c>
      <c r="X239" s="22">
        <v>233604</v>
      </c>
      <c r="Y239" s="22">
        <v>0</v>
      </c>
      <c r="Z239" s="22">
        <v>0</v>
      </c>
      <c r="AA239" s="22">
        <v>0</v>
      </c>
      <c r="AB239" s="22">
        <v>0</v>
      </c>
      <c r="AC239" s="22">
        <v>2446752</v>
      </c>
      <c r="AD239" s="22">
        <v>388890</v>
      </c>
      <c r="AE239" s="22">
        <v>180150</v>
      </c>
      <c r="AF239" s="22">
        <v>0</v>
      </c>
      <c r="AG239" s="22">
        <v>54582</v>
      </c>
      <c r="AH239" s="22">
        <v>49459</v>
      </c>
      <c r="AI239" s="22">
        <v>3119833</v>
      </c>
      <c r="AJ239" s="22">
        <v>5109401</v>
      </c>
      <c r="AK239" s="22">
        <v>6955</v>
      </c>
      <c r="AL239" s="22">
        <v>46350</v>
      </c>
      <c r="AM239" s="22">
        <v>5056096</v>
      </c>
      <c r="AN239" s="22">
        <v>0</v>
      </c>
    </row>
    <row r="240" spans="1:40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8808741</v>
      </c>
      <c r="F240" s="22">
        <v>0</v>
      </c>
      <c r="G240" s="22">
        <v>3587479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12396220</v>
      </c>
      <c r="N240" s="22">
        <v>0</v>
      </c>
      <c r="O240" s="22">
        <v>7280057</v>
      </c>
      <c r="P240" s="22">
        <v>690636</v>
      </c>
      <c r="Q240" s="22">
        <v>106260</v>
      </c>
      <c r="R240" s="22">
        <v>1694959</v>
      </c>
      <c r="S240" s="22">
        <v>154573</v>
      </c>
      <c r="T240" s="22">
        <v>22322705</v>
      </c>
      <c r="U240" s="22">
        <v>4920989</v>
      </c>
      <c r="V240" s="22">
        <v>0</v>
      </c>
      <c r="W240" s="22">
        <v>2061492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6982481</v>
      </c>
      <c r="AD240" s="22">
        <v>1111135</v>
      </c>
      <c r="AE240" s="22">
        <v>591841</v>
      </c>
      <c r="AF240" s="22">
        <v>0</v>
      </c>
      <c r="AG240" s="22">
        <v>946613</v>
      </c>
      <c r="AH240" s="22">
        <v>91437</v>
      </c>
      <c r="AI240" s="22">
        <v>9723507</v>
      </c>
      <c r="AJ240" s="22">
        <v>12599198</v>
      </c>
      <c r="AK240" s="22">
        <v>0</v>
      </c>
      <c r="AL240" s="22">
        <v>393000</v>
      </c>
      <c r="AM240" s="22">
        <v>12206198</v>
      </c>
      <c r="AN240" s="22">
        <v>0</v>
      </c>
    </row>
    <row r="241" spans="1:40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3909420</v>
      </c>
      <c r="F241" s="22">
        <v>0</v>
      </c>
      <c r="G241" s="22">
        <v>4101127</v>
      </c>
      <c r="H241" s="22">
        <v>2522608</v>
      </c>
      <c r="I241" s="22">
        <v>0</v>
      </c>
      <c r="J241" s="22">
        <v>0</v>
      </c>
      <c r="K241" s="22">
        <v>0</v>
      </c>
      <c r="L241" s="22">
        <v>0</v>
      </c>
      <c r="M241" s="22">
        <v>10533155</v>
      </c>
      <c r="N241" s="22">
        <v>0</v>
      </c>
      <c r="O241" s="22">
        <v>3186279</v>
      </c>
      <c r="P241" s="22">
        <v>919401</v>
      </c>
      <c r="Q241" s="22">
        <v>25857</v>
      </c>
      <c r="R241" s="22">
        <v>344601</v>
      </c>
      <c r="S241" s="22">
        <v>369250</v>
      </c>
      <c r="T241" s="22">
        <v>15378543</v>
      </c>
      <c r="U241" s="22">
        <v>3085271</v>
      </c>
      <c r="V241" s="22">
        <v>0</v>
      </c>
      <c r="W241" s="22">
        <v>1853038</v>
      </c>
      <c r="X241" s="22">
        <v>2087309</v>
      </c>
      <c r="Y241" s="22">
        <v>0</v>
      </c>
      <c r="Z241" s="22">
        <v>0</v>
      </c>
      <c r="AA241" s="22">
        <v>0</v>
      </c>
      <c r="AB241" s="22">
        <v>0</v>
      </c>
      <c r="AC241" s="22">
        <v>7025618</v>
      </c>
      <c r="AD241" s="22">
        <v>2011392</v>
      </c>
      <c r="AE241" s="22">
        <v>594445</v>
      </c>
      <c r="AF241" s="22">
        <v>0</v>
      </c>
      <c r="AG241" s="22">
        <v>344601</v>
      </c>
      <c r="AH241" s="22">
        <v>310325</v>
      </c>
      <c r="AI241" s="22">
        <v>10286381</v>
      </c>
      <c r="AJ241" s="22">
        <v>5092162</v>
      </c>
      <c r="AK241" s="22">
        <v>466887</v>
      </c>
      <c r="AL241" s="22">
        <v>274111</v>
      </c>
      <c r="AM241" s="22">
        <v>4351164</v>
      </c>
      <c r="AN241" s="22">
        <v>0</v>
      </c>
    </row>
    <row r="242" spans="1:40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2322991</v>
      </c>
      <c r="F242" s="22">
        <v>0</v>
      </c>
      <c r="G242" s="22">
        <v>562421</v>
      </c>
      <c r="H242" s="22">
        <v>928545</v>
      </c>
      <c r="I242" s="22">
        <v>0</v>
      </c>
      <c r="J242" s="22">
        <v>0</v>
      </c>
      <c r="K242" s="22">
        <v>0</v>
      </c>
      <c r="L242" s="22">
        <v>0</v>
      </c>
      <c r="M242" s="22">
        <v>3813957</v>
      </c>
      <c r="N242" s="22">
        <v>0</v>
      </c>
      <c r="O242" s="22">
        <v>2438616</v>
      </c>
      <c r="P242" s="22">
        <v>359380</v>
      </c>
      <c r="Q242" s="22">
        <v>94605</v>
      </c>
      <c r="R242" s="22">
        <v>23478</v>
      </c>
      <c r="S242" s="22">
        <v>47714</v>
      </c>
      <c r="T242" s="22">
        <v>6777750</v>
      </c>
      <c r="U242" s="22">
        <v>1080276</v>
      </c>
      <c r="V242" s="22">
        <v>0</v>
      </c>
      <c r="W242" s="22">
        <v>357765</v>
      </c>
      <c r="X242" s="22">
        <v>758422</v>
      </c>
      <c r="Y242" s="22">
        <v>0</v>
      </c>
      <c r="Z242" s="22">
        <v>0</v>
      </c>
      <c r="AA242" s="22">
        <v>0</v>
      </c>
      <c r="AB242" s="22">
        <v>0</v>
      </c>
      <c r="AC242" s="22">
        <v>2196463</v>
      </c>
      <c r="AD242" s="22">
        <v>885959</v>
      </c>
      <c r="AE242" s="22">
        <v>173201</v>
      </c>
      <c r="AF242" s="22">
        <v>0</v>
      </c>
      <c r="AG242" s="22">
        <v>1286</v>
      </c>
      <c r="AH242" s="22">
        <v>47714</v>
      </c>
      <c r="AI242" s="22">
        <v>3304623</v>
      </c>
      <c r="AJ242" s="22">
        <v>3473127</v>
      </c>
      <c r="AK242" s="22">
        <v>0</v>
      </c>
      <c r="AL242" s="22">
        <v>31037</v>
      </c>
      <c r="AM242" s="22">
        <v>3442090</v>
      </c>
      <c r="AN242" s="22">
        <v>0</v>
      </c>
    </row>
    <row r="243" spans="1:40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2329908</v>
      </c>
      <c r="F243" s="22">
        <v>0</v>
      </c>
      <c r="G243" s="22">
        <v>514714</v>
      </c>
      <c r="H243" s="22">
        <v>1585120</v>
      </c>
      <c r="I243" s="22">
        <v>0</v>
      </c>
      <c r="J243" s="22">
        <v>0</v>
      </c>
      <c r="K243" s="22">
        <v>0</v>
      </c>
      <c r="L243" s="22">
        <v>0</v>
      </c>
      <c r="M243" s="22">
        <v>4429742</v>
      </c>
      <c r="N243" s="22">
        <v>0</v>
      </c>
      <c r="O243" s="22">
        <v>3249207</v>
      </c>
      <c r="P243" s="22">
        <v>456223</v>
      </c>
      <c r="Q243" s="22">
        <v>105038</v>
      </c>
      <c r="R243" s="22">
        <v>3443</v>
      </c>
      <c r="S243" s="22">
        <v>51010</v>
      </c>
      <c r="T243" s="22">
        <v>8294663</v>
      </c>
      <c r="U243" s="22">
        <v>1467232</v>
      </c>
      <c r="V243" s="22">
        <v>0</v>
      </c>
      <c r="W243" s="22">
        <v>239320</v>
      </c>
      <c r="X243" s="22">
        <v>343204</v>
      </c>
      <c r="Y243" s="22">
        <v>0</v>
      </c>
      <c r="Z243" s="22">
        <v>0</v>
      </c>
      <c r="AA243" s="22">
        <v>0</v>
      </c>
      <c r="AB243" s="22">
        <v>0</v>
      </c>
      <c r="AC243" s="22">
        <v>2049756</v>
      </c>
      <c r="AD243" s="22">
        <v>2200269</v>
      </c>
      <c r="AE243" s="22">
        <v>222259</v>
      </c>
      <c r="AF243" s="22">
        <v>0</v>
      </c>
      <c r="AG243" s="22">
        <v>3443</v>
      </c>
      <c r="AH243" s="22">
        <v>36959</v>
      </c>
      <c r="AI243" s="22">
        <v>4512686</v>
      </c>
      <c r="AJ243" s="22">
        <v>3781977</v>
      </c>
      <c r="AK243" s="22">
        <v>0</v>
      </c>
      <c r="AL243" s="22">
        <v>0</v>
      </c>
      <c r="AM243" s="22">
        <v>3781977</v>
      </c>
      <c r="AN243" s="22">
        <v>0</v>
      </c>
    </row>
    <row r="244" spans="1:40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2162641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2162641</v>
      </c>
      <c r="N244" s="22">
        <v>18150</v>
      </c>
      <c r="O244" s="22">
        <v>140249</v>
      </c>
      <c r="P244" s="22">
        <v>131506</v>
      </c>
      <c r="Q244" s="22">
        <v>1713410</v>
      </c>
      <c r="R244" s="22">
        <v>0</v>
      </c>
      <c r="S244" s="22">
        <v>0</v>
      </c>
      <c r="T244" s="22">
        <v>4165956</v>
      </c>
      <c r="U244" s="22">
        <v>855171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855171</v>
      </c>
      <c r="AD244" s="22">
        <v>42015</v>
      </c>
      <c r="AE244" s="22">
        <v>60560</v>
      </c>
      <c r="AF244" s="22">
        <v>0</v>
      </c>
      <c r="AG244" s="22">
        <v>0</v>
      </c>
      <c r="AH244" s="22">
        <v>0</v>
      </c>
      <c r="AI244" s="22">
        <v>957746</v>
      </c>
      <c r="AJ244" s="22">
        <v>3208210</v>
      </c>
      <c r="AK244" s="22">
        <v>0</v>
      </c>
      <c r="AL244" s="22">
        <v>0</v>
      </c>
      <c r="AM244" s="22">
        <v>3208210</v>
      </c>
      <c r="AN244" s="22">
        <v>0</v>
      </c>
    </row>
    <row r="245" spans="1:40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861050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861050</v>
      </c>
      <c r="N245" s="22">
        <v>0</v>
      </c>
      <c r="O245" s="22">
        <v>6852</v>
      </c>
      <c r="P245" s="22">
        <v>12158</v>
      </c>
      <c r="Q245" s="22">
        <v>169942</v>
      </c>
      <c r="R245" s="22">
        <v>291610</v>
      </c>
      <c r="S245" s="22">
        <v>0</v>
      </c>
      <c r="T245" s="22">
        <v>1341612</v>
      </c>
      <c r="U245" s="22">
        <v>551660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551660</v>
      </c>
      <c r="AD245" s="22">
        <v>2466</v>
      </c>
      <c r="AE245" s="22">
        <v>10726</v>
      </c>
      <c r="AF245" s="22">
        <v>0</v>
      </c>
      <c r="AG245" s="22">
        <v>102058</v>
      </c>
      <c r="AH245" s="22">
        <v>0</v>
      </c>
      <c r="AI245" s="22">
        <v>666910</v>
      </c>
      <c r="AJ245" s="22">
        <v>674702</v>
      </c>
      <c r="AK245" s="22">
        <v>0</v>
      </c>
      <c r="AL245" s="22">
        <v>0</v>
      </c>
      <c r="AM245" s="22">
        <v>674702</v>
      </c>
      <c r="AN245" s="22">
        <v>0</v>
      </c>
    </row>
    <row r="246" spans="1:40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1262233</v>
      </c>
      <c r="F246" s="22">
        <v>0</v>
      </c>
      <c r="G246" s="22">
        <v>6000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1268233</v>
      </c>
      <c r="N246" s="22">
        <v>0</v>
      </c>
      <c r="O246" s="22">
        <v>222147</v>
      </c>
      <c r="P246" s="22">
        <v>5641</v>
      </c>
      <c r="Q246" s="22">
        <v>330721</v>
      </c>
      <c r="R246" s="22">
        <v>349993</v>
      </c>
      <c r="S246" s="22">
        <v>0</v>
      </c>
      <c r="T246" s="22">
        <v>2176735</v>
      </c>
      <c r="U246" s="22">
        <v>1027505</v>
      </c>
      <c r="V246" s="22">
        <v>0</v>
      </c>
      <c r="W246" s="22">
        <v>6000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1033505</v>
      </c>
      <c r="AD246" s="22">
        <v>61142</v>
      </c>
      <c r="AE246" s="22">
        <v>2538</v>
      </c>
      <c r="AF246" s="22">
        <v>0</v>
      </c>
      <c r="AG246" s="22">
        <v>124287</v>
      </c>
      <c r="AH246" s="22">
        <v>0</v>
      </c>
      <c r="AI246" s="22">
        <v>1221472</v>
      </c>
      <c r="AJ246" s="22">
        <v>955263</v>
      </c>
      <c r="AK246" s="22">
        <v>0</v>
      </c>
      <c r="AL246" s="22">
        <v>0</v>
      </c>
      <c r="AM246" s="22">
        <v>955263</v>
      </c>
      <c r="AN246" s="22">
        <v>0</v>
      </c>
    </row>
    <row r="247" spans="1:40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534656</v>
      </c>
      <c r="F247" s="22">
        <v>0</v>
      </c>
      <c r="G247" s="22">
        <v>0</v>
      </c>
      <c r="H247" s="22">
        <v>2528502</v>
      </c>
      <c r="I247" s="22">
        <v>0</v>
      </c>
      <c r="J247" s="22">
        <v>0</v>
      </c>
      <c r="K247" s="22">
        <v>0</v>
      </c>
      <c r="L247" s="22">
        <v>0</v>
      </c>
      <c r="M247" s="22">
        <v>3063158</v>
      </c>
      <c r="N247" s="22">
        <v>0</v>
      </c>
      <c r="O247" s="22">
        <v>219713</v>
      </c>
      <c r="P247" s="22">
        <v>125819</v>
      </c>
      <c r="Q247" s="22">
        <v>7100</v>
      </c>
      <c r="R247" s="22">
        <v>971889</v>
      </c>
      <c r="S247" s="22">
        <v>24358</v>
      </c>
      <c r="T247" s="22">
        <v>4412037</v>
      </c>
      <c r="U247" s="22">
        <v>275828</v>
      </c>
      <c r="V247" s="22">
        <v>0</v>
      </c>
      <c r="W247" s="22">
        <v>0</v>
      </c>
      <c r="X247" s="22">
        <v>377295</v>
      </c>
      <c r="Y247" s="22">
        <v>0</v>
      </c>
      <c r="Z247" s="22">
        <v>0</v>
      </c>
      <c r="AA247" s="22">
        <v>0</v>
      </c>
      <c r="AB247" s="22">
        <v>0</v>
      </c>
      <c r="AC247" s="22">
        <v>653123</v>
      </c>
      <c r="AD247" s="22">
        <v>43941</v>
      </c>
      <c r="AE247" s="22">
        <v>73338</v>
      </c>
      <c r="AF247" s="22">
        <v>0</v>
      </c>
      <c r="AG247" s="22">
        <v>240917</v>
      </c>
      <c r="AH247" s="22">
        <v>8672</v>
      </c>
      <c r="AI247" s="22">
        <v>1019991</v>
      </c>
      <c r="AJ247" s="22">
        <v>3392046</v>
      </c>
      <c r="AK247" s="22">
        <v>219713</v>
      </c>
      <c r="AL247" s="22">
        <v>0</v>
      </c>
      <c r="AM247" s="22">
        <v>3172333</v>
      </c>
      <c r="AN247" s="22">
        <v>0</v>
      </c>
    </row>
    <row r="248" spans="1:40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1451813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1451813</v>
      </c>
      <c r="N248" s="22">
        <v>0</v>
      </c>
      <c r="O248" s="22">
        <v>0</v>
      </c>
      <c r="P248" s="22">
        <v>1756</v>
      </c>
      <c r="Q248" s="22">
        <v>0</v>
      </c>
      <c r="R248" s="22">
        <v>160682</v>
      </c>
      <c r="S248" s="22">
        <v>0</v>
      </c>
      <c r="T248" s="22">
        <v>1614251</v>
      </c>
      <c r="U248" s="22">
        <v>765573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765573</v>
      </c>
      <c r="AD248" s="22">
        <v>0</v>
      </c>
      <c r="AE248" s="22">
        <v>1756</v>
      </c>
      <c r="AF248" s="22">
        <v>0</v>
      </c>
      <c r="AG248" s="22">
        <v>58108</v>
      </c>
      <c r="AH248" s="22">
        <v>0</v>
      </c>
      <c r="AI248" s="22">
        <v>825437</v>
      </c>
      <c r="AJ248" s="22">
        <v>788814</v>
      </c>
      <c r="AK248" s="22">
        <v>0</v>
      </c>
      <c r="AL248" s="22">
        <v>0</v>
      </c>
      <c r="AM248" s="22">
        <v>788814</v>
      </c>
      <c r="AN248" s="22">
        <v>0</v>
      </c>
    </row>
    <row r="249" spans="1:40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127256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127256</v>
      </c>
      <c r="N249" s="22">
        <v>0</v>
      </c>
      <c r="O249" s="22">
        <v>532020</v>
      </c>
      <c r="P249" s="22">
        <v>295440</v>
      </c>
      <c r="Q249" s="22">
        <v>0</v>
      </c>
      <c r="R249" s="22">
        <v>0</v>
      </c>
      <c r="S249" s="22">
        <v>6788</v>
      </c>
      <c r="T249" s="22">
        <v>961504</v>
      </c>
      <c r="U249" s="22">
        <v>96462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96462</v>
      </c>
      <c r="AD249" s="22">
        <v>107037</v>
      </c>
      <c r="AE249" s="22">
        <v>64047</v>
      </c>
      <c r="AF249" s="22">
        <v>0</v>
      </c>
      <c r="AG249" s="22">
        <v>0</v>
      </c>
      <c r="AH249" s="22">
        <v>1669</v>
      </c>
      <c r="AI249" s="22">
        <v>269215</v>
      </c>
      <c r="AJ249" s="22">
        <v>692289</v>
      </c>
      <c r="AK249" s="22">
        <v>0</v>
      </c>
      <c r="AL249" s="22">
        <v>0</v>
      </c>
      <c r="AM249" s="22">
        <v>692289</v>
      </c>
      <c r="AN249" s="22">
        <v>0</v>
      </c>
    </row>
    <row r="250" spans="1:40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253466</v>
      </c>
      <c r="F250" s="22">
        <v>0</v>
      </c>
      <c r="G250" s="22">
        <v>8732</v>
      </c>
      <c r="H250" s="22">
        <v>5300</v>
      </c>
      <c r="I250" s="22">
        <v>70218</v>
      </c>
      <c r="J250" s="22">
        <v>0</v>
      </c>
      <c r="K250" s="22">
        <v>0</v>
      </c>
      <c r="L250" s="22">
        <v>0</v>
      </c>
      <c r="M250" s="22">
        <v>337716</v>
      </c>
      <c r="N250" s="22">
        <v>0</v>
      </c>
      <c r="O250" s="22">
        <v>61938</v>
      </c>
      <c r="P250" s="22">
        <v>372098</v>
      </c>
      <c r="Q250" s="22">
        <v>1710</v>
      </c>
      <c r="R250" s="22">
        <v>149879</v>
      </c>
      <c r="S250" s="22">
        <v>0</v>
      </c>
      <c r="T250" s="22">
        <v>923341</v>
      </c>
      <c r="U250" s="22">
        <v>108199</v>
      </c>
      <c r="V250" s="22">
        <v>0</v>
      </c>
      <c r="W250" s="22">
        <v>1536</v>
      </c>
      <c r="X250" s="22">
        <v>2411</v>
      </c>
      <c r="Y250" s="22">
        <v>12592</v>
      </c>
      <c r="Z250" s="22">
        <v>0</v>
      </c>
      <c r="AA250" s="22">
        <v>0</v>
      </c>
      <c r="AB250" s="22">
        <v>0</v>
      </c>
      <c r="AC250" s="22">
        <v>124738</v>
      </c>
      <c r="AD250" s="22">
        <v>35820</v>
      </c>
      <c r="AE250" s="22">
        <v>130790</v>
      </c>
      <c r="AF250" s="22">
        <v>0</v>
      </c>
      <c r="AG250" s="22">
        <v>39668</v>
      </c>
      <c r="AH250" s="22">
        <v>0</v>
      </c>
      <c r="AI250" s="22">
        <v>331016</v>
      </c>
      <c r="AJ250" s="22">
        <v>592325</v>
      </c>
      <c r="AK250" s="22">
        <v>0</v>
      </c>
      <c r="AL250" s="22">
        <v>0</v>
      </c>
      <c r="AM250" s="22">
        <v>592325</v>
      </c>
      <c r="AN250" s="22">
        <v>0</v>
      </c>
    </row>
    <row r="251" spans="1:40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487556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487556</v>
      </c>
      <c r="N251" s="22">
        <v>5100</v>
      </c>
      <c r="O251" s="22">
        <v>6089</v>
      </c>
      <c r="P251" s="22">
        <v>0</v>
      </c>
      <c r="Q251" s="22">
        <v>148578</v>
      </c>
      <c r="R251" s="22">
        <v>454603</v>
      </c>
      <c r="S251" s="22">
        <v>0</v>
      </c>
      <c r="T251" s="22">
        <v>1101926</v>
      </c>
      <c r="U251" s="22">
        <v>158260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158260</v>
      </c>
      <c r="AD251" s="22">
        <v>6089</v>
      </c>
      <c r="AE251" s="22">
        <v>0</v>
      </c>
      <c r="AF251" s="22">
        <v>0</v>
      </c>
      <c r="AG251" s="22">
        <v>53561</v>
      </c>
      <c r="AH251" s="22">
        <v>0</v>
      </c>
      <c r="AI251" s="22">
        <v>217910</v>
      </c>
      <c r="AJ251" s="22">
        <v>884016</v>
      </c>
      <c r="AK251" s="22">
        <v>0</v>
      </c>
      <c r="AL251" s="22">
        <v>0</v>
      </c>
      <c r="AM251" s="22">
        <v>884016</v>
      </c>
      <c r="AN251" s="22">
        <v>0</v>
      </c>
    </row>
    <row r="252" spans="1:40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1266287</v>
      </c>
      <c r="F252" s="22">
        <v>0</v>
      </c>
      <c r="G252" s="22">
        <v>0</v>
      </c>
      <c r="H252" s="22">
        <v>2652069</v>
      </c>
      <c r="I252" s="22">
        <v>0</v>
      </c>
      <c r="J252" s="22">
        <v>0</v>
      </c>
      <c r="K252" s="22">
        <v>0</v>
      </c>
      <c r="L252" s="22">
        <v>0</v>
      </c>
      <c r="M252" s="22">
        <v>3918356</v>
      </c>
      <c r="N252" s="22">
        <v>0</v>
      </c>
      <c r="O252" s="22">
        <v>0</v>
      </c>
      <c r="P252" s="22">
        <v>145160</v>
      </c>
      <c r="Q252" s="22">
        <v>3774715</v>
      </c>
      <c r="R252" s="22">
        <v>93951</v>
      </c>
      <c r="S252" s="22">
        <v>7401</v>
      </c>
      <c r="T252" s="22">
        <v>7939583</v>
      </c>
      <c r="U252" s="22">
        <v>1261507</v>
      </c>
      <c r="V252" s="22">
        <v>0</v>
      </c>
      <c r="W252" s="22">
        <v>0</v>
      </c>
      <c r="X252" s="22">
        <v>678147</v>
      </c>
      <c r="Y252" s="22">
        <v>0</v>
      </c>
      <c r="Z252" s="22">
        <v>0</v>
      </c>
      <c r="AA252" s="22">
        <v>0</v>
      </c>
      <c r="AB252" s="22">
        <v>0</v>
      </c>
      <c r="AC252" s="22">
        <v>1939654</v>
      </c>
      <c r="AD252" s="22">
        <v>0</v>
      </c>
      <c r="AE252" s="22">
        <v>121407</v>
      </c>
      <c r="AF252" s="22">
        <v>0</v>
      </c>
      <c r="AG252" s="22">
        <v>74056</v>
      </c>
      <c r="AH252" s="22">
        <v>2590</v>
      </c>
      <c r="AI252" s="22">
        <v>2137707</v>
      </c>
      <c r="AJ252" s="22">
        <v>5801876</v>
      </c>
      <c r="AK252" s="22">
        <v>0</v>
      </c>
      <c r="AL252" s="22">
        <v>0</v>
      </c>
      <c r="AM252" s="22">
        <v>5801876</v>
      </c>
      <c r="AN252" s="22">
        <v>0</v>
      </c>
    </row>
    <row r="253" spans="1:40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595781</v>
      </c>
      <c r="F253" s="22">
        <v>0</v>
      </c>
      <c r="G253" s="22">
        <v>122586</v>
      </c>
      <c r="H253" s="22">
        <v>0</v>
      </c>
      <c r="I253" s="22">
        <v>7284</v>
      </c>
      <c r="J253" s="22">
        <v>0</v>
      </c>
      <c r="K253" s="22">
        <v>0</v>
      </c>
      <c r="L253" s="22">
        <v>0</v>
      </c>
      <c r="M253" s="22">
        <v>725651</v>
      </c>
      <c r="N253" s="22">
        <v>0</v>
      </c>
      <c r="O253" s="22">
        <v>629263</v>
      </c>
      <c r="P253" s="22">
        <v>26748</v>
      </c>
      <c r="Q253" s="22">
        <v>36970</v>
      </c>
      <c r="R253" s="22">
        <v>483441</v>
      </c>
      <c r="S253" s="22">
        <v>15479</v>
      </c>
      <c r="T253" s="22">
        <v>1917552</v>
      </c>
      <c r="U253" s="22">
        <v>354065</v>
      </c>
      <c r="V253" s="22">
        <v>0</v>
      </c>
      <c r="W253" s="22">
        <v>2915</v>
      </c>
      <c r="X253" s="22">
        <v>0</v>
      </c>
      <c r="Y253" s="22">
        <v>3933</v>
      </c>
      <c r="Z253" s="22">
        <v>0</v>
      </c>
      <c r="AA253" s="22">
        <v>0</v>
      </c>
      <c r="AB253" s="22">
        <v>0</v>
      </c>
      <c r="AC253" s="22">
        <v>360913</v>
      </c>
      <c r="AD253" s="22">
        <v>253685</v>
      </c>
      <c r="AE253" s="22">
        <v>22031</v>
      </c>
      <c r="AF253" s="22">
        <v>0</v>
      </c>
      <c r="AG253" s="22">
        <v>121396</v>
      </c>
      <c r="AH253" s="22">
        <v>15479</v>
      </c>
      <c r="AI253" s="22">
        <v>773504</v>
      </c>
      <c r="AJ253" s="22">
        <v>1144048</v>
      </c>
      <c r="AK253" s="22">
        <v>0</v>
      </c>
      <c r="AL253" s="22">
        <v>0</v>
      </c>
      <c r="AM253" s="22">
        <v>1144048</v>
      </c>
      <c r="AN253" s="22">
        <v>0</v>
      </c>
    </row>
    <row r="254" spans="1:40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1777041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1777041</v>
      </c>
      <c r="N254" s="22">
        <v>0</v>
      </c>
      <c r="O254" s="22">
        <v>316882</v>
      </c>
      <c r="P254" s="22">
        <v>141825</v>
      </c>
      <c r="Q254" s="22">
        <v>4337741</v>
      </c>
      <c r="R254" s="22">
        <v>872549</v>
      </c>
      <c r="S254" s="22">
        <v>12500</v>
      </c>
      <c r="T254" s="22">
        <v>7458538</v>
      </c>
      <c r="U254" s="22">
        <v>1625841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1625841</v>
      </c>
      <c r="AD254" s="22">
        <v>32712</v>
      </c>
      <c r="AE254" s="22">
        <v>105946</v>
      </c>
      <c r="AF254" s="22">
        <v>0</v>
      </c>
      <c r="AG254" s="22">
        <v>476422</v>
      </c>
      <c r="AH254" s="22">
        <v>12500</v>
      </c>
      <c r="AI254" s="22">
        <v>2253421</v>
      </c>
      <c r="AJ254" s="22">
        <v>5205117</v>
      </c>
      <c r="AK254" s="22">
        <v>0</v>
      </c>
      <c r="AL254" s="22">
        <v>0</v>
      </c>
      <c r="AM254" s="22">
        <v>5205117</v>
      </c>
      <c r="AN254" s="22">
        <v>0</v>
      </c>
    </row>
    <row r="255" spans="1:40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1864193</v>
      </c>
      <c r="F255" s="22">
        <v>0</v>
      </c>
      <c r="G255" s="22">
        <v>0</v>
      </c>
      <c r="H255" s="22">
        <v>2584512</v>
      </c>
      <c r="I255" s="22">
        <v>0</v>
      </c>
      <c r="J255" s="22">
        <v>0</v>
      </c>
      <c r="K255" s="22">
        <v>0</v>
      </c>
      <c r="L255" s="22">
        <v>0</v>
      </c>
      <c r="M255" s="22">
        <v>4448705</v>
      </c>
      <c r="N255" s="22">
        <v>0</v>
      </c>
      <c r="O255" s="22">
        <v>0</v>
      </c>
      <c r="P255" s="22">
        <v>44572</v>
      </c>
      <c r="Q255" s="22">
        <v>3664622</v>
      </c>
      <c r="R255" s="22">
        <v>93995</v>
      </c>
      <c r="S255" s="22">
        <v>7401</v>
      </c>
      <c r="T255" s="22">
        <v>8259295</v>
      </c>
      <c r="U255" s="22">
        <v>1245230</v>
      </c>
      <c r="V255" s="22">
        <v>0</v>
      </c>
      <c r="W255" s="22">
        <v>0</v>
      </c>
      <c r="X255" s="22">
        <v>240946</v>
      </c>
      <c r="Y255" s="22">
        <v>0</v>
      </c>
      <c r="Z255" s="22">
        <v>0</v>
      </c>
      <c r="AA255" s="22">
        <v>0</v>
      </c>
      <c r="AB255" s="22">
        <v>0</v>
      </c>
      <c r="AC255" s="22">
        <v>1486176</v>
      </c>
      <c r="AD255" s="22">
        <v>0</v>
      </c>
      <c r="AE255" s="22">
        <v>35178</v>
      </c>
      <c r="AF255" s="22">
        <v>0</v>
      </c>
      <c r="AG255" s="22">
        <v>91045</v>
      </c>
      <c r="AH255" s="22">
        <v>2961</v>
      </c>
      <c r="AI255" s="22">
        <v>1615360</v>
      </c>
      <c r="AJ255" s="22">
        <v>6643935</v>
      </c>
      <c r="AK255" s="22">
        <v>0</v>
      </c>
      <c r="AL255" s="22">
        <v>0</v>
      </c>
      <c r="AM255" s="22">
        <v>6643935</v>
      </c>
      <c r="AN255" s="22">
        <v>0</v>
      </c>
    </row>
    <row r="256" spans="1:40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1297675</v>
      </c>
      <c r="F256" s="22">
        <v>0</v>
      </c>
      <c r="G256" s="22">
        <v>0</v>
      </c>
      <c r="H256" s="22">
        <v>0</v>
      </c>
      <c r="I256" s="22">
        <v>251719</v>
      </c>
      <c r="J256" s="22">
        <v>0</v>
      </c>
      <c r="K256" s="22">
        <v>0</v>
      </c>
      <c r="L256" s="22">
        <v>0</v>
      </c>
      <c r="M256" s="22">
        <v>1549394</v>
      </c>
      <c r="N256" s="22">
        <v>0</v>
      </c>
      <c r="O256" s="22">
        <v>640184</v>
      </c>
      <c r="P256" s="22">
        <v>628245</v>
      </c>
      <c r="Q256" s="22">
        <v>182563</v>
      </c>
      <c r="R256" s="22">
        <v>225558</v>
      </c>
      <c r="S256" s="22">
        <v>107827</v>
      </c>
      <c r="T256" s="22">
        <v>3333771</v>
      </c>
      <c r="U256" s="22">
        <v>795133</v>
      </c>
      <c r="V256" s="22">
        <v>0</v>
      </c>
      <c r="W256" s="22">
        <v>0</v>
      </c>
      <c r="X256" s="22">
        <v>0</v>
      </c>
      <c r="Y256" s="22">
        <v>169455</v>
      </c>
      <c r="Z256" s="22">
        <v>0</v>
      </c>
      <c r="AA256" s="22">
        <v>0</v>
      </c>
      <c r="AB256" s="22">
        <v>0</v>
      </c>
      <c r="AC256" s="22">
        <v>964588</v>
      </c>
      <c r="AD256" s="22">
        <v>390163</v>
      </c>
      <c r="AE256" s="22">
        <v>334151</v>
      </c>
      <c r="AF256" s="22">
        <v>0</v>
      </c>
      <c r="AG256" s="22">
        <v>50725</v>
      </c>
      <c r="AH256" s="22">
        <v>66513</v>
      </c>
      <c r="AI256" s="22">
        <v>1806140</v>
      </c>
      <c r="AJ256" s="22">
        <v>1527631</v>
      </c>
      <c r="AK256" s="22">
        <v>0</v>
      </c>
      <c r="AL256" s="22">
        <v>0</v>
      </c>
      <c r="AM256" s="22">
        <v>1527631</v>
      </c>
      <c r="AN256" s="22">
        <v>0</v>
      </c>
    </row>
    <row r="257" spans="1:40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331943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331943</v>
      </c>
      <c r="N257" s="22">
        <v>0</v>
      </c>
      <c r="O257" s="22">
        <v>311438</v>
      </c>
      <c r="P257" s="22">
        <v>122583</v>
      </c>
      <c r="Q257" s="22">
        <v>107001</v>
      </c>
      <c r="R257" s="22">
        <v>671488</v>
      </c>
      <c r="S257" s="22">
        <v>5519</v>
      </c>
      <c r="T257" s="22">
        <v>1549972</v>
      </c>
      <c r="U257" s="22">
        <v>156555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156555</v>
      </c>
      <c r="AD257" s="22">
        <v>74405</v>
      </c>
      <c r="AE257" s="22">
        <v>105440</v>
      </c>
      <c r="AF257" s="22">
        <v>0</v>
      </c>
      <c r="AG257" s="22">
        <v>229374</v>
      </c>
      <c r="AH257" s="22">
        <v>1965</v>
      </c>
      <c r="AI257" s="22">
        <v>567739</v>
      </c>
      <c r="AJ257" s="22">
        <v>982233</v>
      </c>
      <c r="AK257" s="22">
        <v>226713</v>
      </c>
      <c r="AL257" s="22">
        <v>0</v>
      </c>
      <c r="AM257" s="22">
        <v>755520</v>
      </c>
      <c r="AN257" s="22">
        <v>0</v>
      </c>
    </row>
    <row r="258" spans="1:40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2024747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2024747</v>
      </c>
      <c r="N258" s="22">
        <v>0</v>
      </c>
      <c r="O258" s="22">
        <v>117672</v>
      </c>
      <c r="P258" s="22">
        <v>37289</v>
      </c>
      <c r="Q258" s="22">
        <v>175269</v>
      </c>
      <c r="R258" s="22">
        <v>80222</v>
      </c>
      <c r="S258" s="22">
        <v>0</v>
      </c>
      <c r="T258" s="22">
        <v>2435199</v>
      </c>
      <c r="U258" s="22">
        <v>1004367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1004367</v>
      </c>
      <c r="AD258" s="22">
        <v>46890</v>
      </c>
      <c r="AE258" s="22">
        <v>13051</v>
      </c>
      <c r="AF258" s="22">
        <v>0</v>
      </c>
      <c r="AG258" s="22">
        <v>49624</v>
      </c>
      <c r="AH258" s="22">
        <v>0</v>
      </c>
      <c r="AI258" s="22">
        <v>1113932</v>
      </c>
      <c r="AJ258" s="22">
        <v>1321267</v>
      </c>
      <c r="AK258" s="22">
        <v>0</v>
      </c>
      <c r="AL258" s="22">
        <v>0</v>
      </c>
      <c r="AM258" s="22">
        <v>1321267</v>
      </c>
      <c r="AN258" s="22">
        <v>0</v>
      </c>
    </row>
    <row r="259" spans="1:40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2533080</v>
      </c>
      <c r="F259" s="22">
        <v>0</v>
      </c>
      <c r="G259" s="22">
        <v>1652</v>
      </c>
      <c r="H259" s="22">
        <v>0</v>
      </c>
      <c r="I259" s="22">
        <v>125723</v>
      </c>
      <c r="J259" s="22">
        <v>0</v>
      </c>
      <c r="K259" s="22">
        <v>0</v>
      </c>
      <c r="L259" s="22">
        <v>0</v>
      </c>
      <c r="M259" s="22">
        <v>2660455</v>
      </c>
      <c r="N259" s="22">
        <v>0</v>
      </c>
      <c r="O259" s="22">
        <v>168015</v>
      </c>
      <c r="P259" s="22">
        <v>18404</v>
      </c>
      <c r="Q259" s="22">
        <v>54960</v>
      </c>
      <c r="R259" s="22">
        <v>352778</v>
      </c>
      <c r="S259" s="22">
        <v>0</v>
      </c>
      <c r="T259" s="22">
        <v>3254612</v>
      </c>
      <c r="U259" s="22">
        <v>1763638</v>
      </c>
      <c r="V259" s="22">
        <v>0</v>
      </c>
      <c r="W259" s="22">
        <v>1652</v>
      </c>
      <c r="X259" s="22">
        <v>0</v>
      </c>
      <c r="Y259" s="22">
        <v>122383</v>
      </c>
      <c r="Z259" s="22">
        <v>0</v>
      </c>
      <c r="AA259" s="22">
        <v>0</v>
      </c>
      <c r="AB259" s="22">
        <v>0</v>
      </c>
      <c r="AC259" s="22">
        <v>1887673</v>
      </c>
      <c r="AD259" s="22">
        <v>108531</v>
      </c>
      <c r="AE259" s="22">
        <v>9729</v>
      </c>
      <c r="AF259" s="22">
        <v>0</v>
      </c>
      <c r="AG259" s="22">
        <v>106333</v>
      </c>
      <c r="AH259" s="22">
        <v>0</v>
      </c>
      <c r="AI259" s="22">
        <v>2112266</v>
      </c>
      <c r="AJ259" s="22">
        <v>1142346</v>
      </c>
      <c r="AK259" s="22">
        <v>0</v>
      </c>
      <c r="AL259" s="22">
        <v>0</v>
      </c>
      <c r="AM259" s="22">
        <v>1142346</v>
      </c>
      <c r="AN259" s="22">
        <v>0</v>
      </c>
    </row>
    <row r="260" spans="1:40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740939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740939</v>
      </c>
      <c r="N260" s="22">
        <v>0</v>
      </c>
      <c r="O260" s="22">
        <v>521596</v>
      </c>
      <c r="P260" s="22">
        <v>74301</v>
      </c>
      <c r="Q260" s="22">
        <v>161170</v>
      </c>
      <c r="R260" s="22">
        <v>106047</v>
      </c>
      <c r="S260" s="22">
        <v>0</v>
      </c>
      <c r="T260" s="22">
        <v>1604053</v>
      </c>
      <c r="U260" s="22">
        <v>561100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561100</v>
      </c>
      <c r="AD260" s="22">
        <v>75392</v>
      </c>
      <c r="AE260" s="22">
        <v>13768</v>
      </c>
      <c r="AF260" s="22">
        <v>0</v>
      </c>
      <c r="AG260" s="22">
        <v>27422</v>
      </c>
      <c r="AH260" s="22">
        <v>0</v>
      </c>
      <c r="AI260" s="22">
        <v>677682</v>
      </c>
      <c r="AJ260" s="22">
        <v>926371</v>
      </c>
      <c r="AK260" s="22">
        <v>0</v>
      </c>
      <c r="AL260" s="22">
        <v>0</v>
      </c>
      <c r="AM260" s="22">
        <v>926371</v>
      </c>
      <c r="AN260" s="22">
        <v>0</v>
      </c>
    </row>
    <row r="261" spans="1:40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227049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227049</v>
      </c>
      <c r="N261" s="22">
        <v>0</v>
      </c>
      <c r="O261" s="22">
        <v>48723</v>
      </c>
      <c r="P261" s="22">
        <v>61498</v>
      </c>
      <c r="Q261" s="22">
        <v>324442</v>
      </c>
      <c r="R261" s="22">
        <v>599180</v>
      </c>
      <c r="S261" s="22">
        <v>0</v>
      </c>
      <c r="T261" s="22">
        <v>1260892</v>
      </c>
      <c r="U261" s="22">
        <v>116950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116950</v>
      </c>
      <c r="AD261" s="22">
        <v>6896</v>
      </c>
      <c r="AE261" s="22">
        <v>45280</v>
      </c>
      <c r="AF261" s="22">
        <v>0</v>
      </c>
      <c r="AG261" s="22">
        <v>318856</v>
      </c>
      <c r="AH261" s="22">
        <v>0</v>
      </c>
      <c r="AI261" s="22">
        <v>487982</v>
      </c>
      <c r="AJ261" s="22">
        <v>772910</v>
      </c>
      <c r="AK261" s="22">
        <v>0</v>
      </c>
      <c r="AL261" s="22">
        <v>0</v>
      </c>
      <c r="AM261" s="22">
        <v>772910</v>
      </c>
      <c r="AN261" s="22">
        <v>0</v>
      </c>
    </row>
    <row r="262" spans="1:40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1299402</v>
      </c>
      <c r="F262" s="22">
        <v>0</v>
      </c>
      <c r="G262" s="22">
        <v>0</v>
      </c>
      <c r="H262" s="22">
        <v>586824</v>
      </c>
      <c r="I262" s="22">
        <v>0</v>
      </c>
      <c r="J262" s="22">
        <v>0</v>
      </c>
      <c r="K262" s="22">
        <v>0</v>
      </c>
      <c r="L262" s="22">
        <v>0</v>
      </c>
      <c r="M262" s="22">
        <v>1886226</v>
      </c>
      <c r="N262" s="22">
        <v>0</v>
      </c>
      <c r="O262" s="22">
        <v>873478</v>
      </c>
      <c r="P262" s="22">
        <v>137406</v>
      </c>
      <c r="Q262" s="22">
        <v>7100</v>
      </c>
      <c r="R262" s="22">
        <v>466933</v>
      </c>
      <c r="S262" s="22">
        <v>23417</v>
      </c>
      <c r="T262" s="22">
        <v>3394560</v>
      </c>
      <c r="U262" s="22">
        <v>697301</v>
      </c>
      <c r="V262" s="22">
        <v>0</v>
      </c>
      <c r="W262" s="22">
        <v>0</v>
      </c>
      <c r="X262" s="22">
        <v>210603</v>
      </c>
      <c r="Y262" s="22">
        <v>0</v>
      </c>
      <c r="Z262" s="22">
        <v>0</v>
      </c>
      <c r="AA262" s="22">
        <v>0</v>
      </c>
      <c r="AB262" s="22">
        <v>0</v>
      </c>
      <c r="AC262" s="22">
        <v>907904</v>
      </c>
      <c r="AD262" s="22">
        <v>100937</v>
      </c>
      <c r="AE262" s="22">
        <v>43426</v>
      </c>
      <c r="AF262" s="22">
        <v>0</v>
      </c>
      <c r="AG262" s="22">
        <v>212379</v>
      </c>
      <c r="AH262" s="22">
        <v>8337</v>
      </c>
      <c r="AI262" s="22">
        <v>1272983</v>
      </c>
      <c r="AJ262" s="22">
        <v>2121577</v>
      </c>
      <c r="AK262" s="22">
        <v>0</v>
      </c>
      <c r="AL262" s="22">
        <v>0</v>
      </c>
      <c r="AM262" s="22">
        <v>2121577</v>
      </c>
      <c r="AN262" s="22">
        <v>0</v>
      </c>
    </row>
    <row r="263" spans="1:40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446173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446173</v>
      </c>
      <c r="N263" s="22">
        <v>0</v>
      </c>
      <c r="O263" s="22">
        <v>193735</v>
      </c>
      <c r="P263" s="22">
        <v>69960</v>
      </c>
      <c r="Q263" s="22">
        <v>354259</v>
      </c>
      <c r="R263" s="22">
        <v>408744</v>
      </c>
      <c r="S263" s="22">
        <v>0</v>
      </c>
      <c r="T263" s="22">
        <v>1472871</v>
      </c>
      <c r="U263" s="22">
        <v>307753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307753</v>
      </c>
      <c r="AD263" s="22">
        <v>46516</v>
      </c>
      <c r="AE263" s="22">
        <v>62002</v>
      </c>
      <c r="AF263" s="22">
        <v>0</v>
      </c>
      <c r="AG263" s="22">
        <v>84329</v>
      </c>
      <c r="AH263" s="22">
        <v>0</v>
      </c>
      <c r="AI263" s="22">
        <v>500600</v>
      </c>
      <c r="AJ263" s="22">
        <v>972271</v>
      </c>
      <c r="AK263" s="22">
        <v>0</v>
      </c>
      <c r="AL263" s="22">
        <v>0</v>
      </c>
      <c r="AM263" s="22">
        <v>972271</v>
      </c>
      <c r="AN263" s="22">
        <v>0</v>
      </c>
    </row>
    <row r="264" spans="1:40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843870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843870</v>
      </c>
      <c r="N264" s="22">
        <v>0</v>
      </c>
      <c r="O264" s="22">
        <v>89627</v>
      </c>
      <c r="P264" s="22">
        <v>10062</v>
      </c>
      <c r="Q264" s="22">
        <v>245645</v>
      </c>
      <c r="R264" s="22">
        <v>207792</v>
      </c>
      <c r="S264" s="22">
        <v>0</v>
      </c>
      <c r="T264" s="22">
        <v>1396996</v>
      </c>
      <c r="U264" s="22">
        <v>250986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250986</v>
      </c>
      <c r="AD264" s="22">
        <v>11652</v>
      </c>
      <c r="AE264" s="22">
        <v>10062</v>
      </c>
      <c r="AF264" s="22">
        <v>0</v>
      </c>
      <c r="AG264" s="22">
        <v>110079</v>
      </c>
      <c r="AH264" s="22">
        <v>0</v>
      </c>
      <c r="AI264" s="22">
        <v>382779</v>
      </c>
      <c r="AJ264" s="22">
        <v>1014217</v>
      </c>
      <c r="AK264" s="22">
        <v>0</v>
      </c>
      <c r="AL264" s="22">
        <v>0</v>
      </c>
      <c r="AM264" s="22">
        <v>1014217</v>
      </c>
      <c r="AN264" s="22">
        <v>0</v>
      </c>
    </row>
    <row r="265" spans="1:40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913729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913729</v>
      </c>
      <c r="N265" s="22">
        <v>7412</v>
      </c>
      <c r="O265" s="22">
        <v>369394</v>
      </c>
      <c r="P265" s="22">
        <v>26924</v>
      </c>
      <c r="Q265" s="22">
        <v>201596</v>
      </c>
      <c r="R265" s="22">
        <v>0</v>
      </c>
      <c r="S265" s="22">
        <v>0</v>
      </c>
      <c r="T265" s="22">
        <v>1519055</v>
      </c>
      <c r="U265" s="22">
        <v>495875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495875</v>
      </c>
      <c r="AD265" s="22">
        <v>24311</v>
      </c>
      <c r="AE265" s="22">
        <v>15593</v>
      </c>
      <c r="AF265" s="22">
        <v>0</v>
      </c>
      <c r="AG265" s="22">
        <v>0</v>
      </c>
      <c r="AH265" s="22">
        <v>0</v>
      </c>
      <c r="AI265" s="22">
        <v>535779</v>
      </c>
      <c r="AJ265" s="22">
        <v>983276</v>
      </c>
      <c r="AK265" s="22">
        <v>0</v>
      </c>
      <c r="AL265" s="22">
        <v>0</v>
      </c>
      <c r="AM265" s="22">
        <v>983276</v>
      </c>
      <c r="AN265" s="22">
        <v>0</v>
      </c>
    </row>
    <row r="266" spans="1:40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1107523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1107523</v>
      </c>
      <c r="N266" s="22">
        <v>0</v>
      </c>
      <c r="O266" s="22">
        <v>808959</v>
      </c>
      <c r="P266" s="22">
        <v>337488</v>
      </c>
      <c r="Q266" s="22">
        <v>2834811</v>
      </c>
      <c r="R266" s="22">
        <v>147253</v>
      </c>
      <c r="S266" s="22">
        <v>19901</v>
      </c>
      <c r="T266" s="22">
        <v>5255935</v>
      </c>
      <c r="U266" s="22">
        <v>735459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735459</v>
      </c>
      <c r="AD266" s="22">
        <v>702705</v>
      </c>
      <c r="AE266" s="22">
        <v>261611</v>
      </c>
      <c r="AF266" s="22">
        <v>0</v>
      </c>
      <c r="AG266" s="22">
        <v>77015</v>
      </c>
      <c r="AH266" s="22">
        <v>15460</v>
      </c>
      <c r="AI266" s="22">
        <v>1792250</v>
      </c>
      <c r="AJ266" s="22">
        <v>3463685</v>
      </c>
      <c r="AK266" s="22">
        <v>0</v>
      </c>
      <c r="AL266" s="22">
        <v>0</v>
      </c>
      <c r="AM266" s="22">
        <v>3463685</v>
      </c>
      <c r="AN266" s="22">
        <v>0</v>
      </c>
    </row>
    <row r="267" spans="1:40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1168846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1168846</v>
      </c>
      <c r="N267" s="22">
        <v>20093</v>
      </c>
      <c r="O267" s="22">
        <v>32618</v>
      </c>
      <c r="P267" s="22">
        <v>79285</v>
      </c>
      <c r="Q267" s="22">
        <v>1118100</v>
      </c>
      <c r="R267" s="22">
        <v>216083</v>
      </c>
      <c r="S267" s="22">
        <v>0</v>
      </c>
      <c r="T267" s="22">
        <v>2635025</v>
      </c>
      <c r="U267" s="22">
        <v>735198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735198</v>
      </c>
      <c r="AD267" s="22">
        <v>9428</v>
      </c>
      <c r="AE267" s="22">
        <v>53825</v>
      </c>
      <c r="AF267" s="22">
        <v>0</v>
      </c>
      <c r="AG267" s="22">
        <v>20168</v>
      </c>
      <c r="AH267" s="22">
        <v>0</v>
      </c>
      <c r="AI267" s="22">
        <v>818619</v>
      </c>
      <c r="AJ267" s="22">
        <v>1816406</v>
      </c>
      <c r="AK267" s="22">
        <v>0</v>
      </c>
      <c r="AL267" s="22">
        <v>0</v>
      </c>
      <c r="AM267" s="22">
        <v>1816406</v>
      </c>
      <c r="AN267" s="22">
        <v>0</v>
      </c>
    </row>
    <row r="268" spans="1:40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487660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487660</v>
      </c>
      <c r="N268" s="22">
        <v>0</v>
      </c>
      <c r="O268" s="22">
        <v>313208</v>
      </c>
      <c r="P268" s="22">
        <v>359032</v>
      </c>
      <c r="Q268" s="22">
        <v>332957</v>
      </c>
      <c r="R268" s="22">
        <v>172505</v>
      </c>
      <c r="S268" s="22">
        <v>19492</v>
      </c>
      <c r="T268" s="22">
        <v>1684854</v>
      </c>
      <c r="U268" s="22">
        <v>61692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61692</v>
      </c>
      <c r="AD268" s="22">
        <v>23768</v>
      </c>
      <c r="AE268" s="22">
        <v>99706</v>
      </c>
      <c r="AF268" s="22">
        <v>0</v>
      </c>
      <c r="AG268" s="22">
        <v>27486</v>
      </c>
      <c r="AH268" s="22">
        <v>19492</v>
      </c>
      <c r="AI268" s="22">
        <v>232144</v>
      </c>
      <c r="AJ268" s="22">
        <v>1452710</v>
      </c>
      <c r="AK268" s="22">
        <v>13486</v>
      </c>
      <c r="AL268" s="22">
        <v>0</v>
      </c>
      <c r="AM268" s="22">
        <v>1439224</v>
      </c>
      <c r="AN268" s="22">
        <v>0</v>
      </c>
    </row>
    <row r="269" spans="1:40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1702125</v>
      </c>
      <c r="F269" s="22">
        <v>0</v>
      </c>
      <c r="G269" s="22">
        <v>0</v>
      </c>
      <c r="H269" s="22">
        <v>2277964</v>
      </c>
      <c r="I269" s="22">
        <v>0</v>
      </c>
      <c r="J269" s="22">
        <v>0</v>
      </c>
      <c r="K269" s="22">
        <v>0</v>
      </c>
      <c r="L269" s="22">
        <v>0</v>
      </c>
      <c r="M269" s="22">
        <v>3980089</v>
      </c>
      <c r="N269" s="22">
        <v>0</v>
      </c>
      <c r="O269" s="22">
        <v>427284</v>
      </c>
      <c r="P269" s="22">
        <v>89043</v>
      </c>
      <c r="Q269" s="22">
        <v>1389768</v>
      </c>
      <c r="R269" s="22">
        <v>682734</v>
      </c>
      <c r="S269" s="22">
        <v>65069</v>
      </c>
      <c r="T269" s="22">
        <v>6633987</v>
      </c>
      <c r="U269" s="22">
        <v>1489683</v>
      </c>
      <c r="V269" s="22">
        <v>0</v>
      </c>
      <c r="W269" s="22">
        <v>0</v>
      </c>
      <c r="X269" s="22">
        <v>571371</v>
      </c>
      <c r="Y269" s="22">
        <v>0</v>
      </c>
      <c r="Z269" s="22">
        <v>0</v>
      </c>
      <c r="AA269" s="22">
        <v>0</v>
      </c>
      <c r="AB269" s="22">
        <v>0</v>
      </c>
      <c r="AC269" s="22">
        <v>2061054</v>
      </c>
      <c r="AD269" s="22">
        <v>43945</v>
      </c>
      <c r="AE269" s="22">
        <v>71685</v>
      </c>
      <c r="AF269" s="22">
        <v>0</v>
      </c>
      <c r="AG269" s="22">
        <v>415651</v>
      </c>
      <c r="AH269" s="22">
        <v>36707</v>
      </c>
      <c r="AI269" s="22">
        <v>2629042</v>
      </c>
      <c r="AJ269" s="22">
        <v>4004945</v>
      </c>
      <c r="AK269" s="22">
        <v>81333</v>
      </c>
      <c r="AL269" s="22">
        <v>0</v>
      </c>
      <c r="AM269" s="22">
        <v>3923612</v>
      </c>
      <c r="AN269" s="22">
        <v>0</v>
      </c>
    </row>
    <row r="270" spans="1:40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697014</v>
      </c>
      <c r="F270" s="22">
        <v>0</v>
      </c>
      <c r="G270" s="22">
        <v>0</v>
      </c>
      <c r="H270" s="22">
        <v>2251035</v>
      </c>
      <c r="I270" s="22">
        <v>0</v>
      </c>
      <c r="J270" s="22">
        <v>0</v>
      </c>
      <c r="K270" s="22">
        <v>0</v>
      </c>
      <c r="L270" s="22">
        <v>0</v>
      </c>
      <c r="M270" s="22">
        <v>2948049</v>
      </c>
      <c r="N270" s="22">
        <v>0</v>
      </c>
      <c r="O270" s="22">
        <v>0</v>
      </c>
      <c r="P270" s="22">
        <v>25545</v>
      </c>
      <c r="Q270" s="22">
        <v>1984472</v>
      </c>
      <c r="R270" s="22">
        <v>203997</v>
      </c>
      <c r="S270" s="22">
        <v>7401</v>
      </c>
      <c r="T270" s="22">
        <v>5169464</v>
      </c>
      <c r="U270" s="22">
        <v>496975</v>
      </c>
      <c r="V270" s="22">
        <v>0</v>
      </c>
      <c r="W270" s="22">
        <v>425208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922183</v>
      </c>
      <c r="AD270" s="22">
        <v>0</v>
      </c>
      <c r="AE270" s="22">
        <v>22801</v>
      </c>
      <c r="AF270" s="22">
        <v>0</v>
      </c>
      <c r="AG270" s="22">
        <v>102015</v>
      </c>
      <c r="AH270" s="22">
        <v>2960</v>
      </c>
      <c r="AI270" s="22">
        <v>1049959</v>
      </c>
      <c r="AJ270" s="22">
        <v>4119505</v>
      </c>
      <c r="AK270" s="22">
        <v>0</v>
      </c>
      <c r="AL270" s="22">
        <v>0</v>
      </c>
      <c r="AM270" s="22">
        <v>4119505</v>
      </c>
      <c r="AN270" s="22">
        <v>0</v>
      </c>
    </row>
    <row r="271" spans="1:40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2736576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2736576</v>
      </c>
      <c r="N271" s="22">
        <v>0</v>
      </c>
      <c r="O271" s="22">
        <v>438019</v>
      </c>
      <c r="P271" s="22">
        <v>172434</v>
      </c>
      <c r="Q271" s="22">
        <v>1602278</v>
      </c>
      <c r="R271" s="22">
        <v>196540</v>
      </c>
      <c r="S271" s="22">
        <v>0</v>
      </c>
      <c r="T271" s="22">
        <v>5145847</v>
      </c>
      <c r="U271" s="22">
        <v>1000430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1000430</v>
      </c>
      <c r="AD271" s="22">
        <v>218550</v>
      </c>
      <c r="AE271" s="22">
        <v>93571</v>
      </c>
      <c r="AF271" s="22">
        <v>0</v>
      </c>
      <c r="AG271" s="22">
        <v>185191</v>
      </c>
      <c r="AH271" s="22">
        <v>0</v>
      </c>
      <c r="AI271" s="22">
        <v>1497742</v>
      </c>
      <c r="AJ271" s="22">
        <v>3648105</v>
      </c>
      <c r="AK271" s="22">
        <v>0</v>
      </c>
      <c r="AL271" s="22">
        <v>0</v>
      </c>
      <c r="AM271" s="22">
        <v>3648105</v>
      </c>
      <c r="AN271" s="22">
        <v>0</v>
      </c>
    </row>
    <row r="272" spans="1:40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2433143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2433143</v>
      </c>
      <c r="N272" s="22">
        <v>0</v>
      </c>
      <c r="O272" s="22">
        <v>111219</v>
      </c>
      <c r="P272" s="22">
        <v>46017</v>
      </c>
      <c r="Q272" s="22">
        <v>183328</v>
      </c>
      <c r="R272" s="22">
        <v>0</v>
      </c>
      <c r="S272" s="22">
        <v>0</v>
      </c>
      <c r="T272" s="22">
        <v>2773707</v>
      </c>
      <c r="U272" s="22">
        <v>1763000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1763000</v>
      </c>
      <c r="AD272" s="22">
        <v>56419</v>
      </c>
      <c r="AE272" s="22">
        <v>41420</v>
      </c>
      <c r="AF272" s="22">
        <v>0</v>
      </c>
      <c r="AG272" s="22">
        <v>119113</v>
      </c>
      <c r="AH272" s="22">
        <v>0</v>
      </c>
      <c r="AI272" s="22">
        <v>1979952</v>
      </c>
      <c r="AJ272" s="22">
        <v>793755</v>
      </c>
      <c r="AK272" s="22">
        <v>0</v>
      </c>
      <c r="AL272" s="22">
        <v>0</v>
      </c>
      <c r="AM272" s="22">
        <v>793755</v>
      </c>
      <c r="AN272" s="22">
        <v>0</v>
      </c>
    </row>
    <row r="273" spans="1:40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862590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862590</v>
      </c>
      <c r="N273" s="22">
        <v>0</v>
      </c>
      <c r="O273" s="22">
        <v>0</v>
      </c>
      <c r="P273" s="22">
        <v>164102</v>
      </c>
      <c r="Q273" s="22">
        <v>42586</v>
      </c>
      <c r="R273" s="22">
        <v>0</v>
      </c>
      <c r="S273" s="22">
        <v>0</v>
      </c>
      <c r="T273" s="22">
        <v>1069278</v>
      </c>
      <c r="U273" s="22">
        <v>499461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499461</v>
      </c>
      <c r="AD273" s="22">
        <v>0</v>
      </c>
      <c r="AE273" s="22">
        <v>107100</v>
      </c>
      <c r="AF273" s="22">
        <v>0</v>
      </c>
      <c r="AG273" s="22">
        <v>0</v>
      </c>
      <c r="AH273" s="22">
        <v>0</v>
      </c>
      <c r="AI273" s="22">
        <v>606561</v>
      </c>
      <c r="AJ273" s="22">
        <v>462717</v>
      </c>
      <c r="AK273" s="22">
        <v>0</v>
      </c>
      <c r="AL273" s="22">
        <v>0</v>
      </c>
      <c r="AM273" s="22">
        <v>462717</v>
      </c>
      <c r="AN273" s="22">
        <v>0</v>
      </c>
    </row>
    <row r="274" spans="1:40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1792313</v>
      </c>
      <c r="F274" s="22">
        <v>0</v>
      </c>
      <c r="G274" s="22">
        <v>0</v>
      </c>
      <c r="H274" s="22">
        <v>3537838</v>
      </c>
      <c r="I274" s="22">
        <v>0</v>
      </c>
      <c r="J274" s="22">
        <v>0</v>
      </c>
      <c r="K274" s="22">
        <v>0</v>
      </c>
      <c r="L274" s="22">
        <v>0</v>
      </c>
      <c r="M274" s="22">
        <v>5330151</v>
      </c>
      <c r="N274" s="22">
        <v>0</v>
      </c>
      <c r="O274" s="22">
        <v>12615</v>
      </c>
      <c r="P274" s="22">
        <v>26560</v>
      </c>
      <c r="Q274" s="22">
        <v>6858174</v>
      </c>
      <c r="R274" s="22">
        <v>67728</v>
      </c>
      <c r="S274" s="22">
        <v>7401</v>
      </c>
      <c r="T274" s="22">
        <v>12302629</v>
      </c>
      <c r="U274" s="22">
        <v>1264784</v>
      </c>
      <c r="V274" s="22">
        <v>0</v>
      </c>
      <c r="W274" s="22">
        <v>0</v>
      </c>
      <c r="X274" s="22">
        <v>289611</v>
      </c>
      <c r="Y274" s="22">
        <v>0</v>
      </c>
      <c r="Z274" s="22">
        <v>0</v>
      </c>
      <c r="AA274" s="22">
        <v>0</v>
      </c>
      <c r="AB274" s="22">
        <v>0</v>
      </c>
      <c r="AC274" s="22">
        <v>1554395</v>
      </c>
      <c r="AD274" s="22">
        <v>4595</v>
      </c>
      <c r="AE274" s="22">
        <v>23816</v>
      </c>
      <c r="AF274" s="22">
        <v>0</v>
      </c>
      <c r="AG274" s="22">
        <v>59804</v>
      </c>
      <c r="AH274" s="22">
        <v>2960</v>
      </c>
      <c r="AI274" s="22">
        <v>1645570</v>
      </c>
      <c r="AJ274" s="22">
        <v>10657059</v>
      </c>
      <c r="AK274" s="22">
        <v>0</v>
      </c>
      <c r="AL274" s="22">
        <v>0</v>
      </c>
      <c r="AM274" s="22">
        <v>10657059</v>
      </c>
      <c r="AN274" s="22">
        <v>0</v>
      </c>
    </row>
    <row r="275" spans="1:40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410838</v>
      </c>
      <c r="F275" s="22">
        <v>0</v>
      </c>
      <c r="G275" s="22">
        <v>34574</v>
      </c>
      <c r="H275" s="22">
        <v>0</v>
      </c>
      <c r="I275" s="22">
        <v>0</v>
      </c>
      <c r="J275" s="22">
        <v>0</v>
      </c>
      <c r="K275" s="22">
        <v>19764</v>
      </c>
      <c r="L275" s="22">
        <v>0</v>
      </c>
      <c r="M275" s="22">
        <v>465176</v>
      </c>
      <c r="N275" s="22">
        <v>0</v>
      </c>
      <c r="O275" s="22">
        <v>280619</v>
      </c>
      <c r="P275" s="22">
        <v>132383</v>
      </c>
      <c r="Q275" s="22">
        <v>25442</v>
      </c>
      <c r="R275" s="22">
        <v>1172931</v>
      </c>
      <c r="S275" s="22">
        <v>72177</v>
      </c>
      <c r="T275" s="22">
        <v>2148728</v>
      </c>
      <c r="U275" s="22">
        <v>315121</v>
      </c>
      <c r="V275" s="22">
        <v>0</v>
      </c>
      <c r="W275" s="22">
        <v>1927</v>
      </c>
      <c r="X275" s="22">
        <v>0</v>
      </c>
      <c r="Y275" s="22">
        <v>0</v>
      </c>
      <c r="Z275" s="22">
        <v>0</v>
      </c>
      <c r="AA275" s="22">
        <v>1869</v>
      </c>
      <c r="AB275" s="22">
        <v>0</v>
      </c>
      <c r="AC275" s="22">
        <v>318917</v>
      </c>
      <c r="AD275" s="22">
        <v>99786</v>
      </c>
      <c r="AE275" s="22">
        <v>82259</v>
      </c>
      <c r="AF275" s="22">
        <v>0</v>
      </c>
      <c r="AG275" s="22">
        <v>403939</v>
      </c>
      <c r="AH275" s="22">
        <v>60229</v>
      </c>
      <c r="AI275" s="22">
        <v>965130</v>
      </c>
      <c r="AJ275" s="22">
        <v>1183598</v>
      </c>
      <c r="AK275" s="22">
        <v>0</v>
      </c>
      <c r="AL275" s="22">
        <v>66626</v>
      </c>
      <c r="AM275" s="22">
        <v>1116972</v>
      </c>
      <c r="AN275" s="22">
        <v>0</v>
      </c>
    </row>
    <row r="276" spans="1:40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1575786</v>
      </c>
      <c r="F276" s="22">
        <v>0</v>
      </c>
      <c r="G276" s="22">
        <v>0</v>
      </c>
      <c r="H276" s="22">
        <v>0</v>
      </c>
      <c r="I276" s="22">
        <v>935926</v>
      </c>
      <c r="J276" s="22">
        <v>0</v>
      </c>
      <c r="K276" s="22">
        <v>0</v>
      </c>
      <c r="L276" s="22">
        <v>0</v>
      </c>
      <c r="M276" s="22">
        <v>2511712</v>
      </c>
      <c r="N276" s="22">
        <v>0</v>
      </c>
      <c r="O276" s="22">
        <v>423452</v>
      </c>
      <c r="P276" s="22">
        <v>137084</v>
      </c>
      <c r="Q276" s="22">
        <v>2798166</v>
      </c>
      <c r="R276" s="22">
        <v>138835</v>
      </c>
      <c r="S276" s="22">
        <v>60082</v>
      </c>
      <c r="T276" s="22">
        <v>6069331</v>
      </c>
      <c r="U276" s="22">
        <v>1306667</v>
      </c>
      <c r="V276" s="22">
        <v>0</v>
      </c>
      <c r="W276" s="22">
        <v>119402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1426069</v>
      </c>
      <c r="AD276" s="22">
        <v>275278</v>
      </c>
      <c r="AE276" s="22">
        <v>101548</v>
      </c>
      <c r="AF276" s="22">
        <v>0</v>
      </c>
      <c r="AG276" s="22">
        <v>102719</v>
      </c>
      <c r="AH276" s="22">
        <v>41266</v>
      </c>
      <c r="AI276" s="22">
        <v>1946880</v>
      </c>
      <c r="AJ276" s="22">
        <v>4122451</v>
      </c>
      <c r="AK276" s="22">
        <v>8757</v>
      </c>
      <c r="AL276" s="22">
        <v>0</v>
      </c>
      <c r="AM276" s="22">
        <v>4113694</v>
      </c>
      <c r="AN276" s="22">
        <v>0</v>
      </c>
    </row>
    <row r="277" spans="1:40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2010906</v>
      </c>
      <c r="F277" s="22">
        <v>0</v>
      </c>
      <c r="G277" s="22">
        <v>0</v>
      </c>
      <c r="H277" s="22">
        <v>240422</v>
      </c>
      <c r="I277" s="22">
        <v>0</v>
      </c>
      <c r="J277" s="22">
        <v>0</v>
      </c>
      <c r="K277" s="22">
        <v>0</v>
      </c>
      <c r="L277" s="22">
        <v>0</v>
      </c>
      <c r="M277" s="22">
        <v>2251328</v>
      </c>
      <c r="N277" s="22">
        <v>24093</v>
      </c>
      <c r="O277" s="22">
        <v>642545</v>
      </c>
      <c r="P277" s="22">
        <v>413640</v>
      </c>
      <c r="Q277" s="22">
        <v>222015</v>
      </c>
      <c r="R277" s="22">
        <v>100329</v>
      </c>
      <c r="S277" s="22">
        <v>90530</v>
      </c>
      <c r="T277" s="22">
        <v>3744480</v>
      </c>
      <c r="U277" s="22">
        <v>1426675</v>
      </c>
      <c r="V277" s="22">
        <v>0</v>
      </c>
      <c r="W277" s="22">
        <v>0</v>
      </c>
      <c r="X277" s="22">
        <v>184147</v>
      </c>
      <c r="Y277" s="22">
        <v>0</v>
      </c>
      <c r="Z277" s="22">
        <v>0</v>
      </c>
      <c r="AA277" s="22">
        <v>0</v>
      </c>
      <c r="AB277" s="22">
        <v>0</v>
      </c>
      <c r="AC277" s="22">
        <v>1610822</v>
      </c>
      <c r="AD277" s="22">
        <v>336496</v>
      </c>
      <c r="AE277" s="22">
        <v>337572</v>
      </c>
      <c r="AF277" s="22">
        <v>0</v>
      </c>
      <c r="AG277" s="22">
        <v>73146</v>
      </c>
      <c r="AH277" s="22">
        <v>88591</v>
      </c>
      <c r="AI277" s="22">
        <v>2446627</v>
      </c>
      <c r="AJ277" s="22">
        <v>1297853</v>
      </c>
      <c r="AK277" s="22">
        <v>0</v>
      </c>
      <c r="AL277" s="22">
        <v>0</v>
      </c>
      <c r="AM277" s="22">
        <v>1297853</v>
      </c>
      <c r="AN277" s="22">
        <v>0</v>
      </c>
    </row>
    <row r="278" spans="1:40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1411908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1411908</v>
      </c>
      <c r="N278" s="22">
        <v>0</v>
      </c>
      <c r="O278" s="22">
        <v>8500</v>
      </c>
      <c r="P278" s="22">
        <v>22360</v>
      </c>
      <c r="Q278" s="22">
        <v>1025380</v>
      </c>
      <c r="R278" s="22">
        <v>319434</v>
      </c>
      <c r="S278" s="22">
        <v>0</v>
      </c>
      <c r="T278" s="22">
        <v>2787582</v>
      </c>
      <c r="U278" s="22">
        <v>334909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334909</v>
      </c>
      <c r="AD278" s="22">
        <v>8500</v>
      </c>
      <c r="AE278" s="22">
        <v>14729</v>
      </c>
      <c r="AF278" s="22">
        <v>143957</v>
      </c>
      <c r="AG278" s="22">
        <v>0</v>
      </c>
      <c r="AH278" s="22">
        <v>0</v>
      </c>
      <c r="AI278" s="22">
        <v>502095</v>
      </c>
      <c r="AJ278" s="22">
        <v>2285487</v>
      </c>
      <c r="AK278" s="22">
        <v>0</v>
      </c>
      <c r="AL278" s="22">
        <v>0</v>
      </c>
      <c r="AM278" s="22">
        <v>2285487</v>
      </c>
      <c r="AN278" s="22">
        <v>0</v>
      </c>
    </row>
    <row r="279" spans="1:40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1473889</v>
      </c>
      <c r="F279" s="22">
        <v>0</v>
      </c>
      <c r="G279" s="22">
        <v>38598</v>
      </c>
      <c r="H279" s="22">
        <v>528020</v>
      </c>
      <c r="I279" s="22">
        <v>0</v>
      </c>
      <c r="J279" s="22">
        <v>0</v>
      </c>
      <c r="K279" s="22">
        <v>0</v>
      </c>
      <c r="L279" s="22">
        <v>0</v>
      </c>
      <c r="M279" s="22">
        <v>2040507</v>
      </c>
      <c r="N279" s="22">
        <v>9650</v>
      </c>
      <c r="O279" s="22">
        <v>62403</v>
      </c>
      <c r="P279" s="22">
        <v>135646</v>
      </c>
      <c r="Q279" s="22">
        <v>627323</v>
      </c>
      <c r="R279" s="22">
        <v>137107</v>
      </c>
      <c r="S279" s="22">
        <v>77873</v>
      </c>
      <c r="T279" s="22">
        <v>3090509</v>
      </c>
      <c r="U279" s="22">
        <v>1089161</v>
      </c>
      <c r="V279" s="22">
        <v>0</v>
      </c>
      <c r="W279" s="22">
        <v>23393</v>
      </c>
      <c r="X279" s="22">
        <v>51054</v>
      </c>
      <c r="Y279" s="22">
        <v>0</v>
      </c>
      <c r="Z279" s="22">
        <v>0</v>
      </c>
      <c r="AA279" s="22">
        <v>0</v>
      </c>
      <c r="AB279" s="22">
        <v>0</v>
      </c>
      <c r="AC279" s="22">
        <v>1163608</v>
      </c>
      <c r="AD279" s="22">
        <v>56656</v>
      </c>
      <c r="AE279" s="22">
        <v>70846</v>
      </c>
      <c r="AF279" s="22">
        <v>0</v>
      </c>
      <c r="AG279" s="22">
        <v>100948</v>
      </c>
      <c r="AH279" s="22">
        <v>42899</v>
      </c>
      <c r="AI279" s="22">
        <v>1434957</v>
      </c>
      <c r="AJ279" s="22">
        <v>1655552</v>
      </c>
      <c r="AK279" s="22">
        <v>0</v>
      </c>
      <c r="AL279" s="22">
        <v>0</v>
      </c>
      <c r="AM279" s="22">
        <v>1655552</v>
      </c>
      <c r="AN279" s="22">
        <v>0</v>
      </c>
    </row>
    <row r="280" spans="1:40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423488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423488</v>
      </c>
      <c r="N280" s="22">
        <v>0</v>
      </c>
      <c r="O280" s="22">
        <v>0</v>
      </c>
      <c r="P280" s="22">
        <v>6032</v>
      </c>
      <c r="Q280" s="22">
        <v>868805</v>
      </c>
      <c r="R280" s="22">
        <v>30436</v>
      </c>
      <c r="S280" s="22">
        <v>0</v>
      </c>
      <c r="T280" s="22">
        <v>1328761</v>
      </c>
      <c r="U280" s="22">
        <v>106232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106232</v>
      </c>
      <c r="AD280" s="22">
        <v>0</v>
      </c>
      <c r="AE280" s="22">
        <v>1810</v>
      </c>
      <c r="AF280" s="22">
        <v>0</v>
      </c>
      <c r="AG280" s="22">
        <v>6387</v>
      </c>
      <c r="AH280" s="22">
        <v>0</v>
      </c>
      <c r="AI280" s="22">
        <v>114429</v>
      </c>
      <c r="AJ280" s="22">
        <v>1214332</v>
      </c>
      <c r="AK280" s="22">
        <v>0</v>
      </c>
      <c r="AL280" s="22">
        <v>0</v>
      </c>
      <c r="AM280" s="22">
        <v>1214332</v>
      </c>
      <c r="AN280" s="22">
        <v>0</v>
      </c>
    </row>
    <row r="281" spans="1:40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1036521</v>
      </c>
      <c r="F281" s="22">
        <v>0</v>
      </c>
      <c r="G281" s="22">
        <v>38864</v>
      </c>
      <c r="H281" s="22">
        <v>0</v>
      </c>
      <c r="I281" s="22">
        <v>62301</v>
      </c>
      <c r="J281" s="22">
        <v>0</v>
      </c>
      <c r="K281" s="22">
        <v>0</v>
      </c>
      <c r="L281" s="22">
        <v>0</v>
      </c>
      <c r="M281" s="22">
        <v>1137686</v>
      </c>
      <c r="N281" s="22">
        <v>0</v>
      </c>
      <c r="O281" s="22">
        <v>10700</v>
      </c>
      <c r="P281" s="22">
        <v>33637</v>
      </c>
      <c r="Q281" s="22">
        <v>173252</v>
      </c>
      <c r="R281" s="22">
        <v>79684</v>
      </c>
      <c r="S281" s="22">
        <v>0</v>
      </c>
      <c r="T281" s="22">
        <v>1434959</v>
      </c>
      <c r="U281" s="22">
        <v>582049</v>
      </c>
      <c r="V281" s="22">
        <v>0</v>
      </c>
      <c r="W281" s="22">
        <v>7664</v>
      </c>
      <c r="X281" s="22">
        <v>0</v>
      </c>
      <c r="Y281" s="22">
        <v>2102</v>
      </c>
      <c r="Z281" s="22">
        <v>0</v>
      </c>
      <c r="AA281" s="22">
        <v>0</v>
      </c>
      <c r="AB281" s="22">
        <v>0</v>
      </c>
      <c r="AC281" s="22">
        <v>591815</v>
      </c>
      <c r="AD281" s="22">
        <v>5609</v>
      </c>
      <c r="AE281" s="22">
        <v>15002</v>
      </c>
      <c r="AF281" s="22">
        <v>0</v>
      </c>
      <c r="AG281" s="22">
        <v>28316</v>
      </c>
      <c r="AH281" s="22">
        <v>0</v>
      </c>
      <c r="AI281" s="22">
        <v>640742</v>
      </c>
      <c r="AJ281" s="22">
        <v>794217</v>
      </c>
      <c r="AK281" s="22">
        <v>0</v>
      </c>
      <c r="AL281" s="22">
        <v>0</v>
      </c>
      <c r="AM281" s="22">
        <v>794217</v>
      </c>
      <c r="AN281" s="22">
        <v>0</v>
      </c>
    </row>
    <row r="282" spans="1:40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1133837</v>
      </c>
      <c r="F282" s="22">
        <v>0</v>
      </c>
      <c r="G282" s="22">
        <v>0</v>
      </c>
      <c r="H282" s="22">
        <v>3296280</v>
      </c>
      <c r="I282" s="22">
        <v>0</v>
      </c>
      <c r="J282" s="22">
        <v>0</v>
      </c>
      <c r="K282" s="22">
        <v>0</v>
      </c>
      <c r="L282" s="22">
        <v>0</v>
      </c>
      <c r="M282" s="22">
        <v>4430117</v>
      </c>
      <c r="N282" s="22">
        <v>0</v>
      </c>
      <c r="O282" s="22">
        <v>219713</v>
      </c>
      <c r="P282" s="22">
        <v>26678</v>
      </c>
      <c r="Q282" s="22">
        <v>179100</v>
      </c>
      <c r="R282" s="22">
        <v>447941</v>
      </c>
      <c r="S282" s="22">
        <v>18479</v>
      </c>
      <c r="T282" s="22">
        <v>5322028</v>
      </c>
      <c r="U282" s="22">
        <v>187268</v>
      </c>
      <c r="V282" s="22">
        <v>0</v>
      </c>
      <c r="W282" s="22">
        <v>0</v>
      </c>
      <c r="X282" s="22">
        <v>178320</v>
      </c>
      <c r="Y282" s="22">
        <v>0</v>
      </c>
      <c r="Z282" s="22">
        <v>0</v>
      </c>
      <c r="AA282" s="22">
        <v>0</v>
      </c>
      <c r="AB282" s="22">
        <v>0</v>
      </c>
      <c r="AC282" s="22">
        <v>365588</v>
      </c>
      <c r="AD282" s="22">
        <v>43943</v>
      </c>
      <c r="AE282" s="22">
        <v>23489</v>
      </c>
      <c r="AF282" s="22">
        <v>0</v>
      </c>
      <c r="AG282" s="22">
        <v>268696</v>
      </c>
      <c r="AH282" s="22">
        <v>6579</v>
      </c>
      <c r="AI282" s="22">
        <v>708295</v>
      </c>
      <c r="AJ282" s="22">
        <v>4613733</v>
      </c>
      <c r="AK282" s="22">
        <v>669130</v>
      </c>
      <c r="AL282" s="22">
        <v>0</v>
      </c>
      <c r="AM282" s="22">
        <v>3944603</v>
      </c>
      <c r="AN282" s="22">
        <v>0</v>
      </c>
    </row>
    <row r="283" spans="1:40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549625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549625</v>
      </c>
      <c r="N283" s="22">
        <v>0</v>
      </c>
      <c r="O283" s="22">
        <v>755966</v>
      </c>
      <c r="P283" s="22">
        <v>156378</v>
      </c>
      <c r="Q283" s="22">
        <v>904200</v>
      </c>
      <c r="R283" s="22">
        <v>481724</v>
      </c>
      <c r="S283" s="22">
        <v>0</v>
      </c>
      <c r="T283" s="22">
        <v>2847893</v>
      </c>
      <c r="U283" s="22">
        <v>257965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257965</v>
      </c>
      <c r="AD283" s="22">
        <v>515612</v>
      </c>
      <c r="AE283" s="22">
        <v>120972</v>
      </c>
      <c r="AF283" s="22">
        <v>0</v>
      </c>
      <c r="AG283" s="22">
        <v>174289</v>
      </c>
      <c r="AH283" s="22">
        <v>0</v>
      </c>
      <c r="AI283" s="22">
        <v>1068838</v>
      </c>
      <c r="AJ283" s="22">
        <v>1779055</v>
      </c>
      <c r="AK283" s="22">
        <v>0</v>
      </c>
      <c r="AL283" s="22">
        <v>0</v>
      </c>
      <c r="AM283" s="22">
        <v>1779055</v>
      </c>
      <c r="AN283" s="22">
        <v>0</v>
      </c>
    </row>
    <row r="284" spans="1:40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1775354</v>
      </c>
      <c r="F284" s="22">
        <v>0</v>
      </c>
      <c r="G284" s="22">
        <v>108584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1883938</v>
      </c>
      <c r="N284" s="22">
        <v>0</v>
      </c>
      <c r="O284" s="22">
        <v>53760</v>
      </c>
      <c r="P284" s="22">
        <v>132259</v>
      </c>
      <c r="Q284" s="22">
        <v>396025</v>
      </c>
      <c r="R284" s="22">
        <v>0</v>
      </c>
      <c r="S284" s="22">
        <v>18625</v>
      </c>
      <c r="T284" s="22">
        <v>2484607</v>
      </c>
      <c r="U284" s="22">
        <v>1295872</v>
      </c>
      <c r="V284" s="22">
        <v>0</v>
      </c>
      <c r="W284" s="22">
        <v>26062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1321934</v>
      </c>
      <c r="AD284" s="22">
        <v>40057</v>
      </c>
      <c r="AE284" s="22">
        <v>37423</v>
      </c>
      <c r="AF284" s="22">
        <v>0</v>
      </c>
      <c r="AG284" s="22">
        <v>0</v>
      </c>
      <c r="AH284" s="22">
        <v>18625</v>
      </c>
      <c r="AI284" s="22">
        <v>1418039</v>
      </c>
      <c r="AJ284" s="22">
        <v>1066568</v>
      </c>
      <c r="AK284" s="22">
        <v>75858</v>
      </c>
      <c r="AL284" s="22">
        <v>0</v>
      </c>
      <c r="AM284" s="22">
        <v>990710</v>
      </c>
      <c r="AN284" s="22">
        <v>0</v>
      </c>
    </row>
    <row r="285" spans="1:40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1164664</v>
      </c>
      <c r="F285" s="22">
        <v>45033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1209697</v>
      </c>
      <c r="N285" s="22">
        <v>42597</v>
      </c>
      <c r="O285" s="22">
        <v>75013</v>
      </c>
      <c r="P285" s="22">
        <v>15696</v>
      </c>
      <c r="Q285" s="22">
        <v>334641</v>
      </c>
      <c r="R285" s="22">
        <v>38360</v>
      </c>
      <c r="S285" s="22">
        <v>0</v>
      </c>
      <c r="T285" s="22">
        <v>1716004</v>
      </c>
      <c r="U285" s="22">
        <v>696755</v>
      </c>
      <c r="V285" s="22">
        <v>33672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730427</v>
      </c>
      <c r="AD285" s="22">
        <v>17786</v>
      </c>
      <c r="AE285" s="22">
        <v>7637</v>
      </c>
      <c r="AF285" s="22">
        <v>0</v>
      </c>
      <c r="AG285" s="22">
        <v>15254</v>
      </c>
      <c r="AH285" s="22">
        <v>0</v>
      </c>
      <c r="AI285" s="22">
        <v>771104</v>
      </c>
      <c r="AJ285" s="22">
        <v>944900</v>
      </c>
      <c r="AK285" s="22">
        <v>0</v>
      </c>
      <c r="AL285" s="22">
        <v>0</v>
      </c>
      <c r="AM285" s="22">
        <v>944900</v>
      </c>
      <c r="AN285" s="22">
        <v>0</v>
      </c>
    </row>
    <row r="286" spans="1:40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1416506</v>
      </c>
      <c r="F286" s="22">
        <v>0</v>
      </c>
      <c r="G286" s="22">
        <v>693133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2109639</v>
      </c>
      <c r="N286" s="22">
        <v>0</v>
      </c>
      <c r="O286" s="22">
        <v>63420</v>
      </c>
      <c r="P286" s="22">
        <v>13934</v>
      </c>
      <c r="Q286" s="22">
        <v>625351</v>
      </c>
      <c r="R286" s="22">
        <v>209195</v>
      </c>
      <c r="S286" s="22">
        <v>0</v>
      </c>
      <c r="T286" s="22">
        <v>3021539</v>
      </c>
      <c r="U286" s="22">
        <v>552033</v>
      </c>
      <c r="V286" s="22">
        <v>0</v>
      </c>
      <c r="W286" s="22">
        <v>103969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656002</v>
      </c>
      <c r="AD286" s="22">
        <v>24099</v>
      </c>
      <c r="AE286" s="22">
        <v>7196</v>
      </c>
      <c r="AF286" s="22">
        <v>0</v>
      </c>
      <c r="AG286" s="22">
        <v>100487</v>
      </c>
      <c r="AH286" s="22">
        <v>0</v>
      </c>
      <c r="AI286" s="22">
        <v>787784</v>
      </c>
      <c r="AJ286" s="22">
        <v>2233755</v>
      </c>
      <c r="AK286" s="22">
        <v>0</v>
      </c>
      <c r="AL286" s="22">
        <v>0</v>
      </c>
      <c r="AM286" s="22">
        <v>2233755</v>
      </c>
      <c r="AN286" s="22">
        <v>0</v>
      </c>
    </row>
    <row r="287" spans="1:40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610134</v>
      </c>
      <c r="F287" s="22">
        <v>0</v>
      </c>
      <c r="G287" s="22">
        <v>55157</v>
      </c>
      <c r="H287" s="22">
        <v>0</v>
      </c>
      <c r="I287" s="22">
        <v>98635</v>
      </c>
      <c r="J287" s="22">
        <v>0</v>
      </c>
      <c r="K287" s="22">
        <v>0</v>
      </c>
      <c r="L287" s="22">
        <v>0</v>
      </c>
      <c r="M287" s="22">
        <v>763926</v>
      </c>
      <c r="N287" s="22">
        <v>85303</v>
      </c>
      <c r="O287" s="22">
        <v>390735</v>
      </c>
      <c r="P287" s="22">
        <v>55296</v>
      </c>
      <c r="Q287" s="22">
        <v>158611</v>
      </c>
      <c r="R287" s="22">
        <v>77054</v>
      </c>
      <c r="S287" s="22">
        <v>0</v>
      </c>
      <c r="T287" s="22">
        <v>1530925</v>
      </c>
      <c r="U287" s="22">
        <v>243294</v>
      </c>
      <c r="V287" s="22">
        <v>0</v>
      </c>
      <c r="W287" s="22">
        <v>52093</v>
      </c>
      <c r="X287" s="22">
        <v>0</v>
      </c>
      <c r="Y287" s="22">
        <v>41865</v>
      </c>
      <c r="Z287" s="22">
        <v>0</v>
      </c>
      <c r="AA287" s="22">
        <v>0</v>
      </c>
      <c r="AB287" s="22">
        <v>0</v>
      </c>
      <c r="AC287" s="22">
        <v>337252</v>
      </c>
      <c r="AD287" s="22">
        <v>195941</v>
      </c>
      <c r="AE287" s="22">
        <v>39356</v>
      </c>
      <c r="AF287" s="22">
        <v>0</v>
      </c>
      <c r="AG287" s="22">
        <v>22543</v>
      </c>
      <c r="AH287" s="22">
        <v>0</v>
      </c>
      <c r="AI287" s="22">
        <v>595092</v>
      </c>
      <c r="AJ287" s="22">
        <v>935833</v>
      </c>
      <c r="AK287" s="22">
        <v>0</v>
      </c>
      <c r="AL287" s="22">
        <v>0</v>
      </c>
      <c r="AM287" s="22">
        <v>935833</v>
      </c>
      <c r="AN287" s="22">
        <v>0</v>
      </c>
    </row>
    <row r="288" spans="1:40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954698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954698</v>
      </c>
      <c r="N288" s="22">
        <v>0</v>
      </c>
      <c r="O288" s="22">
        <v>71185</v>
      </c>
      <c r="P288" s="22">
        <v>0</v>
      </c>
      <c r="Q288" s="22">
        <v>0</v>
      </c>
      <c r="R288" s="22">
        <v>0</v>
      </c>
      <c r="S288" s="22">
        <v>0</v>
      </c>
      <c r="T288" s="22">
        <v>1025883</v>
      </c>
      <c r="U288" s="22">
        <v>625871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625871</v>
      </c>
      <c r="AD288" s="22">
        <v>43456</v>
      </c>
      <c r="AE288" s="22">
        <v>0</v>
      </c>
      <c r="AF288" s="22">
        <v>0</v>
      </c>
      <c r="AG288" s="22">
        <v>0</v>
      </c>
      <c r="AH288" s="22">
        <v>0</v>
      </c>
      <c r="AI288" s="22">
        <v>669327</v>
      </c>
      <c r="AJ288" s="22">
        <v>356556</v>
      </c>
      <c r="AK288" s="22">
        <v>0</v>
      </c>
      <c r="AL288" s="22">
        <v>0</v>
      </c>
      <c r="AM288" s="22">
        <v>356556</v>
      </c>
      <c r="AN288" s="22">
        <v>0</v>
      </c>
    </row>
    <row r="289" spans="1:40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1262233</v>
      </c>
      <c r="F289" s="22">
        <v>0</v>
      </c>
      <c r="G289" s="22">
        <v>6000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1268233</v>
      </c>
      <c r="N289" s="22">
        <v>0</v>
      </c>
      <c r="O289" s="22">
        <v>222147</v>
      </c>
      <c r="P289" s="22">
        <v>5641</v>
      </c>
      <c r="Q289" s="22">
        <v>330721</v>
      </c>
      <c r="R289" s="22">
        <v>349993</v>
      </c>
      <c r="S289" s="22">
        <v>0</v>
      </c>
      <c r="T289" s="22">
        <v>2176735</v>
      </c>
      <c r="U289" s="22">
        <v>1027505</v>
      </c>
      <c r="V289" s="22">
        <v>0</v>
      </c>
      <c r="W289" s="22">
        <v>6000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1033505</v>
      </c>
      <c r="AD289" s="22">
        <v>61142</v>
      </c>
      <c r="AE289" s="22">
        <v>2538</v>
      </c>
      <c r="AF289" s="22">
        <v>0</v>
      </c>
      <c r="AG289" s="22">
        <v>124287</v>
      </c>
      <c r="AH289" s="22">
        <v>0</v>
      </c>
      <c r="AI289" s="22">
        <v>1221472</v>
      </c>
      <c r="AJ289" s="22">
        <v>955263</v>
      </c>
      <c r="AK289" s="22">
        <v>0</v>
      </c>
      <c r="AL289" s="22">
        <v>0</v>
      </c>
      <c r="AM289" s="22">
        <v>955263</v>
      </c>
      <c r="AN289" s="22">
        <v>0</v>
      </c>
    </row>
    <row r="290" spans="1:40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1460498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1460498</v>
      </c>
      <c r="N290" s="22">
        <v>0</v>
      </c>
      <c r="O290" s="22">
        <v>99809</v>
      </c>
      <c r="P290" s="22">
        <v>149262</v>
      </c>
      <c r="Q290" s="22">
        <v>162000</v>
      </c>
      <c r="R290" s="22">
        <v>123583</v>
      </c>
      <c r="S290" s="22">
        <v>32197</v>
      </c>
      <c r="T290" s="22">
        <v>2027349</v>
      </c>
      <c r="U290" s="22">
        <v>686646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686646</v>
      </c>
      <c r="AD290" s="22">
        <v>26468</v>
      </c>
      <c r="AE290" s="22">
        <v>100238</v>
      </c>
      <c r="AF290" s="22">
        <v>0</v>
      </c>
      <c r="AG290" s="22">
        <v>72164</v>
      </c>
      <c r="AH290" s="22">
        <v>24163</v>
      </c>
      <c r="AI290" s="22">
        <v>909679</v>
      </c>
      <c r="AJ290" s="22">
        <v>1117670</v>
      </c>
      <c r="AK290" s="22">
        <v>0</v>
      </c>
      <c r="AL290" s="22">
        <v>0</v>
      </c>
      <c r="AM290" s="22">
        <v>1117670</v>
      </c>
      <c r="AN290" s="22">
        <v>0</v>
      </c>
    </row>
    <row r="291" spans="1:40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503938</v>
      </c>
      <c r="F291" s="22">
        <v>0</v>
      </c>
      <c r="G291" s="22">
        <v>58715</v>
      </c>
      <c r="H291" s="22">
        <v>0</v>
      </c>
      <c r="I291" s="22">
        <v>281005</v>
      </c>
      <c r="J291" s="22">
        <v>0</v>
      </c>
      <c r="K291" s="22">
        <v>0</v>
      </c>
      <c r="L291" s="22">
        <v>0</v>
      </c>
      <c r="M291" s="22">
        <v>843658</v>
      </c>
      <c r="N291" s="22">
        <v>0</v>
      </c>
      <c r="O291" s="22">
        <v>915259</v>
      </c>
      <c r="P291" s="22">
        <v>269072</v>
      </c>
      <c r="Q291" s="22">
        <v>20300</v>
      </c>
      <c r="R291" s="22">
        <v>213023</v>
      </c>
      <c r="S291" s="22">
        <v>40115</v>
      </c>
      <c r="T291" s="22">
        <v>2301427</v>
      </c>
      <c r="U291" s="22">
        <v>283013</v>
      </c>
      <c r="V291" s="22">
        <v>0</v>
      </c>
      <c r="W291" s="22">
        <v>10360</v>
      </c>
      <c r="X291" s="22">
        <v>0</v>
      </c>
      <c r="Y291" s="22">
        <v>93688</v>
      </c>
      <c r="Z291" s="22">
        <v>0</v>
      </c>
      <c r="AA291" s="22">
        <v>0</v>
      </c>
      <c r="AB291" s="22">
        <v>0</v>
      </c>
      <c r="AC291" s="22">
        <v>387061</v>
      </c>
      <c r="AD291" s="22">
        <v>145698</v>
      </c>
      <c r="AE291" s="22">
        <v>182022</v>
      </c>
      <c r="AF291" s="22">
        <v>0</v>
      </c>
      <c r="AG291" s="22">
        <v>134130</v>
      </c>
      <c r="AH291" s="22">
        <v>28865</v>
      </c>
      <c r="AI291" s="22">
        <v>877776</v>
      </c>
      <c r="AJ291" s="22">
        <v>1423651</v>
      </c>
      <c r="AK291" s="22">
        <v>0</v>
      </c>
      <c r="AL291" s="22">
        <v>0</v>
      </c>
      <c r="AM291" s="22">
        <v>1423651</v>
      </c>
      <c r="AN291" s="22">
        <v>0</v>
      </c>
    </row>
    <row r="292" spans="1:40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717461</v>
      </c>
      <c r="F292" s="22">
        <v>0</v>
      </c>
      <c r="G292" s="22">
        <v>0</v>
      </c>
      <c r="H292" s="22">
        <v>0</v>
      </c>
      <c r="I292" s="22">
        <v>172185</v>
      </c>
      <c r="J292" s="22">
        <v>0</v>
      </c>
      <c r="K292" s="22">
        <v>0</v>
      </c>
      <c r="L292" s="22">
        <v>0</v>
      </c>
      <c r="M292" s="22">
        <v>889646</v>
      </c>
      <c r="N292" s="22">
        <v>0</v>
      </c>
      <c r="O292" s="22">
        <v>205682</v>
      </c>
      <c r="P292" s="22">
        <v>59722</v>
      </c>
      <c r="Q292" s="22">
        <v>272094</v>
      </c>
      <c r="R292" s="22">
        <v>152828</v>
      </c>
      <c r="S292" s="22">
        <v>11000</v>
      </c>
      <c r="T292" s="22">
        <v>1590972</v>
      </c>
      <c r="U292" s="22">
        <v>249351</v>
      </c>
      <c r="V292" s="22">
        <v>0</v>
      </c>
      <c r="W292" s="22">
        <v>0</v>
      </c>
      <c r="X292" s="22">
        <v>0</v>
      </c>
      <c r="Y292" s="22">
        <v>66034</v>
      </c>
      <c r="Z292" s="22">
        <v>0</v>
      </c>
      <c r="AA292" s="22">
        <v>0</v>
      </c>
      <c r="AB292" s="22">
        <v>0</v>
      </c>
      <c r="AC292" s="22">
        <v>315385</v>
      </c>
      <c r="AD292" s="22">
        <v>61789</v>
      </c>
      <c r="AE292" s="22">
        <v>52499</v>
      </c>
      <c r="AF292" s="22">
        <v>0</v>
      </c>
      <c r="AG292" s="22">
        <v>67936</v>
      </c>
      <c r="AH292" s="22">
        <v>11000</v>
      </c>
      <c r="AI292" s="22">
        <v>508609</v>
      </c>
      <c r="AJ292" s="22">
        <v>1082363</v>
      </c>
      <c r="AK292" s="22">
        <v>0</v>
      </c>
      <c r="AL292" s="22">
        <v>7813</v>
      </c>
      <c r="AM292" s="22">
        <v>1074550</v>
      </c>
      <c r="AN292" s="22">
        <v>0</v>
      </c>
    </row>
    <row r="293" spans="1:40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1337880</v>
      </c>
      <c r="O293" s="22">
        <v>6738864</v>
      </c>
      <c r="P293" s="22">
        <v>1364945</v>
      </c>
      <c r="Q293" s="22">
        <v>0</v>
      </c>
      <c r="R293" s="22">
        <v>388316</v>
      </c>
      <c r="S293" s="22">
        <v>0</v>
      </c>
      <c r="T293" s="22">
        <v>9830005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2316772</v>
      </c>
      <c r="AE293" s="22">
        <v>1001200</v>
      </c>
      <c r="AF293" s="22">
        <v>0</v>
      </c>
      <c r="AG293" s="22">
        <v>231395</v>
      </c>
      <c r="AH293" s="22">
        <v>0</v>
      </c>
      <c r="AI293" s="22">
        <v>3549367</v>
      </c>
      <c r="AJ293" s="22">
        <v>6280638</v>
      </c>
      <c r="AK293" s="22">
        <v>0</v>
      </c>
      <c r="AL293" s="22">
        <v>74507</v>
      </c>
      <c r="AM293" s="22">
        <v>6206131</v>
      </c>
      <c r="AN293" s="22">
        <v>0</v>
      </c>
    </row>
    <row r="294" spans="1:40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</row>
    <row r="295" spans="1:40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</row>
    <row r="296" spans="1:40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</row>
    <row r="297" spans="1:40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262812580</v>
      </c>
      <c r="F297" s="22">
        <v>0</v>
      </c>
      <c r="G297" s="22">
        <v>3121124</v>
      </c>
      <c r="H297" s="22">
        <v>5902</v>
      </c>
      <c r="I297" s="22">
        <v>0</v>
      </c>
      <c r="J297" s="22">
        <v>0</v>
      </c>
      <c r="K297" s="22">
        <v>0</v>
      </c>
      <c r="L297" s="22">
        <v>0</v>
      </c>
      <c r="M297" s="22">
        <v>265939606</v>
      </c>
      <c r="N297" s="22">
        <v>6801136</v>
      </c>
      <c r="O297" s="22">
        <v>41706670</v>
      </c>
      <c r="P297" s="22">
        <v>75839972</v>
      </c>
      <c r="Q297" s="22">
        <v>1409108</v>
      </c>
      <c r="R297" s="22">
        <v>0</v>
      </c>
      <c r="S297" s="22">
        <v>32912093</v>
      </c>
      <c r="T297" s="22">
        <v>424608585</v>
      </c>
      <c r="U297" s="22">
        <v>72020552</v>
      </c>
      <c r="V297" s="22">
        <v>0</v>
      </c>
      <c r="W297" s="22">
        <v>1133057</v>
      </c>
      <c r="X297" s="22">
        <v>5902</v>
      </c>
      <c r="Y297" s="22">
        <v>0</v>
      </c>
      <c r="Z297" s="22">
        <v>0</v>
      </c>
      <c r="AA297" s="22">
        <v>0</v>
      </c>
      <c r="AB297" s="22">
        <v>0</v>
      </c>
      <c r="AC297" s="22">
        <v>73159511</v>
      </c>
      <c r="AD297" s="22">
        <v>18510413</v>
      </c>
      <c r="AE297" s="22">
        <v>33365602</v>
      </c>
      <c r="AF297" s="22">
        <v>226453</v>
      </c>
      <c r="AG297" s="22">
        <v>0</v>
      </c>
      <c r="AH297" s="22">
        <v>23140966</v>
      </c>
      <c r="AI297" s="22">
        <v>148402945</v>
      </c>
      <c r="AJ297" s="22">
        <v>276205640</v>
      </c>
      <c r="AK297" s="22">
        <v>0</v>
      </c>
      <c r="AL297" s="22">
        <v>1051899</v>
      </c>
      <c r="AM297" s="22">
        <v>275153741</v>
      </c>
      <c r="AN297" s="22">
        <v>0</v>
      </c>
    </row>
    <row r="298" spans="1:40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F609F-905D-43E0-A560-E578E806BE67}">
  <dimension ref="A1:I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1229</v>
      </c>
      <c r="D1" s="20" t="s">
        <v>1230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1231</v>
      </c>
      <c r="F2" s="21" t="s">
        <v>1232</v>
      </c>
      <c r="G2" s="21" t="s">
        <v>1233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1235</v>
      </c>
      <c r="F3" s="21" t="s">
        <v>1236</v>
      </c>
      <c r="G3" s="21" t="s">
        <v>1237</v>
      </c>
      <c r="H3" s="21" t="s">
        <v>1238</v>
      </c>
      <c r="I3" s="21" t="s">
        <v>1239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173331</v>
      </c>
      <c r="G4" s="22">
        <v>0</v>
      </c>
      <c r="H4" s="22">
        <v>2165280</v>
      </c>
      <c r="I4" s="22">
        <v>2338611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808068</v>
      </c>
      <c r="F5" s="22">
        <v>0</v>
      </c>
      <c r="G5" s="22">
        <v>0</v>
      </c>
      <c r="H5" s="22">
        <v>0</v>
      </c>
      <c r="I5" s="22">
        <v>808068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2662848</v>
      </c>
      <c r="F8" s="22">
        <v>2073177</v>
      </c>
      <c r="G8" s="22">
        <v>0</v>
      </c>
      <c r="H8" s="22">
        <v>0</v>
      </c>
      <c r="I8" s="22">
        <v>4736025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23252</v>
      </c>
      <c r="F9" s="22">
        <v>0</v>
      </c>
      <c r="G9" s="22">
        <v>0</v>
      </c>
      <c r="H9" s="22">
        <v>1197879</v>
      </c>
      <c r="I9" s="22">
        <v>1221131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500000</v>
      </c>
      <c r="F10" s="22">
        <v>0</v>
      </c>
      <c r="G10" s="22">
        <v>0</v>
      </c>
      <c r="H10" s="22">
        <v>0</v>
      </c>
      <c r="I10" s="22">
        <v>500000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3971653</v>
      </c>
      <c r="F12" s="22">
        <v>0</v>
      </c>
      <c r="G12" s="22">
        <v>0</v>
      </c>
      <c r="H12" s="22">
        <v>0</v>
      </c>
      <c r="I12" s="22">
        <v>3971653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2051250</v>
      </c>
      <c r="I13" s="22">
        <v>2051250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25991567</v>
      </c>
      <c r="F17" s="22">
        <v>0</v>
      </c>
      <c r="G17" s="22">
        <v>0</v>
      </c>
      <c r="H17" s="22">
        <v>1737580</v>
      </c>
      <c r="I17" s="22">
        <v>27729147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1027000</v>
      </c>
      <c r="G18" s="22">
        <v>0</v>
      </c>
      <c r="H18" s="22">
        <v>2751000</v>
      </c>
      <c r="I18" s="22">
        <v>3778000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2509050</v>
      </c>
      <c r="I19" s="22">
        <v>2509050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438578</v>
      </c>
      <c r="F20" s="22">
        <v>0</v>
      </c>
      <c r="G20" s="22">
        <v>0</v>
      </c>
      <c r="H20" s="22">
        <v>0</v>
      </c>
      <c r="I20" s="22">
        <v>438578</v>
      </c>
    </row>
    <row r="21" spans="1: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2342257</v>
      </c>
      <c r="I24" s="22">
        <v>2342257</v>
      </c>
    </row>
    <row r="25" spans="1: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247581</v>
      </c>
      <c r="F26" s="22">
        <v>0</v>
      </c>
      <c r="G26" s="22">
        <v>0</v>
      </c>
      <c r="H26" s="22">
        <v>0</v>
      </c>
      <c r="I26" s="22">
        <v>247581</v>
      </c>
    </row>
    <row r="27" spans="1: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3505149</v>
      </c>
      <c r="F28" s="22">
        <v>0</v>
      </c>
      <c r="G28" s="22">
        <v>0</v>
      </c>
      <c r="H28" s="22">
        <v>0</v>
      </c>
      <c r="I28" s="22">
        <v>3505149</v>
      </c>
    </row>
    <row r="29" spans="1: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979382</v>
      </c>
      <c r="F33" s="22">
        <v>0</v>
      </c>
      <c r="G33" s="22">
        <v>0</v>
      </c>
      <c r="H33" s="22">
        <v>0</v>
      </c>
      <c r="I33" s="22">
        <v>979382</v>
      </c>
    </row>
    <row r="34" spans="1: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2869157</v>
      </c>
      <c r="I34" s="22">
        <v>2869157</v>
      </c>
    </row>
    <row r="35" spans="1: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21807</v>
      </c>
      <c r="F37" s="22">
        <v>0</v>
      </c>
      <c r="G37" s="22">
        <v>0</v>
      </c>
      <c r="H37" s="22">
        <v>0</v>
      </c>
      <c r="I37" s="22">
        <v>21807</v>
      </c>
    </row>
    <row r="38" spans="1: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3155814</v>
      </c>
      <c r="I43" s="22">
        <v>3155814</v>
      </c>
    </row>
    <row r="44" spans="1: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10000000</v>
      </c>
      <c r="F44" s="22">
        <v>0</v>
      </c>
      <c r="G44" s="22">
        <v>0</v>
      </c>
      <c r="H44" s="22">
        <v>0</v>
      </c>
      <c r="I44" s="22">
        <v>10000000</v>
      </c>
    </row>
    <row r="45" spans="1: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2890454</v>
      </c>
      <c r="F46" s="22">
        <v>0</v>
      </c>
      <c r="G46" s="22">
        <v>0</v>
      </c>
      <c r="H46" s="22">
        <v>0</v>
      </c>
      <c r="I46" s="22">
        <v>2890454</v>
      </c>
    </row>
    <row r="47" spans="1: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1049113</v>
      </c>
      <c r="I49" s="22">
        <v>1049113</v>
      </c>
    </row>
    <row r="50" spans="1: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1367728</v>
      </c>
      <c r="F52" s="22">
        <v>0</v>
      </c>
      <c r="G52" s="22">
        <v>0</v>
      </c>
      <c r="H52" s="22">
        <v>0</v>
      </c>
      <c r="I52" s="22">
        <v>1367728</v>
      </c>
    </row>
    <row r="53" spans="1: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650000</v>
      </c>
      <c r="I55" s="22">
        <v>650000</v>
      </c>
    </row>
    <row r="56" spans="1: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1693508</v>
      </c>
      <c r="I60" s="22">
        <v>1693508</v>
      </c>
    </row>
    <row r="61" spans="1: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266572</v>
      </c>
      <c r="I65" s="22">
        <v>266572</v>
      </c>
    </row>
    <row r="66" spans="1: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613389</v>
      </c>
      <c r="I70" s="22">
        <v>613389</v>
      </c>
    </row>
    <row r="71" spans="1: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2086952</v>
      </c>
      <c r="F71" s="22">
        <v>0</v>
      </c>
      <c r="G71" s="22">
        <v>0</v>
      </c>
      <c r="H71" s="22">
        <v>0</v>
      </c>
      <c r="I71" s="22">
        <v>2086952</v>
      </c>
    </row>
    <row r="72" spans="1: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6741604</v>
      </c>
      <c r="F72" s="22">
        <v>0</v>
      </c>
      <c r="G72" s="22">
        <v>0</v>
      </c>
      <c r="H72" s="22">
        <v>0</v>
      </c>
      <c r="I72" s="22">
        <v>6741604</v>
      </c>
    </row>
    <row r="73" spans="1: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1942633</v>
      </c>
      <c r="F73" s="22">
        <v>0</v>
      </c>
      <c r="G73" s="22">
        <v>195799</v>
      </c>
      <c r="H73" s="22">
        <v>3344021</v>
      </c>
      <c r="I73" s="22">
        <v>5482453</v>
      </c>
    </row>
    <row r="74" spans="1: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106908</v>
      </c>
      <c r="I76" s="22">
        <v>106908</v>
      </c>
    </row>
    <row r="77" spans="1: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1596740</v>
      </c>
      <c r="F77" s="22">
        <v>0</v>
      </c>
      <c r="G77" s="22">
        <v>0</v>
      </c>
      <c r="H77" s="22">
        <v>0</v>
      </c>
      <c r="I77" s="22">
        <v>1596740</v>
      </c>
    </row>
    <row r="78" spans="1: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839977</v>
      </c>
      <c r="F78" s="22">
        <v>0</v>
      </c>
      <c r="G78" s="22">
        <v>0</v>
      </c>
      <c r="H78" s="22">
        <v>0</v>
      </c>
      <c r="I78" s="22">
        <v>839977</v>
      </c>
    </row>
    <row r="79" spans="1: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4210835</v>
      </c>
      <c r="I81" s="22">
        <v>4210835</v>
      </c>
    </row>
    <row r="82" spans="1: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4534849</v>
      </c>
      <c r="I82" s="22">
        <v>4534849</v>
      </c>
    </row>
    <row r="83" spans="1: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1598444</v>
      </c>
      <c r="I83" s="22">
        <v>1598444</v>
      </c>
    </row>
    <row r="84" spans="1: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1330023</v>
      </c>
      <c r="I85" s="22">
        <v>1330023</v>
      </c>
    </row>
    <row r="86" spans="1: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1143098</v>
      </c>
      <c r="I87" s="22">
        <v>1143098</v>
      </c>
    </row>
    <row r="88" spans="1: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581600</v>
      </c>
      <c r="I88" s="22">
        <v>581600</v>
      </c>
    </row>
    <row r="89" spans="1: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811480</v>
      </c>
      <c r="I100" s="22">
        <v>811480</v>
      </c>
    </row>
    <row r="101" spans="1: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78175</v>
      </c>
      <c r="F104" s="22">
        <v>0</v>
      </c>
      <c r="G104" s="22">
        <v>0</v>
      </c>
      <c r="H104" s="22">
        <v>0</v>
      </c>
      <c r="I104" s="22">
        <v>78175</v>
      </c>
    </row>
    <row r="105" spans="1: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210909</v>
      </c>
      <c r="F106" s="22">
        <v>0</v>
      </c>
      <c r="G106" s="22">
        <v>0</v>
      </c>
      <c r="H106" s="22">
        <v>0</v>
      </c>
      <c r="I106" s="22">
        <v>210909</v>
      </c>
    </row>
    <row r="107" spans="1: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363950</v>
      </c>
      <c r="I111" s="22">
        <v>363950</v>
      </c>
    </row>
    <row r="112" spans="1: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2197337</v>
      </c>
      <c r="H113" s="22">
        <v>0</v>
      </c>
      <c r="I113" s="22">
        <v>2197337</v>
      </c>
    </row>
    <row r="114" spans="1: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481500</v>
      </c>
      <c r="I114" s="22">
        <v>481500</v>
      </c>
    </row>
    <row r="115" spans="1: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629898</v>
      </c>
      <c r="F120" s="22">
        <v>0</v>
      </c>
      <c r="G120" s="22">
        <v>0</v>
      </c>
      <c r="H120" s="22">
        <v>899072</v>
      </c>
      <c r="I120" s="22">
        <v>1528970</v>
      </c>
    </row>
    <row r="121" spans="1: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2251145</v>
      </c>
      <c r="F122" s="22">
        <v>0</v>
      </c>
      <c r="G122" s="22">
        <v>0</v>
      </c>
      <c r="H122" s="22">
        <v>0</v>
      </c>
      <c r="I122" s="22">
        <v>2251145</v>
      </c>
    </row>
    <row r="123" spans="1: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790336</v>
      </c>
      <c r="I129" s="22">
        <v>790336</v>
      </c>
    </row>
    <row r="130" spans="1: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139545</v>
      </c>
      <c r="F131" s="22">
        <v>0</v>
      </c>
      <c r="G131" s="22">
        <v>0</v>
      </c>
      <c r="H131" s="22">
        <v>0</v>
      </c>
      <c r="I131" s="22">
        <v>139545</v>
      </c>
    </row>
    <row r="132" spans="1: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46078</v>
      </c>
      <c r="G137" s="22">
        <v>0</v>
      </c>
      <c r="H137" s="22">
        <v>0</v>
      </c>
      <c r="I137" s="22">
        <v>46078</v>
      </c>
    </row>
    <row r="138" spans="1: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385360</v>
      </c>
      <c r="H142" s="22">
        <v>0</v>
      </c>
      <c r="I142" s="22">
        <v>385360</v>
      </c>
    </row>
    <row r="143" spans="1: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5379813</v>
      </c>
      <c r="G144" s="22">
        <v>0</v>
      </c>
      <c r="H144" s="22">
        <v>572440</v>
      </c>
      <c r="I144" s="22">
        <v>5952253</v>
      </c>
    </row>
    <row r="145" spans="1: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5148351</v>
      </c>
      <c r="I145" s="22">
        <v>5148351</v>
      </c>
    </row>
    <row r="146" spans="1: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180124</v>
      </c>
      <c r="F146" s="22">
        <v>0</v>
      </c>
      <c r="G146" s="22">
        <v>0</v>
      </c>
      <c r="H146" s="22">
        <v>0</v>
      </c>
      <c r="I146" s="22">
        <v>180124</v>
      </c>
    </row>
    <row r="147" spans="1: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99391</v>
      </c>
      <c r="F153" s="22">
        <v>0</v>
      </c>
      <c r="G153" s="22">
        <v>0</v>
      </c>
      <c r="H153" s="22">
        <v>0</v>
      </c>
      <c r="I153" s="22">
        <v>99391</v>
      </c>
    </row>
    <row r="154" spans="1: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273277</v>
      </c>
      <c r="I159" s="22">
        <v>273277</v>
      </c>
    </row>
    <row r="160" spans="1: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221528</v>
      </c>
      <c r="F163" s="22">
        <v>0</v>
      </c>
      <c r="G163" s="22">
        <v>0</v>
      </c>
      <c r="H163" s="22">
        <v>0</v>
      </c>
      <c r="I163" s="22">
        <v>221528</v>
      </c>
    </row>
    <row r="164" spans="1: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368916</v>
      </c>
      <c r="G164" s="22">
        <v>0</v>
      </c>
      <c r="H164" s="22">
        <v>0</v>
      </c>
      <c r="I164" s="22">
        <v>368916</v>
      </c>
    </row>
    <row r="165" spans="1: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81829</v>
      </c>
      <c r="I165" s="22">
        <v>81829</v>
      </c>
    </row>
    <row r="166" spans="1: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1122170</v>
      </c>
      <c r="F168" s="22">
        <v>0</v>
      </c>
      <c r="G168" s="22">
        <v>0</v>
      </c>
      <c r="H168" s="22">
        <v>1183088</v>
      </c>
      <c r="I168" s="22">
        <v>2305258</v>
      </c>
    </row>
    <row r="169" spans="1: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2068580</v>
      </c>
      <c r="H169" s="22">
        <v>0</v>
      </c>
      <c r="I169" s="22">
        <v>2068580</v>
      </c>
    </row>
    <row r="170" spans="1: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430887</v>
      </c>
      <c r="F174" s="22">
        <v>0</v>
      </c>
      <c r="G174" s="22">
        <v>0</v>
      </c>
      <c r="H174" s="22">
        <v>0</v>
      </c>
      <c r="I174" s="22">
        <v>430887</v>
      </c>
    </row>
    <row r="175" spans="1: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850054</v>
      </c>
      <c r="F175" s="22">
        <v>0</v>
      </c>
      <c r="G175" s="22">
        <v>0</v>
      </c>
      <c r="H175" s="22">
        <v>0</v>
      </c>
      <c r="I175" s="22">
        <v>850054</v>
      </c>
    </row>
    <row r="176" spans="1: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1194302</v>
      </c>
      <c r="F178" s="22">
        <v>0</v>
      </c>
      <c r="G178" s="22">
        <v>0</v>
      </c>
      <c r="H178" s="22">
        <v>0</v>
      </c>
      <c r="I178" s="22">
        <v>1194302</v>
      </c>
    </row>
    <row r="179" spans="1: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668625</v>
      </c>
      <c r="I180" s="22">
        <v>668625</v>
      </c>
    </row>
    <row r="181" spans="1: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422760</v>
      </c>
      <c r="I183" s="22">
        <v>422760</v>
      </c>
    </row>
    <row r="184" spans="1: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633433</v>
      </c>
      <c r="F184" s="22">
        <v>1762128</v>
      </c>
      <c r="G184" s="22">
        <v>0</v>
      </c>
      <c r="H184" s="22">
        <v>0</v>
      </c>
      <c r="I184" s="22">
        <v>2395561</v>
      </c>
    </row>
    <row r="185" spans="1: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793639</v>
      </c>
      <c r="I189" s="22">
        <v>793639</v>
      </c>
    </row>
    <row r="190" spans="1: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115880</v>
      </c>
      <c r="H192" s="22">
        <v>0</v>
      </c>
      <c r="I192" s="22">
        <v>115880</v>
      </c>
    </row>
    <row r="193" spans="1: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41022</v>
      </c>
      <c r="F194" s="22">
        <v>0</v>
      </c>
      <c r="G194" s="22">
        <v>0</v>
      </c>
      <c r="H194" s="22">
        <v>0</v>
      </c>
      <c r="I194" s="22">
        <v>41022</v>
      </c>
    </row>
    <row r="195" spans="1: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100482</v>
      </c>
      <c r="I205" s="22">
        <v>100482</v>
      </c>
    </row>
    <row r="206" spans="1: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177668</v>
      </c>
      <c r="F212" s="22">
        <v>0</v>
      </c>
      <c r="G212" s="22">
        <v>0</v>
      </c>
      <c r="H212" s="22">
        <v>0</v>
      </c>
      <c r="I212" s="22">
        <v>177668</v>
      </c>
    </row>
    <row r="213" spans="1: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229928</v>
      </c>
      <c r="G229" s="22">
        <v>0</v>
      </c>
      <c r="H229" s="22">
        <v>0</v>
      </c>
      <c r="I229" s="22">
        <v>229928</v>
      </c>
    </row>
    <row r="230" spans="1: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263682</v>
      </c>
      <c r="I232" s="22">
        <v>263682</v>
      </c>
    </row>
    <row r="233" spans="1: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62542</v>
      </c>
      <c r="F268" s="22">
        <v>0</v>
      </c>
      <c r="G268" s="22">
        <v>0</v>
      </c>
      <c r="H268" s="22">
        <v>0</v>
      </c>
      <c r="I268" s="22">
        <v>62542</v>
      </c>
    </row>
    <row r="269" spans="1: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83018</v>
      </c>
      <c r="F275" s="22">
        <v>0</v>
      </c>
      <c r="G275" s="22">
        <v>0</v>
      </c>
      <c r="H275" s="22">
        <v>0</v>
      </c>
      <c r="I275" s="22">
        <v>83018</v>
      </c>
    </row>
    <row r="276" spans="1: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50316</v>
      </c>
      <c r="I291" s="22">
        <v>50316</v>
      </c>
    </row>
    <row r="292" spans="1: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5148C-02C1-4281-8222-B8B1F1B0DA7D}">
  <dimension ref="A1:I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1229</v>
      </c>
      <c r="D1" s="20" t="s">
        <v>1240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1231</v>
      </c>
      <c r="F2" s="21" t="s">
        <v>1232</v>
      </c>
      <c r="G2" s="21" t="s">
        <v>1233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1235</v>
      </c>
      <c r="F3" s="21" t="s">
        <v>1236</v>
      </c>
      <c r="G3" s="21" t="s">
        <v>1237</v>
      </c>
      <c r="H3" s="21" t="s">
        <v>1238</v>
      </c>
      <c r="I3" s="21" t="s">
        <v>1239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31002471</v>
      </c>
      <c r="F4" s="22">
        <v>20999946</v>
      </c>
      <c r="G4" s="22">
        <v>0</v>
      </c>
      <c r="H4" s="22">
        <v>6991618</v>
      </c>
      <c r="I4" s="22">
        <v>58994035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32263320</v>
      </c>
      <c r="F5" s="22">
        <v>0</v>
      </c>
      <c r="G5" s="22">
        <v>772732</v>
      </c>
      <c r="H5" s="22">
        <v>0</v>
      </c>
      <c r="I5" s="22">
        <v>33036052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1907558</v>
      </c>
      <c r="F6" s="22">
        <v>0</v>
      </c>
      <c r="G6" s="22">
        <v>0</v>
      </c>
      <c r="H6" s="22">
        <v>0</v>
      </c>
      <c r="I6" s="22">
        <v>1907558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251962000</v>
      </c>
      <c r="F7" s="22">
        <v>300811000</v>
      </c>
      <c r="G7" s="22">
        <v>1672314000</v>
      </c>
      <c r="H7" s="22">
        <v>825658000</v>
      </c>
      <c r="I7" s="22">
        <v>3050745000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1495023</v>
      </c>
      <c r="F8" s="22">
        <v>0</v>
      </c>
      <c r="G8" s="22">
        <v>18783133</v>
      </c>
      <c r="H8" s="22">
        <v>0</v>
      </c>
      <c r="I8" s="22">
        <v>20278156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155327</v>
      </c>
      <c r="F9" s="22">
        <v>0</v>
      </c>
      <c r="G9" s="22">
        <v>0</v>
      </c>
      <c r="H9" s="22">
        <v>36949</v>
      </c>
      <c r="I9" s="22">
        <v>192276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63516016</v>
      </c>
      <c r="F10" s="22">
        <v>0</v>
      </c>
      <c r="G10" s="22">
        <v>0</v>
      </c>
      <c r="H10" s="22">
        <v>0</v>
      </c>
      <c r="I10" s="22">
        <v>63516016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15785000</v>
      </c>
      <c r="F11" s="22">
        <v>137000</v>
      </c>
      <c r="G11" s="22">
        <v>1403000</v>
      </c>
      <c r="H11" s="22">
        <v>0</v>
      </c>
      <c r="I11" s="22">
        <v>17325000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117014349</v>
      </c>
      <c r="F12" s="22">
        <v>0</v>
      </c>
      <c r="G12" s="22">
        <v>0</v>
      </c>
      <c r="H12" s="22">
        <v>0</v>
      </c>
      <c r="I12" s="22">
        <v>117014349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50004371</v>
      </c>
      <c r="F13" s="22">
        <v>0</v>
      </c>
      <c r="G13" s="22">
        <v>0</v>
      </c>
      <c r="H13" s="22">
        <v>33333000</v>
      </c>
      <c r="I13" s="22">
        <v>83337371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33824000</v>
      </c>
      <c r="F14" s="22">
        <v>0</v>
      </c>
      <c r="G14" s="22">
        <v>67581000</v>
      </c>
      <c r="H14" s="22">
        <v>51281000</v>
      </c>
      <c r="I14" s="22">
        <v>152686000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28459885</v>
      </c>
      <c r="F15" s="22">
        <v>0</v>
      </c>
      <c r="G15" s="22">
        <v>30206475</v>
      </c>
      <c r="H15" s="22">
        <v>0</v>
      </c>
      <c r="I15" s="22">
        <v>58666360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53921000</v>
      </c>
      <c r="F16" s="22">
        <v>0</v>
      </c>
      <c r="G16" s="22">
        <v>344581000</v>
      </c>
      <c r="H16" s="22">
        <v>20000000</v>
      </c>
      <c r="I16" s="22">
        <v>418502000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181117242</v>
      </c>
      <c r="F17" s="22">
        <v>15731571</v>
      </c>
      <c r="G17" s="22">
        <v>72583969</v>
      </c>
      <c r="H17" s="22">
        <v>7315049</v>
      </c>
      <c r="I17" s="22">
        <v>276747831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47951000</v>
      </c>
      <c r="F18" s="22">
        <v>33802000</v>
      </c>
      <c r="G18" s="22">
        <v>11819000</v>
      </c>
      <c r="H18" s="22">
        <v>0</v>
      </c>
      <c r="I18" s="22">
        <v>93572000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49660974</v>
      </c>
      <c r="F19" s="22">
        <v>56981716</v>
      </c>
      <c r="G19" s="22">
        <v>0</v>
      </c>
      <c r="H19" s="22">
        <v>0</v>
      </c>
      <c r="I19" s="22">
        <v>106642690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9300333</v>
      </c>
      <c r="F20" s="22">
        <v>0</v>
      </c>
      <c r="G20" s="22">
        <v>0</v>
      </c>
      <c r="H20" s="22">
        <v>563</v>
      </c>
      <c r="I20" s="22">
        <v>9300896</v>
      </c>
    </row>
    <row r="21" spans="1: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13536994</v>
      </c>
      <c r="F21" s="22">
        <v>0</v>
      </c>
      <c r="G21" s="22">
        <v>0</v>
      </c>
      <c r="H21" s="22">
        <v>0</v>
      </c>
      <c r="I21" s="22">
        <v>13536994</v>
      </c>
    </row>
    <row r="22" spans="1: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56230684</v>
      </c>
      <c r="F22" s="22">
        <v>0</v>
      </c>
      <c r="G22" s="22">
        <v>0</v>
      </c>
      <c r="H22" s="22">
        <v>0</v>
      </c>
      <c r="I22" s="22">
        <v>56230684</v>
      </c>
    </row>
    <row r="23" spans="1: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14327944</v>
      </c>
      <c r="F23" s="22">
        <v>0</v>
      </c>
      <c r="G23" s="22">
        <v>0</v>
      </c>
      <c r="H23" s="22">
        <v>0</v>
      </c>
      <c r="I23" s="22">
        <v>14327944</v>
      </c>
    </row>
    <row r="24" spans="1: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89225910</v>
      </c>
      <c r="F24" s="22">
        <v>29943372</v>
      </c>
      <c r="G24" s="22">
        <v>32066237</v>
      </c>
      <c r="H24" s="22">
        <v>19639746</v>
      </c>
      <c r="I24" s="22">
        <v>170875265</v>
      </c>
    </row>
    <row r="25" spans="1: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26559503</v>
      </c>
      <c r="I25" s="22">
        <v>26559503</v>
      </c>
    </row>
    <row r="26" spans="1: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2109895</v>
      </c>
      <c r="I29" s="22">
        <v>2109895</v>
      </c>
    </row>
    <row r="30" spans="1: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362814</v>
      </c>
      <c r="F30" s="22">
        <v>0</v>
      </c>
      <c r="G30" s="22">
        <v>0</v>
      </c>
      <c r="H30" s="22">
        <v>0</v>
      </c>
      <c r="I30" s="22">
        <v>362814</v>
      </c>
    </row>
    <row r="31" spans="1: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7506205</v>
      </c>
      <c r="F31" s="22">
        <v>0</v>
      </c>
      <c r="G31" s="22">
        <v>0</v>
      </c>
      <c r="H31" s="22">
        <v>0</v>
      </c>
      <c r="I31" s="22">
        <v>7506205</v>
      </c>
    </row>
    <row r="32" spans="1: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7661305</v>
      </c>
      <c r="F32" s="22">
        <v>81279</v>
      </c>
      <c r="G32" s="22">
        <v>0</v>
      </c>
      <c r="H32" s="22">
        <v>0</v>
      </c>
      <c r="I32" s="22">
        <v>7742584</v>
      </c>
    </row>
    <row r="33" spans="1: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3835755</v>
      </c>
      <c r="F33" s="22">
        <v>0</v>
      </c>
      <c r="G33" s="22">
        <v>0</v>
      </c>
      <c r="H33" s="22">
        <v>0</v>
      </c>
      <c r="I33" s="22">
        <v>3835755</v>
      </c>
    </row>
    <row r="34" spans="1: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1703098</v>
      </c>
      <c r="I34" s="22">
        <v>1703098</v>
      </c>
    </row>
    <row r="35" spans="1: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577169</v>
      </c>
      <c r="F35" s="22">
        <v>0</v>
      </c>
      <c r="G35" s="22">
        <v>0</v>
      </c>
      <c r="H35" s="22">
        <v>2350000</v>
      </c>
      <c r="I35" s="22">
        <v>2927169</v>
      </c>
    </row>
    <row r="36" spans="1: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3706369</v>
      </c>
      <c r="F38" s="22">
        <v>0</v>
      </c>
      <c r="G38" s="22">
        <v>0</v>
      </c>
      <c r="H38" s="22">
        <v>0</v>
      </c>
      <c r="I38" s="22">
        <v>3706369</v>
      </c>
    </row>
    <row r="39" spans="1: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134895</v>
      </c>
      <c r="F40" s="22">
        <v>0</v>
      </c>
      <c r="G40" s="22">
        <v>0</v>
      </c>
      <c r="H40" s="22">
        <v>0</v>
      </c>
      <c r="I40" s="22">
        <v>134895</v>
      </c>
    </row>
    <row r="41" spans="1: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8336952</v>
      </c>
      <c r="G41" s="22">
        <v>0</v>
      </c>
      <c r="H41" s="22">
        <v>0</v>
      </c>
      <c r="I41" s="22">
        <v>8336952</v>
      </c>
    </row>
    <row r="42" spans="1: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5008684</v>
      </c>
      <c r="F42" s="22">
        <v>149987</v>
      </c>
      <c r="G42" s="22">
        <v>0</v>
      </c>
      <c r="H42" s="22">
        <v>0</v>
      </c>
      <c r="I42" s="22">
        <v>5158671</v>
      </c>
    </row>
    <row r="43" spans="1: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14582861</v>
      </c>
      <c r="F43" s="22">
        <v>2162815</v>
      </c>
      <c r="G43" s="22">
        <v>0</v>
      </c>
      <c r="H43" s="22">
        <v>5306552</v>
      </c>
      <c r="I43" s="22">
        <v>22052228</v>
      </c>
    </row>
    <row r="44" spans="1: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808383</v>
      </c>
      <c r="F44" s="22">
        <v>0</v>
      </c>
      <c r="G44" s="22">
        <v>0</v>
      </c>
      <c r="H44" s="22">
        <v>0</v>
      </c>
      <c r="I44" s="22">
        <v>808383</v>
      </c>
    </row>
    <row r="45" spans="1: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5257269</v>
      </c>
      <c r="F46" s="22">
        <v>29967</v>
      </c>
      <c r="G46" s="22">
        <v>0</v>
      </c>
      <c r="H46" s="22">
        <v>0</v>
      </c>
      <c r="I46" s="22">
        <v>5287236</v>
      </c>
    </row>
    <row r="47" spans="1: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3837243</v>
      </c>
      <c r="F48" s="22">
        <v>0</v>
      </c>
      <c r="G48" s="22">
        <v>0</v>
      </c>
      <c r="H48" s="22">
        <v>0</v>
      </c>
      <c r="I48" s="22">
        <v>3837243</v>
      </c>
    </row>
    <row r="49" spans="1: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11996658</v>
      </c>
      <c r="F50" s="22">
        <v>0</v>
      </c>
      <c r="G50" s="22">
        <v>0</v>
      </c>
      <c r="H50" s="22">
        <v>5760000</v>
      </c>
      <c r="I50" s="22">
        <v>17756658</v>
      </c>
    </row>
    <row r="51" spans="1: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6180894</v>
      </c>
      <c r="F52" s="22">
        <v>0</v>
      </c>
      <c r="G52" s="22">
        <v>0</v>
      </c>
      <c r="H52" s="22">
        <v>0</v>
      </c>
      <c r="I52" s="22">
        <v>6180894</v>
      </c>
    </row>
    <row r="53" spans="1: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3590204</v>
      </c>
      <c r="G53" s="22">
        <v>0</v>
      </c>
      <c r="H53" s="22">
        <v>0</v>
      </c>
      <c r="I53" s="22">
        <v>3590204</v>
      </c>
    </row>
    <row r="54" spans="1: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15175313</v>
      </c>
      <c r="F54" s="22">
        <v>0</v>
      </c>
      <c r="G54" s="22">
        <v>0</v>
      </c>
      <c r="H54" s="22">
        <v>0</v>
      </c>
      <c r="I54" s="22">
        <v>15175313</v>
      </c>
    </row>
    <row r="55" spans="1: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37474597</v>
      </c>
      <c r="F56" s="22">
        <v>0</v>
      </c>
      <c r="G56" s="22">
        <v>0</v>
      </c>
      <c r="H56" s="22">
        <v>0</v>
      </c>
      <c r="I56" s="22">
        <v>37474597</v>
      </c>
    </row>
    <row r="57" spans="1: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34911457</v>
      </c>
      <c r="G58" s="22">
        <v>8976268</v>
      </c>
      <c r="H58" s="22">
        <v>5076912</v>
      </c>
      <c r="I58" s="22">
        <v>48964637</v>
      </c>
    </row>
    <row r="59" spans="1: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1019066</v>
      </c>
      <c r="F60" s="22">
        <v>0</v>
      </c>
      <c r="G60" s="22">
        <v>0</v>
      </c>
      <c r="H60" s="22">
        <v>0</v>
      </c>
      <c r="I60" s="22">
        <v>1019066</v>
      </c>
    </row>
    <row r="61" spans="1: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13483362</v>
      </c>
      <c r="F64" s="22">
        <v>0</v>
      </c>
      <c r="G64" s="22">
        <v>0</v>
      </c>
      <c r="H64" s="22">
        <v>9522685</v>
      </c>
      <c r="I64" s="22">
        <v>23006047</v>
      </c>
    </row>
    <row r="65" spans="1: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1723805</v>
      </c>
      <c r="F65" s="22">
        <v>31349662</v>
      </c>
      <c r="G65" s="22">
        <v>4000000</v>
      </c>
      <c r="H65" s="22">
        <v>7211221</v>
      </c>
      <c r="I65" s="22">
        <v>44284688</v>
      </c>
    </row>
    <row r="66" spans="1: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329614</v>
      </c>
      <c r="F68" s="22">
        <v>0</v>
      </c>
      <c r="G68" s="22">
        <v>0</v>
      </c>
      <c r="H68" s="22">
        <v>51642</v>
      </c>
      <c r="I68" s="22">
        <v>381256</v>
      </c>
    </row>
    <row r="69" spans="1: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4101601</v>
      </c>
      <c r="F70" s="22">
        <v>0</v>
      </c>
      <c r="G70" s="22">
        <v>0</v>
      </c>
      <c r="H70" s="22">
        <v>0</v>
      </c>
      <c r="I70" s="22">
        <v>4101601</v>
      </c>
    </row>
    <row r="71" spans="1: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373884</v>
      </c>
      <c r="F71" s="22">
        <v>0</v>
      </c>
      <c r="G71" s="22">
        <v>0</v>
      </c>
      <c r="H71" s="22">
        <v>0</v>
      </c>
      <c r="I71" s="22">
        <v>373884</v>
      </c>
    </row>
    <row r="72" spans="1: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1780536</v>
      </c>
      <c r="F72" s="22">
        <v>0</v>
      </c>
      <c r="G72" s="22">
        <v>0</v>
      </c>
      <c r="H72" s="22">
        <v>0</v>
      </c>
      <c r="I72" s="22">
        <v>1780536</v>
      </c>
    </row>
    <row r="73" spans="1: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28667395</v>
      </c>
      <c r="F73" s="22">
        <v>1009486</v>
      </c>
      <c r="G73" s="22">
        <v>1881481</v>
      </c>
      <c r="H73" s="22">
        <v>0</v>
      </c>
      <c r="I73" s="22">
        <v>31558362</v>
      </c>
    </row>
    <row r="74" spans="1: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207103</v>
      </c>
      <c r="F74" s="22">
        <v>0</v>
      </c>
      <c r="G74" s="22">
        <v>0</v>
      </c>
      <c r="H74" s="22">
        <v>0</v>
      </c>
      <c r="I74" s="22">
        <v>207103</v>
      </c>
    </row>
    <row r="75" spans="1: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1574044</v>
      </c>
      <c r="F77" s="22">
        <v>0</v>
      </c>
      <c r="G77" s="22">
        <v>0</v>
      </c>
      <c r="H77" s="22">
        <v>0</v>
      </c>
      <c r="I77" s="22">
        <v>1574044</v>
      </c>
    </row>
    <row r="78" spans="1: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1000000</v>
      </c>
      <c r="F80" s="22">
        <v>0</v>
      </c>
      <c r="G80" s="22">
        <v>0</v>
      </c>
      <c r="H80" s="22">
        <v>0</v>
      </c>
      <c r="I80" s="22">
        <v>1000000</v>
      </c>
    </row>
    <row r="81" spans="1: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1483069</v>
      </c>
      <c r="F81" s="22">
        <v>0</v>
      </c>
      <c r="G81" s="22">
        <v>0</v>
      </c>
      <c r="H81" s="22">
        <v>0</v>
      </c>
      <c r="I81" s="22">
        <v>1483069</v>
      </c>
    </row>
    <row r="82" spans="1: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4025883</v>
      </c>
      <c r="G82" s="22">
        <v>0</v>
      </c>
      <c r="H82" s="22">
        <v>0</v>
      </c>
      <c r="I82" s="22">
        <v>4025883</v>
      </c>
    </row>
    <row r="83" spans="1: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101742</v>
      </c>
      <c r="G83" s="22">
        <v>0</v>
      </c>
      <c r="H83" s="22">
        <v>6384549</v>
      </c>
      <c r="I83" s="22">
        <v>6486291</v>
      </c>
    </row>
    <row r="84" spans="1: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66660</v>
      </c>
      <c r="F84" s="22">
        <v>0</v>
      </c>
      <c r="G84" s="22">
        <v>0</v>
      </c>
      <c r="H84" s="22">
        <v>0</v>
      </c>
      <c r="I84" s="22">
        <v>66660</v>
      </c>
    </row>
    <row r="85" spans="1: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10387245</v>
      </c>
      <c r="F85" s="22">
        <v>0</v>
      </c>
      <c r="G85" s="22">
        <v>0</v>
      </c>
      <c r="H85" s="22">
        <v>0</v>
      </c>
      <c r="I85" s="22">
        <v>10387245</v>
      </c>
    </row>
    <row r="86" spans="1: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478674</v>
      </c>
      <c r="F86" s="22">
        <v>443673</v>
      </c>
      <c r="G86" s="22">
        <v>0</v>
      </c>
      <c r="H86" s="22">
        <v>0</v>
      </c>
      <c r="I86" s="22">
        <v>922347</v>
      </c>
    </row>
    <row r="87" spans="1: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4899887</v>
      </c>
      <c r="I87" s="22">
        <v>4899887</v>
      </c>
    </row>
    <row r="88" spans="1: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193032</v>
      </c>
      <c r="G88" s="22">
        <v>1318844</v>
      </c>
      <c r="H88" s="22">
        <v>13112440</v>
      </c>
      <c r="I88" s="22">
        <v>14624316</v>
      </c>
    </row>
    <row r="89" spans="1: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3541043</v>
      </c>
      <c r="F89" s="22">
        <v>0</v>
      </c>
      <c r="G89" s="22">
        <v>0</v>
      </c>
      <c r="H89" s="22">
        <v>0</v>
      </c>
      <c r="I89" s="22">
        <v>3541043</v>
      </c>
    </row>
    <row r="90" spans="1: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5795014</v>
      </c>
      <c r="F92" s="22">
        <v>0</v>
      </c>
      <c r="G92" s="22">
        <v>0</v>
      </c>
      <c r="H92" s="22">
        <v>0</v>
      </c>
      <c r="I92" s="22">
        <v>5795014</v>
      </c>
    </row>
    <row r="93" spans="1: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17705125</v>
      </c>
      <c r="F93" s="22">
        <v>0</v>
      </c>
      <c r="G93" s="22">
        <v>0</v>
      </c>
      <c r="H93" s="22">
        <v>0</v>
      </c>
      <c r="I93" s="22">
        <v>17705125</v>
      </c>
    </row>
    <row r="94" spans="1: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1537445</v>
      </c>
      <c r="F94" s="22">
        <v>0</v>
      </c>
      <c r="G94" s="22">
        <v>0</v>
      </c>
      <c r="H94" s="22">
        <v>0</v>
      </c>
      <c r="I94" s="22">
        <v>1537445</v>
      </c>
    </row>
    <row r="95" spans="1: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10228994</v>
      </c>
      <c r="F95" s="22">
        <v>0</v>
      </c>
      <c r="G95" s="22">
        <v>0</v>
      </c>
      <c r="H95" s="22">
        <v>0</v>
      </c>
      <c r="I95" s="22">
        <v>10228994</v>
      </c>
    </row>
    <row r="96" spans="1: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2597892</v>
      </c>
      <c r="F96" s="22">
        <v>0</v>
      </c>
      <c r="G96" s="22">
        <v>0</v>
      </c>
      <c r="H96" s="22">
        <v>0</v>
      </c>
      <c r="I96" s="22">
        <v>2597892</v>
      </c>
    </row>
    <row r="97" spans="1: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263697</v>
      </c>
      <c r="F97" s="22">
        <v>0</v>
      </c>
      <c r="G97" s="22">
        <v>0</v>
      </c>
      <c r="H97" s="22">
        <v>0</v>
      </c>
      <c r="I97" s="22">
        <v>263697</v>
      </c>
    </row>
    <row r="98" spans="1: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1085708</v>
      </c>
      <c r="F98" s="22">
        <v>0</v>
      </c>
      <c r="G98" s="22">
        <v>0</v>
      </c>
      <c r="H98" s="22">
        <v>0</v>
      </c>
      <c r="I98" s="22">
        <v>1085708</v>
      </c>
    </row>
    <row r="99" spans="1: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2911242</v>
      </c>
      <c r="F99" s="22">
        <v>0</v>
      </c>
      <c r="G99" s="22">
        <v>0</v>
      </c>
      <c r="H99" s="22">
        <v>165286</v>
      </c>
      <c r="I99" s="22">
        <v>3076528</v>
      </c>
    </row>
    <row r="100" spans="1: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31338627</v>
      </c>
      <c r="F100" s="22">
        <v>0</v>
      </c>
      <c r="G100" s="22">
        <v>35809537</v>
      </c>
      <c r="H100" s="22">
        <v>0</v>
      </c>
      <c r="I100" s="22">
        <v>67148164</v>
      </c>
    </row>
    <row r="101" spans="1: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1939941</v>
      </c>
      <c r="H101" s="22">
        <v>0</v>
      </c>
      <c r="I101" s="22">
        <v>1939941</v>
      </c>
    </row>
    <row r="102" spans="1: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2071421</v>
      </c>
      <c r="F102" s="22">
        <v>0</v>
      </c>
      <c r="G102" s="22">
        <v>0</v>
      </c>
      <c r="H102" s="22">
        <v>732218</v>
      </c>
      <c r="I102" s="22">
        <v>2803639</v>
      </c>
    </row>
    <row r="103" spans="1: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1369512</v>
      </c>
      <c r="F103" s="22">
        <v>0</v>
      </c>
      <c r="G103" s="22">
        <v>0</v>
      </c>
      <c r="H103" s="22">
        <v>0</v>
      </c>
      <c r="I103" s="22">
        <v>1369512</v>
      </c>
    </row>
    <row r="104" spans="1: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2631529</v>
      </c>
      <c r="F104" s="22">
        <v>0</v>
      </c>
      <c r="G104" s="22">
        <v>2000863</v>
      </c>
      <c r="H104" s="22">
        <v>0</v>
      </c>
      <c r="I104" s="22">
        <v>4632392</v>
      </c>
    </row>
    <row r="105" spans="1: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13766811</v>
      </c>
      <c r="F105" s="22">
        <v>0</v>
      </c>
      <c r="G105" s="22">
        <v>6037510</v>
      </c>
      <c r="H105" s="22">
        <v>0</v>
      </c>
      <c r="I105" s="22">
        <v>19804321</v>
      </c>
    </row>
    <row r="106" spans="1: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1725509</v>
      </c>
      <c r="F106" s="22">
        <v>0</v>
      </c>
      <c r="G106" s="22">
        <v>0</v>
      </c>
      <c r="H106" s="22">
        <v>0</v>
      </c>
      <c r="I106" s="22">
        <v>1725509</v>
      </c>
    </row>
    <row r="107" spans="1: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50798030</v>
      </c>
      <c r="F107" s="22">
        <v>0</v>
      </c>
      <c r="G107" s="22">
        <v>0</v>
      </c>
      <c r="H107" s="22">
        <v>5532066</v>
      </c>
      <c r="I107" s="22">
        <v>56330096</v>
      </c>
    </row>
    <row r="108" spans="1: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240000</v>
      </c>
      <c r="F108" s="22">
        <v>0</v>
      </c>
      <c r="G108" s="22">
        <v>0</v>
      </c>
      <c r="H108" s="22">
        <v>0</v>
      </c>
      <c r="I108" s="22">
        <v>240000</v>
      </c>
    </row>
    <row r="109" spans="1: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4393041</v>
      </c>
      <c r="F109" s="22">
        <v>0</v>
      </c>
      <c r="G109" s="22">
        <v>2365484</v>
      </c>
      <c r="H109" s="22">
        <v>0</v>
      </c>
      <c r="I109" s="22">
        <v>6758525</v>
      </c>
    </row>
    <row r="110" spans="1: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91505</v>
      </c>
      <c r="F110" s="22">
        <v>0</v>
      </c>
      <c r="G110" s="22">
        <v>1543983</v>
      </c>
      <c r="H110" s="22">
        <v>0</v>
      </c>
      <c r="I110" s="22">
        <v>1635488</v>
      </c>
    </row>
    <row r="111" spans="1: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9666224</v>
      </c>
      <c r="F111" s="22">
        <v>0</v>
      </c>
      <c r="G111" s="22">
        <v>12231744</v>
      </c>
      <c r="H111" s="22">
        <v>37162</v>
      </c>
      <c r="I111" s="22">
        <v>21935130</v>
      </c>
    </row>
    <row r="112" spans="1: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1021387</v>
      </c>
      <c r="F112" s="22">
        <v>0</v>
      </c>
      <c r="G112" s="22">
        <v>0</v>
      </c>
      <c r="H112" s="22">
        <v>0</v>
      </c>
      <c r="I112" s="22">
        <v>1021387</v>
      </c>
    </row>
    <row r="113" spans="1: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348425</v>
      </c>
      <c r="F113" s="22">
        <v>0</v>
      </c>
      <c r="G113" s="22">
        <v>1824151</v>
      </c>
      <c r="H113" s="22">
        <v>73192</v>
      </c>
      <c r="I113" s="22">
        <v>2245768</v>
      </c>
    </row>
    <row r="114" spans="1: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12134509</v>
      </c>
      <c r="F114" s="22">
        <v>0</v>
      </c>
      <c r="G114" s="22">
        <v>0</v>
      </c>
      <c r="H114" s="22">
        <v>0</v>
      </c>
      <c r="I114" s="22">
        <v>12134509</v>
      </c>
    </row>
    <row r="115" spans="1: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695610</v>
      </c>
      <c r="F115" s="22">
        <v>0</v>
      </c>
      <c r="G115" s="22">
        <v>0</v>
      </c>
      <c r="H115" s="22">
        <v>0</v>
      </c>
      <c r="I115" s="22">
        <v>695610</v>
      </c>
    </row>
    <row r="116" spans="1: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575775</v>
      </c>
      <c r="F116" s="22">
        <v>1115055</v>
      </c>
      <c r="G116" s="22">
        <v>6440681</v>
      </c>
      <c r="H116" s="22">
        <v>0</v>
      </c>
      <c r="I116" s="22">
        <v>8131511</v>
      </c>
    </row>
    <row r="117" spans="1: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119840</v>
      </c>
      <c r="F117" s="22">
        <v>0</v>
      </c>
      <c r="G117" s="22">
        <v>0</v>
      </c>
      <c r="H117" s="22">
        <v>0</v>
      </c>
      <c r="I117" s="22">
        <v>119840</v>
      </c>
    </row>
    <row r="118" spans="1: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589332</v>
      </c>
      <c r="F120" s="22">
        <v>0</v>
      </c>
      <c r="G120" s="22">
        <v>1317893</v>
      </c>
      <c r="H120" s="22">
        <v>4084590</v>
      </c>
      <c r="I120" s="22">
        <v>5991815</v>
      </c>
    </row>
    <row r="121" spans="1: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10178657</v>
      </c>
      <c r="F121" s="22">
        <v>0</v>
      </c>
      <c r="G121" s="22">
        <v>0</v>
      </c>
      <c r="H121" s="22">
        <v>0</v>
      </c>
      <c r="I121" s="22">
        <v>10178657</v>
      </c>
    </row>
    <row r="122" spans="1: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6999293</v>
      </c>
      <c r="F122" s="22">
        <v>0</v>
      </c>
      <c r="G122" s="22">
        <v>0</v>
      </c>
      <c r="H122" s="22">
        <v>0</v>
      </c>
      <c r="I122" s="22">
        <v>6999293</v>
      </c>
    </row>
    <row r="123" spans="1: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501371</v>
      </c>
      <c r="I123" s="22">
        <v>501371</v>
      </c>
    </row>
    <row r="124" spans="1: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1439147</v>
      </c>
      <c r="I126" s="22">
        <v>1439147</v>
      </c>
    </row>
    <row r="127" spans="1: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706514</v>
      </c>
      <c r="I127" s="22">
        <v>706514</v>
      </c>
    </row>
    <row r="128" spans="1: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1468883</v>
      </c>
      <c r="F128" s="22">
        <v>0</v>
      </c>
      <c r="G128" s="22">
        <v>0</v>
      </c>
      <c r="H128" s="22">
        <v>1072730</v>
      </c>
      <c r="I128" s="22">
        <v>2541613</v>
      </c>
    </row>
    <row r="129" spans="1: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2310530</v>
      </c>
      <c r="F129" s="22">
        <v>0</v>
      </c>
      <c r="G129" s="22">
        <v>0</v>
      </c>
      <c r="H129" s="22">
        <v>0</v>
      </c>
      <c r="I129" s="22">
        <v>2310530</v>
      </c>
    </row>
    <row r="130" spans="1: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4605158</v>
      </c>
      <c r="F130" s="22">
        <v>0</v>
      </c>
      <c r="G130" s="22">
        <v>0</v>
      </c>
      <c r="H130" s="22">
        <v>0</v>
      </c>
      <c r="I130" s="22">
        <v>4605158</v>
      </c>
    </row>
    <row r="131" spans="1: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43800</v>
      </c>
      <c r="F131" s="22">
        <v>0</v>
      </c>
      <c r="G131" s="22">
        <v>0</v>
      </c>
      <c r="H131" s="22">
        <v>0</v>
      </c>
      <c r="I131" s="22">
        <v>43800</v>
      </c>
    </row>
    <row r="132" spans="1: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1943293</v>
      </c>
      <c r="F132" s="22">
        <v>0</v>
      </c>
      <c r="G132" s="22">
        <v>0</v>
      </c>
      <c r="H132" s="22">
        <v>0</v>
      </c>
      <c r="I132" s="22">
        <v>1943293</v>
      </c>
    </row>
    <row r="133" spans="1: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23</v>
      </c>
      <c r="F133" s="22">
        <v>3187500</v>
      </c>
      <c r="G133" s="22">
        <v>0</v>
      </c>
      <c r="H133" s="22">
        <v>0</v>
      </c>
      <c r="I133" s="22">
        <v>3187500</v>
      </c>
    </row>
    <row r="134" spans="1: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577065</v>
      </c>
      <c r="F134" s="22">
        <v>0</v>
      </c>
      <c r="G134" s="22">
        <v>0</v>
      </c>
      <c r="H134" s="22">
        <v>58500</v>
      </c>
      <c r="I134" s="22">
        <v>635565</v>
      </c>
    </row>
    <row r="135" spans="1: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867343</v>
      </c>
      <c r="F135" s="22">
        <v>0</v>
      </c>
      <c r="G135" s="22">
        <v>0</v>
      </c>
      <c r="H135" s="22">
        <v>85074</v>
      </c>
      <c r="I135" s="22">
        <v>952417</v>
      </c>
    </row>
    <row r="136" spans="1: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2682565</v>
      </c>
      <c r="F136" s="22">
        <v>515402</v>
      </c>
      <c r="G136" s="22">
        <v>0</v>
      </c>
      <c r="H136" s="22">
        <v>0</v>
      </c>
      <c r="I136" s="22">
        <v>3197967</v>
      </c>
    </row>
    <row r="137" spans="1: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956274</v>
      </c>
      <c r="F139" s="22">
        <v>0</v>
      </c>
      <c r="G139" s="22">
        <v>0</v>
      </c>
      <c r="H139" s="22">
        <v>275033</v>
      </c>
      <c r="I139" s="22">
        <v>1231307</v>
      </c>
    </row>
    <row r="140" spans="1: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15044593</v>
      </c>
      <c r="F140" s="22">
        <v>0</v>
      </c>
      <c r="G140" s="22">
        <v>0</v>
      </c>
      <c r="H140" s="22">
        <v>0</v>
      </c>
      <c r="I140" s="22">
        <v>15044593</v>
      </c>
    </row>
    <row r="141" spans="1: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753852</v>
      </c>
      <c r="F141" s="22">
        <v>451420</v>
      </c>
      <c r="G141" s="22">
        <v>0</v>
      </c>
      <c r="H141" s="22">
        <v>0</v>
      </c>
      <c r="I141" s="22">
        <v>1205272</v>
      </c>
    </row>
    <row r="142" spans="1: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260091</v>
      </c>
      <c r="H142" s="22">
        <v>0</v>
      </c>
      <c r="I142" s="22">
        <v>260091</v>
      </c>
    </row>
    <row r="143" spans="1: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108293</v>
      </c>
      <c r="F143" s="22">
        <v>0</v>
      </c>
      <c r="G143" s="22">
        <v>0</v>
      </c>
      <c r="H143" s="22">
        <v>152465</v>
      </c>
      <c r="I143" s="22">
        <v>260758</v>
      </c>
    </row>
    <row r="144" spans="1: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4603973</v>
      </c>
      <c r="F144" s="22">
        <v>39317307</v>
      </c>
      <c r="G144" s="22">
        <v>0</v>
      </c>
      <c r="H144" s="22">
        <v>0</v>
      </c>
      <c r="I144" s="22">
        <v>43921280</v>
      </c>
    </row>
    <row r="145" spans="1: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11483054</v>
      </c>
      <c r="F145" s="22">
        <v>0</v>
      </c>
      <c r="G145" s="22">
        <v>5611646</v>
      </c>
      <c r="H145" s="22">
        <v>0</v>
      </c>
      <c r="I145" s="22">
        <v>17094700</v>
      </c>
    </row>
    <row r="146" spans="1: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1015155</v>
      </c>
      <c r="F146" s="22">
        <v>0</v>
      </c>
      <c r="G146" s="22">
        <v>0</v>
      </c>
      <c r="H146" s="22">
        <v>0</v>
      </c>
      <c r="I146" s="22">
        <v>1015155</v>
      </c>
    </row>
    <row r="147" spans="1: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3578833</v>
      </c>
      <c r="F147" s="22">
        <v>0</v>
      </c>
      <c r="G147" s="22">
        <v>0</v>
      </c>
      <c r="H147" s="22">
        <v>0</v>
      </c>
      <c r="I147" s="22">
        <v>3578833</v>
      </c>
    </row>
    <row r="148" spans="1: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14302651</v>
      </c>
      <c r="F148" s="22">
        <v>292707</v>
      </c>
      <c r="G148" s="22">
        <v>3474601</v>
      </c>
      <c r="H148" s="22">
        <v>508276</v>
      </c>
      <c r="I148" s="22">
        <v>18578235</v>
      </c>
    </row>
    <row r="149" spans="1: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1611257</v>
      </c>
      <c r="F149" s="22">
        <v>0</v>
      </c>
      <c r="G149" s="22">
        <v>0</v>
      </c>
      <c r="H149" s="22">
        <v>266906</v>
      </c>
      <c r="I149" s="22">
        <v>1878163</v>
      </c>
    </row>
    <row r="150" spans="1: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1371690</v>
      </c>
      <c r="F150" s="22">
        <v>0</v>
      </c>
      <c r="G150" s="22">
        <v>0</v>
      </c>
      <c r="H150" s="22">
        <v>0</v>
      </c>
      <c r="I150" s="22">
        <v>1371690</v>
      </c>
    </row>
    <row r="151" spans="1: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615153</v>
      </c>
      <c r="F151" s="22">
        <v>0</v>
      </c>
      <c r="G151" s="22">
        <v>0</v>
      </c>
      <c r="H151" s="22">
        <v>2251097</v>
      </c>
      <c r="I151" s="22">
        <v>2866250</v>
      </c>
    </row>
    <row r="152" spans="1: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24462379</v>
      </c>
      <c r="F152" s="22">
        <v>0</v>
      </c>
      <c r="G152" s="22">
        <v>271469</v>
      </c>
      <c r="H152" s="22">
        <v>0</v>
      </c>
      <c r="I152" s="22">
        <v>24733848</v>
      </c>
    </row>
    <row r="153" spans="1: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162165</v>
      </c>
      <c r="F153" s="22">
        <v>0</v>
      </c>
      <c r="G153" s="22">
        <v>0</v>
      </c>
      <c r="H153" s="22">
        <v>0</v>
      </c>
      <c r="I153" s="22">
        <v>162165</v>
      </c>
    </row>
    <row r="154" spans="1: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120019</v>
      </c>
      <c r="H154" s="22">
        <v>0</v>
      </c>
      <c r="I154" s="22">
        <v>120019</v>
      </c>
    </row>
    <row r="155" spans="1: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6144316</v>
      </c>
      <c r="F155" s="22">
        <v>0</v>
      </c>
      <c r="G155" s="22">
        <v>0</v>
      </c>
      <c r="H155" s="22">
        <v>0</v>
      </c>
      <c r="I155" s="22">
        <v>6144316</v>
      </c>
    </row>
    <row r="156" spans="1: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3472811</v>
      </c>
      <c r="F156" s="22">
        <v>0</v>
      </c>
      <c r="G156" s="22">
        <v>0</v>
      </c>
      <c r="H156" s="22">
        <v>0</v>
      </c>
      <c r="I156" s="22">
        <v>3472811</v>
      </c>
    </row>
    <row r="157" spans="1: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3625012</v>
      </c>
      <c r="F157" s="22">
        <v>0</v>
      </c>
      <c r="G157" s="22">
        <v>0</v>
      </c>
      <c r="H157" s="22">
        <v>0</v>
      </c>
      <c r="I157" s="22">
        <v>3625012</v>
      </c>
    </row>
    <row r="158" spans="1: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553609</v>
      </c>
      <c r="F158" s="22">
        <v>0</v>
      </c>
      <c r="G158" s="22">
        <v>0</v>
      </c>
      <c r="H158" s="22">
        <v>0</v>
      </c>
      <c r="I158" s="22">
        <v>553609</v>
      </c>
    </row>
    <row r="159" spans="1: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959381</v>
      </c>
      <c r="F159" s="22">
        <v>0</v>
      </c>
      <c r="G159" s="22">
        <v>5726323</v>
      </c>
      <c r="H159" s="22">
        <v>0</v>
      </c>
      <c r="I159" s="22">
        <v>6685704</v>
      </c>
    </row>
    <row r="160" spans="1: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916343</v>
      </c>
      <c r="F160" s="22">
        <v>0</v>
      </c>
      <c r="G160" s="22">
        <v>0</v>
      </c>
      <c r="H160" s="22">
        <v>0</v>
      </c>
      <c r="I160" s="22">
        <v>916343</v>
      </c>
    </row>
    <row r="161" spans="1: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3493890</v>
      </c>
      <c r="F161" s="22">
        <v>0</v>
      </c>
      <c r="G161" s="22">
        <v>0</v>
      </c>
      <c r="H161" s="22">
        <v>0</v>
      </c>
      <c r="I161" s="22">
        <v>3493890</v>
      </c>
    </row>
    <row r="162" spans="1: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3433615</v>
      </c>
      <c r="F162" s="22">
        <v>0</v>
      </c>
      <c r="G162" s="22">
        <v>5986117</v>
      </c>
      <c r="H162" s="22">
        <v>6737614</v>
      </c>
      <c r="I162" s="22">
        <v>16157346</v>
      </c>
    </row>
    <row r="163" spans="1: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1575073</v>
      </c>
      <c r="F163" s="22">
        <v>0</v>
      </c>
      <c r="G163" s="22">
        <v>0</v>
      </c>
      <c r="H163" s="22">
        <v>0</v>
      </c>
      <c r="I163" s="22">
        <v>1575073</v>
      </c>
    </row>
    <row r="164" spans="1: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119643</v>
      </c>
      <c r="G164" s="22">
        <v>0</v>
      </c>
      <c r="H164" s="22">
        <v>0</v>
      </c>
      <c r="I164" s="22">
        <v>119643</v>
      </c>
    </row>
    <row r="165" spans="1: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628537</v>
      </c>
      <c r="F165" s="22">
        <v>0</v>
      </c>
      <c r="G165" s="22">
        <v>5537361</v>
      </c>
      <c r="H165" s="22">
        <v>0</v>
      </c>
      <c r="I165" s="22">
        <v>6165898</v>
      </c>
    </row>
    <row r="166" spans="1: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399423</v>
      </c>
      <c r="F167" s="22">
        <v>819213</v>
      </c>
      <c r="G167" s="22">
        <v>1350297</v>
      </c>
      <c r="H167" s="22">
        <v>0</v>
      </c>
      <c r="I167" s="22">
        <v>2568933</v>
      </c>
    </row>
    <row r="168" spans="1: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35061388</v>
      </c>
      <c r="F168" s="22">
        <v>0</v>
      </c>
      <c r="G168" s="22">
        <v>11706222</v>
      </c>
      <c r="H168" s="22">
        <v>0</v>
      </c>
      <c r="I168" s="22">
        <v>46767610</v>
      </c>
    </row>
    <row r="169" spans="1: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7917268</v>
      </c>
      <c r="F169" s="22">
        <v>0</v>
      </c>
      <c r="G169" s="22">
        <v>7184507</v>
      </c>
      <c r="H169" s="22">
        <v>0</v>
      </c>
      <c r="I169" s="22">
        <v>15101775</v>
      </c>
    </row>
    <row r="170" spans="1: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3275262</v>
      </c>
      <c r="F170" s="22">
        <v>0</v>
      </c>
      <c r="G170" s="22">
        <v>701937</v>
      </c>
      <c r="H170" s="22">
        <v>0</v>
      </c>
      <c r="I170" s="22">
        <v>3977199</v>
      </c>
    </row>
    <row r="171" spans="1: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13314295</v>
      </c>
      <c r="F172" s="22">
        <v>10625372</v>
      </c>
      <c r="G172" s="22">
        <v>5704619</v>
      </c>
      <c r="H172" s="22">
        <v>0</v>
      </c>
      <c r="I172" s="22">
        <v>29644286</v>
      </c>
    </row>
    <row r="173" spans="1: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1811848</v>
      </c>
      <c r="F173" s="22">
        <v>0</v>
      </c>
      <c r="G173" s="22">
        <v>0</v>
      </c>
      <c r="H173" s="22">
        <v>0</v>
      </c>
      <c r="I173" s="22">
        <v>1811848</v>
      </c>
    </row>
    <row r="174" spans="1: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98905</v>
      </c>
      <c r="F174" s="22">
        <v>0</v>
      </c>
      <c r="G174" s="22">
        <v>0</v>
      </c>
      <c r="H174" s="22">
        <v>0</v>
      </c>
      <c r="I174" s="22">
        <v>98905</v>
      </c>
    </row>
    <row r="175" spans="1: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1759236</v>
      </c>
      <c r="F175" s="22">
        <v>124349</v>
      </c>
      <c r="G175" s="22">
        <v>0</v>
      </c>
      <c r="H175" s="22">
        <v>0</v>
      </c>
      <c r="I175" s="22">
        <v>1883585</v>
      </c>
    </row>
    <row r="176" spans="1: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189635</v>
      </c>
      <c r="F176" s="22">
        <v>0</v>
      </c>
      <c r="G176" s="22">
        <v>0</v>
      </c>
      <c r="H176" s="22">
        <v>0</v>
      </c>
      <c r="I176" s="22">
        <v>189635</v>
      </c>
    </row>
    <row r="177" spans="1: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8606231</v>
      </c>
      <c r="F177" s="22">
        <v>1534469</v>
      </c>
      <c r="G177" s="22">
        <v>0</v>
      </c>
      <c r="H177" s="22">
        <v>0</v>
      </c>
      <c r="I177" s="22">
        <v>10140700</v>
      </c>
    </row>
    <row r="178" spans="1: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7451390</v>
      </c>
      <c r="F178" s="22">
        <v>0</v>
      </c>
      <c r="G178" s="22">
        <v>0</v>
      </c>
      <c r="H178" s="22">
        <v>0</v>
      </c>
      <c r="I178" s="22">
        <v>7451390</v>
      </c>
    </row>
    <row r="179" spans="1: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1117378</v>
      </c>
      <c r="F179" s="22">
        <v>0</v>
      </c>
      <c r="G179" s="22">
        <v>0</v>
      </c>
      <c r="H179" s="22">
        <v>0</v>
      </c>
      <c r="I179" s="22">
        <v>1117378</v>
      </c>
    </row>
    <row r="180" spans="1: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3098249</v>
      </c>
      <c r="I180" s="22">
        <v>3098249</v>
      </c>
    </row>
    <row r="181" spans="1: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6228462</v>
      </c>
      <c r="F181" s="22">
        <v>0</v>
      </c>
      <c r="G181" s="22">
        <v>0</v>
      </c>
      <c r="H181" s="22">
        <v>1250000</v>
      </c>
      <c r="I181" s="22">
        <v>7478462</v>
      </c>
    </row>
    <row r="182" spans="1: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458706</v>
      </c>
      <c r="I182" s="22">
        <v>458706</v>
      </c>
    </row>
    <row r="183" spans="1: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5173103</v>
      </c>
      <c r="F183" s="22">
        <v>0</v>
      </c>
      <c r="G183" s="22">
        <v>1429749</v>
      </c>
      <c r="H183" s="22">
        <v>0</v>
      </c>
      <c r="I183" s="22">
        <v>6602852</v>
      </c>
    </row>
    <row r="184" spans="1: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5462403</v>
      </c>
      <c r="F184" s="22">
        <v>0</v>
      </c>
      <c r="G184" s="22">
        <v>1029878</v>
      </c>
      <c r="H184" s="22">
        <v>0</v>
      </c>
      <c r="I184" s="22">
        <v>6492281</v>
      </c>
    </row>
    <row r="185" spans="1: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2115790</v>
      </c>
      <c r="H186" s="22">
        <v>0</v>
      </c>
      <c r="I186" s="22">
        <v>2115790</v>
      </c>
    </row>
    <row r="187" spans="1: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203069</v>
      </c>
      <c r="G190" s="22">
        <v>0</v>
      </c>
      <c r="H190" s="22">
        <v>0</v>
      </c>
      <c r="I190" s="22">
        <v>203069</v>
      </c>
    </row>
    <row r="191" spans="1: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29382</v>
      </c>
      <c r="F191" s="22">
        <v>0</v>
      </c>
      <c r="G191" s="22">
        <v>0</v>
      </c>
      <c r="H191" s="22">
        <v>0</v>
      </c>
      <c r="I191" s="22">
        <v>29382</v>
      </c>
    </row>
    <row r="192" spans="1: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2741641</v>
      </c>
      <c r="F194" s="22">
        <v>0</v>
      </c>
      <c r="G194" s="22">
        <v>0</v>
      </c>
      <c r="H194" s="22">
        <v>0</v>
      </c>
      <c r="I194" s="22">
        <v>2741641</v>
      </c>
    </row>
    <row r="195" spans="1: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365027</v>
      </c>
      <c r="I195" s="22">
        <v>365027</v>
      </c>
    </row>
    <row r="196" spans="1: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207322</v>
      </c>
      <c r="F197" s="22">
        <v>0</v>
      </c>
      <c r="G197" s="22">
        <v>0</v>
      </c>
      <c r="H197" s="22">
        <v>0</v>
      </c>
      <c r="I197" s="22">
        <v>207322</v>
      </c>
    </row>
    <row r="198" spans="1: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173351</v>
      </c>
      <c r="F202" s="22">
        <v>0</v>
      </c>
      <c r="G202" s="22">
        <v>0</v>
      </c>
      <c r="H202" s="22">
        <v>0</v>
      </c>
      <c r="I202" s="22">
        <v>173351</v>
      </c>
    </row>
    <row r="203" spans="1: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43369</v>
      </c>
      <c r="I205" s="22">
        <v>43369</v>
      </c>
    </row>
    <row r="206" spans="1: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663730</v>
      </c>
      <c r="F211" s="22">
        <v>0</v>
      </c>
      <c r="G211" s="22">
        <v>0</v>
      </c>
      <c r="H211" s="22">
        <v>0</v>
      </c>
      <c r="I211" s="22">
        <v>663730</v>
      </c>
    </row>
    <row r="212" spans="1: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413061</v>
      </c>
      <c r="G212" s="22">
        <v>0</v>
      </c>
      <c r="H212" s="22">
        <v>0</v>
      </c>
      <c r="I212" s="22">
        <v>413061</v>
      </c>
    </row>
    <row r="213" spans="1: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54093</v>
      </c>
      <c r="H213" s="22">
        <v>165408</v>
      </c>
      <c r="I213" s="22">
        <v>219501</v>
      </c>
    </row>
    <row r="214" spans="1: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283543</v>
      </c>
      <c r="G216" s="22">
        <v>0</v>
      </c>
      <c r="H216" s="22">
        <v>0</v>
      </c>
      <c r="I216" s="22">
        <v>283543</v>
      </c>
    </row>
    <row r="217" spans="1: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138473</v>
      </c>
      <c r="G218" s="22">
        <v>0</v>
      </c>
      <c r="H218" s="22">
        <v>0</v>
      </c>
      <c r="I218" s="22">
        <v>138473</v>
      </c>
    </row>
    <row r="219" spans="1: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31718</v>
      </c>
      <c r="F219" s="22">
        <v>0</v>
      </c>
      <c r="G219" s="22">
        <v>1300000</v>
      </c>
      <c r="H219" s="22">
        <v>0</v>
      </c>
      <c r="I219" s="22">
        <v>1331718</v>
      </c>
    </row>
    <row r="220" spans="1: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4478</v>
      </c>
      <c r="H221" s="22">
        <v>0</v>
      </c>
      <c r="I221" s="22">
        <v>4478</v>
      </c>
    </row>
    <row r="222" spans="1: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144901</v>
      </c>
      <c r="I223" s="22">
        <v>144901</v>
      </c>
    </row>
    <row r="224" spans="1: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406968</v>
      </c>
      <c r="F224" s="22">
        <v>0</v>
      </c>
      <c r="G224" s="22">
        <v>0</v>
      </c>
      <c r="H224" s="22">
        <v>0</v>
      </c>
      <c r="I224" s="22">
        <v>406968</v>
      </c>
    </row>
    <row r="225" spans="1: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260715</v>
      </c>
      <c r="F226" s="22">
        <v>0</v>
      </c>
      <c r="G226" s="22">
        <v>158170</v>
      </c>
      <c r="H226" s="22">
        <v>0</v>
      </c>
      <c r="I226" s="22">
        <v>418885</v>
      </c>
    </row>
    <row r="227" spans="1: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95840</v>
      </c>
      <c r="F227" s="22">
        <v>0</v>
      </c>
      <c r="G227" s="22">
        <v>0</v>
      </c>
      <c r="H227" s="22">
        <v>0</v>
      </c>
      <c r="I227" s="22">
        <v>95840</v>
      </c>
    </row>
    <row r="228" spans="1: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486647</v>
      </c>
      <c r="G229" s="22">
        <v>0</v>
      </c>
      <c r="H229" s="22">
        <v>175079</v>
      </c>
      <c r="I229" s="22">
        <v>661726</v>
      </c>
    </row>
    <row r="230" spans="1: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874822</v>
      </c>
      <c r="F230" s="22">
        <v>0</v>
      </c>
      <c r="G230" s="22">
        <v>0</v>
      </c>
      <c r="H230" s="22">
        <v>0</v>
      </c>
      <c r="I230" s="22">
        <v>874822</v>
      </c>
    </row>
    <row r="231" spans="1: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15242</v>
      </c>
      <c r="F232" s="22">
        <v>0</v>
      </c>
      <c r="G232" s="22">
        <v>300710</v>
      </c>
      <c r="H232" s="22">
        <v>4474</v>
      </c>
      <c r="I232" s="22">
        <v>320426</v>
      </c>
    </row>
    <row r="233" spans="1: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14343</v>
      </c>
      <c r="F234" s="22">
        <v>0</v>
      </c>
      <c r="G234" s="22">
        <v>0</v>
      </c>
      <c r="H234" s="22">
        <v>0</v>
      </c>
      <c r="I234" s="22">
        <v>14343</v>
      </c>
    </row>
    <row r="235" spans="1: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870982</v>
      </c>
      <c r="G235" s="22">
        <v>0</v>
      </c>
      <c r="H235" s="22">
        <v>0</v>
      </c>
      <c r="I235" s="22">
        <v>870982</v>
      </c>
    </row>
    <row r="236" spans="1: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443644</v>
      </c>
      <c r="F236" s="22">
        <v>0</v>
      </c>
      <c r="G236" s="22">
        <v>0</v>
      </c>
      <c r="H236" s="22">
        <v>4478</v>
      </c>
      <c r="I236" s="22">
        <v>448122</v>
      </c>
    </row>
    <row r="237" spans="1: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1028949</v>
      </c>
      <c r="F237" s="22">
        <v>0</v>
      </c>
      <c r="G237" s="22">
        <v>0</v>
      </c>
      <c r="H237" s="22">
        <v>0</v>
      </c>
      <c r="I237" s="22">
        <v>1028949</v>
      </c>
    </row>
    <row r="238" spans="1: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6955</v>
      </c>
      <c r="F239" s="22">
        <v>0</v>
      </c>
      <c r="G239" s="22">
        <v>0</v>
      </c>
      <c r="H239" s="22">
        <v>0</v>
      </c>
      <c r="I239" s="22">
        <v>6955</v>
      </c>
    </row>
    <row r="240" spans="1: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346420</v>
      </c>
      <c r="F241" s="22">
        <v>0</v>
      </c>
      <c r="G241" s="22">
        <v>0</v>
      </c>
      <c r="H241" s="22">
        <v>120467</v>
      </c>
      <c r="I241" s="22">
        <v>466887</v>
      </c>
    </row>
    <row r="242" spans="1: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219713</v>
      </c>
      <c r="I247" s="22">
        <v>219713</v>
      </c>
    </row>
    <row r="248" spans="1: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226713</v>
      </c>
      <c r="I257" s="22">
        <v>226713</v>
      </c>
    </row>
    <row r="258" spans="1: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13486</v>
      </c>
      <c r="F268" s="22">
        <v>0</v>
      </c>
      <c r="G268" s="22">
        <v>0</v>
      </c>
      <c r="H268" s="22">
        <v>0</v>
      </c>
      <c r="I268" s="22">
        <v>13486</v>
      </c>
    </row>
    <row r="269" spans="1: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81333</v>
      </c>
      <c r="I269" s="22">
        <v>81333</v>
      </c>
    </row>
    <row r="270" spans="1: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543931</v>
      </c>
      <c r="F276" s="22">
        <v>0</v>
      </c>
      <c r="G276" s="22">
        <v>0</v>
      </c>
      <c r="H276" s="22">
        <v>0</v>
      </c>
      <c r="I276" s="22">
        <v>543931</v>
      </c>
    </row>
    <row r="277" spans="1: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442417</v>
      </c>
      <c r="G282" s="22">
        <v>0</v>
      </c>
      <c r="H282" s="22">
        <v>226713</v>
      </c>
      <c r="I282" s="22">
        <v>669130</v>
      </c>
    </row>
    <row r="283" spans="1: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75858</v>
      </c>
      <c r="F284" s="22">
        <v>0</v>
      </c>
      <c r="G284" s="22">
        <v>0</v>
      </c>
      <c r="H284" s="22">
        <v>0</v>
      </c>
      <c r="I284" s="22">
        <v>75858</v>
      </c>
    </row>
    <row r="285" spans="1: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09F19-2403-4427-A99A-DDE7BDE5B0E5}">
  <dimension ref="A1:I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1229</v>
      </c>
      <c r="D1" s="20" t="s">
        <v>1241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1231</v>
      </c>
      <c r="F2" s="21" t="s">
        <v>1232</v>
      </c>
      <c r="G2" s="21" t="s">
        <v>1233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1235</v>
      </c>
      <c r="F3" s="21" t="s">
        <v>1236</v>
      </c>
      <c r="G3" s="21" t="s">
        <v>1237</v>
      </c>
      <c r="H3" s="21" t="s">
        <v>1238</v>
      </c>
      <c r="I3" s="21" t="s">
        <v>1239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31002471</v>
      </c>
      <c r="F4" s="22">
        <v>21173277</v>
      </c>
      <c r="G4" s="22">
        <v>0</v>
      </c>
      <c r="H4" s="22">
        <v>9156898</v>
      </c>
      <c r="I4" s="22">
        <v>61332646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33071388</v>
      </c>
      <c r="F5" s="22">
        <v>0</v>
      </c>
      <c r="G5" s="22">
        <v>772732</v>
      </c>
      <c r="H5" s="22">
        <v>0</v>
      </c>
      <c r="I5" s="22">
        <v>33844120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1907558</v>
      </c>
      <c r="F6" s="22">
        <v>0</v>
      </c>
      <c r="G6" s="22">
        <v>0</v>
      </c>
      <c r="H6" s="22">
        <v>501805</v>
      </c>
      <c r="I6" s="22">
        <v>2409363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251962000</v>
      </c>
      <c r="F7" s="22">
        <v>300811000</v>
      </c>
      <c r="G7" s="22">
        <v>1672314000</v>
      </c>
      <c r="H7" s="22">
        <v>825658000</v>
      </c>
      <c r="I7" s="22">
        <v>3050745000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4157871</v>
      </c>
      <c r="F8" s="22">
        <v>2073177</v>
      </c>
      <c r="G8" s="22">
        <v>18783133</v>
      </c>
      <c r="H8" s="22">
        <v>0</v>
      </c>
      <c r="I8" s="22">
        <v>25014181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178579</v>
      </c>
      <c r="F9" s="22">
        <v>0</v>
      </c>
      <c r="G9" s="22">
        <v>0</v>
      </c>
      <c r="H9" s="22">
        <v>1234828</v>
      </c>
      <c r="I9" s="22">
        <v>1413407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64016016</v>
      </c>
      <c r="F10" s="22">
        <v>0</v>
      </c>
      <c r="G10" s="22">
        <v>0</v>
      </c>
      <c r="H10" s="22">
        <v>0</v>
      </c>
      <c r="I10" s="22">
        <v>64016016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15785000</v>
      </c>
      <c r="F11" s="22">
        <v>137000</v>
      </c>
      <c r="G11" s="22">
        <v>1403000</v>
      </c>
      <c r="H11" s="22">
        <v>0</v>
      </c>
      <c r="I11" s="22">
        <v>17325000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120986002</v>
      </c>
      <c r="F12" s="22">
        <v>0</v>
      </c>
      <c r="G12" s="22">
        <v>0</v>
      </c>
      <c r="H12" s="22">
        <v>0</v>
      </c>
      <c r="I12" s="22">
        <v>120986002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50004371</v>
      </c>
      <c r="F13" s="22">
        <v>0</v>
      </c>
      <c r="G13" s="22">
        <v>0</v>
      </c>
      <c r="H13" s="22">
        <v>35384250</v>
      </c>
      <c r="I13" s="22">
        <v>85388621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33824000</v>
      </c>
      <c r="F14" s="22">
        <v>0</v>
      </c>
      <c r="G14" s="22">
        <v>67581000</v>
      </c>
      <c r="H14" s="22">
        <v>51281000</v>
      </c>
      <c r="I14" s="22">
        <v>152686000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28459885</v>
      </c>
      <c r="F15" s="22">
        <v>0</v>
      </c>
      <c r="G15" s="22">
        <v>30206475</v>
      </c>
      <c r="H15" s="22">
        <v>0</v>
      </c>
      <c r="I15" s="22">
        <v>58666360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53921000</v>
      </c>
      <c r="F16" s="22">
        <v>0</v>
      </c>
      <c r="G16" s="22">
        <v>344581000</v>
      </c>
      <c r="H16" s="22">
        <v>20000000</v>
      </c>
      <c r="I16" s="22">
        <v>418502000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207108809</v>
      </c>
      <c r="F17" s="22">
        <v>15731571</v>
      </c>
      <c r="G17" s="22">
        <v>72583969</v>
      </c>
      <c r="H17" s="22">
        <v>9052629</v>
      </c>
      <c r="I17" s="22">
        <v>304476978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47951000</v>
      </c>
      <c r="F18" s="22">
        <v>34829000</v>
      </c>
      <c r="G18" s="22">
        <v>11819000</v>
      </c>
      <c r="H18" s="22">
        <v>2751000</v>
      </c>
      <c r="I18" s="22">
        <v>97350000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49660974</v>
      </c>
      <c r="F19" s="22">
        <v>56981716</v>
      </c>
      <c r="G19" s="22">
        <v>0</v>
      </c>
      <c r="H19" s="22">
        <v>2509050</v>
      </c>
      <c r="I19" s="22">
        <v>109151740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9738911</v>
      </c>
      <c r="F20" s="22">
        <v>0</v>
      </c>
      <c r="G20" s="22">
        <v>0</v>
      </c>
      <c r="H20" s="22">
        <v>563</v>
      </c>
      <c r="I20" s="22">
        <v>9739474</v>
      </c>
    </row>
    <row r="21" spans="1: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13536994</v>
      </c>
      <c r="F21" s="22">
        <v>0</v>
      </c>
      <c r="G21" s="22">
        <v>0</v>
      </c>
      <c r="H21" s="22">
        <v>0</v>
      </c>
      <c r="I21" s="22">
        <v>13536994</v>
      </c>
    </row>
    <row r="22" spans="1: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56230684</v>
      </c>
      <c r="F22" s="22">
        <v>0</v>
      </c>
      <c r="G22" s="22">
        <v>0</v>
      </c>
      <c r="H22" s="22">
        <v>0</v>
      </c>
      <c r="I22" s="22">
        <v>56230684</v>
      </c>
    </row>
    <row r="23" spans="1: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14327944</v>
      </c>
      <c r="F23" s="22">
        <v>0</v>
      </c>
      <c r="G23" s="22">
        <v>0</v>
      </c>
      <c r="H23" s="22">
        <v>0</v>
      </c>
      <c r="I23" s="22">
        <v>14327944</v>
      </c>
    </row>
    <row r="24" spans="1: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89225910</v>
      </c>
      <c r="F24" s="22">
        <v>29943372</v>
      </c>
      <c r="G24" s="22">
        <v>32066237</v>
      </c>
      <c r="H24" s="22">
        <v>21982003</v>
      </c>
      <c r="I24" s="22">
        <v>173217522</v>
      </c>
    </row>
    <row r="25" spans="1: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26559503</v>
      </c>
      <c r="I25" s="22">
        <v>26559503</v>
      </c>
    </row>
    <row r="26" spans="1: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247581</v>
      </c>
      <c r="F26" s="22">
        <v>0</v>
      </c>
      <c r="G26" s="22">
        <v>0</v>
      </c>
      <c r="H26" s="22">
        <v>0</v>
      </c>
      <c r="I26" s="22">
        <v>247581</v>
      </c>
    </row>
    <row r="27" spans="1: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3505149</v>
      </c>
      <c r="F28" s="22">
        <v>0</v>
      </c>
      <c r="G28" s="22">
        <v>0</v>
      </c>
      <c r="H28" s="22">
        <v>0</v>
      </c>
      <c r="I28" s="22">
        <v>3505149</v>
      </c>
    </row>
    <row r="29" spans="1: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2109895</v>
      </c>
      <c r="I29" s="22">
        <v>2109895</v>
      </c>
    </row>
    <row r="30" spans="1: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362814</v>
      </c>
      <c r="F30" s="22">
        <v>0</v>
      </c>
      <c r="G30" s="22">
        <v>0</v>
      </c>
      <c r="H30" s="22">
        <v>0</v>
      </c>
      <c r="I30" s="22">
        <v>362814</v>
      </c>
    </row>
    <row r="31" spans="1: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7506205</v>
      </c>
      <c r="F31" s="22">
        <v>0</v>
      </c>
      <c r="G31" s="22">
        <v>0</v>
      </c>
      <c r="H31" s="22">
        <v>0</v>
      </c>
      <c r="I31" s="22">
        <v>7506205</v>
      </c>
    </row>
    <row r="32" spans="1: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7661305</v>
      </c>
      <c r="F32" s="22">
        <v>81279</v>
      </c>
      <c r="G32" s="22">
        <v>0</v>
      </c>
      <c r="H32" s="22">
        <v>0</v>
      </c>
      <c r="I32" s="22">
        <v>7742584</v>
      </c>
    </row>
    <row r="33" spans="1: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4815137</v>
      </c>
      <c r="F33" s="22">
        <v>0</v>
      </c>
      <c r="G33" s="22">
        <v>0</v>
      </c>
      <c r="H33" s="22">
        <v>0</v>
      </c>
      <c r="I33" s="22">
        <v>4815137</v>
      </c>
    </row>
    <row r="34" spans="1: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4572255</v>
      </c>
      <c r="I34" s="22">
        <v>4572255</v>
      </c>
    </row>
    <row r="35" spans="1: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577169</v>
      </c>
      <c r="F35" s="22">
        <v>0</v>
      </c>
      <c r="G35" s="22">
        <v>0</v>
      </c>
      <c r="H35" s="22">
        <v>2350000</v>
      </c>
      <c r="I35" s="22">
        <v>2927169</v>
      </c>
    </row>
    <row r="36" spans="1: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21807</v>
      </c>
      <c r="F37" s="22">
        <v>0</v>
      </c>
      <c r="G37" s="22">
        <v>0</v>
      </c>
      <c r="H37" s="22">
        <v>0</v>
      </c>
      <c r="I37" s="22">
        <v>21807</v>
      </c>
    </row>
    <row r="38" spans="1: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3706369</v>
      </c>
      <c r="F38" s="22">
        <v>0</v>
      </c>
      <c r="G38" s="22">
        <v>0</v>
      </c>
      <c r="H38" s="22">
        <v>0</v>
      </c>
      <c r="I38" s="22">
        <v>3706369</v>
      </c>
    </row>
    <row r="39" spans="1: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134895</v>
      </c>
      <c r="F40" s="22">
        <v>0</v>
      </c>
      <c r="G40" s="22">
        <v>0</v>
      </c>
      <c r="H40" s="22">
        <v>0</v>
      </c>
      <c r="I40" s="22">
        <v>134895</v>
      </c>
    </row>
    <row r="41" spans="1: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8336952</v>
      </c>
      <c r="G41" s="22">
        <v>0</v>
      </c>
      <c r="H41" s="22">
        <v>0</v>
      </c>
      <c r="I41" s="22">
        <v>8336952</v>
      </c>
    </row>
    <row r="42" spans="1: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5008684</v>
      </c>
      <c r="F42" s="22">
        <v>149987</v>
      </c>
      <c r="G42" s="22">
        <v>0</v>
      </c>
      <c r="H42" s="22">
        <v>0</v>
      </c>
      <c r="I42" s="22">
        <v>5158671</v>
      </c>
    </row>
    <row r="43" spans="1: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14582861</v>
      </c>
      <c r="F43" s="22">
        <v>2162815</v>
      </c>
      <c r="G43" s="22">
        <v>0</v>
      </c>
      <c r="H43" s="22">
        <v>8462366</v>
      </c>
      <c r="I43" s="22">
        <v>25208042</v>
      </c>
    </row>
    <row r="44" spans="1: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10808383</v>
      </c>
      <c r="F44" s="22">
        <v>0</v>
      </c>
      <c r="G44" s="22">
        <v>0</v>
      </c>
      <c r="H44" s="22">
        <v>0</v>
      </c>
      <c r="I44" s="22">
        <v>10808383</v>
      </c>
    </row>
    <row r="45" spans="1: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8147723</v>
      </c>
      <c r="F46" s="22">
        <v>29967</v>
      </c>
      <c r="G46" s="22">
        <v>0</v>
      </c>
      <c r="H46" s="22">
        <v>0</v>
      </c>
      <c r="I46" s="22">
        <v>8177690</v>
      </c>
    </row>
    <row r="47" spans="1: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3837243</v>
      </c>
      <c r="F48" s="22">
        <v>0</v>
      </c>
      <c r="G48" s="22">
        <v>0</v>
      </c>
      <c r="H48" s="22">
        <v>0</v>
      </c>
      <c r="I48" s="22">
        <v>3837243</v>
      </c>
    </row>
    <row r="49" spans="1: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1049113</v>
      </c>
      <c r="I49" s="22">
        <v>1049113</v>
      </c>
    </row>
    <row r="50" spans="1: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11996658</v>
      </c>
      <c r="F50" s="22">
        <v>0</v>
      </c>
      <c r="G50" s="22">
        <v>0</v>
      </c>
      <c r="H50" s="22">
        <v>5760000</v>
      </c>
      <c r="I50" s="22">
        <v>17756658</v>
      </c>
    </row>
    <row r="51" spans="1: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7548622</v>
      </c>
      <c r="F52" s="22">
        <v>0</v>
      </c>
      <c r="G52" s="22">
        <v>0</v>
      </c>
      <c r="H52" s="22">
        <v>0</v>
      </c>
      <c r="I52" s="22">
        <v>7548622</v>
      </c>
    </row>
    <row r="53" spans="1: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3590204</v>
      </c>
      <c r="G53" s="22">
        <v>0</v>
      </c>
      <c r="H53" s="22">
        <v>0</v>
      </c>
      <c r="I53" s="22">
        <v>3590204</v>
      </c>
    </row>
    <row r="54" spans="1: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15175313</v>
      </c>
      <c r="F54" s="22">
        <v>0</v>
      </c>
      <c r="G54" s="22">
        <v>0</v>
      </c>
      <c r="H54" s="22">
        <v>0</v>
      </c>
      <c r="I54" s="22">
        <v>15175313</v>
      </c>
    </row>
    <row r="55" spans="1: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650000</v>
      </c>
      <c r="I55" s="22">
        <v>650000</v>
      </c>
    </row>
    <row r="56" spans="1: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37474597</v>
      </c>
      <c r="F56" s="22">
        <v>0</v>
      </c>
      <c r="G56" s="22">
        <v>0</v>
      </c>
      <c r="H56" s="22">
        <v>0</v>
      </c>
      <c r="I56" s="22">
        <v>37474597</v>
      </c>
    </row>
    <row r="57" spans="1: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34911457</v>
      </c>
      <c r="G58" s="22">
        <v>8976268</v>
      </c>
      <c r="H58" s="22">
        <v>5076912</v>
      </c>
      <c r="I58" s="22">
        <v>48964637</v>
      </c>
    </row>
    <row r="59" spans="1: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1019066</v>
      </c>
      <c r="F60" s="22">
        <v>0</v>
      </c>
      <c r="G60" s="22">
        <v>0</v>
      </c>
      <c r="H60" s="22">
        <v>1693508</v>
      </c>
      <c r="I60" s="22">
        <v>2712574</v>
      </c>
    </row>
    <row r="61" spans="1: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13483362</v>
      </c>
      <c r="F64" s="22">
        <v>0</v>
      </c>
      <c r="G64" s="22">
        <v>0</v>
      </c>
      <c r="H64" s="22">
        <v>9522685</v>
      </c>
      <c r="I64" s="22">
        <v>23006047</v>
      </c>
    </row>
    <row r="65" spans="1: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1723805</v>
      </c>
      <c r="F65" s="22">
        <v>31349662</v>
      </c>
      <c r="G65" s="22">
        <v>4000000</v>
      </c>
      <c r="H65" s="22">
        <v>7477793</v>
      </c>
      <c r="I65" s="22">
        <v>44551260</v>
      </c>
    </row>
    <row r="66" spans="1: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329614</v>
      </c>
      <c r="F68" s="22">
        <v>0</v>
      </c>
      <c r="G68" s="22">
        <v>0</v>
      </c>
      <c r="H68" s="22">
        <v>51642</v>
      </c>
      <c r="I68" s="22">
        <v>381256</v>
      </c>
    </row>
    <row r="69" spans="1: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4101601</v>
      </c>
      <c r="F70" s="22">
        <v>0</v>
      </c>
      <c r="G70" s="22">
        <v>0</v>
      </c>
      <c r="H70" s="22">
        <v>613389</v>
      </c>
      <c r="I70" s="22">
        <v>4714990</v>
      </c>
    </row>
    <row r="71" spans="1: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2460836</v>
      </c>
      <c r="F71" s="22">
        <v>0</v>
      </c>
      <c r="G71" s="22">
        <v>0</v>
      </c>
      <c r="H71" s="22">
        <v>0</v>
      </c>
      <c r="I71" s="22">
        <v>2460836</v>
      </c>
    </row>
    <row r="72" spans="1: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8522140</v>
      </c>
      <c r="F72" s="22">
        <v>0</v>
      </c>
      <c r="G72" s="22">
        <v>0</v>
      </c>
      <c r="H72" s="22">
        <v>0</v>
      </c>
      <c r="I72" s="22">
        <v>8522140</v>
      </c>
    </row>
    <row r="73" spans="1: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30610028</v>
      </c>
      <c r="F73" s="22">
        <v>1009486</v>
      </c>
      <c r="G73" s="22">
        <v>2077280</v>
      </c>
      <c r="H73" s="22">
        <v>3344021</v>
      </c>
      <c r="I73" s="22">
        <v>37040815</v>
      </c>
    </row>
    <row r="74" spans="1: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207103</v>
      </c>
      <c r="F74" s="22">
        <v>0</v>
      </c>
      <c r="G74" s="22">
        <v>0</v>
      </c>
      <c r="H74" s="22">
        <v>0</v>
      </c>
      <c r="I74" s="22">
        <v>207103</v>
      </c>
    </row>
    <row r="75" spans="1: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106908</v>
      </c>
      <c r="I76" s="22">
        <v>106908</v>
      </c>
    </row>
    <row r="77" spans="1: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3170784</v>
      </c>
      <c r="F77" s="22">
        <v>0</v>
      </c>
      <c r="G77" s="22">
        <v>0</v>
      </c>
      <c r="H77" s="22">
        <v>0</v>
      </c>
      <c r="I77" s="22">
        <v>3170784</v>
      </c>
    </row>
    <row r="78" spans="1: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839977</v>
      </c>
      <c r="F78" s="22">
        <v>0</v>
      </c>
      <c r="G78" s="22">
        <v>0</v>
      </c>
      <c r="H78" s="22">
        <v>0</v>
      </c>
      <c r="I78" s="22">
        <v>839977</v>
      </c>
    </row>
    <row r="79" spans="1: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1000000</v>
      </c>
      <c r="F80" s="22">
        <v>0</v>
      </c>
      <c r="G80" s="22">
        <v>0</v>
      </c>
      <c r="H80" s="22">
        <v>0</v>
      </c>
      <c r="I80" s="22">
        <v>1000000</v>
      </c>
    </row>
    <row r="81" spans="1: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1483069</v>
      </c>
      <c r="F81" s="22">
        <v>0</v>
      </c>
      <c r="G81" s="22">
        <v>0</v>
      </c>
      <c r="H81" s="22">
        <v>4210835</v>
      </c>
      <c r="I81" s="22">
        <v>5693904</v>
      </c>
    </row>
    <row r="82" spans="1: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4025883</v>
      </c>
      <c r="G82" s="22">
        <v>0</v>
      </c>
      <c r="H82" s="22">
        <v>4534849</v>
      </c>
      <c r="I82" s="22">
        <v>8560732</v>
      </c>
    </row>
    <row r="83" spans="1: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101742</v>
      </c>
      <c r="G83" s="22">
        <v>0</v>
      </c>
      <c r="H83" s="22">
        <v>7982993</v>
      </c>
      <c r="I83" s="22">
        <v>8084735</v>
      </c>
    </row>
    <row r="84" spans="1: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66660</v>
      </c>
      <c r="F84" s="22">
        <v>0</v>
      </c>
      <c r="G84" s="22">
        <v>0</v>
      </c>
      <c r="H84" s="22">
        <v>0</v>
      </c>
      <c r="I84" s="22">
        <v>66660</v>
      </c>
    </row>
    <row r="85" spans="1: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10387245</v>
      </c>
      <c r="F85" s="22">
        <v>0</v>
      </c>
      <c r="G85" s="22">
        <v>0</v>
      </c>
      <c r="H85" s="22">
        <v>1330023</v>
      </c>
      <c r="I85" s="22">
        <v>11717268</v>
      </c>
    </row>
    <row r="86" spans="1: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478674</v>
      </c>
      <c r="F86" s="22">
        <v>443673</v>
      </c>
      <c r="G86" s="22">
        <v>0</v>
      </c>
      <c r="H86" s="22">
        <v>0</v>
      </c>
      <c r="I86" s="22">
        <v>922347</v>
      </c>
    </row>
    <row r="87" spans="1: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6042985</v>
      </c>
      <c r="I87" s="22">
        <v>6042985</v>
      </c>
    </row>
    <row r="88" spans="1: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193032</v>
      </c>
      <c r="G88" s="22">
        <v>1318844</v>
      </c>
      <c r="H88" s="22">
        <v>13694040</v>
      </c>
      <c r="I88" s="22">
        <v>15205916</v>
      </c>
    </row>
    <row r="89" spans="1: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3541043</v>
      </c>
      <c r="F89" s="22">
        <v>0</v>
      </c>
      <c r="G89" s="22">
        <v>0</v>
      </c>
      <c r="H89" s="22">
        <v>0</v>
      </c>
      <c r="I89" s="22">
        <v>3541043</v>
      </c>
    </row>
    <row r="90" spans="1: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5795014</v>
      </c>
      <c r="F92" s="22">
        <v>0</v>
      </c>
      <c r="G92" s="22">
        <v>0</v>
      </c>
      <c r="H92" s="22">
        <v>0</v>
      </c>
      <c r="I92" s="22">
        <v>5795014</v>
      </c>
    </row>
    <row r="93" spans="1: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17705125</v>
      </c>
      <c r="F93" s="22">
        <v>0</v>
      </c>
      <c r="G93" s="22">
        <v>0</v>
      </c>
      <c r="H93" s="22">
        <v>0</v>
      </c>
      <c r="I93" s="22">
        <v>17705125</v>
      </c>
    </row>
    <row r="94" spans="1: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1537445</v>
      </c>
      <c r="F94" s="22">
        <v>0</v>
      </c>
      <c r="G94" s="22">
        <v>0</v>
      </c>
      <c r="H94" s="22">
        <v>0</v>
      </c>
      <c r="I94" s="22">
        <v>1537445</v>
      </c>
    </row>
    <row r="95" spans="1: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10228994</v>
      </c>
      <c r="F95" s="22">
        <v>0</v>
      </c>
      <c r="G95" s="22">
        <v>0</v>
      </c>
      <c r="H95" s="22">
        <v>0</v>
      </c>
      <c r="I95" s="22">
        <v>10228994</v>
      </c>
    </row>
    <row r="96" spans="1: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2597892</v>
      </c>
      <c r="F96" s="22">
        <v>0</v>
      </c>
      <c r="G96" s="22">
        <v>0</v>
      </c>
      <c r="H96" s="22">
        <v>0</v>
      </c>
      <c r="I96" s="22">
        <v>2597892</v>
      </c>
    </row>
    <row r="97" spans="1: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263697</v>
      </c>
      <c r="F97" s="22">
        <v>0</v>
      </c>
      <c r="G97" s="22">
        <v>0</v>
      </c>
      <c r="H97" s="22">
        <v>0</v>
      </c>
      <c r="I97" s="22">
        <v>263697</v>
      </c>
    </row>
    <row r="98" spans="1: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1085708</v>
      </c>
      <c r="F98" s="22">
        <v>0</v>
      </c>
      <c r="G98" s="22">
        <v>0</v>
      </c>
      <c r="H98" s="22">
        <v>0</v>
      </c>
      <c r="I98" s="22">
        <v>1085708</v>
      </c>
    </row>
    <row r="99" spans="1: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2911242</v>
      </c>
      <c r="F99" s="22">
        <v>0</v>
      </c>
      <c r="G99" s="22">
        <v>0</v>
      </c>
      <c r="H99" s="22">
        <v>165286</v>
      </c>
      <c r="I99" s="22">
        <v>3076528</v>
      </c>
    </row>
    <row r="100" spans="1: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31338627</v>
      </c>
      <c r="F100" s="22">
        <v>0</v>
      </c>
      <c r="G100" s="22">
        <v>35809537</v>
      </c>
      <c r="H100" s="22">
        <v>811480</v>
      </c>
      <c r="I100" s="22">
        <v>67959644</v>
      </c>
    </row>
    <row r="101" spans="1: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1939941</v>
      </c>
      <c r="H101" s="22">
        <v>0</v>
      </c>
      <c r="I101" s="22">
        <v>1939941</v>
      </c>
    </row>
    <row r="102" spans="1: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2071421</v>
      </c>
      <c r="F102" s="22">
        <v>0</v>
      </c>
      <c r="G102" s="22">
        <v>0</v>
      </c>
      <c r="H102" s="22">
        <v>732218</v>
      </c>
      <c r="I102" s="22">
        <v>2803639</v>
      </c>
    </row>
    <row r="103" spans="1: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1369512</v>
      </c>
      <c r="F103" s="22">
        <v>0</v>
      </c>
      <c r="G103" s="22">
        <v>0</v>
      </c>
      <c r="H103" s="22">
        <v>0</v>
      </c>
      <c r="I103" s="22">
        <v>1369512</v>
      </c>
    </row>
    <row r="104" spans="1: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2709704</v>
      </c>
      <c r="F104" s="22">
        <v>0</v>
      </c>
      <c r="G104" s="22">
        <v>2000863</v>
      </c>
      <c r="H104" s="22">
        <v>0</v>
      </c>
      <c r="I104" s="22">
        <v>4710567</v>
      </c>
    </row>
    <row r="105" spans="1: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13766811</v>
      </c>
      <c r="F105" s="22">
        <v>0</v>
      </c>
      <c r="G105" s="22">
        <v>6037510</v>
      </c>
      <c r="H105" s="22">
        <v>0</v>
      </c>
      <c r="I105" s="22">
        <v>19804321</v>
      </c>
    </row>
    <row r="106" spans="1: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1936418</v>
      </c>
      <c r="F106" s="22">
        <v>0</v>
      </c>
      <c r="G106" s="22">
        <v>0</v>
      </c>
      <c r="H106" s="22">
        <v>0</v>
      </c>
      <c r="I106" s="22">
        <v>1936418</v>
      </c>
    </row>
    <row r="107" spans="1: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50798030</v>
      </c>
      <c r="F107" s="22">
        <v>0</v>
      </c>
      <c r="G107" s="22">
        <v>0</v>
      </c>
      <c r="H107" s="22">
        <v>5532066</v>
      </c>
      <c r="I107" s="22">
        <v>56330096</v>
      </c>
    </row>
    <row r="108" spans="1: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240000</v>
      </c>
      <c r="F108" s="22">
        <v>0</v>
      </c>
      <c r="G108" s="22">
        <v>0</v>
      </c>
      <c r="H108" s="22">
        <v>0</v>
      </c>
      <c r="I108" s="22">
        <v>240000</v>
      </c>
    </row>
    <row r="109" spans="1: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4393041</v>
      </c>
      <c r="F109" s="22">
        <v>0</v>
      </c>
      <c r="G109" s="22">
        <v>2365484</v>
      </c>
      <c r="H109" s="22">
        <v>0</v>
      </c>
      <c r="I109" s="22">
        <v>6758525</v>
      </c>
    </row>
    <row r="110" spans="1: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91505</v>
      </c>
      <c r="F110" s="22">
        <v>0</v>
      </c>
      <c r="G110" s="22">
        <v>1543983</v>
      </c>
      <c r="H110" s="22">
        <v>0</v>
      </c>
      <c r="I110" s="22">
        <v>1635488</v>
      </c>
    </row>
    <row r="111" spans="1: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9666224</v>
      </c>
      <c r="F111" s="22">
        <v>0</v>
      </c>
      <c r="G111" s="22">
        <v>12231744</v>
      </c>
      <c r="H111" s="22">
        <v>401112</v>
      </c>
      <c r="I111" s="22">
        <v>22299080</v>
      </c>
    </row>
    <row r="112" spans="1: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1021387</v>
      </c>
      <c r="F112" s="22">
        <v>0</v>
      </c>
      <c r="G112" s="22">
        <v>0</v>
      </c>
      <c r="H112" s="22">
        <v>0</v>
      </c>
      <c r="I112" s="22">
        <v>1021387</v>
      </c>
    </row>
    <row r="113" spans="1: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348425</v>
      </c>
      <c r="F113" s="22">
        <v>0</v>
      </c>
      <c r="G113" s="22">
        <v>4021488</v>
      </c>
      <c r="H113" s="22">
        <v>73192</v>
      </c>
      <c r="I113" s="22">
        <v>4443105</v>
      </c>
    </row>
    <row r="114" spans="1: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12134509</v>
      </c>
      <c r="F114" s="22">
        <v>0</v>
      </c>
      <c r="G114" s="22">
        <v>0</v>
      </c>
      <c r="H114" s="22">
        <v>481500</v>
      </c>
      <c r="I114" s="22">
        <v>12616009</v>
      </c>
    </row>
    <row r="115" spans="1: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695610</v>
      </c>
      <c r="F115" s="22">
        <v>0</v>
      </c>
      <c r="G115" s="22">
        <v>0</v>
      </c>
      <c r="H115" s="22">
        <v>0</v>
      </c>
      <c r="I115" s="22">
        <v>695610</v>
      </c>
    </row>
    <row r="116" spans="1: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575775</v>
      </c>
      <c r="F116" s="22">
        <v>1115055</v>
      </c>
      <c r="G116" s="22">
        <v>6440681</v>
      </c>
      <c r="H116" s="22">
        <v>0</v>
      </c>
      <c r="I116" s="22">
        <v>8131511</v>
      </c>
    </row>
    <row r="117" spans="1: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119840</v>
      </c>
      <c r="F117" s="22">
        <v>0</v>
      </c>
      <c r="G117" s="22">
        <v>0</v>
      </c>
      <c r="H117" s="22">
        <v>0</v>
      </c>
      <c r="I117" s="22">
        <v>119840</v>
      </c>
    </row>
    <row r="118" spans="1: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1219230</v>
      </c>
      <c r="F120" s="22">
        <v>0</v>
      </c>
      <c r="G120" s="22">
        <v>1317893</v>
      </c>
      <c r="H120" s="22">
        <v>4983662</v>
      </c>
      <c r="I120" s="22">
        <v>7520785</v>
      </c>
    </row>
    <row r="121" spans="1: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10178657</v>
      </c>
      <c r="F121" s="22">
        <v>0</v>
      </c>
      <c r="G121" s="22">
        <v>0</v>
      </c>
      <c r="H121" s="22">
        <v>0</v>
      </c>
      <c r="I121" s="22">
        <v>10178657</v>
      </c>
    </row>
    <row r="122" spans="1: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9250438</v>
      </c>
      <c r="F122" s="22">
        <v>0</v>
      </c>
      <c r="G122" s="22">
        <v>0</v>
      </c>
      <c r="H122" s="22">
        <v>0</v>
      </c>
      <c r="I122" s="22">
        <v>9250438</v>
      </c>
    </row>
    <row r="123" spans="1: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501371</v>
      </c>
      <c r="I123" s="22">
        <v>501371</v>
      </c>
    </row>
    <row r="124" spans="1: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1439147</v>
      </c>
      <c r="I126" s="22">
        <v>1439147</v>
      </c>
    </row>
    <row r="127" spans="1: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706514</v>
      </c>
      <c r="I127" s="22">
        <v>706514</v>
      </c>
    </row>
    <row r="128" spans="1: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1468883</v>
      </c>
      <c r="F128" s="22">
        <v>0</v>
      </c>
      <c r="G128" s="22">
        <v>0</v>
      </c>
      <c r="H128" s="22">
        <v>1072730</v>
      </c>
      <c r="I128" s="22">
        <v>2541613</v>
      </c>
    </row>
    <row r="129" spans="1: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2310530</v>
      </c>
      <c r="F129" s="22">
        <v>0</v>
      </c>
      <c r="G129" s="22">
        <v>0</v>
      </c>
      <c r="H129" s="22">
        <v>790336</v>
      </c>
      <c r="I129" s="22">
        <v>3100866</v>
      </c>
    </row>
    <row r="130" spans="1: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4605158</v>
      </c>
      <c r="F130" s="22">
        <v>0</v>
      </c>
      <c r="G130" s="22">
        <v>0</v>
      </c>
      <c r="H130" s="22">
        <v>0</v>
      </c>
      <c r="I130" s="22">
        <v>4605158</v>
      </c>
    </row>
    <row r="131" spans="1: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183345</v>
      </c>
      <c r="F131" s="22">
        <v>0</v>
      </c>
      <c r="G131" s="22">
        <v>0</v>
      </c>
      <c r="H131" s="22">
        <v>0</v>
      </c>
      <c r="I131" s="22">
        <v>183345</v>
      </c>
    </row>
    <row r="132" spans="1: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1943293</v>
      </c>
      <c r="F132" s="22">
        <v>0</v>
      </c>
      <c r="G132" s="22">
        <v>0</v>
      </c>
      <c r="H132" s="22">
        <v>0</v>
      </c>
      <c r="I132" s="22">
        <v>1943293</v>
      </c>
    </row>
    <row r="133" spans="1: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3187500</v>
      </c>
      <c r="F133" s="22">
        <v>0</v>
      </c>
      <c r="G133" s="22">
        <v>0</v>
      </c>
      <c r="H133" s="22">
        <v>0</v>
      </c>
      <c r="I133" s="22">
        <v>3187500</v>
      </c>
    </row>
    <row r="134" spans="1: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577065</v>
      </c>
      <c r="F134" s="22">
        <v>0</v>
      </c>
      <c r="G134" s="22">
        <v>0</v>
      </c>
      <c r="H134" s="22">
        <v>58500</v>
      </c>
      <c r="I134" s="22">
        <v>635565</v>
      </c>
    </row>
    <row r="135" spans="1: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867343</v>
      </c>
      <c r="F135" s="22">
        <v>0</v>
      </c>
      <c r="G135" s="22">
        <v>0</v>
      </c>
      <c r="H135" s="22">
        <v>85074</v>
      </c>
      <c r="I135" s="22">
        <v>952417</v>
      </c>
    </row>
    <row r="136" spans="1: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2682565</v>
      </c>
      <c r="F136" s="22">
        <v>515402</v>
      </c>
      <c r="G136" s="22">
        <v>0</v>
      </c>
      <c r="H136" s="22">
        <v>0</v>
      </c>
      <c r="I136" s="22">
        <v>3197967</v>
      </c>
    </row>
    <row r="137" spans="1: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46078</v>
      </c>
      <c r="G137" s="22">
        <v>0</v>
      </c>
      <c r="H137" s="22">
        <v>0</v>
      </c>
      <c r="I137" s="22">
        <v>46078</v>
      </c>
    </row>
    <row r="138" spans="1: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956274</v>
      </c>
      <c r="F139" s="22">
        <v>0</v>
      </c>
      <c r="G139" s="22">
        <v>0</v>
      </c>
      <c r="H139" s="22">
        <v>275033</v>
      </c>
      <c r="I139" s="22">
        <v>1231307</v>
      </c>
    </row>
    <row r="140" spans="1: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15044593</v>
      </c>
      <c r="F140" s="22">
        <v>0</v>
      </c>
      <c r="G140" s="22">
        <v>0</v>
      </c>
      <c r="H140" s="22">
        <v>0</v>
      </c>
      <c r="I140" s="22">
        <v>15044593</v>
      </c>
    </row>
    <row r="141" spans="1: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753852</v>
      </c>
      <c r="F141" s="22">
        <v>451420</v>
      </c>
      <c r="G141" s="22">
        <v>0</v>
      </c>
      <c r="H141" s="22">
        <v>0</v>
      </c>
      <c r="I141" s="22">
        <v>1205272</v>
      </c>
    </row>
    <row r="142" spans="1: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645451</v>
      </c>
      <c r="H142" s="22">
        <v>0</v>
      </c>
      <c r="I142" s="22">
        <v>645451</v>
      </c>
    </row>
    <row r="143" spans="1: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108293</v>
      </c>
      <c r="F143" s="22">
        <v>0</v>
      </c>
      <c r="G143" s="22">
        <v>0</v>
      </c>
      <c r="H143" s="22">
        <v>152465</v>
      </c>
      <c r="I143" s="22">
        <v>260758</v>
      </c>
    </row>
    <row r="144" spans="1: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4603973</v>
      </c>
      <c r="F144" s="22">
        <v>44697120</v>
      </c>
      <c r="G144" s="22">
        <v>0</v>
      </c>
      <c r="H144" s="22">
        <v>572440</v>
      </c>
      <c r="I144" s="22">
        <v>49873533</v>
      </c>
    </row>
    <row r="145" spans="1: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11483054</v>
      </c>
      <c r="F145" s="22">
        <v>0</v>
      </c>
      <c r="G145" s="22">
        <v>5611646</v>
      </c>
      <c r="H145" s="22">
        <v>5148351</v>
      </c>
      <c r="I145" s="22">
        <v>22243051</v>
      </c>
    </row>
    <row r="146" spans="1: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1195279</v>
      </c>
      <c r="F146" s="22">
        <v>0</v>
      </c>
      <c r="G146" s="22">
        <v>0</v>
      </c>
      <c r="H146" s="22">
        <v>0</v>
      </c>
      <c r="I146" s="22">
        <v>1195279</v>
      </c>
    </row>
    <row r="147" spans="1: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3578833</v>
      </c>
      <c r="F147" s="22">
        <v>0</v>
      </c>
      <c r="G147" s="22">
        <v>0</v>
      </c>
      <c r="H147" s="22">
        <v>0</v>
      </c>
      <c r="I147" s="22">
        <v>3578833</v>
      </c>
    </row>
    <row r="148" spans="1: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14302651</v>
      </c>
      <c r="F148" s="22">
        <v>292707</v>
      </c>
      <c r="G148" s="22">
        <v>3474601</v>
      </c>
      <c r="H148" s="22">
        <v>508276</v>
      </c>
      <c r="I148" s="22">
        <v>18578235</v>
      </c>
    </row>
    <row r="149" spans="1: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1611257</v>
      </c>
      <c r="F149" s="22">
        <v>0</v>
      </c>
      <c r="G149" s="22">
        <v>0</v>
      </c>
      <c r="H149" s="22">
        <v>266906</v>
      </c>
      <c r="I149" s="22">
        <v>1878163</v>
      </c>
    </row>
    <row r="150" spans="1: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1371690</v>
      </c>
      <c r="F150" s="22">
        <v>0</v>
      </c>
      <c r="G150" s="22">
        <v>0</v>
      </c>
      <c r="H150" s="22">
        <v>0</v>
      </c>
      <c r="I150" s="22">
        <v>1371690</v>
      </c>
    </row>
    <row r="151" spans="1: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615153</v>
      </c>
      <c r="F151" s="22">
        <v>0</v>
      </c>
      <c r="G151" s="22">
        <v>0</v>
      </c>
      <c r="H151" s="22">
        <v>2251097</v>
      </c>
      <c r="I151" s="22">
        <v>2866250</v>
      </c>
    </row>
    <row r="152" spans="1: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24462379</v>
      </c>
      <c r="F152" s="22">
        <v>0</v>
      </c>
      <c r="G152" s="22">
        <v>271469</v>
      </c>
      <c r="H152" s="22">
        <v>0</v>
      </c>
      <c r="I152" s="22">
        <v>24733848</v>
      </c>
    </row>
    <row r="153" spans="1: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261556</v>
      </c>
      <c r="F153" s="22">
        <v>0</v>
      </c>
      <c r="G153" s="22">
        <v>0</v>
      </c>
      <c r="H153" s="22">
        <v>0</v>
      </c>
      <c r="I153" s="22">
        <v>261556</v>
      </c>
    </row>
    <row r="154" spans="1: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120019</v>
      </c>
      <c r="H154" s="22">
        <v>0</v>
      </c>
      <c r="I154" s="22">
        <v>120019</v>
      </c>
    </row>
    <row r="155" spans="1: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6144316</v>
      </c>
      <c r="F155" s="22">
        <v>0</v>
      </c>
      <c r="G155" s="22">
        <v>0</v>
      </c>
      <c r="H155" s="22">
        <v>0</v>
      </c>
      <c r="I155" s="22">
        <v>6144316</v>
      </c>
    </row>
    <row r="156" spans="1: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3472811</v>
      </c>
      <c r="F156" s="22">
        <v>0</v>
      </c>
      <c r="G156" s="22">
        <v>0</v>
      </c>
      <c r="H156" s="22">
        <v>0</v>
      </c>
      <c r="I156" s="22">
        <v>3472811</v>
      </c>
    </row>
    <row r="157" spans="1: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3625012</v>
      </c>
      <c r="F157" s="22">
        <v>0</v>
      </c>
      <c r="G157" s="22">
        <v>0</v>
      </c>
      <c r="H157" s="22">
        <v>0</v>
      </c>
      <c r="I157" s="22">
        <v>3625012</v>
      </c>
    </row>
    <row r="158" spans="1: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553609</v>
      </c>
      <c r="F158" s="22">
        <v>0</v>
      </c>
      <c r="G158" s="22">
        <v>0</v>
      </c>
      <c r="H158" s="22">
        <v>0</v>
      </c>
      <c r="I158" s="22">
        <v>553609</v>
      </c>
    </row>
    <row r="159" spans="1: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959381</v>
      </c>
      <c r="F159" s="22">
        <v>0</v>
      </c>
      <c r="G159" s="22">
        <v>5726323</v>
      </c>
      <c r="H159" s="22">
        <v>273277</v>
      </c>
      <c r="I159" s="22">
        <v>6958981</v>
      </c>
    </row>
    <row r="160" spans="1: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916343</v>
      </c>
      <c r="F160" s="22">
        <v>0</v>
      </c>
      <c r="G160" s="22">
        <v>0</v>
      </c>
      <c r="H160" s="22">
        <v>0</v>
      </c>
      <c r="I160" s="22">
        <v>916343</v>
      </c>
    </row>
    <row r="161" spans="1: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3493890</v>
      </c>
      <c r="F161" s="22">
        <v>0</v>
      </c>
      <c r="G161" s="22">
        <v>0</v>
      </c>
      <c r="H161" s="22">
        <v>0</v>
      </c>
      <c r="I161" s="22">
        <v>3493890</v>
      </c>
    </row>
    <row r="162" spans="1: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3433615</v>
      </c>
      <c r="F162" s="22">
        <v>0</v>
      </c>
      <c r="G162" s="22">
        <v>5986117</v>
      </c>
      <c r="H162" s="22">
        <v>6737614</v>
      </c>
      <c r="I162" s="22">
        <v>16157346</v>
      </c>
    </row>
    <row r="163" spans="1: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1796601</v>
      </c>
      <c r="F163" s="22">
        <v>0</v>
      </c>
      <c r="G163" s="22">
        <v>0</v>
      </c>
      <c r="H163" s="22">
        <v>0</v>
      </c>
      <c r="I163" s="22">
        <v>1796601</v>
      </c>
    </row>
    <row r="164" spans="1: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488559</v>
      </c>
      <c r="G164" s="22">
        <v>0</v>
      </c>
      <c r="H164" s="22">
        <v>0</v>
      </c>
      <c r="I164" s="22">
        <v>488559</v>
      </c>
    </row>
    <row r="165" spans="1: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628537</v>
      </c>
      <c r="F165" s="22">
        <v>0</v>
      </c>
      <c r="G165" s="22">
        <v>5537361</v>
      </c>
      <c r="H165" s="22">
        <v>81829</v>
      </c>
      <c r="I165" s="22">
        <v>6247727</v>
      </c>
    </row>
    <row r="166" spans="1: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399423</v>
      </c>
      <c r="F167" s="22">
        <v>819213</v>
      </c>
      <c r="G167" s="22">
        <v>1350297</v>
      </c>
      <c r="H167" s="22">
        <v>0</v>
      </c>
      <c r="I167" s="22">
        <v>2568933</v>
      </c>
    </row>
    <row r="168" spans="1: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36183558</v>
      </c>
      <c r="F168" s="22">
        <v>0</v>
      </c>
      <c r="G168" s="22">
        <v>11706222</v>
      </c>
      <c r="H168" s="22">
        <v>1183088</v>
      </c>
      <c r="I168" s="22">
        <v>49072868</v>
      </c>
    </row>
    <row r="169" spans="1: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7917268</v>
      </c>
      <c r="F169" s="22">
        <v>0</v>
      </c>
      <c r="G169" s="22">
        <v>9253087</v>
      </c>
      <c r="H169" s="22">
        <v>0</v>
      </c>
      <c r="I169" s="22">
        <v>17170355</v>
      </c>
    </row>
    <row r="170" spans="1: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3275262</v>
      </c>
      <c r="F170" s="22">
        <v>0</v>
      </c>
      <c r="G170" s="22">
        <v>701937</v>
      </c>
      <c r="H170" s="22">
        <v>0</v>
      </c>
      <c r="I170" s="22">
        <v>3977199</v>
      </c>
    </row>
    <row r="171" spans="1: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13314295</v>
      </c>
      <c r="F172" s="22">
        <v>10625372</v>
      </c>
      <c r="G172" s="22">
        <v>5704619</v>
      </c>
      <c r="H172" s="22">
        <v>0</v>
      </c>
      <c r="I172" s="22">
        <v>29644286</v>
      </c>
    </row>
    <row r="173" spans="1: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1811848</v>
      </c>
      <c r="F173" s="22">
        <v>0</v>
      </c>
      <c r="G173" s="22">
        <v>0</v>
      </c>
      <c r="H173" s="22">
        <v>0</v>
      </c>
      <c r="I173" s="22">
        <v>1811848</v>
      </c>
    </row>
    <row r="174" spans="1: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529792</v>
      </c>
      <c r="F174" s="22">
        <v>0</v>
      </c>
      <c r="G174" s="22">
        <v>0</v>
      </c>
      <c r="H174" s="22">
        <v>0</v>
      </c>
      <c r="I174" s="22">
        <v>529792</v>
      </c>
    </row>
    <row r="175" spans="1: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2609290</v>
      </c>
      <c r="F175" s="22">
        <v>124349</v>
      </c>
      <c r="G175" s="22">
        <v>0</v>
      </c>
      <c r="H175" s="22">
        <v>0</v>
      </c>
      <c r="I175" s="22">
        <v>2733639</v>
      </c>
    </row>
    <row r="176" spans="1: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189635</v>
      </c>
      <c r="F176" s="22">
        <v>0</v>
      </c>
      <c r="G176" s="22">
        <v>0</v>
      </c>
      <c r="H176" s="22">
        <v>0</v>
      </c>
      <c r="I176" s="22">
        <v>189635</v>
      </c>
    </row>
    <row r="177" spans="1: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8606231</v>
      </c>
      <c r="F177" s="22">
        <v>1534469</v>
      </c>
      <c r="G177" s="22">
        <v>0</v>
      </c>
      <c r="H177" s="22">
        <v>0</v>
      </c>
      <c r="I177" s="22">
        <v>10140700</v>
      </c>
    </row>
    <row r="178" spans="1: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8645692</v>
      </c>
      <c r="F178" s="22">
        <v>0</v>
      </c>
      <c r="G178" s="22">
        <v>0</v>
      </c>
      <c r="H178" s="22">
        <v>0</v>
      </c>
      <c r="I178" s="22">
        <v>8645692</v>
      </c>
    </row>
    <row r="179" spans="1: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1117378</v>
      </c>
      <c r="F179" s="22">
        <v>0</v>
      </c>
      <c r="G179" s="22">
        <v>0</v>
      </c>
      <c r="H179" s="22">
        <v>0</v>
      </c>
      <c r="I179" s="22">
        <v>1117378</v>
      </c>
    </row>
    <row r="180" spans="1: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3766874</v>
      </c>
      <c r="I180" s="22">
        <v>3766874</v>
      </c>
    </row>
    <row r="181" spans="1: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6228462</v>
      </c>
      <c r="F181" s="22">
        <v>0</v>
      </c>
      <c r="G181" s="22">
        <v>0</v>
      </c>
      <c r="H181" s="22">
        <v>1250000</v>
      </c>
      <c r="I181" s="22">
        <v>7478462</v>
      </c>
    </row>
    <row r="182" spans="1: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458706</v>
      </c>
      <c r="I182" s="22">
        <v>458706</v>
      </c>
    </row>
    <row r="183" spans="1: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5173103</v>
      </c>
      <c r="F183" s="22">
        <v>0</v>
      </c>
      <c r="G183" s="22">
        <v>1429749</v>
      </c>
      <c r="H183" s="22">
        <v>422760</v>
      </c>
      <c r="I183" s="22">
        <v>7025612</v>
      </c>
    </row>
    <row r="184" spans="1: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6095836</v>
      </c>
      <c r="F184" s="22">
        <v>1762128</v>
      </c>
      <c r="G184" s="22">
        <v>1029878</v>
      </c>
      <c r="H184" s="22">
        <v>0</v>
      </c>
      <c r="I184" s="22">
        <v>8887842</v>
      </c>
    </row>
    <row r="185" spans="1: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2115790</v>
      </c>
      <c r="H186" s="22">
        <v>0</v>
      </c>
      <c r="I186" s="22">
        <v>2115790</v>
      </c>
    </row>
    <row r="187" spans="1: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793639</v>
      </c>
      <c r="I189" s="22">
        <v>793639</v>
      </c>
    </row>
    <row r="190" spans="1: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203069</v>
      </c>
      <c r="G190" s="22">
        <v>0</v>
      </c>
      <c r="H190" s="22">
        <v>0</v>
      </c>
      <c r="I190" s="22">
        <v>203069</v>
      </c>
    </row>
    <row r="191" spans="1: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29382</v>
      </c>
      <c r="F191" s="22">
        <v>0</v>
      </c>
      <c r="G191" s="22">
        <v>0</v>
      </c>
      <c r="H191" s="22">
        <v>0</v>
      </c>
      <c r="I191" s="22">
        <v>29382</v>
      </c>
    </row>
    <row r="192" spans="1: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115880</v>
      </c>
      <c r="H192" s="22">
        <v>0</v>
      </c>
      <c r="I192" s="22">
        <v>115880</v>
      </c>
    </row>
    <row r="193" spans="1: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2782663</v>
      </c>
      <c r="F194" s="22">
        <v>0</v>
      </c>
      <c r="G194" s="22">
        <v>0</v>
      </c>
      <c r="H194" s="22">
        <v>0</v>
      </c>
      <c r="I194" s="22">
        <v>2782663</v>
      </c>
    </row>
    <row r="195" spans="1: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365027</v>
      </c>
      <c r="I195" s="22">
        <v>365027</v>
      </c>
    </row>
    <row r="196" spans="1: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207322</v>
      </c>
      <c r="F197" s="22">
        <v>0</v>
      </c>
      <c r="G197" s="22">
        <v>0</v>
      </c>
      <c r="H197" s="22">
        <v>0</v>
      </c>
      <c r="I197" s="22">
        <v>207322</v>
      </c>
    </row>
    <row r="198" spans="1: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173351</v>
      </c>
      <c r="F202" s="22">
        <v>0</v>
      </c>
      <c r="G202" s="22">
        <v>0</v>
      </c>
      <c r="H202" s="22">
        <v>0</v>
      </c>
      <c r="I202" s="22">
        <v>173351</v>
      </c>
    </row>
    <row r="203" spans="1: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143851</v>
      </c>
      <c r="I205" s="22">
        <v>143851</v>
      </c>
    </row>
    <row r="206" spans="1: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663730</v>
      </c>
      <c r="F211" s="22">
        <v>0</v>
      </c>
      <c r="G211" s="22">
        <v>0</v>
      </c>
      <c r="H211" s="22">
        <v>0</v>
      </c>
      <c r="I211" s="22">
        <v>663730</v>
      </c>
    </row>
    <row r="212" spans="1: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177668</v>
      </c>
      <c r="F212" s="22">
        <v>413061</v>
      </c>
      <c r="G212" s="22">
        <v>0</v>
      </c>
      <c r="H212" s="22">
        <v>0</v>
      </c>
      <c r="I212" s="22">
        <v>590729</v>
      </c>
    </row>
    <row r="213" spans="1: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54093</v>
      </c>
      <c r="H213" s="22">
        <v>165408</v>
      </c>
      <c r="I213" s="22">
        <v>219501</v>
      </c>
    </row>
    <row r="214" spans="1: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283543</v>
      </c>
      <c r="G216" s="22">
        <v>0</v>
      </c>
      <c r="H216" s="22">
        <v>0</v>
      </c>
      <c r="I216" s="22">
        <v>283543</v>
      </c>
    </row>
    <row r="217" spans="1: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138473</v>
      </c>
      <c r="G218" s="22">
        <v>0</v>
      </c>
      <c r="H218" s="22">
        <v>0</v>
      </c>
      <c r="I218" s="22">
        <v>138473</v>
      </c>
    </row>
    <row r="219" spans="1: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31718</v>
      </c>
      <c r="F219" s="22">
        <v>0</v>
      </c>
      <c r="G219" s="22">
        <v>1300000</v>
      </c>
      <c r="H219" s="22">
        <v>0</v>
      </c>
      <c r="I219" s="22">
        <v>1331718</v>
      </c>
    </row>
    <row r="220" spans="1: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4478</v>
      </c>
      <c r="H221" s="22">
        <v>0</v>
      </c>
      <c r="I221" s="22">
        <v>4478</v>
      </c>
    </row>
    <row r="222" spans="1: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144901</v>
      </c>
      <c r="I223" s="22">
        <v>144901</v>
      </c>
    </row>
    <row r="224" spans="1: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406968</v>
      </c>
      <c r="F224" s="22">
        <v>0</v>
      </c>
      <c r="G224" s="22">
        <v>0</v>
      </c>
      <c r="H224" s="22">
        <v>0</v>
      </c>
      <c r="I224" s="22">
        <v>406968</v>
      </c>
    </row>
    <row r="225" spans="1: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260715</v>
      </c>
      <c r="F226" s="22">
        <v>0</v>
      </c>
      <c r="G226" s="22">
        <v>158170</v>
      </c>
      <c r="H226" s="22">
        <v>0</v>
      </c>
      <c r="I226" s="22">
        <v>418885</v>
      </c>
    </row>
    <row r="227" spans="1: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95840</v>
      </c>
      <c r="F227" s="22">
        <v>0</v>
      </c>
      <c r="G227" s="22">
        <v>0</v>
      </c>
      <c r="H227" s="22">
        <v>0</v>
      </c>
      <c r="I227" s="22">
        <v>95840</v>
      </c>
    </row>
    <row r="228" spans="1: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716575</v>
      </c>
      <c r="G229" s="22">
        <v>0</v>
      </c>
      <c r="H229" s="22">
        <v>175079</v>
      </c>
      <c r="I229" s="22">
        <v>891654</v>
      </c>
    </row>
    <row r="230" spans="1: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874822</v>
      </c>
      <c r="F230" s="22">
        <v>0</v>
      </c>
      <c r="G230" s="22">
        <v>0</v>
      </c>
      <c r="H230" s="22">
        <v>0</v>
      </c>
      <c r="I230" s="22">
        <v>874822</v>
      </c>
    </row>
    <row r="231" spans="1: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15242</v>
      </c>
      <c r="F232" s="22">
        <v>0</v>
      </c>
      <c r="G232" s="22">
        <v>300710</v>
      </c>
      <c r="H232" s="22">
        <v>268156</v>
      </c>
      <c r="I232" s="22">
        <v>584108</v>
      </c>
    </row>
    <row r="233" spans="1: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14343</v>
      </c>
      <c r="F234" s="22">
        <v>0</v>
      </c>
      <c r="G234" s="22">
        <v>0</v>
      </c>
      <c r="H234" s="22">
        <v>0</v>
      </c>
      <c r="I234" s="22">
        <v>14343</v>
      </c>
    </row>
    <row r="235" spans="1: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870982</v>
      </c>
      <c r="G235" s="22">
        <v>0</v>
      </c>
      <c r="H235" s="22">
        <v>0</v>
      </c>
      <c r="I235" s="22">
        <v>870982</v>
      </c>
    </row>
    <row r="236" spans="1: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443644</v>
      </c>
      <c r="F236" s="22">
        <v>0</v>
      </c>
      <c r="G236" s="22">
        <v>0</v>
      </c>
      <c r="H236" s="22">
        <v>4478</v>
      </c>
      <c r="I236" s="22">
        <v>448122</v>
      </c>
    </row>
    <row r="237" spans="1: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1028949</v>
      </c>
      <c r="F237" s="22">
        <v>0</v>
      </c>
      <c r="G237" s="22">
        <v>0</v>
      </c>
      <c r="H237" s="22">
        <v>0</v>
      </c>
      <c r="I237" s="22">
        <v>1028949</v>
      </c>
    </row>
    <row r="238" spans="1: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6955</v>
      </c>
      <c r="F239" s="22">
        <v>0</v>
      </c>
      <c r="G239" s="22">
        <v>0</v>
      </c>
      <c r="H239" s="22">
        <v>0</v>
      </c>
      <c r="I239" s="22">
        <v>6955</v>
      </c>
    </row>
    <row r="240" spans="1: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346420</v>
      </c>
      <c r="F241" s="22">
        <v>0</v>
      </c>
      <c r="G241" s="22">
        <v>0</v>
      </c>
      <c r="H241" s="22">
        <v>120467</v>
      </c>
      <c r="I241" s="22">
        <v>466887</v>
      </c>
    </row>
    <row r="242" spans="1: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219713</v>
      </c>
      <c r="I247" s="22">
        <v>219713</v>
      </c>
    </row>
    <row r="248" spans="1: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226713</v>
      </c>
      <c r="I257" s="22">
        <v>226713</v>
      </c>
    </row>
    <row r="258" spans="1: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76028</v>
      </c>
      <c r="F268" s="22">
        <v>0</v>
      </c>
      <c r="G268" s="22">
        <v>0</v>
      </c>
      <c r="H268" s="22">
        <v>0</v>
      </c>
      <c r="I268" s="22">
        <v>76028</v>
      </c>
    </row>
    <row r="269" spans="1: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81333</v>
      </c>
      <c r="I269" s="22">
        <v>81333</v>
      </c>
    </row>
    <row r="270" spans="1: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83018</v>
      </c>
      <c r="F275" s="22">
        <v>0</v>
      </c>
      <c r="G275" s="22">
        <v>0</v>
      </c>
      <c r="H275" s="22">
        <v>0</v>
      </c>
      <c r="I275" s="22">
        <v>83018</v>
      </c>
    </row>
    <row r="276" spans="1: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543931</v>
      </c>
      <c r="F276" s="22">
        <v>0</v>
      </c>
      <c r="G276" s="22">
        <v>0</v>
      </c>
      <c r="H276" s="22">
        <v>0</v>
      </c>
      <c r="I276" s="22">
        <v>543931</v>
      </c>
    </row>
    <row r="277" spans="1: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442417</v>
      </c>
      <c r="G282" s="22">
        <v>0</v>
      </c>
      <c r="H282" s="22">
        <v>226713</v>
      </c>
      <c r="I282" s="22">
        <v>669130</v>
      </c>
    </row>
    <row r="283" spans="1: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75858</v>
      </c>
      <c r="F284" s="22">
        <v>0</v>
      </c>
      <c r="G284" s="22">
        <v>0</v>
      </c>
      <c r="H284" s="22">
        <v>0</v>
      </c>
      <c r="I284" s="22">
        <v>75858</v>
      </c>
    </row>
    <row r="285" spans="1: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50316</v>
      </c>
      <c r="I291" s="22">
        <v>50316</v>
      </c>
    </row>
    <row r="292" spans="1: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1253-5E8C-4F7B-AC16-C8FE7CE07AA1}">
  <dimension ref="A1:I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1243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1244</v>
      </c>
      <c r="F2" s="21" t="s">
        <v>1245</v>
      </c>
      <c r="G2" s="21" t="s">
        <v>1246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1247</v>
      </c>
      <c r="F3" s="21" t="s">
        <v>1248</v>
      </c>
      <c r="G3" s="21" t="s">
        <v>1249</v>
      </c>
      <c r="H3" s="21" t="s">
        <v>1250</v>
      </c>
      <c r="I3" s="21" t="s">
        <v>1251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173331</v>
      </c>
      <c r="F4" s="22">
        <v>0</v>
      </c>
      <c r="G4" s="22">
        <v>0</v>
      </c>
      <c r="H4" s="22">
        <v>2165280</v>
      </c>
      <c r="I4" s="22">
        <v>2338611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808068</v>
      </c>
      <c r="F5" s="22">
        <v>0</v>
      </c>
      <c r="G5" s="22">
        <v>0</v>
      </c>
      <c r="H5" s="22">
        <v>0</v>
      </c>
      <c r="I5" s="22">
        <v>808068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4736025</v>
      </c>
      <c r="F8" s="22">
        <v>0</v>
      </c>
      <c r="G8" s="22">
        <v>0</v>
      </c>
      <c r="H8" s="22">
        <v>0</v>
      </c>
      <c r="I8" s="22">
        <v>4736025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1221131</v>
      </c>
      <c r="F9" s="22">
        <v>0</v>
      </c>
      <c r="G9" s="22">
        <v>0</v>
      </c>
      <c r="H9" s="22">
        <v>0</v>
      </c>
      <c r="I9" s="22">
        <v>1221131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500000</v>
      </c>
      <c r="I10" s="22">
        <v>500000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3971653</v>
      </c>
      <c r="I12" s="22">
        <v>3971653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2051250</v>
      </c>
      <c r="I13" s="22">
        <v>2051250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27729147</v>
      </c>
      <c r="F17" s="22">
        <v>0</v>
      </c>
      <c r="G17" s="22">
        <v>0</v>
      </c>
      <c r="H17" s="22">
        <v>0</v>
      </c>
      <c r="I17" s="22">
        <v>27729147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3778000</v>
      </c>
      <c r="I18" s="22">
        <v>3778000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2509050</v>
      </c>
      <c r="I19" s="22">
        <v>2509050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438578</v>
      </c>
      <c r="I20" s="22">
        <v>438578</v>
      </c>
    </row>
    <row r="21" spans="1: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489272</v>
      </c>
      <c r="F24" s="22">
        <v>0</v>
      </c>
      <c r="G24" s="22">
        <v>0</v>
      </c>
      <c r="H24" s="22">
        <v>1852985</v>
      </c>
      <c r="I24" s="22">
        <v>2342257</v>
      </c>
    </row>
    <row r="25" spans="1: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247581</v>
      </c>
      <c r="F26" s="22">
        <v>0</v>
      </c>
      <c r="G26" s="22">
        <v>0</v>
      </c>
      <c r="H26" s="22">
        <v>0</v>
      </c>
      <c r="I26" s="22">
        <v>247581</v>
      </c>
    </row>
    <row r="27" spans="1: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3505149</v>
      </c>
      <c r="F28" s="22">
        <v>0</v>
      </c>
      <c r="G28" s="22">
        <v>0</v>
      </c>
      <c r="H28" s="22">
        <v>0</v>
      </c>
      <c r="I28" s="22">
        <v>3505149</v>
      </c>
    </row>
    <row r="29" spans="1: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979382</v>
      </c>
      <c r="F33" s="22">
        <v>0</v>
      </c>
      <c r="G33" s="22">
        <v>0</v>
      </c>
      <c r="H33" s="22">
        <v>0</v>
      </c>
      <c r="I33" s="22">
        <v>979382</v>
      </c>
    </row>
    <row r="34" spans="1: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2869157</v>
      </c>
      <c r="F34" s="22">
        <v>0</v>
      </c>
      <c r="G34" s="22">
        <v>0</v>
      </c>
      <c r="H34" s="22">
        <v>0</v>
      </c>
      <c r="I34" s="22">
        <v>2869157</v>
      </c>
    </row>
    <row r="35" spans="1: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21807</v>
      </c>
      <c r="F37" s="22">
        <v>0</v>
      </c>
      <c r="G37" s="22">
        <v>0</v>
      </c>
      <c r="H37" s="22">
        <v>0</v>
      </c>
      <c r="I37" s="22">
        <v>21807</v>
      </c>
    </row>
    <row r="38" spans="1: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3155814</v>
      </c>
      <c r="I43" s="22">
        <v>3155814</v>
      </c>
    </row>
    <row r="44" spans="1: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10000000</v>
      </c>
      <c r="F44" s="22">
        <v>0</v>
      </c>
      <c r="G44" s="22">
        <v>0</v>
      </c>
      <c r="H44" s="22">
        <v>0</v>
      </c>
      <c r="I44" s="22">
        <v>10000000</v>
      </c>
    </row>
    <row r="45" spans="1: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2890454</v>
      </c>
      <c r="F46" s="22">
        <v>0</v>
      </c>
      <c r="G46" s="22">
        <v>0</v>
      </c>
      <c r="H46" s="22">
        <v>0</v>
      </c>
      <c r="I46" s="22">
        <v>2890454</v>
      </c>
    </row>
    <row r="47" spans="1: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1049113</v>
      </c>
      <c r="F49" s="22">
        <v>0</v>
      </c>
      <c r="G49" s="22">
        <v>0</v>
      </c>
      <c r="H49" s="22">
        <v>0</v>
      </c>
      <c r="I49" s="22">
        <v>1049113</v>
      </c>
    </row>
    <row r="50" spans="1: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1367728</v>
      </c>
      <c r="F52" s="22">
        <v>0</v>
      </c>
      <c r="G52" s="22">
        <v>0</v>
      </c>
      <c r="H52" s="22">
        <v>0</v>
      </c>
      <c r="I52" s="22">
        <v>1367728</v>
      </c>
    </row>
    <row r="53" spans="1: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650000</v>
      </c>
      <c r="I55" s="22">
        <v>650000</v>
      </c>
    </row>
    <row r="56" spans="1: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1693508</v>
      </c>
      <c r="F60" s="22">
        <v>0</v>
      </c>
      <c r="G60" s="22">
        <v>0</v>
      </c>
      <c r="H60" s="22">
        <v>0</v>
      </c>
      <c r="I60" s="22">
        <v>1693508</v>
      </c>
    </row>
    <row r="61" spans="1: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266572</v>
      </c>
      <c r="F65" s="22">
        <v>0</v>
      </c>
      <c r="G65" s="22">
        <v>0</v>
      </c>
      <c r="H65" s="22">
        <v>0</v>
      </c>
      <c r="I65" s="22">
        <v>266572</v>
      </c>
    </row>
    <row r="66" spans="1: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613389</v>
      </c>
      <c r="F70" s="22">
        <v>0</v>
      </c>
      <c r="G70" s="22">
        <v>0</v>
      </c>
      <c r="H70" s="22">
        <v>0</v>
      </c>
      <c r="I70" s="22">
        <v>613389</v>
      </c>
    </row>
    <row r="71" spans="1: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2086952</v>
      </c>
      <c r="F71" s="22">
        <v>0</v>
      </c>
      <c r="G71" s="22">
        <v>0</v>
      </c>
      <c r="H71" s="22">
        <v>0</v>
      </c>
      <c r="I71" s="22">
        <v>2086952</v>
      </c>
    </row>
    <row r="72" spans="1: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6741604</v>
      </c>
      <c r="F72" s="22">
        <v>0</v>
      </c>
      <c r="G72" s="22">
        <v>0</v>
      </c>
      <c r="H72" s="22">
        <v>0</v>
      </c>
      <c r="I72" s="22">
        <v>6741604</v>
      </c>
    </row>
    <row r="73" spans="1: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4541603</v>
      </c>
      <c r="F73" s="22">
        <v>0</v>
      </c>
      <c r="G73" s="22">
        <v>0</v>
      </c>
      <c r="H73" s="22">
        <v>940850</v>
      </c>
      <c r="I73" s="22">
        <v>5482453</v>
      </c>
    </row>
    <row r="74" spans="1: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106908</v>
      </c>
      <c r="F76" s="22">
        <v>0</v>
      </c>
      <c r="G76" s="22">
        <v>0</v>
      </c>
      <c r="H76" s="22">
        <v>0</v>
      </c>
      <c r="I76" s="22">
        <v>106908</v>
      </c>
    </row>
    <row r="77" spans="1: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1596740</v>
      </c>
      <c r="F77" s="22">
        <v>0</v>
      </c>
      <c r="G77" s="22">
        <v>0</v>
      </c>
      <c r="H77" s="22">
        <v>0</v>
      </c>
      <c r="I77" s="22">
        <v>1596740</v>
      </c>
    </row>
    <row r="78" spans="1: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839977</v>
      </c>
      <c r="F78" s="22">
        <v>0</v>
      </c>
      <c r="G78" s="22">
        <v>0</v>
      </c>
      <c r="H78" s="22">
        <v>0</v>
      </c>
      <c r="I78" s="22">
        <v>839977</v>
      </c>
    </row>
    <row r="79" spans="1: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4210835</v>
      </c>
      <c r="F81" s="22">
        <v>0</v>
      </c>
      <c r="G81" s="22">
        <v>0</v>
      </c>
      <c r="H81" s="22">
        <v>0</v>
      </c>
      <c r="I81" s="22">
        <v>4210835</v>
      </c>
    </row>
    <row r="82" spans="1: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4534849</v>
      </c>
      <c r="F82" s="22">
        <v>0</v>
      </c>
      <c r="G82" s="22">
        <v>0</v>
      </c>
      <c r="H82" s="22">
        <v>0</v>
      </c>
      <c r="I82" s="22">
        <v>4534849</v>
      </c>
    </row>
    <row r="83" spans="1: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1598444</v>
      </c>
      <c r="F83" s="22">
        <v>0</v>
      </c>
      <c r="G83" s="22">
        <v>0</v>
      </c>
      <c r="H83" s="22">
        <v>0</v>
      </c>
      <c r="I83" s="22">
        <v>1598444</v>
      </c>
    </row>
    <row r="84" spans="1: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1330023</v>
      </c>
      <c r="F85" s="22">
        <v>0</v>
      </c>
      <c r="G85" s="22">
        <v>0</v>
      </c>
      <c r="H85" s="22">
        <v>0</v>
      </c>
      <c r="I85" s="22">
        <v>1330023</v>
      </c>
    </row>
    <row r="86" spans="1: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1143098</v>
      </c>
      <c r="F87" s="22">
        <v>0</v>
      </c>
      <c r="G87" s="22">
        <v>0</v>
      </c>
      <c r="H87" s="22">
        <v>0</v>
      </c>
      <c r="I87" s="22">
        <v>1143098</v>
      </c>
    </row>
    <row r="88" spans="1: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581600</v>
      </c>
      <c r="I88" s="22">
        <v>581600</v>
      </c>
    </row>
    <row r="89" spans="1: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811480</v>
      </c>
      <c r="I100" s="22">
        <v>811480</v>
      </c>
    </row>
    <row r="101" spans="1: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78175</v>
      </c>
      <c r="F104" s="22">
        <v>0</v>
      </c>
      <c r="G104" s="22">
        <v>0</v>
      </c>
      <c r="H104" s="22">
        <v>0</v>
      </c>
      <c r="I104" s="22">
        <v>78175</v>
      </c>
    </row>
    <row r="105" spans="1: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210909</v>
      </c>
      <c r="F106" s="22">
        <v>0</v>
      </c>
      <c r="G106" s="22">
        <v>0</v>
      </c>
      <c r="H106" s="22">
        <v>0</v>
      </c>
      <c r="I106" s="22">
        <v>210909</v>
      </c>
    </row>
    <row r="107" spans="1: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363950</v>
      </c>
      <c r="I111" s="22">
        <v>363950</v>
      </c>
    </row>
    <row r="112" spans="1: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2197337</v>
      </c>
      <c r="F113" s="22">
        <v>0</v>
      </c>
      <c r="G113" s="22">
        <v>0</v>
      </c>
      <c r="H113" s="22">
        <v>0</v>
      </c>
      <c r="I113" s="22">
        <v>2197337</v>
      </c>
    </row>
    <row r="114" spans="1: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481500</v>
      </c>
      <c r="I114" s="22">
        <v>481500</v>
      </c>
    </row>
    <row r="115" spans="1: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1528970</v>
      </c>
      <c r="F120" s="22">
        <v>0</v>
      </c>
      <c r="G120" s="22">
        <v>0</v>
      </c>
      <c r="H120" s="22">
        <v>0</v>
      </c>
      <c r="I120" s="22">
        <v>1528970</v>
      </c>
    </row>
    <row r="121" spans="1: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88210</v>
      </c>
      <c r="F122" s="22">
        <v>0</v>
      </c>
      <c r="G122" s="22">
        <v>0</v>
      </c>
      <c r="H122" s="22">
        <v>2162935</v>
      </c>
      <c r="I122" s="22">
        <v>2251145</v>
      </c>
    </row>
    <row r="123" spans="1: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790336</v>
      </c>
      <c r="I129" s="22">
        <v>790336</v>
      </c>
    </row>
    <row r="130" spans="1: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135841</v>
      </c>
      <c r="F131" s="22">
        <v>0</v>
      </c>
      <c r="G131" s="22">
        <v>0</v>
      </c>
      <c r="H131" s="22">
        <v>3704</v>
      </c>
      <c r="I131" s="22">
        <v>139545</v>
      </c>
    </row>
    <row r="132" spans="1: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46078</v>
      </c>
      <c r="F137" s="22">
        <v>0</v>
      </c>
      <c r="G137" s="22">
        <v>0</v>
      </c>
      <c r="H137" s="22">
        <v>0</v>
      </c>
      <c r="I137" s="22">
        <v>46078</v>
      </c>
    </row>
    <row r="138" spans="1: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385360</v>
      </c>
      <c r="F142" s="22">
        <v>0</v>
      </c>
      <c r="G142" s="22">
        <v>0</v>
      </c>
      <c r="H142" s="22">
        <v>0</v>
      </c>
      <c r="I142" s="22">
        <v>385360</v>
      </c>
    </row>
    <row r="143" spans="1: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5379813</v>
      </c>
      <c r="F144" s="22">
        <v>0</v>
      </c>
      <c r="G144" s="22">
        <v>0</v>
      </c>
      <c r="H144" s="22">
        <v>572440</v>
      </c>
      <c r="I144" s="22">
        <v>5952253</v>
      </c>
    </row>
    <row r="145" spans="1: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5148351</v>
      </c>
      <c r="F145" s="22">
        <v>0</v>
      </c>
      <c r="G145" s="22">
        <v>0</v>
      </c>
      <c r="H145" s="22">
        <v>0</v>
      </c>
      <c r="I145" s="22">
        <v>5148351</v>
      </c>
    </row>
    <row r="146" spans="1: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180124</v>
      </c>
      <c r="F146" s="22">
        <v>0</v>
      </c>
      <c r="G146" s="22">
        <v>0</v>
      </c>
      <c r="H146" s="22">
        <v>0</v>
      </c>
      <c r="I146" s="22">
        <v>180124</v>
      </c>
    </row>
    <row r="147" spans="1: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99391</v>
      </c>
      <c r="I153" s="22">
        <v>99391</v>
      </c>
    </row>
    <row r="154" spans="1: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273277</v>
      </c>
      <c r="F159" s="22">
        <v>0</v>
      </c>
      <c r="G159" s="22">
        <v>0</v>
      </c>
      <c r="H159" s="22">
        <v>0</v>
      </c>
      <c r="I159" s="22">
        <v>273277</v>
      </c>
    </row>
    <row r="160" spans="1: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221528</v>
      </c>
      <c r="F163" s="22">
        <v>0</v>
      </c>
      <c r="G163" s="22">
        <v>0</v>
      </c>
      <c r="H163" s="22">
        <v>0</v>
      </c>
      <c r="I163" s="22">
        <v>221528</v>
      </c>
    </row>
    <row r="164" spans="1: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368916</v>
      </c>
      <c r="F164" s="22">
        <v>0</v>
      </c>
      <c r="G164" s="22">
        <v>0</v>
      </c>
      <c r="H164" s="22">
        <v>0</v>
      </c>
      <c r="I164" s="22">
        <v>368916</v>
      </c>
    </row>
    <row r="165" spans="1: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81829</v>
      </c>
      <c r="F165" s="22">
        <v>0</v>
      </c>
      <c r="G165" s="22">
        <v>0</v>
      </c>
      <c r="H165" s="22">
        <v>0</v>
      </c>
      <c r="I165" s="22">
        <v>81829</v>
      </c>
    </row>
    <row r="166" spans="1: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1122170</v>
      </c>
      <c r="F168" s="22">
        <v>0</v>
      </c>
      <c r="G168" s="22">
        <v>0</v>
      </c>
      <c r="H168" s="22">
        <v>1183088</v>
      </c>
      <c r="I168" s="22">
        <v>2305258</v>
      </c>
    </row>
    <row r="169" spans="1: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2068580</v>
      </c>
      <c r="I169" s="22">
        <v>2068580</v>
      </c>
    </row>
    <row r="170" spans="1: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430887</v>
      </c>
      <c r="F174" s="22">
        <v>0</v>
      </c>
      <c r="G174" s="22">
        <v>0</v>
      </c>
      <c r="H174" s="22">
        <v>0</v>
      </c>
      <c r="I174" s="22">
        <v>430887</v>
      </c>
    </row>
    <row r="175" spans="1: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850054</v>
      </c>
      <c r="F175" s="22">
        <v>0</v>
      </c>
      <c r="G175" s="22">
        <v>0</v>
      </c>
      <c r="H175" s="22">
        <v>0</v>
      </c>
      <c r="I175" s="22">
        <v>850054</v>
      </c>
    </row>
    <row r="176" spans="1: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1194302</v>
      </c>
      <c r="F178" s="22">
        <v>0</v>
      </c>
      <c r="G178" s="22">
        <v>0</v>
      </c>
      <c r="H178" s="22">
        <v>0</v>
      </c>
      <c r="I178" s="22">
        <v>1194302</v>
      </c>
    </row>
    <row r="179" spans="1: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668625</v>
      </c>
      <c r="F180" s="22">
        <v>0</v>
      </c>
      <c r="G180" s="22">
        <v>0</v>
      </c>
      <c r="H180" s="22">
        <v>0</v>
      </c>
      <c r="I180" s="22">
        <v>668625</v>
      </c>
    </row>
    <row r="181" spans="1: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422760</v>
      </c>
      <c r="I183" s="22">
        <v>422760</v>
      </c>
    </row>
    <row r="184" spans="1: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2395561</v>
      </c>
      <c r="F184" s="22">
        <v>0</v>
      </c>
      <c r="G184" s="22">
        <v>0</v>
      </c>
      <c r="H184" s="22">
        <v>0</v>
      </c>
      <c r="I184" s="22">
        <v>2395561</v>
      </c>
    </row>
    <row r="185" spans="1: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793639</v>
      </c>
      <c r="I189" s="22">
        <v>793639</v>
      </c>
    </row>
    <row r="190" spans="1: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115880</v>
      </c>
      <c r="I192" s="22">
        <v>115880</v>
      </c>
    </row>
    <row r="193" spans="1: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41022</v>
      </c>
      <c r="F194" s="22">
        <v>0</v>
      </c>
      <c r="G194" s="22">
        <v>0</v>
      </c>
      <c r="H194" s="22">
        <v>0</v>
      </c>
      <c r="I194" s="22">
        <v>41022</v>
      </c>
    </row>
    <row r="195" spans="1: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100482</v>
      </c>
      <c r="I205" s="22">
        <v>100482</v>
      </c>
    </row>
    <row r="206" spans="1: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177668</v>
      </c>
      <c r="I212" s="22">
        <v>177668</v>
      </c>
    </row>
    <row r="213" spans="1: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229928</v>
      </c>
      <c r="H229" s="22">
        <v>0</v>
      </c>
      <c r="I229" s="22">
        <v>229928</v>
      </c>
    </row>
    <row r="230" spans="1: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263682</v>
      </c>
      <c r="F232" s="22">
        <v>0</v>
      </c>
      <c r="G232" s="22">
        <v>0</v>
      </c>
      <c r="H232" s="22">
        <v>0</v>
      </c>
      <c r="I232" s="22">
        <v>263682</v>
      </c>
    </row>
    <row r="233" spans="1: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62542</v>
      </c>
      <c r="I268" s="22">
        <v>62542</v>
      </c>
    </row>
    <row r="269" spans="1: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83018</v>
      </c>
      <c r="I275" s="22">
        <v>83018</v>
      </c>
    </row>
    <row r="276" spans="1: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50316</v>
      </c>
      <c r="I291" s="22">
        <v>50316</v>
      </c>
    </row>
    <row r="292" spans="1: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85F7-590E-4156-903D-4401649CFBE9}">
  <dimension ref="A1:I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1252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1244</v>
      </c>
      <c r="F2" s="21" t="s">
        <v>1245</v>
      </c>
      <c r="G2" s="21" t="s">
        <v>1246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1247</v>
      </c>
      <c r="F3" s="21" t="s">
        <v>1248</v>
      </c>
      <c r="G3" s="21" t="s">
        <v>1249</v>
      </c>
      <c r="H3" s="21" t="s">
        <v>1250</v>
      </c>
      <c r="I3" s="21" t="s">
        <v>1251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52002417</v>
      </c>
      <c r="F4" s="22">
        <v>0</v>
      </c>
      <c r="G4" s="22">
        <v>0</v>
      </c>
      <c r="H4" s="22">
        <v>6991618</v>
      </c>
      <c r="I4" s="22">
        <v>58994035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33036052</v>
      </c>
      <c r="F5" s="22">
        <v>0</v>
      </c>
      <c r="G5" s="22">
        <v>0</v>
      </c>
      <c r="H5" s="22">
        <v>0</v>
      </c>
      <c r="I5" s="22">
        <v>33036052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1907558</v>
      </c>
      <c r="F6" s="22">
        <v>0</v>
      </c>
      <c r="G6" s="22">
        <v>0</v>
      </c>
      <c r="H6" s="22">
        <v>0</v>
      </c>
      <c r="I6" s="22">
        <v>1907558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2653938000</v>
      </c>
      <c r="F7" s="22">
        <v>1012000</v>
      </c>
      <c r="G7" s="22">
        <v>20533000</v>
      </c>
      <c r="H7" s="22">
        <v>375262000</v>
      </c>
      <c r="I7" s="22">
        <v>3050745000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20080508</v>
      </c>
      <c r="F8" s="22">
        <v>0</v>
      </c>
      <c r="G8" s="22">
        <v>0</v>
      </c>
      <c r="H8" s="22">
        <v>197648</v>
      </c>
      <c r="I8" s="22">
        <v>20278156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155327</v>
      </c>
      <c r="F9" s="22">
        <v>0</v>
      </c>
      <c r="G9" s="22">
        <v>0</v>
      </c>
      <c r="H9" s="22">
        <v>36949</v>
      </c>
      <c r="I9" s="22">
        <v>192276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53131917</v>
      </c>
      <c r="F10" s="22">
        <v>0</v>
      </c>
      <c r="G10" s="22">
        <v>0</v>
      </c>
      <c r="H10" s="22">
        <v>10384099</v>
      </c>
      <c r="I10" s="22">
        <v>63516016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17267000</v>
      </c>
      <c r="F11" s="22">
        <v>0</v>
      </c>
      <c r="G11" s="22">
        <v>0</v>
      </c>
      <c r="H11" s="22">
        <v>58000</v>
      </c>
      <c r="I11" s="22">
        <v>17325000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89867972</v>
      </c>
      <c r="F12" s="22">
        <v>0</v>
      </c>
      <c r="G12" s="22">
        <v>0</v>
      </c>
      <c r="H12" s="22">
        <v>27146377</v>
      </c>
      <c r="I12" s="22">
        <v>117014349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83005251</v>
      </c>
      <c r="F13" s="22">
        <v>0</v>
      </c>
      <c r="G13" s="22">
        <v>0</v>
      </c>
      <c r="H13" s="22">
        <v>332120</v>
      </c>
      <c r="I13" s="22">
        <v>83337371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149290000</v>
      </c>
      <c r="F14" s="22">
        <v>0</v>
      </c>
      <c r="G14" s="22">
        <v>0</v>
      </c>
      <c r="H14" s="22">
        <v>3396000</v>
      </c>
      <c r="I14" s="22">
        <v>152686000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58666360</v>
      </c>
      <c r="F15" s="22">
        <v>0</v>
      </c>
      <c r="G15" s="22">
        <v>0</v>
      </c>
      <c r="H15" s="22">
        <v>0</v>
      </c>
      <c r="I15" s="22">
        <v>58666360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398502000</v>
      </c>
      <c r="F16" s="22">
        <v>0</v>
      </c>
      <c r="G16" s="22">
        <v>0</v>
      </c>
      <c r="H16" s="22">
        <v>20000000</v>
      </c>
      <c r="I16" s="22">
        <v>418502000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276747831</v>
      </c>
      <c r="F17" s="22">
        <v>0</v>
      </c>
      <c r="G17" s="22">
        <v>0</v>
      </c>
      <c r="H17" s="22">
        <v>0</v>
      </c>
      <c r="I17" s="22">
        <v>276747831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27009000</v>
      </c>
      <c r="F18" s="22">
        <v>0</v>
      </c>
      <c r="G18" s="22">
        <v>0</v>
      </c>
      <c r="H18" s="22">
        <v>66563000</v>
      </c>
      <c r="I18" s="22">
        <v>93572000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103267690</v>
      </c>
      <c r="F19" s="22">
        <v>0</v>
      </c>
      <c r="G19" s="22">
        <v>0</v>
      </c>
      <c r="H19" s="22">
        <v>3375000</v>
      </c>
      <c r="I19" s="22">
        <v>106642690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9300896</v>
      </c>
      <c r="F20" s="22">
        <v>0</v>
      </c>
      <c r="G20" s="22">
        <v>0</v>
      </c>
      <c r="H20" s="22">
        <v>0</v>
      </c>
      <c r="I20" s="22">
        <v>9300896</v>
      </c>
    </row>
    <row r="21" spans="1: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13536994</v>
      </c>
      <c r="F21" s="22">
        <v>0</v>
      </c>
      <c r="G21" s="22">
        <v>0</v>
      </c>
      <c r="H21" s="22">
        <v>0</v>
      </c>
      <c r="I21" s="22">
        <v>13536994</v>
      </c>
    </row>
    <row r="22" spans="1: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56230684</v>
      </c>
      <c r="F22" s="22">
        <v>0</v>
      </c>
      <c r="G22" s="22">
        <v>0</v>
      </c>
      <c r="H22" s="22">
        <v>0</v>
      </c>
      <c r="I22" s="22">
        <v>56230684</v>
      </c>
    </row>
    <row r="23" spans="1: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14327944</v>
      </c>
      <c r="F23" s="22">
        <v>0</v>
      </c>
      <c r="G23" s="22">
        <v>0</v>
      </c>
      <c r="H23" s="22">
        <v>0</v>
      </c>
      <c r="I23" s="22">
        <v>14327944</v>
      </c>
    </row>
    <row r="24" spans="1: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170875265</v>
      </c>
      <c r="F24" s="22">
        <v>0</v>
      </c>
      <c r="G24" s="22">
        <v>0</v>
      </c>
      <c r="H24" s="22">
        <v>0</v>
      </c>
      <c r="I24" s="22">
        <v>170875265</v>
      </c>
    </row>
    <row r="25" spans="1: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26559503</v>
      </c>
      <c r="H25" s="22">
        <v>0</v>
      </c>
      <c r="I25" s="22">
        <v>26559503</v>
      </c>
    </row>
    <row r="26" spans="1: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2109895</v>
      </c>
      <c r="F29" s="22">
        <v>0</v>
      </c>
      <c r="G29" s="22">
        <v>0</v>
      </c>
      <c r="H29" s="22">
        <v>0</v>
      </c>
      <c r="I29" s="22">
        <v>2109895</v>
      </c>
    </row>
    <row r="30" spans="1: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362814</v>
      </c>
      <c r="F30" s="22">
        <v>0</v>
      </c>
      <c r="G30" s="22">
        <v>0</v>
      </c>
      <c r="H30" s="22">
        <v>0</v>
      </c>
      <c r="I30" s="22">
        <v>362814</v>
      </c>
    </row>
    <row r="31" spans="1: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5221205</v>
      </c>
      <c r="F31" s="22">
        <v>0</v>
      </c>
      <c r="G31" s="22">
        <v>2285000</v>
      </c>
      <c r="H31" s="22">
        <v>0</v>
      </c>
      <c r="I31" s="22">
        <v>7506205</v>
      </c>
    </row>
    <row r="32" spans="1: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7742584</v>
      </c>
      <c r="F32" s="22">
        <v>0</v>
      </c>
      <c r="G32" s="22">
        <v>0</v>
      </c>
      <c r="H32" s="22">
        <v>0</v>
      </c>
      <c r="I32" s="22">
        <v>7742584</v>
      </c>
    </row>
    <row r="33" spans="1: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3703999</v>
      </c>
      <c r="F33" s="22">
        <v>0</v>
      </c>
      <c r="G33" s="22">
        <v>0</v>
      </c>
      <c r="H33" s="22">
        <v>131756</v>
      </c>
      <c r="I33" s="22">
        <v>3835755</v>
      </c>
    </row>
    <row r="34" spans="1: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1703098</v>
      </c>
      <c r="F34" s="22">
        <v>0</v>
      </c>
      <c r="G34" s="22">
        <v>0</v>
      </c>
      <c r="H34" s="22">
        <v>0</v>
      </c>
      <c r="I34" s="22">
        <v>1703098</v>
      </c>
    </row>
    <row r="35" spans="1: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577169</v>
      </c>
      <c r="F35" s="22">
        <v>0</v>
      </c>
      <c r="G35" s="22">
        <v>0</v>
      </c>
      <c r="H35" s="22">
        <v>2350000</v>
      </c>
      <c r="I35" s="22">
        <v>2927169</v>
      </c>
    </row>
    <row r="36" spans="1: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3706369</v>
      </c>
      <c r="F38" s="22">
        <v>0</v>
      </c>
      <c r="G38" s="22">
        <v>0</v>
      </c>
      <c r="H38" s="22">
        <v>0</v>
      </c>
      <c r="I38" s="22">
        <v>3706369</v>
      </c>
    </row>
    <row r="39" spans="1: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134895</v>
      </c>
      <c r="I40" s="22">
        <v>134895</v>
      </c>
    </row>
    <row r="41" spans="1: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8336952</v>
      </c>
      <c r="F41" s="22">
        <v>0</v>
      </c>
      <c r="G41" s="22">
        <v>0</v>
      </c>
      <c r="H41" s="22">
        <v>0</v>
      </c>
      <c r="I41" s="22">
        <v>8336952</v>
      </c>
    </row>
    <row r="42" spans="1: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5158671</v>
      </c>
      <c r="F42" s="22">
        <v>0</v>
      </c>
      <c r="G42" s="22">
        <v>0</v>
      </c>
      <c r="H42" s="22">
        <v>0</v>
      </c>
      <c r="I42" s="22">
        <v>5158671</v>
      </c>
    </row>
    <row r="43" spans="1: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22052228</v>
      </c>
      <c r="F43" s="22">
        <v>0</v>
      </c>
      <c r="G43" s="22">
        <v>0</v>
      </c>
      <c r="H43" s="22">
        <v>0</v>
      </c>
      <c r="I43" s="22">
        <v>22052228</v>
      </c>
    </row>
    <row r="44" spans="1: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808383</v>
      </c>
      <c r="F44" s="22">
        <v>0</v>
      </c>
      <c r="G44" s="22">
        <v>0</v>
      </c>
      <c r="H44" s="22">
        <v>0</v>
      </c>
      <c r="I44" s="22">
        <v>808383</v>
      </c>
    </row>
    <row r="45" spans="1: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5142623</v>
      </c>
      <c r="F46" s="22">
        <v>0</v>
      </c>
      <c r="G46" s="22">
        <v>0</v>
      </c>
      <c r="H46" s="22">
        <v>144613</v>
      </c>
      <c r="I46" s="22">
        <v>5287236</v>
      </c>
    </row>
    <row r="47" spans="1: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3837243</v>
      </c>
      <c r="F48" s="22">
        <v>0</v>
      </c>
      <c r="G48" s="22">
        <v>0</v>
      </c>
      <c r="H48" s="22">
        <v>0</v>
      </c>
      <c r="I48" s="22">
        <v>3837243</v>
      </c>
    </row>
    <row r="49" spans="1: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11996658</v>
      </c>
      <c r="F50" s="22">
        <v>0</v>
      </c>
      <c r="G50" s="22">
        <v>0</v>
      </c>
      <c r="H50" s="22">
        <v>5760000</v>
      </c>
      <c r="I50" s="22">
        <v>17756658</v>
      </c>
    </row>
    <row r="51" spans="1: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6180894</v>
      </c>
      <c r="F52" s="22">
        <v>0</v>
      </c>
      <c r="G52" s="22">
        <v>0</v>
      </c>
      <c r="H52" s="22">
        <v>0</v>
      </c>
      <c r="I52" s="22">
        <v>6180894</v>
      </c>
    </row>
    <row r="53" spans="1: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3590204</v>
      </c>
      <c r="F53" s="22">
        <v>0</v>
      </c>
      <c r="G53" s="22">
        <v>0</v>
      </c>
      <c r="H53" s="22">
        <v>0</v>
      </c>
      <c r="I53" s="22">
        <v>3590204</v>
      </c>
    </row>
    <row r="54" spans="1: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15175313</v>
      </c>
      <c r="I54" s="22">
        <v>15175313</v>
      </c>
    </row>
    <row r="55" spans="1: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37474597</v>
      </c>
      <c r="F56" s="22">
        <v>0</v>
      </c>
      <c r="G56" s="22">
        <v>0</v>
      </c>
      <c r="H56" s="22">
        <v>0</v>
      </c>
      <c r="I56" s="22">
        <v>37474597</v>
      </c>
    </row>
    <row r="57" spans="1: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43887725</v>
      </c>
      <c r="F58" s="22">
        <v>0</v>
      </c>
      <c r="G58" s="22">
        <v>0</v>
      </c>
      <c r="H58" s="22">
        <v>5076912</v>
      </c>
      <c r="I58" s="22">
        <v>48964637</v>
      </c>
    </row>
    <row r="59" spans="1: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1019066</v>
      </c>
      <c r="F60" s="22">
        <v>0</v>
      </c>
      <c r="G60" s="22">
        <v>0</v>
      </c>
      <c r="H60" s="22">
        <v>0</v>
      </c>
      <c r="I60" s="22">
        <v>1019066</v>
      </c>
    </row>
    <row r="61" spans="1: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23006047</v>
      </c>
      <c r="F64" s="22">
        <v>0</v>
      </c>
      <c r="G64" s="22">
        <v>0</v>
      </c>
      <c r="H64" s="22">
        <v>0</v>
      </c>
      <c r="I64" s="22">
        <v>23006047</v>
      </c>
    </row>
    <row r="65" spans="1: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10580067</v>
      </c>
      <c r="F65" s="22">
        <v>0</v>
      </c>
      <c r="G65" s="22">
        <v>0</v>
      </c>
      <c r="H65" s="22">
        <v>33704621</v>
      </c>
      <c r="I65" s="22">
        <v>44284688</v>
      </c>
    </row>
    <row r="66" spans="1: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329614</v>
      </c>
      <c r="F68" s="22">
        <v>0</v>
      </c>
      <c r="G68" s="22">
        <v>0</v>
      </c>
      <c r="H68" s="22">
        <v>51642</v>
      </c>
      <c r="I68" s="22">
        <v>381256</v>
      </c>
    </row>
    <row r="69" spans="1: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4101601</v>
      </c>
      <c r="F70" s="22">
        <v>0</v>
      </c>
      <c r="G70" s="22">
        <v>0</v>
      </c>
      <c r="H70" s="22">
        <v>0</v>
      </c>
      <c r="I70" s="22">
        <v>4101601</v>
      </c>
    </row>
    <row r="71" spans="1: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61532</v>
      </c>
      <c r="F71" s="22">
        <v>0</v>
      </c>
      <c r="G71" s="22">
        <v>0</v>
      </c>
      <c r="H71" s="22">
        <v>312352</v>
      </c>
      <c r="I71" s="22">
        <v>373884</v>
      </c>
    </row>
    <row r="72" spans="1: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1780536</v>
      </c>
      <c r="F72" s="22">
        <v>0</v>
      </c>
      <c r="G72" s="22">
        <v>0</v>
      </c>
      <c r="H72" s="22">
        <v>0</v>
      </c>
      <c r="I72" s="22">
        <v>1780536</v>
      </c>
    </row>
    <row r="73" spans="1: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14480965</v>
      </c>
      <c r="F73" s="22">
        <v>0</v>
      </c>
      <c r="G73" s="22">
        <v>0</v>
      </c>
      <c r="H73" s="22">
        <v>17077397</v>
      </c>
      <c r="I73" s="22">
        <v>31558362</v>
      </c>
    </row>
    <row r="74" spans="1: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207103</v>
      </c>
      <c r="F74" s="22">
        <v>0</v>
      </c>
      <c r="G74" s="22">
        <v>0</v>
      </c>
      <c r="H74" s="22">
        <v>0</v>
      </c>
      <c r="I74" s="22">
        <v>207103</v>
      </c>
    </row>
    <row r="75" spans="1: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1574044</v>
      </c>
      <c r="F77" s="22">
        <v>0</v>
      </c>
      <c r="G77" s="22">
        <v>0</v>
      </c>
      <c r="H77" s="22">
        <v>0</v>
      </c>
      <c r="I77" s="22">
        <v>1574044</v>
      </c>
    </row>
    <row r="78" spans="1: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1000000</v>
      </c>
      <c r="F80" s="22">
        <v>0</v>
      </c>
      <c r="G80" s="22">
        <v>0</v>
      </c>
      <c r="H80" s="22">
        <v>0</v>
      </c>
      <c r="I80" s="22">
        <v>1000000</v>
      </c>
    </row>
    <row r="81" spans="1: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1483069</v>
      </c>
      <c r="F81" s="22">
        <v>0</v>
      </c>
      <c r="G81" s="22">
        <v>0</v>
      </c>
      <c r="H81" s="22">
        <v>0</v>
      </c>
      <c r="I81" s="22">
        <v>1483069</v>
      </c>
    </row>
    <row r="82" spans="1: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4025883</v>
      </c>
      <c r="F82" s="22">
        <v>0</v>
      </c>
      <c r="G82" s="22">
        <v>0</v>
      </c>
      <c r="H82" s="22">
        <v>0</v>
      </c>
      <c r="I82" s="22">
        <v>4025883</v>
      </c>
    </row>
    <row r="83" spans="1: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101742</v>
      </c>
      <c r="F83" s="22">
        <v>0</v>
      </c>
      <c r="G83" s="22">
        <v>0</v>
      </c>
      <c r="H83" s="22">
        <v>6384549</v>
      </c>
      <c r="I83" s="22">
        <v>6486291</v>
      </c>
    </row>
    <row r="84" spans="1: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66660</v>
      </c>
      <c r="F84" s="22">
        <v>0</v>
      </c>
      <c r="G84" s="22">
        <v>0</v>
      </c>
      <c r="H84" s="22">
        <v>0</v>
      </c>
      <c r="I84" s="22">
        <v>66660</v>
      </c>
    </row>
    <row r="85" spans="1: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10387245</v>
      </c>
      <c r="F85" s="22">
        <v>0</v>
      </c>
      <c r="G85" s="22">
        <v>0</v>
      </c>
      <c r="H85" s="22">
        <v>0</v>
      </c>
      <c r="I85" s="22">
        <v>10387245</v>
      </c>
    </row>
    <row r="86" spans="1: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922347</v>
      </c>
      <c r="F86" s="22">
        <v>0</v>
      </c>
      <c r="G86" s="22">
        <v>0</v>
      </c>
      <c r="H86" s="22">
        <v>0</v>
      </c>
      <c r="I86" s="22">
        <v>922347</v>
      </c>
    </row>
    <row r="87" spans="1: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4899887</v>
      </c>
      <c r="F87" s="22">
        <v>0</v>
      </c>
      <c r="G87" s="22">
        <v>0</v>
      </c>
      <c r="H87" s="22">
        <v>0</v>
      </c>
      <c r="I87" s="22">
        <v>4899887</v>
      </c>
    </row>
    <row r="88" spans="1: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13305472</v>
      </c>
      <c r="F88" s="22">
        <v>0</v>
      </c>
      <c r="G88" s="22">
        <v>0</v>
      </c>
      <c r="H88" s="22">
        <v>1318844</v>
      </c>
      <c r="I88" s="22">
        <v>14624316</v>
      </c>
    </row>
    <row r="89" spans="1: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3541043</v>
      </c>
      <c r="F89" s="22">
        <v>0</v>
      </c>
      <c r="G89" s="22">
        <v>0</v>
      </c>
      <c r="H89" s="22">
        <v>0</v>
      </c>
      <c r="I89" s="22">
        <v>3541043</v>
      </c>
    </row>
    <row r="90" spans="1: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5795014</v>
      </c>
      <c r="F92" s="22">
        <v>0</v>
      </c>
      <c r="G92" s="22">
        <v>0</v>
      </c>
      <c r="H92" s="22">
        <v>0</v>
      </c>
      <c r="I92" s="22">
        <v>5795014</v>
      </c>
    </row>
    <row r="93" spans="1: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17705125</v>
      </c>
      <c r="F93" s="22">
        <v>0</v>
      </c>
      <c r="G93" s="22">
        <v>0</v>
      </c>
      <c r="H93" s="22">
        <v>0</v>
      </c>
      <c r="I93" s="22">
        <v>17705125</v>
      </c>
    </row>
    <row r="94" spans="1: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1537445</v>
      </c>
      <c r="F94" s="22">
        <v>0</v>
      </c>
      <c r="G94" s="22">
        <v>0</v>
      </c>
      <c r="H94" s="22">
        <v>0</v>
      </c>
      <c r="I94" s="22">
        <v>1537445</v>
      </c>
    </row>
    <row r="95" spans="1: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10228994</v>
      </c>
      <c r="F95" s="22">
        <v>0</v>
      </c>
      <c r="G95" s="22">
        <v>0</v>
      </c>
      <c r="H95" s="22">
        <v>0</v>
      </c>
      <c r="I95" s="22">
        <v>10228994</v>
      </c>
    </row>
    <row r="96" spans="1: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2597892</v>
      </c>
      <c r="F96" s="22">
        <v>0</v>
      </c>
      <c r="G96" s="22">
        <v>0</v>
      </c>
      <c r="H96" s="22">
        <v>0</v>
      </c>
      <c r="I96" s="22">
        <v>2597892</v>
      </c>
    </row>
    <row r="97" spans="1: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263697</v>
      </c>
      <c r="F97" s="22">
        <v>0</v>
      </c>
      <c r="G97" s="22">
        <v>0</v>
      </c>
      <c r="H97" s="22">
        <v>0</v>
      </c>
      <c r="I97" s="22">
        <v>263697</v>
      </c>
    </row>
    <row r="98" spans="1: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1085708</v>
      </c>
      <c r="F98" s="22">
        <v>0</v>
      </c>
      <c r="G98" s="22">
        <v>0</v>
      </c>
      <c r="H98" s="22">
        <v>0</v>
      </c>
      <c r="I98" s="22">
        <v>1085708</v>
      </c>
    </row>
    <row r="99" spans="1: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2911242</v>
      </c>
      <c r="F99" s="22">
        <v>0</v>
      </c>
      <c r="G99" s="22">
        <v>0</v>
      </c>
      <c r="H99" s="22">
        <v>165286</v>
      </c>
      <c r="I99" s="22">
        <v>3076528</v>
      </c>
    </row>
    <row r="100" spans="1: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67148164</v>
      </c>
      <c r="F100" s="22">
        <v>0</v>
      </c>
      <c r="G100" s="22">
        <v>0</v>
      </c>
      <c r="H100" s="22">
        <v>0</v>
      </c>
      <c r="I100" s="22">
        <v>67148164</v>
      </c>
    </row>
    <row r="101" spans="1: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1939941</v>
      </c>
      <c r="I101" s="22">
        <v>1939941</v>
      </c>
    </row>
    <row r="102" spans="1: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1256751</v>
      </c>
      <c r="F102" s="22">
        <v>0</v>
      </c>
      <c r="G102" s="22">
        <v>0</v>
      </c>
      <c r="H102" s="22">
        <v>1546888</v>
      </c>
      <c r="I102" s="22">
        <v>2803639</v>
      </c>
    </row>
    <row r="103" spans="1: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1249512</v>
      </c>
      <c r="F103" s="22">
        <v>0</v>
      </c>
      <c r="G103" s="22">
        <v>0</v>
      </c>
      <c r="H103" s="22">
        <v>120000</v>
      </c>
      <c r="I103" s="22">
        <v>1369512</v>
      </c>
    </row>
    <row r="104" spans="1: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4632392</v>
      </c>
      <c r="F104" s="22">
        <v>0</v>
      </c>
      <c r="G104" s="22">
        <v>0</v>
      </c>
      <c r="H104" s="22">
        <v>0</v>
      </c>
      <c r="I104" s="22">
        <v>4632392</v>
      </c>
    </row>
    <row r="105" spans="1: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17554321</v>
      </c>
      <c r="F105" s="22">
        <v>0</v>
      </c>
      <c r="G105" s="22">
        <v>0</v>
      </c>
      <c r="H105" s="22">
        <v>2250000</v>
      </c>
      <c r="I105" s="22">
        <v>19804321</v>
      </c>
    </row>
    <row r="106" spans="1: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1725509</v>
      </c>
      <c r="F106" s="22">
        <v>0</v>
      </c>
      <c r="G106" s="22">
        <v>0</v>
      </c>
      <c r="H106" s="22">
        <v>0</v>
      </c>
      <c r="I106" s="22">
        <v>1725509</v>
      </c>
    </row>
    <row r="107" spans="1: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50798030</v>
      </c>
      <c r="F107" s="22">
        <v>0</v>
      </c>
      <c r="G107" s="22">
        <v>0</v>
      </c>
      <c r="H107" s="22">
        <v>5532066</v>
      </c>
      <c r="I107" s="22">
        <v>56330096</v>
      </c>
    </row>
    <row r="108" spans="1: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240000</v>
      </c>
      <c r="F108" s="22">
        <v>0</v>
      </c>
      <c r="G108" s="22">
        <v>0</v>
      </c>
      <c r="H108" s="22">
        <v>0</v>
      </c>
      <c r="I108" s="22">
        <v>240000</v>
      </c>
    </row>
    <row r="109" spans="1: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6570691</v>
      </c>
      <c r="F109" s="22">
        <v>0</v>
      </c>
      <c r="G109" s="22">
        <v>0</v>
      </c>
      <c r="H109" s="22">
        <v>187834</v>
      </c>
      <c r="I109" s="22">
        <v>6758525</v>
      </c>
    </row>
    <row r="110" spans="1: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1635488</v>
      </c>
      <c r="F110" s="22">
        <v>0</v>
      </c>
      <c r="G110" s="22">
        <v>0</v>
      </c>
      <c r="H110" s="22">
        <v>0</v>
      </c>
      <c r="I110" s="22">
        <v>1635488</v>
      </c>
    </row>
    <row r="111" spans="1: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21897968</v>
      </c>
      <c r="F111" s="22">
        <v>0</v>
      </c>
      <c r="G111" s="22">
        <v>0</v>
      </c>
      <c r="H111" s="22">
        <v>37162</v>
      </c>
      <c r="I111" s="22">
        <v>21935130</v>
      </c>
    </row>
    <row r="112" spans="1: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1021387</v>
      </c>
      <c r="F112" s="22">
        <v>0</v>
      </c>
      <c r="G112" s="22">
        <v>0</v>
      </c>
      <c r="H112" s="22">
        <v>0</v>
      </c>
      <c r="I112" s="22">
        <v>1021387</v>
      </c>
    </row>
    <row r="113" spans="1: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1991776</v>
      </c>
      <c r="F113" s="22">
        <v>0</v>
      </c>
      <c r="G113" s="22">
        <v>253992</v>
      </c>
      <c r="H113" s="22">
        <v>0</v>
      </c>
      <c r="I113" s="22">
        <v>2245768</v>
      </c>
    </row>
    <row r="114" spans="1: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6259927</v>
      </c>
      <c r="F114" s="22">
        <v>0</v>
      </c>
      <c r="G114" s="22">
        <v>0</v>
      </c>
      <c r="H114" s="22">
        <v>5874582</v>
      </c>
      <c r="I114" s="22">
        <v>12134509</v>
      </c>
    </row>
    <row r="115" spans="1: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695610</v>
      </c>
      <c r="I115" s="22">
        <v>695610</v>
      </c>
    </row>
    <row r="116" spans="1: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7555736</v>
      </c>
      <c r="F116" s="22">
        <v>0</v>
      </c>
      <c r="G116" s="22">
        <v>0</v>
      </c>
      <c r="H116" s="22">
        <v>575775</v>
      </c>
      <c r="I116" s="22">
        <v>8131511</v>
      </c>
    </row>
    <row r="117" spans="1: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119840</v>
      </c>
      <c r="F117" s="22">
        <v>0</v>
      </c>
      <c r="G117" s="22">
        <v>0</v>
      </c>
      <c r="H117" s="22">
        <v>0</v>
      </c>
      <c r="I117" s="22">
        <v>119840</v>
      </c>
    </row>
    <row r="118" spans="1: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5991815</v>
      </c>
      <c r="F120" s="22">
        <v>0</v>
      </c>
      <c r="G120" s="22">
        <v>0</v>
      </c>
      <c r="H120" s="22">
        <v>0</v>
      </c>
      <c r="I120" s="22">
        <v>5991815</v>
      </c>
    </row>
    <row r="121" spans="1: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307012</v>
      </c>
      <c r="F121" s="22">
        <v>0</v>
      </c>
      <c r="G121" s="22">
        <v>0</v>
      </c>
      <c r="H121" s="22">
        <v>9871645</v>
      </c>
      <c r="I121" s="22">
        <v>10178657</v>
      </c>
    </row>
    <row r="122" spans="1: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6300596</v>
      </c>
      <c r="F122" s="22">
        <v>0</v>
      </c>
      <c r="G122" s="22">
        <v>0</v>
      </c>
      <c r="H122" s="22">
        <v>698697</v>
      </c>
      <c r="I122" s="22">
        <v>6999293</v>
      </c>
    </row>
    <row r="123" spans="1: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320282</v>
      </c>
      <c r="F123" s="22">
        <v>0</v>
      </c>
      <c r="G123" s="22">
        <v>0</v>
      </c>
      <c r="H123" s="22">
        <v>181089</v>
      </c>
      <c r="I123" s="22">
        <v>501371</v>
      </c>
    </row>
    <row r="124" spans="1: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1439147</v>
      </c>
      <c r="I126" s="22">
        <v>1439147</v>
      </c>
    </row>
    <row r="127" spans="1: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706514</v>
      </c>
      <c r="I127" s="22">
        <v>706514</v>
      </c>
    </row>
    <row r="128" spans="1: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2541613</v>
      </c>
      <c r="F128" s="22">
        <v>0</v>
      </c>
      <c r="G128" s="22">
        <v>0</v>
      </c>
      <c r="H128" s="22">
        <v>0</v>
      </c>
      <c r="I128" s="22">
        <v>2541613</v>
      </c>
    </row>
    <row r="129" spans="1: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2304457</v>
      </c>
      <c r="F129" s="22">
        <v>6073</v>
      </c>
      <c r="G129" s="22">
        <v>0</v>
      </c>
      <c r="H129" s="22">
        <v>0</v>
      </c>
      <c r="I129" s="22">
        <v>2310530</v>
      </c>
    </row>
    <row r="130" spans="1: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4605158</v>
      </c>
      <c r="F130" s="22">
        <v>0</v>
      </c>
      <c r="G130" s="22">
        <v>0</v>
      </c>
      <c r="H130" s="22">
        <v>0</v>
      </c>
      <c r="I130" s="22">
        <v>4605158</v>
      </c>
    </row>
    <row r="131" spans="1: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30000</v>
      </c>
      <c r="F131" s="22">
        <v>0</v>
      </c>
      <c r="G131" s="22">
        <v>0</v>
      </c>
      <c r="H131" s="22">
        <v>13800</v>
      </c>
      <c r="I131" s="22">
        <v>43800</v>
      </c>
    </row>
    <row r="132" spans="1: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1943293</v>
      </c>
      <c r="F132" s="22">
        <v>0</v>
      </c>
      <c r="G132" s="22">
        <v>0</v>
      </c>
      <c r="H132" s="22">
        <v>0</v>
      </c>
      <c r="I132" s="22">
        <v>1943293</v>
      </c>
    </row>
    <row r="133" spans="1: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3187500</v>
      </c>
      <c r="I133" s="22">
        <v>3187500</v>
      </c>
    </row>
    <row r="134" spans="1: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577065</v>
      </c>
      <c r="F134" s="22">
        <v>0</v>
      </c>
      <c r="G134" s="22">
        <v>0</v>
      </c>
      <c r="H134" s="22">
        <v>58500</v>
      </c>
      <c r="I134" s="22">
        <v>635565</v>
      </c>
    </row>
    <row r="135" spans="1: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867343</v>
      </c>
      <c r="F135" s="22">
        <v>0</v>
      </c>
      <c r="G135" s="22">
        <v>0</v>
      </c>
      <c r="H135" s="22">
        <v>85074</v>
      </c>
      <c r="I135" s="22">
        <v>952417</v>
      </c>
    </row>
    <row r="136" spans="1: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3197967</v>
      </c>
      <c r="F136" s="22">
        <v>0</v>
      </c>
      <c r="G136" s="22">
        <v>0</v>
      </c>
      <c r="H136" s="22">
        <v>0</v>
      </c>
      <c r="I136" s="22">
        <v>3197967</v>
      </c>
    </row>
    <row r="137" spans="1: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1231307</v>
      </c>
      <c r="F139" s="22">
        <v>0</v>
      </c>
      <c r="G139" s="22">
        <v>0</v>
      </c>
      <c r="H139" s="22">
        <v>0</v>
      </c>
      <c r="I139" s="22">
        <v>1231307</v>
      </c>
    </row>
    <row r="140" spans="1: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15044593</v>
      </c>
      <c r="F140" s="22">
        <v>0</v>
      </c>
      <c r="G140" s="22">
        <v>0</v>
      </c>
      <c r="H140" s="22">
        <v>0</v>
      </c>
      <c r="I140" s="22">
        <v>15044593</v>
      </c>
    </row>
    <row r="141" spans="1: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1205272</v>
      </c>
      <c r="F141" s="22">
        <v>0</v>
      </c>
      <c r="G141" s="22">
        <v>0</v>
      </c>
      <c r="H141" s="22">
        <v>0</v>
      </c>
      <c r="I141" s="22">
        <v>1205272</v>
      </c>
    </row>
    <row r="142" spans="1: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260091</v>
      </c>
      <c r="F142" s="22">
        <v>0</v>
      </c>
      <c r="G142" s="22">
        <v>0</v>
      </c>
      <c r="H142" s="22">
        <v>0</v>
      </c>
      <c r="I142" s="22">
        <v>260091</v>
      </c>
    </row>
    <row r="143" spans="1: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108293</v>
      </c>
      <c r="F143" s="22">
        <v>0</v>
      </c>
      <c r="G143" s="22">
        <v>0</v>
      </c>
      <c r="H143" s="22">
        <v>152465</v>
      </c>
      <c r="I143" s="22">
        <v>260758</v>
      </c>
    </row>
    <row r="144" spans="1: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43921280</v>
      </c>
      <c r="F144" s="22">
        <v>0</v>
      </c>
      <c r="G144" s="22">
        <v>0</v>
      </c>
      <c r="H144" s="22">
        <v>0</v>
      </c>
      <c r="I144" s="22">
        <v>43921280</v>
      </c>
    </row>
    <row r="145" spans="1: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17094700</v>
      </c>
      <c r="F145" s="22">
        <v>0</v>
      </c>
      <c r="G145" s="22">
        <v>0</v>
      </c>
      <c r="H145" s="22">
        <v>0</v>
      </c>
      <c r="I145" s="22">
        <v>17094700</v>
      </c>
    </row>
    <row r="146" spans="1: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1015155</v>
      </c>
      <c r="F146" s="22">
        <v>0</v>
      </c>
      <c r="G146" s="22">
        <v>0</v>
      </c>
      <c r="H146" s="22">
        <v>0</v>
      </c>
      <c r="I146" s="22">
        <v>1015155</v>
      </c>
    </row>
    <row r="147" spans="1: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3578833</v>
      </c>
      <c r="F147" s="22">
        <v>0</v>
      </c>
      <c r="G147" s="22">
        <v>0</v>
      </c>
      <c r="H147" s="22">
        <v>0</v>
      </c>
      <c r="I147" s="22">
        <v>3578833</v>
      </c>
    </row>
    <row r="148" spans="1: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18069959</v>
      </c>
      <c r="F148" s="22">
        <v>0</v>
      </c>
      <c r="G148" s="22">
        <v>0</v>
      </c>
      <c r="H148" s="22">
        <v>508276</v>
      </c>
      <c r="I148" s="22">
        <v>18578235</v>
      </c>
    </row>
    <row r="149" spans="1: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1611257</v>
      </c>
      <c r="F149" s="22">
        <v>0</v>
      </c>
      <c r="G149" s="22">
        <v>0</v>
      </c>
      <c r="H149" s="22">
        <v>266906</v>
      </c>
      <c r="I149" s="22">
        <v>1878163</v>
      </c>
    </row>
    <row r="150" spans="1: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1371690</v>
      </c>
      <c r="F150" s="22">
        <v>0</v>
      </c>
      <c r="G150" s="22">
        <v>0</v>
      </c>
      <c r="H150" s="22">
        <v>0</v>
      </c>
      <c r="I150" s="22">
        <v>1371690</v>
      </c>
    </row>
    <row r="151" spans="1: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1216250</v>
      </c>
      <c r="F151" s="22">
        <v>0</v>
      </c>
      <c r="G151" s="22">
        <v>0</v>
      </c>
      <c r="H151" s="22">
        <v>1650000</v>
      </c>
      <c r="I151" s="22">
        <v>2866250</v>
      </c>
    </row>
    <row r="152" spans="1: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17158608</v>
      </c>
      <c r="F152" s="22">
        <v>0</v>
      </c>
      <c r="G152" s="22">
        <v>0</v>
      </c>
      <c r="H152" s="22">
        <v>7575240</v>
      </c>
      <c r="I152" s="22">
        <v>24733848</v>
      </c>
    </row>
    <row r="153" spans="1: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162165</v>
      </c>
      <c r="I153" s="22">
        <v>162165</v>
      </c>
    </row>
    <row r="154" spans="1: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120019</v>
      </c>
      <c r="F154" s="22">
        <v>0</v>
      </c>
      <c r="G154" s="22">
        <v>0</v>
      </c>
      <c r="H154" s="22">
        <v>0</v>
      </c>
      <c r="I154" s="22">
        <v>120019</v>
      </c>
    </row>
    <row r="155" spans="1: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5148588</v>
      </c>
      <c r="F155" s="22">
        <v>0</v>
      </c>
      <c r="G155" s="22">
        <v>0</v>
      </c>
      <c r="H155" s="22">
        <v>995728</v>
      </c>
      <c r="I155" s="22">
        <v>6144316</v>
      </c>
    </row>
    <row r="156" spans="1: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3472811</v>
      </c>
      <c r="F156" s="22">
        <v>0</v>
      </c>
      <c r="G156" s="22">
        <v>0</v>
      </c>
      <c r="H156" s="22">
        <v>0</v>
      </c>
      <c r="I156" s="22">
        <v>3472811</v>
      </c>
    </row>
    <row r="157" spans="1: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3625012</v>
      </c>
      <c r="F157" s="22">
        <v>0</v>
      </c>
      <c r="G157" s="22">
        <v>0</v>
      </c>
      <c r="H157" s="22">
        <v>0</v>
      </c>
      <c r="I157" s="22">
        <v>3625012</v>
      </c>
    </row>
    <row r="158" spans="1: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553609</v>
      </c>
      <c r="F158" s="22">
        <v>0</v>
      </c>
      <c r="G158" s="22">
        <v>0</v>
      </c>
      <c r="H158" s="22">
        <v>0</v>
      </c>
      <c r="I158" s="22">
        <v>553609</v>
      </c>
    </row>
    <row r="159" spans="1: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6685704</v>
      </c>
      <c r="F159" s="22">
        <v>0</v>
      </c>
      <c r="G159" s="22">
        <v>0</v>
      </c>
      <c r="H159" s="22">
        <v>0</v>
      </c>
      <c r="I159" s="22">
        <v>6685704</v>
      </c>
    </row>
    <row r="160" spans="1: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916343</v>
      </c>
      <c r="F160" s="22">
        <v>0</v>
      </c>
      <c r="G160" s="22">
        <v>0</v>
      </c>
      <c r="H160" s="22">
        <v>0</v>
      </c>
      <c r="I160" s="22">
        <v>916343</v>
      </c>
    </row>
    <row r="161" spans="1: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3493890</v>
      </c>
      <c r="F161" s="22">
        <v>0</v>
      </c>
      <c r="G161" s="22">
        <v>0</v>
      </c>
      <c r="H161" s="22">
        <v>0</v>
      </c>
      <c r="I161" s="22">
        <v>3493890</v>
      </c>
    </row>
    <row r="162" spans="1: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10624081</v>
      </c>
      <c r="F162" s="22">
        <v>0</v>
      </c>
      <c r="G162" s="22">
        <v>0</v>
      </c>
      <c r="H162" s="22">
        <v>5533265</v>
      </c>
      <c r="I162" s="22">
        <v>16157346</v>
      </c>
    </row>
    <row r="163" spans="1: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1575073</v>
      </c>
      <c r="F163" s="22">
        <v>0</v>
      </c>
      <c r="G163" s="22">
        <v>0</v>
      </c>
      <c r="H163" s="22">
        <v>0</v>
      </c>
      <c r="I163" s="22">
        <v>1575073</v>
      </c>
    </row>
    <row r="164" spans="1: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119643</v>
      </c>
      <c r="F164" s="22">
        <v>0</v>
      </c>
      <c r="G164" s="22">
        <v>0</v>
      </c>
      <c r="H164" s="22">
        <v>0</v>
      </c>
      <c r="I164" s="22">
        <v>119643</v>
      </c>
    </row>
    <row r="165" spans="1: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6136258</v>
      </c>
      <c r="F165" s="22">
        <v>0</v>
      </c>
      <c r="G165" s="22">
        <v>29640</v>
      </c>
      <c r="H165" s="22">
        <v>0</v>
      </c>
      <c r="I165" s="22">
        <v>6165898</v>
      </c>
    </row>
    <row r="166" spans="1: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2568933</v>
      </c>
      <c r="F167" s="22">
        <v>0</v>
      </c>
      <c r="G167" s="22">
        <v>0</v>
      </c>
      <c r="H167" s="22">
        <v>0</v>
      </c>
      <c r="I167" s="22">
        <v>2568933</v>
      </c>
    </row>
    <row r="168" spans="1: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45141365</v>
      </c>
      <c r="F168" s="22">
        <v>0</v>
      </c>
      <c r="G168" s="22">
        <v>0</v>
      </c>
      <c r="H168" s="22">
        <v>1626245</v>
      </c>
      <c r="I168" s="22">
        <v>46767610</v>
      </c>
    </row>
    <row r="169" spans="1: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1008322</v>
      </c>
      <c r="F169" s="22">
        <v>369911</v>
      </c>
      <c r="G169" s="22">
        <v>0</v>
      </c>
      <c r="H169" s="22">
        <v>13723542</v>
      </c>
      <c r="I169" s="22">
        <v>15101775</v>
      </c>
    </row>
    <row r="170" spans="1: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3977199</v>
      </c>
      <c r="F170" s="22">
        <v>0</v>
      </c>
      <c r="G170" s="22">
        <v>0</v>
      </c>
      <c r="H170" s="22">
        <v>0</v>
      </c>
      <c r="I170" s="22">
        <v>3977199</v>
      </c>
    </row>
    <row r="171" spans="1: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29644286</v>
      </c>
      <c r="F172" s="22">
        <v>0</v>
      </c>
      <c r="G172" s="22">
        <v>0</v>
      </c>
      <c r="H172" s="22">
        <v>0</v>
      </c>
      <c r="I172" s="22">
        <v>29644286</v>
      </c>
    </row>
    <row r="173" spans="1: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1811848</v>
      </c>
      <c r="F173" s="22">
        <v>0</v>
      </c>
      <c r="G173" s="22">
        <v>0</v>
      </c>
      <c r="H173" s="22">
        <v>0</v>
      </c>
      <c r="I173" s="22">
        <v>1811848</v>
      </c>
    </row>
    <row r="174" spans="1: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98905</v>
      </c>
      <c r="I174" s="22">
        <v>98905</v>
      </c>
    </row>
    <row r="175" spans="1: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1883585</v>
      </c>
      <c r="F175" s="22">
        <v>0</v>
      </c>
      <c r="G175" s="22">
        <v>0</v>
      </c>
      <c r="H175" s="22">
        <v>0</v>
      </c>
      <c r="I175" s="22">
        <v>1883585</v>
      </c>
    </row>
    <row r="176" spans="1: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189635</v>
      </c>
      <c r="F176" s="22">
        <v>0</v>
      </c>
      <c r="G176" s="22">
        <v>0</v>
      </c>
      <c r="H176" s="22">
        <v>0</v>
      </c>
      <c r="I176" s="22">
        <v>189635</v>
      </c>
    </row>
    <row r="177" spans="1: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10140700</v>
      </c>
      <c r="F177" s="22">
        <v>0</v>
      </c>
      <c r="G177" s="22">
        <v>0</v>
      </c>
      <c r="H177" s="22">
        <v>0</v>
      </c>
      <c r="I177" s="22">
        <v>10140700</v>
      </c>
    </row>
    <row r="178" spans="1: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7451390</v>
      </c>
      <c r="F178" s="22">
        <v>0</v>
      </c>
      <c r="G178" s="22">
        <v>0</v>
      </c>
      <c r="H178" s="22">
        <v>0</v>
      </c>
      <c r="I178" s="22">
        <v>7451390</v>
      </c>
    </row>
    <row r="179" spans="1: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1117378</v>
      </c>
      <c r="F179" s="22">
        <v>0</v>
      </c>
      <c r="G179" s="22">
        <v>0</v>
      </c>
      <c r="H179" s="22">
        <v>0</v>
      </c>
      <c r="I179" s="22">
        <v>1117378</v>
      </c>
    </row>
    <row r="180" spans="1: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3098249</v>
      </c>
      <c r="F180" s="22">
        <v>0</v>
      </c>
      <c r="G180" s="22">
        <v>0</v>
      </c>
      <c r="H180" s="22">
        <v>0</v>
      </c>
      <c r="I180" s="22">
        <v>3098249</v>
      </c>
    </row>
    <row r="181" spans="1: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7478462</v>
      </c>
      <c r="I181" s="22">
        <v>7478462</v>
      </c>
    </row>
    <row r="182" spans="1: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458706</v>
      </c>
      <c r="F182" s="22">
        <v>0</v>
      </c>
      <c r="G182" s="22">
        <v>0</v>
      </c>
      <c r="H182" s="22">
        <v>0</v>
      </c>
      <c r="I182" s="22">
        <v>458706</v>
      </c>
    </row>
    <row r="183" spans="1: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6156560</v>
      </c>
      <c r="F183" s="22">
        <v>0</v>
      </c>
      <c r="G183" s="22">
        <v>0</v>
      </c>
      <c r="H183" s="22">
        <v>446292</v>
      </c>
      <c r="I183" s="22">
        <v>6602852</v>
      </c>
    </row>
    <row r="184" spans="1: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6492281</v>
      </c>
      <c r="F184" s="22">
        <v>0</v>
      </c>
      <c r="G184" s="22">
        <v>0</v>
      </c>
      <c r="H184" s="22">
        <v>0</v>
      </c>
      <c r="I184" s="22">
        <v>6492281</v>
      </c>
    </row>
    <row r="185" spans="1: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2115790</v>
      </c>
      <c r="F186" s="22">
        <v>0</v>
      </c>
      <c r="G186" s="22">
        <v>0</v>
      </c>
      <c r="H186" s="22">
        <v>0</v>
      </c>
      <c r="I186" s="22">
        <v>2115790</v>
      </c>
    </row>
    <row r="187" spans="1: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203069</v>
      </c>
      <c r="F190" s="22">
        <v>0</v>
      </c>
      <c r="G190" s="22">
        <v>0</v>
      </c>
      <c r="H190" s="22">
        <v>0</v>
      </c>
      <c r="I190" s="22">
        <v>203069</v>
      </c>
    </row>
    <row r="191" spans="1: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29382</v>
      </c>
      <c r="F191" s="22">
        <v>0</v>
      </c>
      <c r="G191" s="22">
        <v>0</v>
      </c>
      <c r="H191" s="22">
        <v>0</v>
      </c>
      <c r="I191" s="22">
        <v>29382</v>
      </c>
    </row>
    <row r="192" spans="1: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2741641</v>
      </c>
      <c r="F194" s="22">
        <v>0</v>
      </c>
      <c r="G194" s="22">
        <v>0</v>
      </c>
      <c r="H194" s="22">
        <v>0</v>
      </c>
      <c r="I194" s="22">
        <v>2741641</v>
      </c>
    </row>
    <row r="195" spans="1: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365027</v>
      </c>
      <c r="I195" s="22">
        <v>365027</v>
      </c>
    </row>
    <row r="196" spans="1: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207322</v>
      </c>
      <c r="F197" s="22">
        <v>0</v>
      </c>
      <c r="G197" s="22">
        <v>0</v>
      </c>
      <c r="H197" s="22">
        <v>0</v>
      </c>
      <c r="I197" s="22">
        <v>207322</v>
      </c>
    </row>
    <row r="198" spans="1: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173351</v>
      </c>
      <c r="F202" s="22">
        <v>0</v>
      </c>
      <c r="G202" s="22">
        <v>0</v>
      </c>
      <c r="H202" s="22">
        <v>0</v>
      </c>
      <c r="I202" s="22">
        <v>173351</v>
      </c>
    </row>
    <row r="203" spans="1: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43369</v>
      </c>
      <c r="I205" s="22">
        <v>43369</v>
      </c>
    </row>
    <row r="206" spans="1: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663730</v>
      </c>
      <c r="F211" s="22">
        <v>0</v>
      </c>
      <c r="G211" s="22">
        <v>0</v>
      </c>
      <c r="H211" s="22">
        <v>0</v>
      </c>
      <c r="I211" s="22">
        <v>663730</v>
      </c>
    </row>
    <row r="212" spans="1: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413061</v>
      </c>
      <c r="F212" s="22">
        <v>0</v>
      </c>
      <c r="G212" s="22">
        <v>0</v>
      </c>
      <c r="H212" s="22">
        <v>0</v>
      </c>
      <c r="I212" s="22">
        <v>413061</v>
      </c>
    </row>
    <row r="213" spans="1: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219501</v>
      </c>
      <c r="F213" s="22">
        <v>0</v>
      </c>
      <c r="G213" s="22">
        <v>0</v>
      </c>
      <c r="H213" s="22">
        <v>0</v>
      </c>
      <c r="I213" s="22">
        <v>219501</v>
      </c>
    </row>
    <row r="214" spans="1: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283543</v>
      </c>
      <c r="F216" s="22">
        <v>0</v>
      </c>
      <c r="G216" s="22">
        <v>0</v>
      </c>
      <c r="H216" s="22">
        <v>0</v>
      </c>
      <c r="I216" s="22">
        <v>283543</v>
      </c>
    </row>
    <row r="217" spans="1: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138473</v>
      </c>
      <c r="F218" s="22">
        <v>0</v>
      </c>
      <c r="G218" s="22">
        <v>0</v>
      </c>
      <c r="H218" s="22">
        <v>0</v>
      </c>
      <c r="I218" s="22">
        <v>138473</v>
      </c>
    </row>
    <row r="219" spans="1: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1331718</v>
      </c>
      <c r="F219" s="22">
        <v>0</v>
      </c>
      <c r="G219" s="22">
        <v>0</v>
      </c>
      <c r="H219" s="22">
        <v>0</v>
      </c>
      <c r="I219" s="22">
        <v>1331718</v>
      </c>
    </row>
    <row r="220" spans="1: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4478</v>
      </c>
      <c r="I221" s="22">
        <v>4478</v>
      </c>
    </row>
    <row r="222" spans="1: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144901</v>
      </c>
      <c r="I223" s="22">
        <v>144901</v>
      </c>
    </row>
    <row r="224" spans="1: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406968</v>
      </c>
      <c r="F224" s="22">
        <v>0</v>
      </c>
      <c r="G224" s="22">
        <v>0</v>
      </c>
      <c r="H224" s="22">
        <v>0</v>
      </c>
      <c r="I224" s="22">
        <v>406968</v>
      </c>
    </row>
    <row r="225" spans="1: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418885</v>
      </c>
      <c r="F226" s="22">
        <v>0</v>
      </c>
      <c r="G226" s="22">
        <v>0</v>
      </c>
      <c r="H226" s="22">
        <v>0</v>
      </c>
      <c r="I226" s="22">
        <v>418885</v>
      </c>
    </row>
    <row r="227" spans="1: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95840</v>
      </c>
      <c r="F227" s="22">
        <v>0</v>
      </c>
      <c r="G227" s="22">
        <v>0</v>
      </c>
      <c r="H227" s="22">
        <v>0</v>
      </c>
      <c r="I227" s="22">
        <v>95840</v>
      </c>
    </row>
    <row r="228" spans="1: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661726</v>
      </c>
      <c r="F229" s="22">
        <v>0</v>
      </c>
      <c r="G229" s="22">
        <v>0</v>
      </c>
      <c r="H229" s="22">
        <v>0</v>
      </c>
      <c r="I229" s="22">
        <v>661726</v>
      </c>
    </row>
    <row r="230" spans="1: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94112</v>
      </c>
      <c r="F230" s="22">
        <v>0</v>
      </c>
      <c r="G230" s="22">
        <v>0</v>
      </c>
      <c r="H230" s="22">
        <v>780710</v>
      </c>
      <c r="I230" s="22">
        <v>874822</v>
      </c>
    </row>
    <row r="231" spans="1: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320426</v>
      </c>
      <c r="F232" s="22">
        <v>0</v>
      </c>
      <c r="G232" s="22">
        <v>0</v>
      </c>
      <c r="H232" s="22">
        <v>0</v>
      </c>
      <c r="I232" s="22">
        <v>320426</v>
      </c>
    </row>
    <row r="233" spans="1: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14343</v>
      </c>
      <c r="F234" s="22">
        <v>0</v>
      </c>
      <c r="G234" s="22">
        <v>0</v>
      </c>
      <c r="H234" s="22">
        <v>0</v>
      </c>
      <c r="I234" s="22">
        <v>14343</v>
      </c>
    </row>
    <row r="235" spans="1: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870982</v>
      </c>
      <c r="F235" s="22">
        <v>0</v>
      </c>
      <c r="G235" s="22">
        <v>0</v>
      </c>
      <c r="H235" s="22">
        <v>0</v>
      </c>
      <c r="I235" s="22">
        <v>870982</v>
      </c>
    </row>
    <row r="236" spans="1: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443644</v>
      </c>
      <c r="F236" s="22">
        <v>0</v>
      </c>
      <c r="G236" s="22">
        <v>0</v>
      </c>
      <c r="H236" s="22">
        <v>4478</v>
      </c>
      <c r="I236" s="22">
        <v>448122</v>
      </c>
    </row>
    <row r="237" spans="1: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182609</v>
      </c>
      <c r="F237" s="22">
        <v>0</v>
      </c>
      <c r="G237" s="22">
        <v>846340</v>
      </c>
      <c r="H237" s="22">
        <v>0</v>
      </c>
      <c r="I237" s="22">
        <v>1028949</v>
      </c>
    </row>
    <row r="238" spans="1: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6955</v>
      </c>
      <c r="I239" s="22">
        <v>6955</v>
      </c>
    </row>
    <row r="240" spans="1: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346420</v>
      </c>
      <c r="H241" s="22">
        <v>120467</v>
      </c>
      <c r="I241" s="22">
        <v>466887</v>
      </c>
    </row>
    <row r="242" spans="1: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219713</v>
      </c>
      <c r="I247" s="22">
        <v>219713</v>
      </c>
    </row>
    <row r="248" spans="1: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226713</v>
      </c>
      <c r="I257" s="22">
        <v>226713</v>
      </c>
    </row>
    <row r="258" spans="1: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13486</v>
      </c>
      <c r="I268" s="22">
        <v>13486</v>
      </c>
    </row>
    <row r="269" spans="1: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81333</v>
      </c>
      <c r="I269" s="22">
        <v>81333</v>
      </c>
    </row>
    <row r="270" spans="1: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543931</v>
      </c>
      <c r="F276" s="22">
        <v>0</v>
      </c>
      <c r="G276" s="22">
        <v>0</v>
      </c>
      <c r="H276" s="22">
        <v>0</v>
      </c>
      <c r="I276" s="22">
        <v>543931</v>
      </c>
    </row>
    <row r="277" spans="1: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442417</v>
      </c>
      <c r="F282" s="22">
        <v>0</v>
      </c>
      <c r="G282" s="22">
        <v>0</v>
      </c>
      <c r="H282" s="22">
        <v>226713</v>
      </c>
      <c r="I282" s="22">
        <v>669130</v>
      </c>
    </row>
    <row r="283" spans="1: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75858</v>
      </c>
      <c r="F284" s="22">
        <v>0</v>
      </c>
      <c r="G284" s="22">
        <v>0</v>
      </c>
      <c r="H284" s="22">
        <v>0</v>
      </c>
      <c r="I284" s="22">
        <v>75858</v>
      </c>
    </row>
    <row r="285" spans="1: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3FE1-3B55-4D17-A1A4-23A97F78E768}">
  <dimension ref="A1:I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1253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1244</v>
      </c>
      <c r="F2" s="21" t="s">
        <v>1245</v>
      </c>
      <c r="G2" s="21" t="s">
        <v>1246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1247</v>
      </c>
      <c r="F3" s="21" t="s">
        <v>1248</v>
      </c>
      <c r="G3" s="21" t="s">
        <v>1249</v>
      </c>
      <c r="H3" s="21" t="s">
        <v>1250</v>
      </c>
      <c r="I3" s="21" t="s">
        <v>1251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52175748</v>
      </c>
      <c r="F4" s="22">
        <v>0</v>
      </c>
      <c r="G4" s="22">
        <v>0</v>
      </c>
      <c r="H4" s="22">
        <v>9156898</v>
      </c>
      <c r="I4" s="22">
        <v>61332646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33844120</v>
      </c>
      <c r="F5" s="22">
        <v>0</v>
      </c>
      <c r="G5" s="22">
        <v>0</v>
      </c>
      <c r="H5" s="22">
        <v>0</v>
      </c>
      <c r="I5" s="22">
        <v>33844120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1907558</v>
      </c>
      <c r="F6" s="22">
        <v>0</v>
      </c>
      <c r="G6" s="22">
        <v>0</v>
      </c>
      <c r="H6" s="22">
        <v>501805</v>
      </c>
      <c r="I6" s="22">
        <v>2409363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2653938000</v>
      </c>
      <c r="F7" s="22">
        <v>1012000</v>
      </c>
      <c r="G7" s="22">
        <v>20533000</v>
      </c>
      <c r="H7" s="22">
        <v>375262000</v>
      </c>
      <c r="I7" s="22">
        <v>3050745000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24816533</v>
      </c>
      <c r="F8" s="22">
        <v>0</v>
      </c>
      <c r="G8" s="22">
        <v>0</v>
      </c>
      <c r="H8" s="22">
        <v>197648</v>
      </c>
      <c r="I8" s="22">
        <v>25014181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1376458</v>
      </c>
      <c r="F9" s="22">
        <v>0</v>
      </c>
      <c r="G9" s="22">
        <v>0</v>
      </c>
      <c r="H9" s="22">
        <v>36949</v>
      </c>
      <c r="I9" s="22">
        <v>1413407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53131917</v>
      </c>
      <c r="F10" s="22">
        <v>0</v>
      </c>
      <c r="G10" s="22">
        <v>0</v>
      </c>
      <c r="H10" s="22">
        <v>10884099</v>
      </c>
      <c r="I10" s="22">
        <v>64016016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17267000</v>
      </c>
      <c r="F11" s="22">
        <v>0</v>
      </c>
      <c r="G11" s="22">
        <v>0</v>
      </c>
      <c r="H11" s="22">
        <v>58000</v>
      </c>
      <c r="I11" s="22">
        <v>17325000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89867972</v>
      </c>
      <c r="F12" s="22">
        <v>0</v>
      </c>
      <c r="G12" s="22">
        <v>0</v>
      </c>
      <c r="H12" s="22">
        <v>31118030</v>
      </c>
      <c r="I12" s="22">
        <v>120986002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83005251</v>
      </c>
      <c r="F13" s="22">
        <v>0</v>
      </c>
      <c r="G13" s="22">
        <v>0</v>
      </c>
      <c r="H13" s="22">
        <v>2383370</v>
      </c>
      <c r="I13" s="22">
        <v>85388621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149290000</v>
      </c>
      <c r="F14" s="22">
        <v>0</v>
      </c>
      <c r="G14" s="22">
        <v>0</v>
      </c>
      <c r="H14" s="22">
        <v>3396000</v>
      </c>
      <c r="I14" s="22">
        <v>152686000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58666360</v>
      </c>
      <c r="F15" s="22">
        <v>0</v>
      </c>
      <c r="G15" s="22">
        <v>0</v>
      </c>
      <c r="H15" s="22">
        <v>0</v>
      </c>
      <c r="I15" s="22">
        <v>58666360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398502000</v>
      </c>
      <c r="F16" s="22">
        <v>0</v>
      </c>
      <c r="G16" s="22">
        <v>0</v>
      </c>
      <c r="H16" s="22">
        <v>20000000</v>
      </c>
      <c r="I16" s="22">
        <v>418502000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304476978</v>
      </c>
      <c r="F17" s="22">
        <v>0</v>
      </c>
      <c r="G17" s="22">
        <v>0</v>
      </c>
      <c r="H17" s="22">
        <v>0</v>
      </c>
      <c r="I17" s="22">
        <v>304476978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27009000</v>
      </c>
      <c r="F18" s="22">
        <v>0</v>
      </c>
      <c r="G18" s="22">
        <v>0</v>
      </c>
      <c r="H18" s="22">
        <v>70341000</v>
      </c>
      <c r="I18" s="22">
        <v>97350000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103267690</v>
      </c>
      <c r="F19" s="22">
        <v>0</v>
      </c>
      <c r="G19" s="22">
        <v>0</v>
      </c>
      <c r="H19" s="22">
        <v>5884050</v>
      </c>
      <c r="I19" s="22">
        <v>109151740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9300896</v>
      </c>
      <c r="F20" s="22">
        <v>0</v>
      </c>
      <c r="G20" s="22">
        <v>0</v>
      </c>
      <c r="H20" s="22">
        <v>438578</v>
      </c>
      <c r="I20" s="22">
        <v>9739474</v>
      </c>
    </row>
    <row r="21" spans="1: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13536994</v>
      </c>
      <c r="F21" s="22">
        <v>0</v>
      </c>
      <c r="G21" s="22">
        <v>0</v>
      </c>
      <c r="H21" s="22">
        <v>0</v>
      </c>
      <c r="I21" s="22">
        <v>13536994</v>
      </c>
    </row>
    <row r="22" spans="1: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56230684</v>
      </c>
      <c r="F22" s="22">
        <v>0</v>
      </c>
      <c r="G22" s="22">
        <v>0</v>
      </c>
      <c r="H22" s="22">
        <v>0</v>
      </c>
      <c r="I22" s="22">
        <v>56230684</v>
      </c>
    </row>
    <row r="23" spans="1: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14327944</v>
      </c>
      <c r="F23" s="22">
        <v>0</v>
      </c>
      <c r="G23" s="22">
        <v>0</v>
      </c>
      <c r="H23" s="22">
        <v>0</v>
      </c>
      <c r="I23" s="22">
        <v>14327944</v>
      </c>
    </row>
    <row r="24" spans="1: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171364537</v>
      </c>
      <c r="F24" s="22">
        <v>0</v>
      </c>
      <c r="G24" s="22">
        <v>0</v>
      </c>
      <c r="H24" s="22">
        <v>1852985</v>
      </c>
      <c r="I24" s="22">
        <v>173217522</v>
      </c>
    </row>
    <row r="25" spans="1: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26559503</v>
      </c>
      <c r="H25" s="22">
        <v>0</v>
      </c>
      <c r="I25" s="22">
        <v>26559503</v>
      </c>
    </row>
    <row r="26" spans="1: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247581</v>
      </c>
      <c r="F26" s="22">
        <v>0</v>
      </c>
      <c r="G26" s="22">
        <v>0</v>
      </c>
      <c r="H26" s="22">
        <v>0</v>
      </c>
      <c r="I26" s="22">
        <v>247581</v>
      </c>
    </row>
    <row r="27" spans="1: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3505149</v>
      </c>
      <c r="F28" s="22">
        <v>0</v>
      </c>
      <c r="G28" s="22">
        <v>0</v>
      </c>
      <c r="H28" s="22">
        <v>0</v>
      </c>
      <c r="I28" s="22">
        <v>3505149</v>
      </c>
    </row>
    <row r="29" spans="1: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2109895</v>
      </c>
      <c r="F29" s="22">
        <v>0</v>
      </c>
      <c r="G29" s="22">
        <v>0</v>
      </c>
      <c r="H29" s="22">
        <v>0</v>
      </c>
      <c r="I29" s="22">
        <v>2109895</v>
      </c>
    </row>
    <row r="30" spans="1: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362814</v>
      </c>
      <c r="F30" s="22">
        <v>0</v>
      </c>
      <c r="G30" s="22">
        <v>0</v>
      </c>
      <c r="H30" s="22">
        <v>0</v>
      </c>
      <c r="I30" s="22">
        <v>362814</v>
      </c>
    </row>
    <row r="31" spans="1: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5221205</v>
      </c>
      <c r="F31" s="22">
        <v>0</v>
      </c>
      <c r="G31" s="22">
        <v>2285000</v>
      </c>
      <c r="H31" s="22">
        <v>0</v>
      </c>
      <c r="I31" s="22">
        <v>7506205</v>
      </c>
    </row>
    <row r="32" spans="1: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7742584</v>
      </c>
      <c r="F32" s="22">
        <v>0</v>
      </c>
      <c r="G32" s="22">
        <v>0</v>
      </c>
      <c r="H32" s="22">
        <v>0</v>
      </c>
      <c r="I32" s="22">
        <v>7742584</v>
      </c>
    </row>
    <row r="33" spans="1: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4683381</v>
      </c>
      <c r="F33" s="22">
        <v>0</v>
      </c>
      <c r="G33" s="22">
        <v>0</v>
      </c>
      <c r="H33" s="22">
        <v>131756</v>
      </c>
      <c r="I33" s="22">
        <v>4815137</v>
      </c>
    </row>
    <row r="34" spans="1: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4572255</v>
      </c>
      <c r="F34" s="22">
        <v>0</v>
      </c>
      <c r="G34" s="22">
        <v>0</v>
      </c>
      <c r="H34" s="22">
        <v>0</v>
      </c>
      <c r="I34" s="22">
        <v>4572255</v>
      </c>
    </row>
    <row r="35" spans="1: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577169</v>
      </c>
      <c r="F35" s="22">
        <v>0</v>
      </c>
      <c r="G35" s="22">
        <v>0</v>
      </c>
      <c r="H35" s="22">
        <v>2350000</v>
      </c>
      <c r="I35" s="22">
        <v>2927169</v>
      </c>
    </row>
    <row r="36" spans="1: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21807</v>
      </c>
      <c r="F37" s="22">
        <v>0</v>
      </c>
      <c r="G37" s="22">
        <v>0</v>
      </c>
      <c r="H37" s="22">
        <v>0</v>
      </c>
      <c r="I37" s="22">
        <v>21807</v>
      </c>
    </row>
    <row r="38" spans="1: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3706369</v>
      </c>
      <c r="F38" s="22">
        <v>0</v>
      </c>
      <c r="G38" s="22">
        <v>0</v>
      </c>
      <c r="H38" s="22">
        <v>0</v>
      </c>
      <c r="I38" s="22">
        <v>3706369</v>
      </c>
    </row>
    <row r="39" spans="1: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134895</v>
      </c>
      <c r="I40" s="22">
        <v>134895</v>
      </c>
    </row>
    <row r="41" spans="1: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8336952</v>
      </c>
      <c r="F41" s="22">
        <v>0</v>
      </c>
      <c r="G41" s="22">
        <v>0</v>
      </c>
      <c r="H41" s="22">
        <v>0</v>
      </c>
      <c r="I41" s="22">
        <v>8336952</v>
      </c>
    </row>
    <row r="42" spans="1: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5158671</v>
      </c>
      <c r="F42" s="22">
        <v>0</v>
      </c>
      <c r="G42" s="22">
        <v>0</v>
      </c>
      <c r="H42" s="22">
        <v>0</v>
      </c>
      <c r="I42" s="22">
        <v>5158671</v>
      </c>
    </row>
    <row r="43" spans="1: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22052228</v>
      </c>
      <c r="F43" s="22">
        <v>0</v>
      </c>
      <c r="G43" s="22">
        <v>0</v>
      </c>
      <c r="H43" s="22">
        <v>3155814</v>
      </c>
      <c r="I43" s="22">
        <v>25208042</v>
      </c>
    </row>
    <row r="44" spans="1: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10808383</v>
      </c>
      <c r="F44" s="22">
        <v>0</v>
      </c>
      <c r="G44" s="22">
        <v>0</v>
      </c>
      <c r="H44" s="22">
        <v>0</v>
      </c>
      <c r="I44" s="22">
        <v>10808383</v>
      </c>
    </row>
    <row r="45" spans="1: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8033077</v>
      </c>
      <c r="F46" s="22">
        <v>0</v>
      </c>
      <c r="G46" s="22">
        <v>0</v>
      </c>
      <c r="H46" s="22">
        <v>144613</v>
      </c>
      <c r="I46" s="22">
        <v>8177690</v>
      </c>
    </row>
    <row r="47" spans="1: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3837243</v>
      </c>
      <c r="F48" s="22">
        <v>0</v>
      </c>
      <c r="G48" s="22">
        <v>0</v>
      </c>
      <c r="H48" s="22">
        <v>0</v>
      </c>
      <c r="I48" s="22">
        <v>3837243</v>
      </c>
    </row>
    <row r="49" spans="1: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1049113</v>
      </c>
      <c r="F49" s="22">
        <v>0</v>
      </c>
      <c r="G49" s="22">
        <v>0</v>
      </c>
      <c r="H49" s="22">
        <v>0</v>
      </c>
      <c r="I49" s="22">
        <v>1049113</v>
      </c>
    </row>
    <row r="50" spans="1: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11996658</v>
      </c>
      <c r="F50" s="22">
        <v>0</v>
      </c>
      <c r="G50" s="22">
        <v>0</v>
      </c>
      <c r="H50" s="22">
        <v>5760000</v>
      </c>
      <c r="I50" s="22">
        <v>17756658</v>
      </c>
    </row>
    <row r="51" spans="1: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7548622</v>
      </c>
      <c r="F52" s="22">
        <v>0</v>
      </c>
      <c r="G52" s="22">
        <v>0</v>
      </c>
      <c r="H52" s="22">
        <v>0</v>
      </c>
      <c r="I52" s="22">
        <v>7548622</v>
      </c>
    </row>
    <row r="53" spans="1: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3590204</v>
      </c>
      <c r="F53" s="22">
        <v>0</v>
      </c>
      <c r="G53" s="22">
        <v>0</v>
      </c>
      <c r="H53" s="22">
        <v>0</v>
      </c>
      <c r="I53" s="22">
        <v>3590204</v>
      </c>
    </row>
    <row r="54" spans="1: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15175313</v>
      </c>
      <c r="I54" s="22">
        <v>15175313</v>
      </c>
    </row>
    <row r="55" spans="1: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650000</v>
      </c>
      <c r="I55" s="22">
        <v>650000</v>
      </c>
    </row>
    <row r="56" spans="1: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37474597</v>
      </c>
      <c r="F56" s="22">
        <v>0</v>
      </c>
      <c r="G56" s="22">
        <v>0</v>
      </c>
      <c r="H56" s="22">
        <v>0</v>
      </c>
      <c r="I56" s="22">
        <v>37474597</v>
      </c>
    </row>
    <row r="57" spans="1: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43887725</v>
      </c>
      <c r="F58" s="22">
        <v>0</v>
      </c>
      <c r="G58" s="22">
        <v>0</v>
      </c>
      <c r="H58" s="22">
        <v>5076912</v>
      </c>
      <c r="I58" s="22">
        <v>48964637</v>
      </c>
    </row>
    <row r="59" spans="1: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2712574</v>
      </c>
      <c r="F60" s="22">
        <v>0</v>
      </c>
      <c r="G60" s="22">
        <v>0</v>
      </c>
      <c r="H60" s="22">
        <v>0</v>
      </c>
      <c r="I60" s="22">
        <v>2712574</v>
      </c>
    </row>
    <row r="61" spans="1: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23006047</v>
      </c>
      <c r="F64" s="22">
        <v>0</v>
      </c>
      <c r="G64" s="22">
        <v>0</v>
      </c>
      <c r="H64" s="22">
        <v>0</v>
      </c>
      <c r="I64" s="22">
        <v>23006047</v>
      </c>
    </row>
    <row r="65" spans="1: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10846639</v>
      </c>
      <c r="F65" s="22">
        <v>0</v>
      </c>
      <c r="G65" s="22">
        <v>0</v>
      </c>
      <c r="H65" s="22">
        <v>33704621</v>
      </c>
      <c r="I65" s="22">
        <v>44551260</v>
      </c>
    </row>
    <row r="66" spans="1: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329614</v>
      </c>
      <c r="F68" s="22">
        <v>0</v>
      </c>
      <c r="G68" s="22">
        <v>0</v>
      </c>
      <c r="H68" s="22">
        <v>51642</v>
      </c>
      <c r="I68" s="22">
        <v>381256</v>
      </c>
    </row>
    <row r="69" spans="1: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4714990</v>
      </c>
      <c r="F70" s="22">
        <v>0</v>
      </c>
      <c r="G70" s="22">
        <v>0</v>
      </c>
      <c r="H70" s="22">
        <v>0</v>
      </c>
      <c r="I70" s="22">
        <v>4714990</v>
      </c>
    </row>
    <row r="71" spans="1: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2148484</v>
      </c>
      <c r="F71" s="22">
        <v>0</v>
      </c>
      <c r="G71" s="22">
        <v>0</v>
      </c>
      <c r="H71" s="22">
        <v>312352</v>
      </c>
      <c r="I71" s="22">
        <v>2460836</v>
      </c>
    </row>
    <row r="72" spans="1: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8522140</v>
      </c>
      <c r="F72" s="22">
        <v>0</v>
      </c>
      <c r="G72" s="22">
        <v>0</v>
      </c>
      <c r="H72" s="22">
        <v>0</v>
      </c>
      <c r="I72" s="22">
        <v>8522140</v>
      </c>
    </row>
    <row r="73" spans="1: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19022568</v>
      </c>
      <c r="F73" s="22">
        <v>0</v>
      </c>
      <c r="G73" s="22">
        <v>0</v>
      </c>
      <c r="H73" s="22">
        <v>18018247</v>
      </c>
      <c r="I73" s="22">
        <v>37040815</v>
      </c>
    </row>
    <row r="74" spans="1: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207103</v>
      </c>
      <c r="F74" s="22">
        <v>0</v>
      </c>
      <c r="G74" s="22">
        <v>0</v>
      </c>
      <c r="H74" s="22">
        <v>0</v>
      </c>
      <c r="I74" s="22">
        <v>207103</v>
      </c>
    </row>
    <row r="75" spans="1: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106908</v>
      </c>
      <c r="F76" s="22">
        <v>0</v>
      </c>
      <c r="G76" s="22">
        <v>0</v>
      </c>
      <c r="H76" s="22">
        <v>0</v>
      </c>
      <c r="I76" s="22">
        <v>106908</v>
      </c>
    </row>
    <row r="77" spans="1: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3170784</v>
      </c>
      <c r="F77" s="22">
        <v>0</v>
      </c>
      <c r="G77" s="22">
        <v>0</v>
      </c>
      <c r="H77" s="22">
        <v>0</v>
      </c>
      <c r="I77" s="22">
        <v>3170784</v>
      </c>
    </row>
    <row r="78" spans="1: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839977</v>
      </c>
      <c r="F78" s="22">
        <v>0</v>
      </c>
      <c r="G78" s="22">
        <v>0</v>
      </c>
      <c r="H78" s="22">
        <v>0</v>
      </c>
      <c r="I78" s="22">
        <v>839977</v>
      </c>
    </row>
    <row r="79" spans="1: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1000000</v>
      </c>
      <c r="F80" s="22">
        <v>0</v>
      </c>
      <c r="G80" s="22">
        <v>0</v>
      </c>
      <c r="H80" s="22">
        <v>0</v>
      </c>
      <c r="I80" s="22">
        <v>1000000</v>
      </c>
    </row>
    <row r="81" spans="1: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5693904</v>
      </c>
      <c r="F81" s="22">
        <v>0</v>
      </c>
      <c r="G81" s="22">
        <v>0</v>
      </c>
      <c r="H81" s="22">
        <v>0</v>
      </c>
      <c r="I81" s="22">
        <v>5693904</v>
      </c>
    </row>
    <row r="82" spans="1: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8560732</v>
      </c>
      <c r="F82" s="22">
        <v>0</v>
      </c>
      <c r="G82" s="22">
        <v>0</v>
      </c>
      <c r="H82" s="22">
        <v>0</v>
      </c>
      <c r="I82" s="22">
        <v>8560732</v>
      </c>
    </row>
    <row r="83" spans="1: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1700186</v>
      </c>
      <c r="F83" s="22">
        <v>0</v>
      </c>
      <c r="G83" s="22">
        <v>0</v>
      </c>
      <c r="H83" s="22">
        <v>6384549</v>
      </c>
      <c r="I83" s="22">
        <v>8084735</v>
      </c>
    </row>
    <row r="84" spans="1: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66660</v>
      </c>
      <c r="F84" s="22">
        <v>0</v>
      </c>
      <c r="G84" s="22">
        <v>0</v>
      </c>
      <c r="H84" s="22">
        <v>0</v>
      </c>
      <c r="I84" s="22">
        <v>66660</v>
      </c>
    </row>
    <row r="85" spans="1: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11717268</v>
      </c>
      <c r="F85" s="22">
        <v>0</v>
      </c>
      <c r="G85" s="22">
        <v>0</v>
      </c>
      <c r="H85" s="22">
        <v>0</v>
      </c>
      <c r="I85" s="22">
        <v>11717268</v>
      </c>
    </row>
    <row r="86" spans="1: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922347</v>
      </c>
      <c r="F86" s="22">
        <v>0</v>
      </c>
      <c r="G86" s="22">
        <v>0</v>
      </c>
      <c r="H86" s="22">
        <v>0</v>
      </c>
      <c r="I86" s="22">
        <v>922347</v>
      </c>
    </row>
    <row r="87" spans="1: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6042985</v>
      </c>
      <c r="F87" s="22">
        <v>0</v>
      </c>
      <c r="G87" s="22">
        <v>0</v>
      </c>
      <c r="H87" s="22">
        <v>0</v>
      </c>
      <c r="I87" s="22">
        <v>6042985</v>
      </c>
    </row>
    <row r="88" spans="1: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13305472</v>
      </c>
      <c r="F88" s="22">
        <v>0</v>
      </c>
      <c r="G88" s="22">
        <v>0</v>
      </c>
      <c r="H88" s="22">
        <v>1900444</v>
      </c>
      <c r="I88" s="22">
        <v>15205916</v>
      </c>
    </row>
    <row r="89" spans="1: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3541043</v>
      </c>
      <c r="F89" s="22">
        <v>0</v>
      </c>
      <c r="G89" s="22">
        <v>0</v>
      </c>
      <c r="H89" s="22">
        <v>0</v>
      </c>
      <c r="I89" s="22">
        <v>3541043</v>
      </c>
    </row>
    <row r="90" spans="1: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5795014</v>
      </c>
      <c r="F92" s="22">
        <v>0</v>
      </c>
      <c r="G92" s="22">
        <v>0</v>
      </c>
      <c r="H92" s="22">
        <v>0</v>
      </c>
      <c r="I92" s="22">
        <v>5795014</v>
      </c>
    </row>
    <row r="93" spans="1: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17705125</v>
      </c>
      <c r="F93" s="22">
        <v>0</v>
      </c>
      <c r="G93" s="22">
        <v>0</v>
      </c>
      <c r="H93" s="22">
        <v>0</v>
      </c>
      <c r="I93" s="22">
        <v>17705125</v>
      </c>
    </row>
    <row r="94" spans="1: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1537445</v>
      </c>
      <c r="F94" s="22">
        <v>0</v>
      </c>
      <c r="G94" s="22">
        <v>0</v>
      </c>
      <c r="H94" s="22">
        <v>0</v>
      </c>
      <c r="I94" s="22">
        <v>1537445</v>
      </c>
    </row>
    <row r="95" spans="1: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10228994</v>
      </c>
      <c r="F95" s="22">
        <v>0</v>
      </c>
      <c r="G95" s="22">
        <v>0</v>
      </c>
      <c r="H95" s="22">
        <v>0</v>
      </c>
      <c r="I95" s="22">
        <v>10228994</v>
      </c>
    </row>
    <row r="96" spans="1: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2597892</v>
      </c>
      <c r="F96" s="22">
        <v>0</v>
      </c>
      <c r="G96" s="22">
        <v>0</v>
      </c>
      <c r="H96" s="22">
        <v>0</v>
      </c>
      <c r="I96" s="22">
        <v>2597892</v>
      </c>
    </row>
    <row r="97" spans="1: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263697</v>
      </c>
      <c r="F97" s="22">
        <v>0</v>
      </c>
      <c r="G97" s="22">
        <v>0</v>
      </c>
      <c r="H97" s="22">
        <v>0</v>
      </c>
      <c r="I97" s="22">
        <v>263697</v>
      </c>
    </row>
    <row r="98" spans="1: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1085708</v>
      </c>
      <c r="F98" s="22">
        <v>0</v>
      </c>
      <c r="G98" s="22">
        <v>0</v>
      </c>
      <c r="H98" s="22">
        <v>0</v>
      </c>
      <c r="I98" s="22">
        <v>1085708</v>
      </c>
    </row>
    <row r="99" spans="1: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2911242</v>
      </c>
      <c r="F99" s="22">
        <v>0</v>
      </c>
      <c r="G99" s="22">
        <v>0</v>
      </c>
      <c r="H99" s="22">
        <v>165286</v>
      </c>
      <c r="I99" s="22">
        <v>3076528</v>
      </c>
    </row>
    <row r="100" spans="1: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67148164</v>
      </c>
      <c r="F100" s="22">
        <v>0</v>
      </c>
      <c r="G100" s="22">
        <v>0</v>
      </c>
      <c r="H100" s="22">
        <v>811480</v>
      </c>
      <c r="I100" s="22">
        <v>67959644</v>
      </c>
    </row>
    <row r="101" spans="1: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1939941</v>
      </c>
      <c r="I101" s="22">
        <v>1939941</v>
      </c>
    </row>
    <row r="102" spans="1: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1256751</v>
      </c>
      <c r="F102" s="22">
        <v>0</v>
      </c>
      <c r="G102" s="22">
        <v>0</v>
      </c>
      <c r="H102" s="22">
        <v>1546888</v>
      </c>
      <c r="I102" s="22">
        <v>2803639</v>
      </c>
    </row>
    <row r="103" spans="1: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1249512</v>
      </c>
      <c r="F103" s="22">
        <v>0</v>
      </c>
      <c r="G103" s="22">
        <v>0</v>
      </c>
      <c r="H103" s="22">
        <v>120000</v>
      </c>
      <c r="I103" s="22">
        <v>1369512</v>
      </c>
    </row>
    <row r="104" spans="1: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4710567</v>
      </c>
      <c r="F104" s="22">
        <v>0</v>
      </c>
      <c r="G104" s="22">
        <v>0</v>
      </c>
      <c r="H104" s="22">
        <v>0</v>
      </c>
      <c r="I104" s="22">
        <v>4710567</v>
      </c>
    </row>
    <row r="105" spans="1: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17554321</v>
      </c>
      <c r="F105" s="22">
        <v>0</v>
      </c>
      <c r="G105" s="22">
        <v>0</v>
      </c>
      <c r="H105" s="22">
        <v>2250000</v>
      </c>
      <c r="I105" s="22">
        <v>19804321</v>
      </c>
    </row>
    <row r="106" spans="1: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1936418</v>
      </c>
      <c r="F106" s="22">
        <v>0</v>
      </c>
      <c r="G106" s="22">
        <v>0</v>
      </c>
      <c r="H106" s="22">
        <v>0</v>
      </c>
      <c r="I106" s="22">
        <v>1936418</v>
      </c>
    </row>
    <row r="107" spans="1: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50798030</v>
      </c>
      <c r="F107" s="22">
        <v>0</v>
      </c>
      <c r="G107" s="22">
        <v>0</v>
      </c>
      <c r="H107" s="22">
        <v>5532066</v>
      </c>
      <c r="I107" s="22">
        <v>56330096</v>
      </c>
    </row>
    <row r="108" spans="1: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240000</v>
      </c>
      <c r="F108" s="22">
        <v>0</v>
      </c>
      <c r="G108" s="22">
        <v>0</v>
      </c>
      <c r="H108" s="22">
        <v>0</v>
      </c>
      <c r="I108" s="22">
        <v>240000</v>
      </c>
    </row>
    <row r="109" spans="1: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6570691</v>
      </c>
      <c r="F109" s="22">
        <v>0</v>
      </c>
      <c r="G109" s="22">
        <v>0</v>
      </c>
      <c r="H109" s="22">
        <v>187834</v>
      </c>
      <c r="I109" s="22">
        <v>6758525</v>
      </c>
    </row>
    <row r="110" spans="1: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1635488</v>
      </c>
      <c r="F110" s="22">
        <v>0</v>
      </c>
      <c r="G110" s="22">
        <v>0</v>
      </c>
      <c r="H110" s="22">
        <v>0</v>
      </c>
      <c r="I110" s="22">
        <v>1635488</v>
      </c>
    </row>
    <row r="111" spans="1: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21897968</v>
      </c>
      <c r="F111" s="22">
        <v>0</v>
      </c>
      <c r="G111" s="22">
        <v>0</v>
      </c>
      <c r="H111" s="22">
        <v>401112</v>
      </c>
      <c r="I111" s="22">
        <v>22299080</v>
      </c>
    </row>
    <row r="112" spans="1: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1021387</v>
      </c>
      <c r="F112" s="22">
        <v>0</v>
      </c>
      <c r="G112" s="22">
        <v>0</v>
      </c>
      <c r="H112" s="22">
        <v>0</v>
      </c>
      <c r="I112" s="22">
        <v>1021387</v>
      </c>
    </row>
    <row r="113" spans="1: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4189113</v>
      </c>
      <c r="F113" s="22">
        <v>0</v>
      </c>
      <c r="G113" s="22">
        <v>253992</v>
      </c>
      <c r="H113" s="22">
        <v>0</v>
      </c>
      <c r="I113" s="22">
        <v>4443105</v>
      </c>
    </row>
    <row r="114" spans="1: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6259927</v>
      </c>
      <c r="F114" s="22">
        <v>0</v>
      </c>
      <c r="G114" s="22">
        <v>0</v>
      </c>
      <c r="H114" s="22">
        <v>6356082</v>
      </c>
      <c r="I114" s="22">
        <v>12616009</v>
      </c>
    </row>
    <row r="115" spans="1: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695610</v>
      </c>
      <c r="I115" s="22">
        <v>695610</v>
      </c>
    </row>
    <row r="116" spans="1: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7555736</v>
      </c>
      <c r="F116" s="22">
        <v>0</v>
      </c>
      <c r="G116" s="22">
        <v>0</v>
      </c>
      <c r="H116" s="22">
        <v>575775</v>
      </c>
      <c r="I116" s="22">
        <v>8131511</v>
      </c>
    </row>
    <row r="117" spans="1: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119840</v>
      </c>
      <c r="F117" s="22">
        <v>0</v>
      </c>
      <c r="G117" s="22">
        <v>0</v>
      </c>
      <c r="H117" s="22">
        <v>0</v>
      </c>
      <c r="I117" s="22">
        <v>119840</v>
      </c>
    </row>
    <row r="118" spans="1: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7520785</v>
      </c>
      <c r="F120" s="22">
        <v>0</v>
      </c>
      <c r="G120" s="22">
        <v>0</v>
      </c>
      <c r="H120" s="22">
        <v>0</v>
      </c>
      <c r="I120" s="22">
        <v>7520785</v>
      </c>
    </row>
    <row r="121" spans="1: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307012</v>
      </c>
      <c r="F121" s="22">
        <v>0</v>
      </c>
      <c r="G121" s="22">
        <v>0</v>
      </c>
      <c r="H121" s="22">
        <v>9871645</v>
      </c>
      <c r="I121" s="22">
        <v>10178657</v>
      </c>
    </row>
    <row r="122" spans="1: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6388806</v>
      </c>
      <c r="F122" s="22">
        <v>0</v>
      </c>
      <c r="G122" s="22">
        <v>0</v>
      </c>
      <c r="H122" s="22">
        <v>2861632</v>
      </c>
      <c r="I122" s="22">
        <v>9250438</v>
      </c>
    </row>
    <row r="123" spans="1: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320282</v>
      </c>
      <c r="F123" s="22">
        <v>0</v>
      </c>
      <c r="G123" s="22">
        <v>0</v>
      </c>
      <c r="H123" s="22">
        <v>181089</v>
      </c>
      <c r="I123" s="22">
        <v>501371</v>
      </c>
    </row>
    <row r="124" spans="1: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1439147</v>
      </c>
      <c r="I126" s="22">
        <v>1439147</v>
      </c>
    </row>
    <row r="127" spans="1: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706514</v>
      </c>
      <c r="I127" s="22">
        <v>706514</v>
      </c>
    </row>
    <row r="128" spans="1: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2541613</v>
      </c>
      <c r="F128" s="22">
        <v>0</v>
      </c>
      <c r="G128" s="22">
        <v>0</v>
      </c>
      <c r="H128" s="22">
        <v>0</v>
      </c>
      <c r="I128" s="22">
        <v>2541613</v>
      </c>
    </row>
    <row r="129" spans="1: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2304457</v>
      </c>
      <c r="F129" s="22">
        <v>6073</v>
      </c>
      <c r="G129" s="22">
        <v>0</v>
      </c>
      <c r="H129" s="22">
        <v>790336</v>
      </c>
      <c r="I129" s="22">
        <v>3100866</v>
      </c>
    </row>
    <row r="130" spans="1: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4605158</v>
      </c>
      <c r="F130" s="22">
        <v>0</v>
      </c>
      <c r="G130" s="22">
        <v>0</v>
      </c>
      <c r="H130" s="22">
        <v>0</v>
      </c>
      <c r="I130" s="22">
        <v>4605158</v>
      </c>
    </row>
    <row r="131" spans="1: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165841</v>
      </c>
      <c r="F131" s="22">
        <v>0</v>
      </c>
      <c r="G131" s="22">
        <v>0</v>
      </c>
      <c r="H131" s="22">
        <v>17504</v>
      </c>
      <c r="I131" s="22">
        <v>183345</v>
      </c>
    </row>
    <row r="132" spans="1: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1943293</v>
      </c>
      <c r="F132" s="22">
        <v>0</v>
      </c>
      <c r="G132" s="22">
        <v>0</v>
      </c>
      <c r="H132" s="22">
        <v>0</v>
      </c>
      <c r="I132" s="22">
        <v>1943293</v>
      </c>
    </row>
    <row r="133" spans="1: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3187500</v>
      </c>
      <c r="I133" s="22">
        <v>3187500</v>
      </c>
    </row>
    <row r="134" spans="1: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577065</v>
      </c>
      <c r="F134" s="22">
        <v>0</v>
      </c>
      <c r="G134" s="22">
        <v>0</v>
      </c>
      <c r="H134" s="22">
        <v>58500</v>
      </c>
      <c r="I134" s="22">
        <v>635565</v>
      </c>
    </row>
    <row r="135" spans="1: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867343</v>
      </c>
      <c r="F135" s="22">
        <v>0</v>
      </c>
      <c r="G135" s="22">
        <v>0</v>
      </c>
      <c r="H135" s="22">
        <v>85074</v>
      </c>
      <c r="I135" s="22">
        <v>952417</v>
      </c>
    </row>
    <row r="136" spans="1: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3197967</v>
      </c>
      <c r="F136" s="22">
        <v>0</v>
      </c>
      <c r="G136" s="22">
        <v>0</v>
      </c>
      <c r="H136" s="22">
        <v>0</v>
      </c>
      <c r="I136" s="22">
        <v>3197967</v>
      </c>
    </row>
    <row r="137" spans="1: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46078</v>
      </c>
      <c r="F137" s="22">
        <v>0</v>
      </c>
      <c r="G137" s="22">
        <v>0</v>
      </c>
      <c r="H137" s="22">
        <v>0</v>
      </c>
      <c r="I137" s="22">
        <v>46078</v>
      </c>
    </row>
    <row r="138" spans="1: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1231307</v>
      </c>
      <c r="F139" s="22">
        <v>0</v>
      </c>
      <c r="G139" s="22">
        <v>0</v>
      </c>
      <c r="H139" s="22">
        <v>0</v>
      </c>
      <c r="I139" s="22">
        <v>1231307</v>
      </c>
    </row>
    <row r="140" spans="1: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15044593</v>
      </c>
      <c r="F140" s="22">
        <v>0</v>
      </c>
      <c r="G140" s="22">
        <v>0</v>
      </c>
      <c r="H140" s="22">
        <v>0</v>
      </c>
      <c r="I140" s="22">
        <v>15044593</v>
      </c>
    </row>
    <row r="141" spans="1: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1205272</v>
      </c>
      <c r="F141" s="22">
        <v>0</v>
      </c>
      <c r="G141" s="22">
        <v>0</v>
      </c>
      <c r="H141" s="22">
        <v>0</v>
      </c>
      <c r="I141" s="22">
        <v>1205272</v>
      </c>
    </row>
    <row r="142" spans="1: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645451</v>
      </c>
      <c r="F142" s="22">
        <v>0</v>
      </c>
      <c r="G142" s="22">
        <v>0</v>
      </c>
      <c r="H142" s="22">
        <v>0</v>
      </c>
      <c r="I142" s="22">
        <v>645451</v>
      </c>
    </row>
    <row r="143" spans="1: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108293</v>
      </c>
      <c r="F143" s="22">
        <v>0</v>
      </c>
      <c r="G143" s="22">
        <v>0</v>
      </c>
      <c r="H143" s="22">
        <v>152465</v>
      </c>
      <c r="I143" s="22">
        <v>260758</v>
      </c>
    </row>
    <row r="144" spans="1: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49301093</v>
      </c>
      <c r="F144" s="22">
        <v>0</v>
      </c>
      <c r="G144" s="22">
        <v>0</v>
      </c>
      <c r="H144" s="22">
        <v>572440</v>
      </c>
      <c r="I144" s="22">
        <v>49873533</v>
      </c>
    </row>
    <row r="145" spans="1: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22243051</v>
      </c>
      <c r="F145" s="22">
        <v>0</v>
      </c>
      <c r="G145" s="22">
        <v>0</v>
      </c>
      <c r="H145" s="22">
        <v>0</v>
      </c>
      <c r="I145" s="22">
        <v>22243051</v>
      </c>
    </row>
    <row r="146" spans="1: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1195279</v>
      </c>
      <c r="F146" s="22">
        <v>0</v>
      </c>
      <c r="G146" s="22">
        <v>0</v>
      </c>
      <c r="H146" s="22">
        <v>0</v>
      </c>
      <c r="I146" s="22">
        <v>1195279</v>
      </c>
    </row>
    <row r="147" spans="1: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3578833</v>
      </c>
      <c r="F147" s="22">
        <v>0</v>
      </c>
      <c r="G147" s="22">
        <v>0</v>
      </c>
      <c r="H147" s="22">
        <v>0</v>
      </c>
      <c r="I147" s="22">
        <v>3578833</v>
      </c>
    </row>
    <row r="148" spans="1: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18069959</v>
      </c>
      <c r="F148" s="22">
        <v>0</v>
      </c>
      <c r="G148" s="22">
        <v>0</v>
      </c>
      <c r="H148" s="22">
        <v>508276</v>
      </c>
      <c r="I148" s="22">
        <v>18578235</v>
      </c>
    </row>
    <row r="149" spans="1: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1611257</v>
      </c>
      <c r="F149" s="22">
        <v>0</v>
      </c>
      <c r="G149" s="22">
        <v>0</v>
      </c>
      <c r="H149" s="22">
        <v>266906</v>
      </c>
      <c r="I149" s="22">
        <v>1878163</v>
      </c>
    </row>
    <row r="150" spans="1: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1371690</v>
      </c>
      <c r="F150" s="22">
        <v>0</v>
      </c>
      <c r="G150" s="22">
        <v>0</v>
      </c>
      <c r="H150" s="22">
        <v>0</v>
      </c>
      <c r="I150" s="22">
        <v>1371690</v>
      </c>
    </row>
    <row r="151" spans="1: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1216250</v>
      </c>
      <c r="F151" s="22">
        <v>0</v>
      </c>
      <c r="G151" s="22">
        <v>0</v>
      </c>
      <c r="H151" s="22">
        <v>1650000</v>
      </c>
      <c r="I151" s="22">
        <v>2866250</v>
      </c>
    </row>
    <row r="152" spans="1: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17158608</v>
      </c>
      <c r="F152" s="22">
        <v>0</v>
      </c>
      <c r="G152" s="22">
        <v>0</v>
      </c>
      <c r="H152" s="22">
        <v>7575240</v>
      </c>
      <c r="I152" s="22">
        <v>24733848</v>
      </c>
    </row>
    <row r="153" spans="1: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261556</v>
      </c>
      <c r="I153" s="22">
        <v>261556</v>
      </c>
    </row>
    <row r="154" spans="1: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120019</v>
      </c>
      <c r="F154" s="22">
        <v>0</v>
      </c>
      <c r="G154" s="22">
        <v>0</v>
      </c>
      <c r="H154" s="22">
        <v>0</v>
      </c>
      <c r="I154" s="22">
        <v>120019</v>
      </c>
    </row>
    <row r="155" spans="1: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5148588</v>
      </c>
      <c r="F155" s="22">
        <v>0</v>
      </c>
      <c r="G155" s="22">
        <v>0</v>
      </c>
      <c r="H155" s="22">
        <v>995728</v>
      </c>
      <c r="I155" s="22">
        <v>6144316</v>
      </c>
    </row>
    <row r="156" spans="1: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3472811</v>
      </c>
      <c r="F156" s="22">
        <v>0</v>
      </c>
      <c r="G156" s="22">
        <v>0</v>
      </c>
      <c r="H156" s="22">
        <v>0</v>
      </c>
      <c r="I156" s="22">
        <v>3472811</v>
      </c>
    </row>
    <row r="157" spans="1: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3625012</v>
      </c>
      <c r="F157" s="22">
        <v>0</v>
      </c>
      <c r="G157" s="22">
        <v>0</v>
      </c>
      <c r="H157" s="22">
        <v>0</v>
      </c>
      <c r="I157" s="22">
        <v>3625012</v>
      </c>
    </row>
    <row r="158" spans="1: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553609</v>
      </c>
      <c r="F158" s="22">
        <v>0</v>
      </c>
      <c r="G158" s="22">
        <v>0</v>
      </c>
      <c r="H158" s="22">
        <v>0</v>
      </c>
      <c r="I158" s="22">
        <v>553609</v>
      </c>
    </row>
    <row r="159" spans="1: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6958981</v>
      </c>
      <c r="F159" s="22">
        <v>0</v>
      </c>
      <c r="G159" s="22">
        <v>0</v>
      </c>
      <c r="H159" s="22">
        <v>0</v>
      </c>
      <c r="I159" s="22">
        <v>6958981</v>
      </c>
    </row>
    <row r="160" spans="1: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916343</v>
      </c>
      <c r="F160" s="22">
        <v>0</v>
      </c>
      <c r="G160" s="22">
        <v>0</v>
      </c>
      <c r="H160" s="22">
        <v>0</v>
      </c>
      <c r="I160" s="22">
        <v>916343</v>
      </c>
    </row>
    <row r="161" spans="1: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3493890</v>
      </c>
      <c r="F161" s="22">
        <v>0</v>
      </c>
      <c r="G161" s="22">
        <v>0</v>
      </c>
      <c r="H161" s="22">
        <v>0</v>
      </c>
      <c r="I161" s="22">
        <v>3493890</v>
      </c>
    </row>
    <row r="162" spans="1: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10624081</v>
      </c>
      <c r="F162" s="22">
        <v>0</v>
      </c>
      <c r="G162" s="22">
        <v>0</v>
      </c>
      <c r="H162" s="22">
        <v>5533265</v>
      </c>
      <c r="I162" s="22">
        <v>16157346</v>
      </c>
    </row>
    <row r="163" spans="1: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1796601</v>
      </c>
      <c r="F163" s="22">
        <v>0</v>
      </c>
      <c r="G163" s="22">
        <v>0</v>
      </c>
      <c r="H163" s="22">
        <v>0</v>
      </c>
      <c r="I163" s="22">
        <v>1796601</v>
      </c>
    </row>
    <row r="164" spans="1: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488559</v>
      </c>
      <c r="F164" s="22">
        <v>0</v>
      </c>
      <c r="G164" s="22">
        <v>0</v>
      </c>
      <c r="H164" s="22">
        <v>0</v>
      </c>
      <c r="I164" s="22">
        <v>488559</v>
      </c>
    </row>
    <row r="165" spans="1: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6218087</v>
      </c>
      <c r="F165" s="22">
        <v>0</v>
      </c>
      <c r="G165" s="22">
        <v>29640</v>
      </c>
      <c r="H165" s="22">
        <v>0</v>
      </c>
      <c r="I165" s="22">
        <v>6247727</v>
      </c>
    </row>
    <row r="166" spans="1: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2568933</v>
      </c>
      <c r="F167" s="22">
        <v>0</v>
      </c>
      <c r="G167" s="22">
        <v>0</v>
      </c>
      <c r="H167" s="22">
        <v>0</v>
      </c>
      <c r="I167" s="22">
        <v>2568933</v>
      </c>
    </row>
    <row r="168" spans="1: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46263535</v>
      </c>
      <c r="F168" s="22">
        <v>0</v>
      </c>
      <c r="G168" s="22">
        <v>0</v>
      </c>
      <c r="H168" s="22">
        <v>2809333</v>
      </c>
      <c r="I168" s="22">
        <v>49072868</v>
      </c>
    </row>
    <row r="169" spans="1: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1008322</v>
      </c>
      <c r="F169" s="22">
        <v>369911</v>
      </c>
      <c r="G169" s="22">
        <v>0</v>
      </c>
      <c r="H169" s="22">
        <v>15792122</v>
      </c>
      <c r="I169" s="22">
        <v>17170355</v>
      </c>
    </row>
    <row r="170" spans="1: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3977199</v>
      </c>
      <c r="F170" s="22">
        <v>0</v>
      </c>
      <c r="G170" s="22">
        <v>0</v>
      </c>
      <c r="H170" s="22">
        <v>0</v>
      </c>
      <c r="I170" s="22">
        <v>3977199</v>
      </c>
    </row>
    <row r="171" spans="1: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29644286</v>
      </c>
      <c r="F172" s="22">
        <v>0</v>
      </c>
      <c r="G172" s="22">
        <v>0</v>
      </c>
      <c r="H172" s="22">
        <v>0</v>
      </c>
      <c r="I172" s="22">
        <v>29644286</v>
      </c>
    </row>
    <row r="173" spans="1: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1811848</v>
      </c>
      <c r="F173" s="22">
        <v>0</v>
      </c>
      <c r="G173" s="22">
        <v>0</v>
      </c>
      <c r="H173" s="22">
        <v>0</v>
      </c>
      <c r="I173" s="22">
        <v>1811848</v>
      </c>
    </row>
    <row r="174" spans="1: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430887</v>
      </c>
      <c r="F174" s="22">
        <v>0</v>
      </c>
      <c r="G174" s="22">
        <v>0</v>
      </c>
      <c r="H174" s="22">
        <v>98905</v>
      </c>
      <c r="I174" s="22">
        <v>529792</v>
      </c>
    </row>
    <row r="175" spans="1: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2733639</v>
      </c>
      <c r="F175" s="22">
        <v>0</v>
      </c>
      <c r="G175" s="22">
        <v>0</v>
      </c>
      <c r="H175" s="22">
        <v>0</v>
      </c>
      <c r="I175" s="22">
        <v>2733639</v>
      </c>
    </row>
    <row r="176" spans="1: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189635</v>
      </c>
      <c r="F176" s="22">
        <v>0</v>
      </c>
      <c r="G176" s="22">
        <v>0</v>
      </c>
      <c r="H176" s="22">
        <v>0</v>
      </c>
      <c r="I176" s="22">
        <v>189635</v>
      </c>
    </row>
    <row r="177" spans="1: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10140700</v>
      </c>
      <c r="F177" s="22">
        <v>0</v>
      </c>
      <c r="G177" s="22">
        <v>0</v>
      </c>
      <c r="H177" s="22">
        <v>0</v>
      </c>
      <c r="I177" s="22">
        <v>10140700</v>
      </c>
    </row>
    <row r="178" spans="1: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8645692</v>
      </c>
      <c r="F178" s="22">
        <v>0</v>
      </c>
      <c r="G178" s="22">
        <v>0</v>
      </c>
      <c r="H178" s="22">
        <v>0</v>
      </c>
      <c r="I178" s="22">
        <v>8645692</v>
      </c>
    </row>
    <row r="179" spans="1: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1117378</v>
      </c>
      <c r="F179" s="22">
        <v>0</v>
      </c>
      <c r="G179" s="22">
        <v>0</v>
      </c>
      <c r="H179" s="22">
        <v>0</v>
      </c>
      <c r="I179" s="22">
        <v>1117378</v>
      </c>
    </row>
    <row r="180" spans="1: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3766874</v>
      </c>
      <c r="F180" s="22">
        <v>0</v>
      </c>
      <c r="G180" s="22">
        <v>0</v>
      </c>
      <c r="H180" s="22">
        <v>0</v>
      </c>
      <c r="I180" s="22">
        <v>3766874</v>
      </c>
    </row>
    <row r="181" spans="1: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7478462</v>
      </c>
      <c r="I181" s="22">
        <v>7478462</v>
      </c>
    </row>
    <row r="182" spans="1: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458706</v>
      </c>
      <c r="F182" s="22">
        <v>0</v>
      </c>
      <c r="G182" s="22">
        <v>0</v>
      </c>
      <c r="H182" s="22">
        <v>0</v>
      </c>
      <c r="I182" s="22">
        <v>458706</v>
      </c>
    </row>
    <row r="183" spans="1: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6156560</v>
      </c>
      <c r="F183" s="22">
        <v>0</v>
      </c>
      <c r="G183" s="22">
        <v>0</v>
      </c>
      <c r="H183" s="22">
        <v>869052</v>
      </c>
      <c r="I183" s="22">
        <v>7025612</v>
      </c>
    </row>
    <row r="184" spans="1: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8887842</v>
      </c>
      <c r="F184" s="22">
        <v>0</v>
      </c>
      <c r="G184" s="22">
        <v>0</v>
      </c>
      <c r="H184" s="22">
        <v>0</v>
      </c>
      <c r="I184" s="22">
        <v>8887842</v>
      </c>
    </row>
    <row r="185" spans="1: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2115790</v>
      </c>
      <c r="F186" s="22">
        <v>0</v>
      </c>
      <c r="G186" s="22">
        <v>0</v>
      </c>
      <c r="H186" s="22">
        <v>0</v>
      </c>
      <c r="I186" s="22">
        <v>2115790</v>
      </c>
    </row>
    <row r="187" spans="1: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793639</v>
      </c>
      <c r="I189" s="22">
        <v>793639</v>
      </c>
    </row>
    <row r="190" spans="1: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203069</v>
      </c>
      <c r="F190" s="22">
        <v>0</v>
      </c>
      <c r="G190" s="22">
        <v>0</v>
      </c>
      <c r="H190" s="22">
        <v>0</v>
      </c>
      <c r="I190" s="22">
        <v>203069</v>
      </c>
    </row>
    <row r="191" spans="1: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29382</v>
      </c>
      <c r="F191" s="22">
        <v>0</v>
      </c>
      <c r="G191" s="22">
        <v>0</v>
      </c>
      <c r="H191" s="22">
        <v>0</v>
      </c>
      <c r="I191" s="22">
        <v>29382</v>
      </c>
    </row>
    <row r="192" spans="1: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115880</v>
      </c>
      <c r="I192" s="22">
        <v>115880</v>
      </c>
    </row>
    <row r="193" spans="1: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2782663</v>
      </c>
      <c r="F194" s="22">
        <v>0</v>
      </c>
      <c r="G194" s="22">
        <v>0</v>
      </c>
      <c r="H194" s="22">
        <v>0</v>
      </c>
      <c r="I194" s="22">
        <v>2782663</v>
      </c>
    </row>
    <row r="195" spans="1: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365027</v>
      </c>
      <c r="I195" s="22">
        <v>365027</v>
      </c>
    </row>
    <row r="196" spans="1: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207322</v>
      </c>
      <c r="F197" s="22">
        <v>0</v>
      </c>
      <c r="G197" s="22">
        <v>0</v>
      </c>
      <c r="H197" s="22">
        <v>0</v>
      </c>
      <c r="I197" s="22">
        <v>207322</v>
      </c>
    </row>
    <row r="198" spans="1: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173351</v>
      </c>
      <c r="F202" s="22">
        <v>0</v>
      </c>
      <c r="G202" s="22">
        <v>0</v>
      </c>
      <c r="H202" s="22">
        <v>0</v>
      </c>
      <c r="I202" s="22">
        <v>173351</v>
      </c>
    </row>
    <row r="203" spans="1: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143851</v>
      </c>
      <c r="I205" s="22">
        <v>143851</v>
      </c>
    </row>
    <row r="206" spans="1: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663730</v>
      </c>
      <c r="F211" s="22">
        <v>0</v>
      </c>
      <c r="G211" s="22">
        <v>0</v>
      </c>
      <c r="H211" s="22">
        <v>0</v>
      </c>
      <c r="I211" s="22">
        <v>663730</v>
      </c>
    </row>
    <row r="212" spans="1: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413061</v>
      </c>
      <c r="F212" s="22">
        <v>0</v>
      </c>
      <c r="G212" s="22">
        <v>0</v>
      </c>
      <c r="H212" s="22">
        <v>177668</v>
      </c>
      <c r="I212" s="22">
        <v>590729</v>
      </c>
    </row>
    <row r="213" spans="1: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219501</v>
      </c>
      <c r="F213" s="22">
        <v>0</v>
      </c>
      <c r="G213" s="22">
        <v>0</v>
      </c>
      <c r="H213" s="22">
        <v>0</v>
      </c>
      <c r="I213" s="22">
        <v>219501</v>
      </c>
    </row>
    <row r="214" spans="1: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283543</v>
      </c>
      <c r="F216" s="22">
        <v>0</v>
      </c>
      <c r="G216" s="22">
        <v>0</v>
      </c>
      <c r="H216" s="22">
        <v>0</v>
      </c>
      <c r="I216" s="22">
        <v>283543</v>
      </c>
    </row>
    <row r="217" spans="1: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138473</v>
      </c>
      <c r="F218" s="22">
        <v>0</v>
      </c>
      <c r="G218" s="22">
        <v>0</v>
      </c>
      <c r="H218" s="22">
        <v>0</v>
      </c>
      <c r="I218" s="22">
        <v>138473</v>
      </c>
    </row>
    <row r="219" spans="1: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1331718</v>
      </c>
      <c r="F219" s="22">
        <v>0</v>
      </c>
      <c r="G219" s="22">
        <v>0</v>
      </c>
      <c r="H219" s="22">
        <v>0</v>
      </c>
      <c r="I219" s="22">
        <v>1331718</v>
      </c>
    </row>
    <row r="220" spans="1: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4478</v>
      </c>
      <c r="I221" s="22">
        <v>4478</v>
      </c>
    </row>
    <row r="222" spans="1: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144901</v>
      </c>
      <c r="I223" s="22">
        <v>144901</v>
      </c>
    </row>
    <row r="224" spans="1: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406968</v>
      </c>
      <c r="F224" s="22">
        <v>0</v>
      </c>
      <c r="G224" s="22">
        <v>0</v>
      </c>
      <c r="H224" s="22">
        <v>0</v>
      </c>
      <c r="I224" s="22">
        <v>406968</v>
      </c>
    </row>
    <row r="225" spans="1: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418885</v>
      </c>
      <c r="F226" s="22">
        <v>0</v>
      </c>
      <c r="G226" s="22">
        <v>0</v>
      </c>
      <c r="H226" s="22">
        <v>0</v>
      </c>
      <c r="I226" s="22">
        <v>418885</v>
      </c>
    </row>
    <row r="227" spans="1: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95840</v>
      </c>
      <c r="F227" s="22">
        <v>0</v>
      </c>
      <c r="G227" s="22">
        <v>0</v>
      </c>
      <c r="H227" s="22">
        <v>0</v>
      </c>
      <c r="I227" s="22">
        <v>95840</v>
      </c>
    </row>
    <row r="228" spans="1: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661726</v>
      </c>
      <c r="F229" s="22">
        <v>0</v>
      </c>
      <c r="G229" s="22">
        <v>229928</v>
      </c>
      <c r="H229" s="22">
        <v>0</v>
      </c>
      <c r="I229" s="22">
        <v>891654</v>
      </c>
    </row>
    <row r="230" spans="1: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94112</v>
      </c>
      <c r="F230" s="22">
        <v>0</v>
      </c>
      <c r="G230" s="22">
        <v>0</v>
      </c>
      <c r="H230" s="22">
        <v>780710</v>
      </c>
      <c r="I230" s="22">
        <v>874822</v>
      </c>
    </row>
    <row r="231" spans="1: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584108</v>
      </c>
      <c r="F232" s="22">
        <v>0</v>
      </c>
      <c r="G232" s="22">
        <v>0</v>
      </c>
      <c r="H232" s="22">
        <v>0</v>
      </c>
      <c r="I232" s="22">
        <v>584108</v>
      </c>
    </row>
    <row r="233" spans="1: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14343</v>
      </c>
      <c r="F234" s="22">
        <v>0</v>
      </c>
      <c r="G234" s="22">
        <v>0</v>
      </c>
      <c r="H234" s="22">
        <v>0</v>
      </c>
      <c r="I234" s="22">
        <v>14343</v>
      </c>
    </row>
    <row r="235" spans="1: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870982</v>
      </c>
      <c r="F235" s="22">
        <v>0</v>
      </c>
      <c r="G235" s="22">
        <v>0</v>
      </c>
      <c r="H235" s="22">
        <v>0</v>
      </c>
      <c r="I235" s="22">
        <v>870982</v>
      </c>
    </row>
    <row r="236" spans="1: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443644</v>
      </c>
      <c r="F236" s="22">
        <v>0</v>
      </c>
      <c r="G236" s="22">
        <v>0</v>
      </c>
      <c r="H236" s="22">
        <v>4478</v>
      </c>
      <c r="I236" s="22">
        <v>448122</v>
      </c>
    </row>
    <row r="237" spans="1: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182609</v>
      </c>
      <c r="F237" s="22">
        <v>0</v>
      </c>
      <c r="G237" s="22">
        <v>846340</v>
      </c>
      <c r="H237" s="22">
        <v>0</v>
      </c>
      <c r="I237" s="22">
        <v>1028949</v>
      </c>
    </row>
    <row r="238" spans="1: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6955</v>
      </c>
      <c r="I239" s="22">
        <v>6955</v>
      </c>
    </row>
    <row r="240" spans="1: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346420</v>
      </c>
      <c r="H241" s="22">
        <v>120467</v>
      </c>
      <c r="I241" s="22">
        <v>466887</v>
      </c>
    </row>
    <row r="242" spans="1: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219713</v>
      </c>
      <c r="I247" s="22">
        <v>219713</v>
      </c>
    </row>
    <row r="248" spans="1: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226713</v>
      </c>
      <c r="I257" s="22">
        <v>226713</v>
      </c>
    </row>
    <row r="258" spans="1: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76028</v>
      </c>
      <c r="I268" s="22">
        <v>76028</v>
      </c>
    </row>
    <row r="269" spans="1: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81333</v>
      </c>
      <c r="I269" s="22">
        <v>81333</v>
      </c>
    </row>
    <row r="270" spans="1: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83018</v>
      </c>
      <c r="I275" s="22">
        <v>83018</v>
      </c>
    </row>
    <row r="276" spans="1: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543931</v>
      </c>
      <c r="F276" s="22">
        <v>0</v>
      </c>
      <c r="G276" s="22">
        <v>0</v>
      </c>
      <c r="H276" s="22">
        <v>0</v>
      </c>
      <c r="I276" s="22">
        <v>543931</v>
      </c>
    </row>
    <row r="277" spans="1: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442417</v>
      </c>
      <c r="F282" s="22">
        <v>0</v>
      </c>
      <c r="G282" s="22">
        <v>0</v>
      </c>
      <c r="H282" s="22">
        <v>226713</v>
      </c>
      <c r="I282" s="22">
        <v>669130</v>
      </c>
    </row>
    <row r="283" spans="1: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75858</v>
      </c>
      <c r="F284" s="22">
        <v>0</v>
      </c>
      <c r="G284" s="22">
        <v>0</v>
      </c>
      <c r="H284" s="22">
        <v>0</v>
      </c>
      <c r="I284" s="22">
        <v>75858</v>
      </c>
    </row>
    <row r="285" spans="1: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50316</v>
      </c>
      <c r="I291" s="22">
        <v>50316</v>
      </c>
    </row>
    <row r="292" spans="1: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F6F31-6318-4D03-A4A1-FDD3CCEC30DB}">
  <dimension ref="A1:R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1254</v>
      </c>
      <c r="D1" s="20" t="s">
        <v>1255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1256</v>
      </c>
      <c r="F2" s="21" t="s">
        <v>1257</v>
      </c>
      <c r="G2" s="21" t="s">
        <v>1258</v>
      </c>
      <c r="H2" s="21" t="s">
        <v>1259</v>
      </c>
      <c r="I2" s="21" t="s">
        <v>1260</v>
      </c>
      <c r="J2" s="21" t="s">
        <v>1261</v>
      </c>
      <c r="K2" s="21" t="s">
        <v>1262</v>
      </c>
      <c r="L2" s="21" t="s">
        <v>1256</v>
      </c>
      <c r="M2" s="21" t="s">
        <v>1257</v>
      </c>
      <c r="N2" s="21" t="s">
        <v>1258</v>
      </c>
      <c r="O2" s="21" t="s">
        <v>1259</v>
      </c>
      <c r="P2" s="21" t="s">
        <v>1260</v>
      </c>
      <c r="Q2" s="21" t="s">
        <v>1261</v>
      </c>
      <c r="R2" s="21" t="s">
        <v>1263</v>
      </c>
    </row>
    <row r="3" spans="1:18" x14ac:dyDescent="0.25">
      <c r="A3" s="21"/>
      <c r="B3" s="21"/>
      <c r="C3" s="21"/>
      <c r="D3" s="21" t="s">
        <v>89</v>
      </c>
      <c r="E3" s="21" t="s">
        <v>1264</v>
      </c>
      <c r="F3" s="21" t="s">
        <v>1265</v>
      </c>
      <c r="G3" s="21" t="s">
        <v>1266</v>
      </c>
      <c r="H3" s="21" t="s">
        <v>1267</v>
      </c>
      <c r="I3" s="21" t="s">
        <v>1268</v>
      </c>
      <c r="J3" s="21" t="s">
        <v>1269</v>
      </c>
      <c r="K3" s="21" t="s">
        <v>1270</v>
      </c>
      <c r="L3" s="21" t="s">
        <v>1271</v>
      </c>
      <c r="M3" s="21" t="s">
        <v>1272</v>
      </c>
      <c r="N3" s="21" t="s">
        <v>1273</v>
      </c>
      <c r="O3" s="21" t="s">
        <v>1274</v>
      </c>
      <c r="P3" s="21" t="s">
        <v>1275</v>
      </c>
      <c r="Q3" s="21" t="s">
        <v>1276</v>
      </c>
      <c r="R3" s="21" t="s">
        <v>1277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173331</v>
      </c>
      <c r="F4" s="22">
        <v>0</v>
      </c>
      <c r="G4" s="22">
        <v>-11477</v>
      </c>
      <c r="H4" s="22">
        <v>146807</v>
      </c>
      <c r="I4" s="22">
        <v>135330</v>
      </c>
      <c r="J4" s="22">
        <v>1894620</v>
      </c>
      <c r="K4" s="22">
        <v>2338611</v>
      </c>
      <c r="L4" s="22">
        <v>43306</v>
      </c>
      <c r="M4" s="22">
        <v>43306</v>
      </c>
      <c r="N4" s="22">
        <v>54783</v>
      </c>
      <c r="O4" s="22">
        <v>42617</v>
      </c>
      <c r="P4" s="22">
        <v>39920</v>
      </c>
      <c r="Q4" s="22">
        <v>274701</v>
      </c>
      <c r="R4" s="22">
        <v>498633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501805</v>
      </c>
      <c r="K6" s="22">
        <v>501805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543750</v>
      </c>
      <c r="F8" s="22">
        <v>540652</v>
      </c>
      <c r="G8" s="22">
        <v>529908</v>
      </c>
      <c r="H8" s="22">
        <v>519271</v>
      </c>
      <c r="I8" s="22">
        <v>500417</v>
      </c>
      <c r="J8" s="22">
        <v>2102027</v>
      </c>
      <c r="K8" s="22">
        <v>4736025</v>
      </c>
      <c r="L8" s="22">
        <v>146340</v>
      </c>
      <c r="M8" s="22">
        <v>129903</v>
      </c>
      <c r="N8" s="22">
        <v>113526</v>
      </c>
      <c r="O8" s="22">
        <v>97215</v>
      </c>
      <c r="P8" s="22">
        <v>81494</v>
      </c>
      <c r="Q8" s="22">
        <v>274473</v>
      </c>
      <c r="R8" s="22">
        <v>842951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166723</v>
      </c>
      <c r="F9" s="22">
        <v>148177</v>
      </c>
      <c r="G9" s="22">
        <v>153036</v>
      </c>
      <c r="H9" s="22">
        <v>158055</v>
      </c>
      <c r="I9" s="22">
        <v>163238</v>
      </c>
      <c r="J9" s="22">
        <v>431902</v>
      </c>
      <c r="K9" s="22">
        <v>1221131</v>
      </c>
      <c r="L9" s="22">
        <v>38386</v>
      </c>
      <c r="M9" s="22">
        <v>33104</v>
      </c>
      <c r="N9" s="22">
        <v>28245</v>
      </c>
      <c r="O9" s="22">
        <v>23226</v>
      </c>
      <c r="P9" s="22">
        <v>18043</v>
      </c>
      <c r="Q9" s="22">
        <v>21301</v>
      </c>
      <c r="R9" s="22">
        <v>162305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23810</v>
      </c>
      <c r="H10" s="22">
        <v>23810</v>
      </c>
      <c r="I10" s="22">
        <v>23810</v>
      </c>
      <c r="J10" s="22">
        <v>428570</v>
      </c>
      <c r="K10" s="22">
        <v>500000</v>
      </c>
      <c r="L10" s="22">
        <v>10000</v>
      </c>
      <c r="M10" s="22">
        <v>13836</v>
      </c>
      <c r="N10" s="22">
        <v>9881</v>
      </c>
      <c r="O10" s="22">
        <v>9404</v>
      </c>
      <c r="P10" s="22">
        <v>8928</v>
      </c>
      <c r="Q10" s="22">
        <v>79282</v>
      </c>
      <c r="R10" s="22">
        <v>131331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13476</v>
      </c>
      <c r="G12" s="22">
        <v>3526952</v>
      </c>
      <c r="H12" s="22">
        <v>26952</v>
      </c>
      <c r="I12" s="22">
        <v>26952</v>
      </c>
      <c r="J12" s="22">
        <v>377321</v>
      </c>
      <c r="K12" s="22">
        <v>3971653</v>
      </c>
      <c r="L12" s="22">
        <v>0</v>
      </c>
      <c r="M12" s="22">
        <v>10932</v>
      </c>
      <c r="N12" s="22">
        <v>66243</v>
      </c>
      <c r="O12" s="22">
        <v>8489</v>
      </c>
      <c r="P12" s="22">
        <v>7950</v>
      </c>
      <c r="Q12" s="22">
        <v>54698</v>
      </c>
      <c r="R12" s="22">
        <v>148312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46619</v>
      </c>
      <c r="F13" s="22">
        <v>46619</v>
      </c>
      <c r="G13" s="22">
        <v>46619</v>
      </c>
      <c r="H13" s="22">
        <v>46619</v>
      </c>
      <c r="I13" s="22">
        <v>46619</v>
      </c>
      <c r="J13" s="22">
        <v>1818155</v>
      </c>
      <c r="K13" s="22">
        <v>2051250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3236766</v>
      </c>
      <c r="F17" s="22">
        <v>2822323</v>
      </c>
      <c r="G17" s="22">
        <v>1104004</v>
      </c>
      <c r="H17" s="22">
        <v>1134401</v>
      </c>
      <c r="I17" s="22">
        <v>1165636</v>
      </c>
      <c r="J17" s="22">
        <v>18266017</v>
      </c>
      <c r="K17" s="22">
        <v>27729147</v>
      </c>
      <c r="L17" s="22">
        <v>754462</v>
      </c>
      <c r="M17" s="22">
        <v>651377</v>
      </c>
      <c r="N17" s="22">
        <v>570971</v>
      </c>
      <c r="O17" s="22">
        <v>540575</v>
      </c>
      <c r="P17" s="22">
        <v>509340</v>
      </c>
      <c r="Q17" s="22">
        <v>4796213</v>
      </c>
      <c r="R17" s="22">
        <v>7822938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96000</v>
      </c>
      <c r="F18" s="22">
        <v>101000</v>
      </c>
      <c r="G18" s="22">
        <v>105000</v>
      </c>
      <c r="H18" s="22">
        <v>128000</v>
      </c>
      <c r="I18" s="22">
        <v>152000</v>
      </c>
      <c r="J18" s="22">
        <v>3196000</v>
      </c>
      <c r="K18" s="22">
        <v>3778000</v>
      </c>
      <c r="L18" s="22">
        <v>146000</v>
      </c>
      <c r="M18" s="22">
        <v>142000</v>
      </c>
      <c r="N18" s="22">
        <v>137000</v>
      </c>
      <c r="O18" s="22">
        <v>128000</v>
      </c>
      <c r="P18" s="22">
        <v>127000</v>
      </c>
      <c r="Q18" s="22">
        <v>1019000</v>
      </c>
      <c r="R18" s="22">
        <v>1699000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58350</v>
      </c>
      <c r="F19" s="22">
        <v>116700</v>
      </c>
      <c r="G19" s="22">
        <v>116700</v>
      </c>
      <c r="H19" s="22">
        <v>116700</v>
      </c>
      <c r="I19" s="22">
        <v>116700</v>
      </c>
      <c r="J19" s="22">
        <v>1983900</v>
      </c>
      <c r="K19" s="22">
        <v>2509050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  <c r="I20" s="22">
        <v>20930</v>
      </c>
      <c r="J20" s="22">
        <v>417648</v>
      </c>
      <c r="K20" s="22">
        <v>438578</v>
      </c>
      <c r="L20" s="22">
        <v>10965</v>
      </c>
      <c r="M20" s="22">
        <v>10965</v>
      </c>
      <c r="N20" s="22">
        <v>10965</v>
      </c>
      <c r="O20" s="22">
        <v>6399</v>
      </c>
      <c r="P20" s="22">
        <v>9904</v>
      </c>
      <c r="Q20" s="22">
        <v>106822</v>
      </c>
      <c r="R20" s="22">
        <v>156020</v>
      </c>
    </row>
    <row r="21" spans="1:1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105786</v>
      </c>
      <c r="F24" s="22">
        <v>106866</v>
      </c>
      <c r="G24" s="22">
        <v>107994</v>
      </c>
      <c r="H24" s="22">
        <v>109170</v>
      </c>
      <c r="I24" s="22">
        <v>110397</v>
      </c>
      <c r="J24" s="22">
        <v>1802044</v>
      </c>
      <c r="K24" s="22">
        <v>2342257</v>
      </c>
      <c r="L24" s="22">
        <v>58314</v>
      </c>
      <c r="M24" s="22">
        <v>55623</v>
      </c>
      <c r="N24" s="22">
        <v>52929</v>
      </c>
      <c r="O24" s="22">
        <v>50052</v>
      </c>
      <c r="P24" s="22">
        <v>47258</v>
      </c>
      <c r="Q24" s="22">
        <v>396940</v>
      </c>
      <c r="R24" s="22">
        <v>661116</v>
      </c>
    </row>
    <row r="25" spans="1:1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14515</v>
      </c>
      <c r="F26" s="22">
        <v>15045</v>
      </c>
      <c r="G26" s="22">
        <v>15595</v>
      </c>
      <c r="H26" s="22">
        <v>16164</v>
      </c>
      <c r="I26" s="22">
        <v>16754</v>
      </c>
      <c r="J26" s="22">
        <v>169508</v>
      </c>
      <c r="K26" s="22">
        <v>247581</v>
      </c>
      <c r="L26" s="22">
        <v>8830</v>
      </c>
      <c r="M26" s="22">
        <v>8300</v>
      </c>
      <c r="N26" s="22">
        <v>7750</v>
      </c>
      <c r="O26" s="22">
        <v>7181</v>
      </c>
      <c r="P26" s="22">
        <v>6591</v>
      </c>
      <c r="Q26" s="22">
        <v>36654</v>
      </c>
      <c r="R26" s="22">
        <v>75306</v>
      </c>
    </row>
    <row r="27" spans="1:1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182294</v>
      </c>
      <c r="F28" s="22">
        <v>187584</v>
      </c>
      <c r="G28" s="22">
        <v>193027</v>
      </c>
      <c r="H28" s="22">
        <v>198628</v>
      </c>
      <c r="I28" s="22">
        <v>204392</v>
      </c>
      <c r="J28" s="22">
        <v>2539224</v>
      </c>
      <c r="K28" s="22">
        <v>3505149</v>
      </c>
      <c r="L28" s="22">
        <v>99680</v>
      </c>
      <c r="M28" s="22">
        <v>94390</v>
      </c>
      <c r="N28" s="22">
        <v>88947</v>
      </c>
      <c r="O28" s="22">
        <v>83346</v>
      </c>
      <c r="P28" s="22">
        <v>77582</v>
      </c>
      <c r="Q28" s="22">
        <v>421505</v>
      </c>
      <c r="R28" s="22">
        <v>865450</v>
      </c>
    </row>
    <row r="29" spans="1:1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979382</v>
      </c>
      <c r="K33" s="22">
        <v>979382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216382</v>
      </c>
      <c r="F34" s="22">
        <v>221929</v>
      </c>
      <c r="G34" s="22">
        <v>227618</v>
      </c>
      <c r="H34" s="22">
        <v>233455</v>
      </c>
      <c r="I34" s="22">
        <v>239442</v>
      </c>
      <c r="J34" s="22">
        <v>1730331</v>
      </c>
      <c r="K34" s="22">
        <v>2869157</v>
      </c>
      <c r="L34" s="22">
        <v>72374</v>
      </c>
      <c r="M34" s="22">
        <v>66827</v>
      </c>
      <c r="N34" s="22">
        <v>59724</v>
      </c>
      <c r="O34" s="22">
        <v>56420</v>
      </c>
      <c r="P34" s="22">
        <v>49314</v>
      </c>
      <c r="Q34" s="22">
        <v>167156</v>
      </c>
      <c r="R34" s="22">
        <v>471815</v>
      </c>
    </row>
    <row r="35" spans="1:1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21807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21807</v>
      </c>
      <c r="L37" s="22">
        <v>203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203</v>
      </c>
    </row>
    <row r="38" spans="1:1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1138315</v>
      </c>
      <c r="F43" s="22">
        <v>1179232</v>
      </c>
      <c r="G43" s="22">
        <v>838267</v>
      </c>
      <c r="H43" s="22">
        <v>0</v>
      </c>
      <c r="I43" s="22">
        <v>0</v>
      </c>
      <c r="J43" s="22">
        <v>0</v>
      </c>
      <c r="K43" s="22">
        <v>3155814</v>
      </c>
      <c r="L43" s="22">
        <v>94611</v>
      </c>
      <c r="M43" s="22">
        <v>52822</v>
      </c>
      <c r="N43" s="22">
        <v>11648</v>
      </c>
      <c r="O43" s="22">
        <v>0</v>
      </c>
      <c r="P43" s="22">
        <v>0</v>
      </c>
      <c r="Q43" s="22">
        <v>0</v>
      </c>
      <c r="R43" s="22">
        <v>159081</v>
      </c>
    </row>
    <row r="44" spans="1:1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139880</v>
      </c>
      <c r="F44" s="22">
        <v>291466</v>
      </c>
      <c r="G44" s="22">
        <v>307799</v>
      </c>
      <c r="H44" s="22">
        <v>325049</v>
      </c>
      <c r="I44" s="22">
        <v>343264</v>
      </c>
      <c r="J44" s="22">
        <v>8592542</v>
      </c>
      <c r="K44" s="22">
        <v>10000000</v>
      </c>
      <c r="L44" s="22">
        <v>387474</v>
      </c>
      <c r="M44" s="22">
        <v>535388</v>
      </c>
      <c r="N44" s="22">
        <v>519055</v>
      </c>
      <c r="O44" s="22">
        <v>501805</v>
      </c>
      <c r="P44" s="22">
        <v>483589</v>
      </c>
      <c r="Q44" s="22">
        <v>4223690</v>
      </c>
      <c r="R44" s="22">
        <v>6651001</v>
      </c>
    </row>
    <row r="45" spans="1:1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224030</v>
      </c>
      <c r="F46" s="22">
        <v>234224</v>
      </c>
      <c r="G46" s="22">
        <v>244894</v>
      </c>
      <c r="H46" s="22">
        <v>256063</v>
      </c>
      <c r="I46" s="22">
        <v>267755</v>
      </c>
      <c r="J46" s="22">
        <v>1663488</v>
      </c>
      <c r="K46" s="22">
        <v>2890454</v>
      </c>
      <c r="L46" s="22">
        <v>120730</v>
      </c>
      <c r="M46" s="22">
        <v>110535</v>
      </c>
      <c r="N46" s="22">
        <v>99865</v>
      </c>
      <c r="O46" s="22">
        <v>88695</v>
      </c>
      <c r="P46" s="22">
        <v>77004</v>
      </c>
      <c r="Q46" s="22">
        <v>595109</v>
      </c>
      <c r="R46" s="22">
        <v>1091938</v>
      </c>
    </row>
    <row r="47" spans="1:1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416430</v>
      </c>
      <c r="F49" s="22">
        <v>283805</v>
      </c>
      <c r="G49" s="22">
        <v>147216</v>
      </c>
      <c r="H49" s="22">
        <v>153507</v>
      </c>
      <c r="I49" s="22">
        <v>48155</v>
      </c>
      <c r="J49" s="22">
        <v>0</v>
      </c>
      <c r="K49" s="22">
        <v>1049113</v>
      </c>
      <c r="L49" s="22">
        <v>31901</v>
      </c>
      <c r="M49" s="22">
        <v>20482</v>
      </c>
      <c r="N49" s="22">
        <v>13028</v>
      </c>
      <c r="O49" s="22">
        <v>6737</v>
      </c>
      <c r="P49" s="22">
        <v>1393</v>
      </c>
      <c r="Q49" s="22">
        <v>0</v>
      </c>
      <c r="R49" s="22">
        <v>73541</v>
      </c>
    </row>
    <row r="50" spans="1:1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402862</v>
      </c>
      <c r="F52" s="22">
        <v>420885</v>
      </c>
      <c r="G52" s="22">
        <v>439792</v>
      </c>
      <c r="H52" s="22">
        <v>104189</v>
      </c>
      <c r="I52" s="22">
        <v>0</v>
      </c>
      <c r="J52" s="22">
        <v>0</v>
      </c>
      <c r="K52" s="22">
        <v>1367728</v>
      </c>
      <c r="L52" s="22">
        <v>58003</v>
      </c>
      <c r="M52" s="22">
        <v>39981</v>
      </c>
      <c r="N52" s="22">
        <v>21074</v>
      </c>
      <c r="O52" s="22">
        <v>2216</v>
      </c>
      <c r="P52" s="22">
        <v>0</v>
      </c>
      <c r="Q52" s="22">
        <v>0</v>
      </c>
      <c r="R52" s="22">
        <v>121274</v>
      </c>
    </row>
    <row r="53" spans="1:1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</row>
    <row r="54" spans="1:1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100000</v>
      </c>
      <c r="F55" s="22">
        <v>100000</v>
      </c>
      <c r="G55" s="22">
        <v>100000</v>
      </c>
      <c r="H55" s="22">
        <v>100000</v>
      </c>
      <c r="I55" s="22">
        <v>100000</v>
      </c>
      <c r="J55" s="22">
        <v>150000</v>
      </c>
      <c r="K55" s="22">
        <v>650000</v>
      </c>
      <c r="L55" s="22">
        <v>12504</v>
      </c>
      <c r="M55" s="22">
        <v>10504</v>
      </c>
      <c r="N55" s="22">
        <v>8511</v>
      </c>
      <c r="O55" s="22">
        <v>6497</v>
      </c>
      <c r="P55" s="22">
        <v>4504</v>
      </c>
      <c r="Q55" s="22">
        <v>3008</v>
      </c>
      <c r="R55" s="22">
        <v>45528</v>
      </c>
    </row>
    <row r="56" spans="1:1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</row>
    <row r="58" spans="1:1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147810</v>
      </c>
      <c r="F60" s="22">
        <v>152191</v>
      </c>
      <c r="G60" s="22">
        <v>170107</v>
      </c>
      <c r="H60" s="22">
        <v>188157</v>
      </c>
      <c r="I60" s="22">
        <v>192939</v>
      </c>
      <c r="J60" s="22">
        <v>842304</v>
      </c>
      <c r="K60" s="22">
        <v>1693508</v>
      </c>
      <c r="L60" s="22">
        <v>43448</v>
      </c>
      <c r="M60" s="22">
        <v>36067</v>
      </c>
      <c r="N60" s="22">
        <v>33588</v>
      </c>
      <c r="O60" s="22">
        <v>29543</v>
      </c>
      <c r="P60" s="22">
        <v>24195</v>
      </c>
      <c r="Q60" s="22">
        <v>106799</v>
      </c>
      <c r="R60" s="22">
        <v>273640</v>
      </c>
    </row>
    <row r="61" spans="1:1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35075</v>
      </c>
      <c r="F65" s="22">
        <v>36780</v>
      </c>
      <c r="G65" s="22">
        <v>38568</v>
      </c>
      <c r="H65" s="22">
        <v>40442</v>
      </c>
      <c r="I65" s="22">
        <v>36770</v>
      </c>
      <c r="J65" s="22">
        <v>78937</v>
      </c>
      <c r="K65" s="22">
        <v>266572</v>
      </c>
      <c r="L65" s="22">
        <v>12335</v>
      </c>
      <c r="M65" s="22">
        <v>10630</v>
      </c>
      <c r="N65" s="22">
        <v>8842</v>
      </c>
      <c r="O65" s="22">
        <v>6968</v>
      </c>
      <c r="P65" s="22">
        <v>5073</v>
      </c>
      <c r="Q65" s="22">
        <v>4750</v>
      </c>
      <c r="R65" s="22">
        <v>48598</v>
      </c>
    </row>
    <row r="66" spans="1:1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75762</v>
      </c>
      <c r="F70" s="22">
        <v>79410</v>
      </c>
      <c r="G70" s="22">
        <v>83233</v>
      </c>
      <c r="H70" s="22">
        <v>87241</v>
      </c>
      <c r="I70" s="22">
        <v>91441</v>
      </c>
      <c r="J70" s="22">
        <v>196302</v>
      </c>
      <c r="K70" s="22">
        <v>613389</v>
      </c>
      <c r="L70" s="22">
        <v>28295</v>
      </c>
      <c r="M70" s="22">
        <v>24647</v>
      </c>
      <c r="N70" s="22">
        <v>20824</v>
      </c>
      <c r="O70" s="22">
        <v>16816</v>
      </c>
      <c r="P70" s="22">
        <v>12616</v>
      </c>
      <c r="Q70" s="22">
        <v>11811</v>
      </c>
      <c r="R70" s="22">
        <v>115009</v>
      </c>
    </row>
    <row r="71" spans="1:1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109294</v>
      </c>
      <c r="F71" s="22">
        <v>111819</v>
      </c>
      <c r="G71" s="22">
        <v>114402</v>
      </c>
      <c r="H71" s="22">
        <v>117045</v>
      </c>
      <c r="I71" s="22">
        <v>119749</v>
      </c>
      <c r="J71" s="22">
        <v>1514643</v>
      </c>
      <c r="K71" s="22">
        <v>2086952</v>
      </c>
      <c r="L71" s="22">
        <v>47313</v>
      </c>
      <c r="M71" s="22">
        <v>44788</v>
      </c>
      <c r="N71" s="22">
        <v>42205</v>
      </c>
      <c r="O71" s="22">
        <v>39562</v>
      </c>
      <c r="P71" s="22">
        <v>36858</v>
      </c>
      <c r="Q71" s="22">
        <v>208039</v>
      </c>
      <c r="R71" s="22">
        <v>418765</v>
      </c>
    </row>
    <row r="72" spans="1:1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377935</v>
      </c>
      <c r="F72" s="22">
        <v>388080</v>
      </c>
      <c r="G72" s="22">
        <v>398499</v>
      </c>
      <c r="H72" s="22">
        <v>409199</v>
      </c>
      <c r="I72" s="22">
        <v>420188</v>
      </c>
      <c r="J72" s="22">
        <v>4747703</v>
      </c>
      <c r="K72" s="22">
        <v>6741604</v>
      </c>
      <c r="L72" s="22">
        <v>176397</v>
      </c>
      <c r="M72" s="22">
        <v>166252</v>
      </c>
      <c r="N72" s="22">
        <v>155833</v>
      </c>
      <c r="O72" s="22">
        <v>145133</v>
      </c>
      <c r="P72" s="22">
        <v>134144</v>
      </c>
      <c r="Q72" s="22">
        <v>674216</v>
      </c>
      <c r="R72" s="22">
        <v>1451975</v>
      </c>
    </row>
    <row r="73" spans="1:1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486504</v>
      </c>
      <c r="F73" s="22">
        <v>522004</v>
      </c>
      <c r="G73" s="22">
        <v>561039</v>
      </c>
      <c r="H73" s="22">
        <v>506501</v>
      </c>
      <c r="I73" s="22">
        <v>519943</v>
      </c>
      <c r="J73" s="22">
        <v>2886462</v>
      </c>
      <c r="K73" s="22">
        <v>5482453</v>
      </c>
      <c r="L73" s="22">
        <v>149927</v>
      </c>
      <c r="M73" s="22">
        <v>143206</v>
      </c>
      <c r="N73" s="22">
        <v>119626</v>
      </c>
      <c r="O73" s="22">
        <v>103843</v>
      </c>
      <c r="P73" s="22">
        <v>89503</v>
      </c>
      <c r="Q73" s="22">
        <v>341646</v>
      </c>
      <c r="R73" s="22">
        <v>947751</v>
      </c>
    </row>
    <row r="74" spans="1:1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29356</v>
      </c>
      <c r="F76" s="22">
        <v>7716</v>
      </c>
      <c r="G76" s="22">
        <v>7927</v>
      </c>
      <c r="H76" s="22">
        <v>8144</v>
      </c>
      <c r="I76" s="22">
        <v>8367</v>
      </c>
      <c r="J76" s="22">
        <v>45398</v>
      </c>
      <c r="K76" s="22">
        <v>106908</v>
      </c>
      <c r="L76" s="22">
        <v>2695</v>
      </c>
      <c r="M76" s="22">
        <v>2056</v>
      </c>
      <c r="N76" s="22">
        <v>1845</v>
      </c>
      <c r="O76" s="22">
        <v>1628</v>
      </c>
      <c r="P76" s="22">
        <v>1405</v>
      </c>
      <c r="Q76" s="22">
        <v>3462</v>
      </c>
      <c r="R76" s="22">
        <v>13091</v>
      </c>
    </row>
    <row r="77" spans="1:1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304858</v>
      </c>
      <c r="F77" s="22">
        <v>220387</v>
      </c>
      <c r="G77" s="22">
        <v>226081</v>
      </c>
      <c r="H77" s="22">
        <v>228924</v>
      </c>
      <c r="I77" s="22">
        <v>176477</v>
      </c>
      <c r="J77" s="22">
        <v>440013</v>
      </c>
      <c r="K77" s="22">
        <v>1596740</v>
      </c>
      <c r="L77" s="22">
        <v>38792</v>
      </c>
      <c r="M77" s="22">
        <v>32468</v>
      </c>
      <c r="N77" s="22">
        <v>26773</v>
      </c>
      <c r="O77" s="22">
        <v>20931</v>
      </c>
      <c r="P77" s="22">
        <v>3203</v>
      </c>
      <c r="Q77" s="22">
        <v>0</v>
      </c>
      <c r="R77" s="22">
        <v>122167</v>
      </c>
    </row>
    <row r="78" spans="1:1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144318</v>
      </c>
      <c r="F78" s="22">
        <v>147946</v>
      </c>
      <c r="G78" s="22">
        <v>151664</v>
      </c>
      <c r="H78" s="22">
        <v>155477</v>
      </c>
      <c r="I78" s="22">
        <v>159385</v>
      </c>
      <c r="J78" s="22">
        <v>81187</v>
      </c>
      <c r="K78" s="22">
        <v>839977</v>
      </c>
      <c r="L78" s="22">
        <v>20087</v>
      </c>
      <c r="M78" s="22">
        <v>16459</v>
      </c>
      <c r="N78" s="22">
        <v>12741</v>
      </c>
      <c r="O78" s="22">
        <v>8928</v>
      </c>
      <c r="P78" s="22">
        <v>5020</v>
      </c>
      <c r="Q78" s="22">
        <v>1014</v>
      </c>
      <c r="R78" s="22">
        <v>64249</v>
      </c>
    </row>
    <row r="79" spans="1:1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339409</v>
      </c>
      <c r="F81" s="22">
        <v>351127</v>
      </c>
      <c r="G81" s="22">
        <v>363250</v>
      </c>
      <c r="H81" s="22">
        <v>349524</v>
      </c>
      <c r="I81" s="22">
        <v>361548</v>
      </c>
      <c r="J81" s="22">
        <v>2445977</v>
      </c>
      <c r="K81" s="22">
        <v>4210835</v>
      </c>
      <c r="L81" s="22">
        <v>140880</v>
      </c>
      <c r="M81" s="22">
        <v>129162</v>
      </c>
      <c r="N81" s="22">
        <v>117039</v>
      </c>
      <c r="O81" s="22">
        <v>104732</v>
      </c>
      <c r="P81" s="22">
        <v>92708</v>
      </c>
      <c r="Q81" s="22">
        <v>279556</v>
      </c>
      <c r="R81" s="22">
        <v>864077</v>
      </c>
    </row>
    <row r="82" spans="1:1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348411</v>
      </c>
      <c r="F82" s="22">
        <v>363871</v>
      </c>
      <c r="G82" s="22">
        <v>380016</v>
      </c>
      <c r="H82" s="22">
        <v>396878</v>
      </c>
      <c r="I82" s="22">
        <v>414488</v>
      </c>
      <c r="J82" s="22">
        <v>2631185</v>
      </c>
      <c r="K82" s="22">
        <v>4534849</v>
      </c>
      <c r="L82" s="22">
        <v>195253</v>
      </c>
      <c r="M82" s="22">
        <v>179793</v>
      </c>
      <c r="N82" s="22">
        <v>163648</v>
      </c>
      <c r="O82" s="22">
        <v>146786</v>
      </c>
      <c r="P82" s="22">
        <v>129176</v>
      </c>
      <c r="Q82" s="22">
        <v>358970</v>
      </c>
      <c r="R82" s="22">
        <v>1173626</v>
      </c>
    </row>
    <row r="83" spans="1:1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501431</v>
      </c>
      <c r="F83" s="22">
        <v>513267</v>
      </c>
      <c r="G83" s="22">
        <v>321322</v>
      </c>
      <c r="H83" s="22">
        <v>188346</v>
      </c>
      <c r="I83" s="22">
        <v>50871</v>
      </c>
      <c r="J83" s="22">
        <v>23207</v>
      </c>
      <c r="K83" s="22">
        <v>1598444</v>
      </c>
      <c r="L83" s="22">
        <v>33579</v>
      </c>
      <c r="M83" s="22">
        <v>21743</v>
      </c>
      <c r="N83" s="22">
        <v>10954</v>
      </c>
      <c r="O83" s="22">
        <v>3938</v>
      </c>
      <c r="P83" s="22">
        <v>1419</v>
      </c>
      <c r="Q83" s="22">
        <v>497</v>
      </c>
      <c r="R83" s="22">
        <v>72130</v>
      </c>
    </row>
    <row r="84" spans="1:1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163603</v>
      </c>
      <c r="F85" s="22">
        <v>171701</v>
      </c>
      <c r="G85" s="22">
        <v>180200</v>
      </c>
      <c r="H85" s="22">
        <v>189119</v>
      </c>
      <c r="I85" s="22">
        <v>198480</v>
      </c>
      <c r="J85" s="22">
        <v>426920</v>
      </c>
      <c r="K85" s="22">
        <v>1330023</v>
      </c>
      <c r="L85" s="22">
        <v>63062</v>
      </c>
      <c r="M85" s="22">
        <v>54964</v>
      </c>
      <c r="N85" s="22">
        <v>46465</v>
      </c>
      <c r="O85" s="22">
        <v>37546</v>
      </c>
      <c r="P85" s="22">
        <v>28185</v>
      </c>
      <c r="Q85" s="22">
        <v>26411</v>
      </c>
      <c r="R85" s="22">
        <v>256633</v>
      </c>
    </row>
    <row r="86" spans="1:1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</row>
    <row r="87" spans="1:1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31174</v>
      </c>
      <c r="F87" s="22">
        <v>31995</v>
      </c>
      <c r="G87" s="22">
        <v>32838</v>
      </c>
      <c r="H87" s="22">
        <v>33702</v>
      </c>
      <c r="I87" s="22">
        <v>34590</v>
      </c>
      <c r="J87" s="22">
        <v>978799</v>
      </c>
      <c r="K87" s="22">
        <v>1143098</v>
      </c>
      <c r="L87" s="22">
        <v>29701</v>
      </c>
      <c r="M87" s="22">
        <v>28880</v>
      </c>
      <c r="N87" s="22">
        <v>28038</v>
      </c>
      <c r="O87" s="22">
        <v>27173</v>
      </c>
      <c r="P87" s="22">
        <v>26286</v>
      </c>
      <c r="Q87" s="22">
        <v>299580</v>
      </c>
      <c r="R87" s="22">
        <v>439658</v>
      </c>
    </row>
    <row r="88" spans="1:1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13526</v>
      </c>
      <c r="H88" s="22">
        <v>27051</v>
      </c>
      <c r="I88" s="22">
        <v>27051</v>
      </c>
      <c r="J88" s="22">
        <v>513972</v>
      </c>
      <c r="K88" s="22">
        <v>581600</v>
      </c>
      <c r="L88" s="22">
        <v>11981</v>
      </c>
      <c r="M88" s="22">
        <v>11981</v>
      </c>
      <c r="N88" s="22">
        <v>14256</v>
      </c>
      <c r="O88" s="22">
        <v>11563</v>
      </c>
      <c r="P88" s="22">
        <v>11005</v>
      </c>
      <c r="Q88" s="22">
        <v>103226</v>
      </c>
      <c r="R88" s="22">
        <v>164012</v>
      </c>
    </row>
    <row r="89" spans="1:1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18443</v>
      </c>
      <c r="F100" s="22">
        <v>36885</v>
      </c>
      <c r="G100" s="22">
        <v>36885</v>
      </c>
      <c r="H100" s="22">
        <v>36885</v>
      </c>
      <c r="I100" s="22">
        <v>36885</v>
      </c>
      <c r="J100" s="22">
        <v>645497</v>
      </c>
      <c r="K100" s="22">
        <v>811480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78175</v>
      </c>
      <c r="K104" s="22">
        <v>78175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6788</v>
      </c>
      <c r="F106" s="22">
        <v>6969</v>
      </c>
      <c r="G106" s="22">
        <v>7155</v>
      </c>
      <c r="H106" s="22">
        <v>7346</v>
      </c>
      <c r="I106" s="22">
        <v>7541</v>
      </c>
      <c r="J106" s="22">
        <v>175110</v>
      </c>
      <c r="K106" s="22">
        <v>210909</v>
      </c>
      <c r="L106" s="22">
        <v>3485</v>
      </c>
      <c r="M106" s="22">
        <v>3305</v>
      </c>
      <c r="N106" s="22">
        <v>3119</v>
      </c>
      <c r="O106" s="22">
        <v>2928</v>
      </c>
      <c r="P106" s="22">
        <v>2732</v>
      </c>
      <c r="Q106" s="22">
        <v>15531</v>
      </c>
      <c r="R106" s="22">
        <v>31100</v>
      </c>
    </row>
    <row r="107" spans="1:1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16543</v>
      </c>
      <c r="F111" s="22">
        <v>16543</v>
      </c>
      <c r="G111" s="22">
        <v>16543</v>
      </c>
      <c r="H111" s="22">
        <v>16543</v>
      </c>
      <c r="I111" s="22">
        <v>16543</v>
      </c>
      <c r="J111" s="22">
        <v>281235</v>
      </c>
      <c r="K111" s="22">
        <v>363950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</row>
    <row r="113" spans="1:1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2197337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2197337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14162</v>
      </c>
      <c r="G114" s="22">
        <v>28324</v>
      </c>
      <c r="H114" s="22">
        <v>28324</v>
      </c>
      <c r="I114" s="22">
        <v>28324</v>
      </c>
      <c r="J114" s="22">
        <v>382366</v>
      </c>
      <c r="K114" s="22">
        <v>481500</v>
      </c>
      <c r="L114" s="22">
        <v>9630</v>
      </c>
      <c r="M114" s="22">
        <v>13376</v>
      </c>
      <c r="N114" s="22">
        <v>9205</v>
      </c>
      <c r="O114" s="22">
        <v>8638</v>
      </c>
      <c r="P114" s="22">
        <v>8072</v>
      </c>
      <c r="Q114" s="22">
        <v>53528</v>
      </c>
      <c r="R114" s="22">
        <v>102449</v>
      </c>
    </row>
    <row r="115" spans="1:1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212846</v>
      </c>
      <c r="F120" s="22">
        <v>223902</v>
      </c>
      <c r="G120" s="22">
        <v>235533</v>
      </c>
      <c r="H120" s="22">
        <v>247771</v>
      </c>
      <c r="I120" s="22">
        <v>260647</v>
      </c>
      <c r="J120" s="22">
        <v>348271</v>
      </c>
      <c r="K120" s="22">
        <v>1528970</v>
      </c>
      <c r="L120" s="22">
        <v>175102</v>
      </c>
      <c r="M120" s="22">
        <v>165046</v>
      </c>
      <c r="N120" s="22">
        <v>153415</v>
      </c>
      <c r="O120" s="22">
        <v>141177</v>
      </c>
      <c r="P120" s="22">
        <v>128301</v>
      </c>
      <c r="Q120" s="22">
        <v>632402</v>
      </c>
      <c r="R120" s="22">
        <v>1395443</v>
      </c>
    </row>
    <row r="121" spans="1:1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470023</v>
      </c>
      <c r="F122" s="22">
        <v>494021</v>
      </c>
      <c r="G122" s="22">
        <v>519244</v>
      </c>
      <c r="H122" s="22">
        <v>545755</v>
      </c>
      <c r="I122" s="22">
        <v>133892</v>
      </c>
      <c r="J122" s="22">
        <v>88210</v>
      </c>
      <c r="K122" s="22">
        <v>2251145</v>
      </c>
      <c r="L122" s="22">
        <v>97277</v>
      </c>
      <c r="M122" s="22">
        <v>73279</v>
      </c>
      <c r="N122" s="22">
        <v>48056</v>
      </c>
      <c r="O122" s="22">
        <v>21545</v>
      </c>
      <c r="P122" s="22">
        <v>1087</v>
      </c>
      <c r="Q122" s="22">
        <v>0</v>
      </c>
      <c r="R122" s="22">
        <v>241244</v>
      </c>
    </row>
    <row r="123" spans="1:1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</row>
    <row r="128" spans="1:1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115248</v>
      </c>
      <c r="F129" s="22">
        <v>121809</v>
      </c>
      <c r="G129" s="22">
        <v>128658</v>
      </c>
      <c r="H129" s="22">
        <v>136070</v>
      </c>
      <c r="I129" s="22">
        <v>143817</v>
      </c>
      <c r="J129" s="22">
        <v>144734</v>
      </c>
      <c r="K129" s="22">
        <v>790336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16392</v>
      </c>
      <c r="F131" s="22">
        <v>13042</v>
      </c>
      <c r="G131" s="22">
        <v>13405</v>
      </c>
      <c r="H131" s="22">
        <v>13778</v>
      </c>
      <c r="I131" s="22">
        <v>14162</v>
      </c>
      <c r="J131" s="22">
        <v>68766</v>
      </c>
      <c r="K131" s="22">
        <v>139545</v>
      </c>
      <c r="L131" s="22">
        <v>3689</v>
      </c>
      <c r="M131" s="22">
        <v>3316</v>
      </c>
      <c r="N131" s="22">
        <v>2953</v>
      </c>
      <c r="O131" s="22">
        <v>2579</v>
      </c>
      <c r="P131" s="22">
        <v>2196</v>
      </c>
      <c r="Q131" s="22">
        <v>4840</v>
      </c>
      <c r="R131" s="22">
        <v>19573</v>
      </c>
    </row>
    <row r="132" spans="1:1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30338</v>
      </c>
      <c r="F137" s="22">
        <v>15740</v>
      </c>
      <c r="G137" s="22">
        <v>0</v>
      </c>
      <c r="H137" s="22">
        <v>0</v>
      </c>
      <c r="I137" s="22">
        <v>0</v>
      </c>
      <c r="J137" s="22">
        <v>0</v>
      </c>
      <c r="K137" s="22">
        <v>46078</v>
      </c>
      <c r="L137" s="22">
        <v>1929</v>
      </c>
      <c r="M137" s="22">
        <v>393</v>
      </c>
      <c r="N137" s="22">
        <v>0</v>
      </c>
      <c r="O137" s="22">
        <v>0</v>
      </c>
      <c r="P137" s="22">
        <v>0</v>
      </c>
      <c r="Q137" s="22">
        <v>0</v>
      </c>
      <c r="R137" s="22">
        <v>2322</v>
      </c>
    </row>
    <row r="138" spans="1:1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20923</v>
      </c>
      <c r="F142" s="22">
        <v>21667</v>
      </c>
      <c r="G142" s="22">
        <v>22439</v>
      </c>
      <c r="H142" s="22">
        <v>23239</v>
      </c>
      <c r="I142" s="22">
        <v>18566</v>
      </c>
      <c r="J142" s="22">
        <v>278526</v>
      </c>
      <c r="K142" s="22">
        <v>385360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26625</v>
      </c>
      <c r="H144" s="22">
        <v>26625</v>
      </c>
      <c r="I144" s="22">
        <v>26625</v>
      </c>
      <c r="J144" s="22">
        <v>5872378</v>
      </c>
      <c r="K144" s="22">
        <v>5952253</v>
      </c>
      <c r="L144" s="22">
        <v>11449</v>
      </c>
      <c r="M144" s="22">
        <v>16279</v>
      </c>
      <c r="N144" s="22">
        <v>11316</v>
      </c>
      <c r="O144" s="22">
        <v>10783</v>
      </c>
      <c r="P144" s="22">
        <v>10250</v>
      </c>
      <c r="Q144" s="22">
        <v>93471</v>
      </c>
      <c r="R144" s="22">
        <v>153548</v>
      </c>
    </row>
    <row r="145" spans="1:1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373520</v>
      </c>
      <c r="F145" s="22">
        <v>386185</v>
      </c>
      <c r="G145" s="22">
        <v>399277</v>
      </c>
      <c r="H145" s="22">
        <v>412814</v>
      </c>
      <c r="I145" s="22">
        <v>426809</v>
      </c>
      <c r="J145" s="22">
        <v>3149746</v>
      </c>
      <c r="K145" s="22">
        <v>5148351</v>
      </c>
      <c r="L145" s="22">
        <v>169974</v>
      </c>
      <c r="M145" s="22">
        <v>157311</v>
      </c>
      <c r="N145" s="22">
        <v>144218</v>
      </c>
      <c r="O145" s="22">
        <v>130682</v>
      </c>
      <c r="P145" s="22">
        <v>116686</v>
      </c>
      <c r="Q145" s="22">
        <v>382978</v>
      </c>
      <c r="R145" s="22">
        <v>1101849</v>
      </c>
    </row>
    <row r="146" spans="1:1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33754</v>
      </c>
      <c r="F146" s="22">
        <v>34853</v>
      </c>
      <c r="G146" s="22">
        <v>35988</v>
      </c>
      <c r="H146" s="22">
        <v>37160</v>
      </c>
      <c r="I146" s="22">
        <v>38369</v>
      </c>
      <c r="J146" s="22">
        <v>0</v>
      </c>
      <c r="K146" s="22">
        <v>180124</v>
      </c>
      <c r="L146" s="22">
        <v>5548</v>
      </c>
      <c r="M146" s="22">
        <v>4449</v>
      </c>
      <c r="N146" s="22">
        <v>3314</v>
      </c>
      <c r="O146" s="22">
        <v>2142</v>
      </c>
      <c r="P146" s="22">
        <v>931</v>
      </c>
      <c r="Q146" s="22">
        <v>0</v>
      </c>
      <c r="R146" s="22">
        <v>16384</v>
      </c>
    </row>
    <row r="147" spans="1:1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48439</v>
      </c>
      <c r="F153" s="22">
        <v>50952</v>
      </c>
      <c r="G153" s="22">
        <v>0</v>
      </c>
      <c r="H153" s="22">
        <v>0</v>
      </c>
      <c r="I153" s="22">
        <v>0</v>
      </c>
      <c r="J153" s="22">
        <v>0</v>
      </c>
      <c r="K153" s="22">
        <v>99391</v>
      </c>
      <c r="L153" s="22">
        <v>4825</v>
      </c>
      <c r="M153" s="22">
        <v>2474</v>
      </c>
      <c r="N153" s="22">
        <v>0</v>
      </c>
      <c r="O153" s="22">
        <v>0</v>
      </c>
      <c r="P153" s="22">
        <v>0</v>
      </c>
      <c r="Q153" s="22">
        <v>0</v>
      </c>
      <c r="R153" s="22">
        <v>7299</v>
      </c>
    </row>
    <row r="154" spans="1:1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56314</v>
      </c>
      <c r="F159" s="22">
        <v>58747</v>
      </c>
      <c r="G159" s="22">
        <v>61286</v>
      </c>
      <c r="H159" s="22">
        <v>63935</v>
      </c>
      <c r="I159" s="22">
        <v>32995</v>
      </c>
      <c r="J159" s="22">
        <v>0</v>
      </c>
      <c r="K159" s="22">
        <v>273277</v>
      </c>
      <c r="L159" s="22">
        <v>11090</v>
      </c>
      <c r="M159" s="22">
        <v>8656</v>
      </c>
      <c r="N159" s="22">
        <v>6117</v>
      </c>
      <c r="O159" s="22">
        <v>3469</v>
      </c>
      <c r="P159" s="22">
        <v>706</v>
      </c>
      <c r="Q159" s="22">
        <v>0</v>
      </c>
      <c r="R159" s="22">
        <v>30037</v>
      </c>
    </row>
    <row r="160" spans="1:1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8070</v>
      </c>
      <c r="F163" s="22">
        <v>8488</v>
      </c>
      <c r="G163" s="22">
        <v>8929</v>
      </c>
      <c r="H163" s="22">
        <v>9393</v>
      </c>
      <c r="I163" s="22">
        <v>9881</v>
      </c>
      <c r="J163" s="22">
        <v>176767</v>
      </c>
      <c r="K163" s="22">
        <v>221528</v>
      </c>
      <c r="L163" s="22">
        <v>11262</v>
      </c>
      <c r="M163" s="22">
        <v>10843</v>
      </c>
      <c r="N163" s="22">
        <v>10402</v>
      </c>
      <c r="O163" s="22">
        <v>9938</v>
      </c>
      <c r="P163" s="22">
        <v>9450</v>
      </c>
      <c r="Q163" s="22">
        <v>64883</v>
      </c>
      <c r="R163" s="22">
        <v>116778</v>
      </c>
    </row>
    <row r="164" spans="1:1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51343</v>
      </c>
      <c r="F164" s="22">
        <v>53386</v>
      </c>
      <c r="G164" s="22">
        <v>55514</v>
      </c>
      <c r="H164" s="22">
        <v>57732</v>
      </c>
      <c r="I164" s="22">
        <v>150941</v>
      </c>
      <c r="J164" s="22">
        <v>0</v>
      </c>
      <c r="K164" s="22">
        <v>368916</v>
      </c>
      <c r="L164" s="22">
        <v>13739</v>
      </c>
      <c r="M164" s="22">
        <v>11707</v>
      </c>
      <c r="N164" s="22">
        <v>9588</v>
      </c>
      <c r="O164" s="22">
        <v>7380</v>
      </c>
      <c r="P164" s="22">
        <v>22132</v>
      </c>
      <c r="Q164" s="22">
        <v>0</v>
      </c>
      <c r="R164" s="22">
        <v>64546</v>
      </c>
    </row>
    <row r="165" spans="1:1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39959</v>
      </c>
      <c r="F165" s="22">
        <v>41870</v>
      </c>
      <c r="G165" s="22">
        <v>0</v>
      </c>
      <c r="H165" s="22">
        <v>0</v>
      </c>
      <c r="I165" s="22">
        <v>0</v>
      </c>
      <c r="J165" s="22">
        <v>0</v>
      </c>
      <c r="K165" s="22">
        <v>81829</v>
      </c>
      <c r="L165" s="22">
        <v>3401</v>
      </c>
      <c r="M165" s="22">
        <v>1490</v>
      </c>
      <c r="N165" s="22">
        <v>0</v>
      </c>
      <c r="O165" s="22">
        <v>0</v>
      </c>
      <c r="P165" s="22">
        <v>0</v>
      </c>
      <c r="Q165" s="22">
        <v>0</v>
      </c>
      <c r="R165" s="22">
        <v>4891</v>
      </c>
    </row>
    <row r="166" spans="1:1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111933</v>
      </c>
      <c r="F168" s="22">
        <v>116982</v>
      </c>
      <c r="G168" s="22">
        <v>122258</v>
      </c>
      <c r="H168" s="22">
        <v>127773</v>
      </c>
      <c r="I168" s="22">
        <v>132036</v>
      </c>
      <c r="J168" s="22">
        <v>1694276</v>
      </c>
      <c r="K168" s="22">
        <v>2305258</v>
      </c>
      <c r="L168" s="22">
        <v>49989</v>
      </c>
      <c r="M168" s="22">
        <v>44940</v>
      </c>
      <c r="N168" s="22">
        <v>39665</v>
      </c>
      <c r="O168" s="22">
        <v>34150</v>
      </c>
      <c r="P168" s="22">
        <v>28707</v>
      </c>
      <c r="Q168" s="22">
        <v>52473</v>
      </c>
      <c r="R168" s="22">
        <v>249924</v>
      </c>
    </row>
    <row r="169" spans="1:1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47070</v>
      </c>
      <c r="F169" s="22">
        <v>49140</v>
      </c>
      <c r="G169" s="22">
        <v>51301</v>
      </c>
      <c r="H169" s="22">
        <v>53557</v>
      </c>
      <c r="I169" s="22">
        <v>55912</v>
      </c>
      <c r="J169" s="22">
        <v>1811600</v>
      </c>
      <c r="K169" s="22">
        <v>2068580</v>
      </c>
      <c r="L169" s="22">
        <v>89477</v>
      </c>
      <c r="M169" s="22">
        <v>87407</v>
      </c>
      <c r="N169" s="22">
        <v>85246</v>
      </c>
      <c r="O169" s="22">
        <v>82990</v>
      </c>
      <c r="P169" s="22">
        <v>80635</v>
      </c>
      <c r="Q169" s="22">
        <v>919346</v>
      </c>
      <c r="R169" s="22">
        <v>1345101</v>
      </c>
    </row>
    <row r="170" spans="1:1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</row>
    <row r="174" spans="1:1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16334</v>
      </c>
      <c r="F174" s="22">
        <v>16849</v>
      </c>
      <c r="G174" s="22">
        <v>17380</v>
      </c>
      <c r="H174" s="22">
        <v>17928</v>
      </c>
      <c r="I174" s="22">
        <v>18493</v>
      </c>
      <c r="J174" s="22">
        <v>343903</v>
      </c>
      <c r="K174" s="22">
        <v>430887</v>
      </c>
      <c r="L174" s="22">
        <v>13347</v>
      </c>
      <c r="M174" s="22">
        <v>12832</v>
      </c>
      <c r="N174" s="22">
        <v>12301</v>
      </c>
      <c r="O174" s="22">
        <v>11754</v>
      </c>
      <c r="P174" s="22">
        <v>11189</v>
      </c>
      <c r="Q174" s="22">
        <v>86474</v>
      </c>
      <c r="R174" s="22">
        <v>147897</v>
      </c>
    </row>
    <row r="175" spans="1:1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72194</v>
      </c>
      <c r="F175" s="22">
        <v>74789</v>
      </c>
      <c r="G175" s="22">
        <v>77481</v>
      </c>
      <c r="H175" s="22">
        <v>80271</v>
      </c>
      <c r="I175" s="22">
        <v>83164</v>
      </c>
      <c r="J175" s="22">
        <v>462155</v>
      </c>
      <c r="K175" s="22">
        <v>850054</v>
      </c>
      <c r="L175" s="22">
        <v>26235</v>
      </c>
      <c r="M175" s="22">
        <v>23690</v>
      </c>
      <c r="N175" s="22">
        <v>20949</v>
      </c>
      <c r="O175" s="22">
        <v>18159</v>
      </c>
      <c r="P175" s="22">
        <v>15266</v>
      </c>
      <c r="Q175" s="22">
        <v>63034</v>
      </c>
      <c r="R175" s="22">
        <v>167333</v>
      </c>
    </row>
    <row r="176" spans="1:1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211126</v>
      </c>
      <c r="F178" s="22">
        <v>217305</v>
      </c>
      <c r="G178" s="22">
        <v>153092</v>
      </c>
      <c r="H178" s="22">
        <v>74806</v>
      </c>
      <c r="I178" s="22">
        <v>65610</v>
      </c>
      <c r="J178" s="22">
        <v>472363</v>
      </c>
      <c r="K178" s="22">
        <v>1194302</v>
      </c>
      <c r="L178" s="22">
        <v>31995</v>
      </c>
      <c r="M178" s="22">
        <v>25816</v>
      </c>
      <c r="N178" s="22">
        <v>19456</v>
      </c>
      <c r="O178" s="22">
        <v>16057</v>
      </c>
      <c r="P178" s="22">
        <v>14143</v>
      </c>
      <c r="Q178" s="22">
        <v>46027</v>
      </c>
      <c r="R178" s="22">
        <v>153494</v>
      </c>
    </row>
    <row r="179" spans="1:1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34773</v>
      </c>
      <c r="F180" s="22">
        <v>35782</v>
      </c>
      <c r="G180" s="22">
        <v>36820</v>
      </c>
      <c r="H180" s="22">
        <v>37889</v>
      </c>
      <c r="I180" s="22">
        <v>38988</v>
      </c>
      <c r="J180" s="22">
        <v>484373</v>
      </c>
      <c r="K180" s="22">
        <v>668625</v>
      </c>
      <c r="L180" s="22">
        <v>19014</v>
      </c>
      <c r="M180" s="22">
        <v>18005</v>
      </c>
      <c r="N180" s="22">
        <v>16967</v>
      </c>
      <c r="O180" s="22">
        <v>15898</v>
      </c>
      <c r="P180" s="22">
        <v>14799</v>
      </c>
      <c r="Q180" s="22">
        <v>80404</v>
      </c>
      <c r="R180" s="22">
        <v>165087</v>
      </c>
    </row>
    <row r="181" spans="1:1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</row>
    <row r="183" spans="1:1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19663</v>
      </c>
      <c r="H183" s="22">
        <v>19663</v>
      </c>
      <c r="I183" s="22">
        <v>19663</v>
      </c>
      <c r="J183" s="22">
        <v>363771</v>
      </c>
      <c r="K183" s="22">
        <v>422760</v>
      </c>
      <c r="L183" s="22">
        <v>8455</v>
      </c>
      <c r="M183" s="22">
        <v>7760</v>
      </c>
      <c r="N183" s="22">
        <v>8369</v>
      </c>
      <c r="O183" s="22">
        <v>7953</v>
      </c>
      <c r="P183" s="22">
        <v>7571</v>
      </c>
      <c r="Q183" s="22">
        <v>69134</v>
      </c>
      <c r="R183" s="22">
        <v>109242</v>
      </c>
    </row>
    <row r="184" spans="1:1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247061</v>
      </c>
      <c r="F184" s="22">
        <v>199226</v>
      </c>
      <c r="G184" s="22">
        <v>206736</v>
      </c>
      <c r="H184" s="22">
        <v>214532</v>
      </c>
      <c r="I184" s="22">
        <v>222627</v>
      </c>
      <c r="J184" s="22">
        <v>1305379</v>
      </c>
      <c r="K184" s="22">
        <v>2395561</v>
      </c>
      <c r="L184" s="22">
        <v>79831</v>
      </c>
      <c r="M184" s="22">
        <v>72025</v>
      </c>
      <c r="N184" s="22">
        <v>64515</v>
      </c>
      <c r="O184" s="22">
        <v>56718</v>
      </c>
      <c r="P184" s="22">
        <v>48623</v>
      </c>
      <c r="Q184" s="22">
        <v>257260</v>
      </c>
      <c r="R184" s="22">
        <v>578972</v>
      </c>
    </row>
    <row r="185" spans="1:1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13160</v>
      </c>
      <c r="F189" s="22">
        <v>13767</v>
      </c>
      <c r="G189" s="22">
        <v>14402</v>
      </c>
      <c r="H189" s="22">
        <v>15066</v>
      </c>
      <c r="I189" s="22">
        <v>15761</v>
      </c>
      <c r="J189" s="22">
        <v>721483</v>
      </c>
      <c r="K189" s="22">
        <v>793639</v>
      </c>
      <c r="L189" s="22">
        <v>36042</v>
      </c>
      <c r="M189" s="22">
        <v>35435</v>
      </c>
      <c r="N189" s="22">
        <v>34800</v>
      </c>
      <c r="O189" s="22">
        <v>34136</v>
      </c>
      <c r="P189" s="22">
        <v>33441</v>
      </c>
      <c r="Q189" s="22">
        <v>483947</v>
      </c>
      <c r="R189" s="22">
        <v>657801</v>
      </c>
    </row>
    <row r="190" spans="1:1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</row>
    <row r="192" spans="1:1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6103</v>
      </c>
      <c r="F192" s="22">
        <v>6280</v>
      </c>
      <c r="G192" s="22">
        <v>6462</v>
      </c>
      <c r="H192" s="22">
        <v>6650</v>
      </c>
      <c r="I192" s="22">
        <v>6844</v>
      </c>
      <c r="J192" s="22">
        <v>83541</v>
      </c>
      <c r="K192" s="22">
        <v>115880</v>
      </c>
      <c r="L192" s="22">
        <v>3358</v>
      </c>
      <c r="M192" s="22">
        <v>3181</v>
      </c>
      <c r="N192" s="22">
        <v>2998</v>
      </c>
      <c r="O192" s="22">
        <v>2810</v>
      </c>
      <c r="P192" s="22">
        <v>2617</v>
      </c>
      <c r="Q192" s="22">
        <v>16856</v>
      </c>
      <c r="R192" s="22">
        <v>31820</v>
      </c>
    </row>
    <row r="193" spans="1:1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41022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41022</v>
      </c>
      <c r="L194" s="22">
        <v>232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232</v>
      </c>
    </row>
    <row r="195" spans="1:1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22598</v>
      </c>
      <c r="F205" s="22">
        <v>24110</v>
      </c>
      <c r="G205" s="22">
        <v>25758</v>
      </c>
      <c r="H205" s="22">
        <v>28016</v>
      </c>
      <c r="I205" s="22">
        <v>0</v>
      </c>
      <c r="J205" s="22">
        <v>0</v>
      </c>
      <c r="K205" s="22">
        <v>100482</v>
      </c>
      <c r="L205" s="22">
        <v>6722</v>
      </c>
      <c r="M205" s="22">
        <v>5210</v>
      </c>
      <c r="N205" s="22">
        <v>3562</v>
      </c>
      <c r="O205" s="22">
        <v>1303</v>
      </c>
      <c r="P205" s="22">
        <v>0</v>
      </c>
      <c r="Q205" s="22">
        <v>0</v>
      </c>
      <c r="R205" s="22">
        <v>16797</v>
      </c>
    </row>
    <row r="206" spans="1:1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21069</v>
      </c>
      <c r="F212" s="22">
        <v>21385</v>
      </c>
      <c r="G212" s="22">
        <v>21705</v>
      </c>
      <c r="H212" s="22">
        <v>22031</v>
      </c>
      <c r="I212" s="22">
        <v>22361</v>
      </c>
      <c r="J212" s="22">
        <v>69117</v>
      </c>
      <c r="K212" s="22">
        <v>177668</v>
      </c>
      <c r="L212" s="22">
        <v>2665</v>
      </c>
      <c r="M212" s="22">
        <v>2349</v>
      </c>
      <c r="N212" s="22">
        <v>2028</v>
      </c>
      <c r="O212" s="22">
        <v>1703</v>
      </c>
      <c r="P212" s="22">
        <v>1372</v>
      </c>
      <c r="Q212" s="22">
        <v>2084</v>
      </c>
      <c r="R212" s="22">
        <v>12201</v>
      </c>
    </row>
    <row r="213" spans="1:1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7477</v>
      </c>
      <c r="F229" s="22">
        <v>7712</v>
      </c>
      <c r="G229" s="22">
        <v>7955</v>
      </c>
      <c r="H229" s="22">
        <v>8206</v>
      </c>
      <c r="I229" s="22">
        <v>8465</v>
      </c>
      <c r="J229" s="22">
        <v>190113</v>
      </c>
      <c r="K229" s="22">
        <v>229928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25713</v>
      </c>
      <c r="F232" s="22">
        <v>26983</v>
      </c>
      <c r="G232" s="22">
        <v>28316</v>
      </c>
      <c r="H232" s="22">
        <v>29714</v>
      </c>
      <c r="I232" s="22">
        <v>31182</v>
      </c>
      <c r="J232" s="22">
        <v>121774</v>
      </c>
      <c r="K232" s="22">
        <v>263682</v>
      </c>
      <c r="L232" s="22">
        <v>12558</v>
      </c>
      <c r="M232" s="22">
        <v>11288</v>
      </c>
      <c r="N232" s="22">
        <v>9955</v>
      </c>
      <c r="O232" s="22">
        <v>8556</v>
      </c>
      <c r="P232" s="22">
        <v>7088</v>
      </c>
      <c r="Q232" s="22">
        <v>107848</v>
      </c>
      <c r="R232" s="22">
        <v>157293</v>
      </c>
    </row>
    <row r="233" spans="1:1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11707</v>
      </c>
      <c r="F268" s="22">
        <v>27085</v>
      </c>
      <c r="G268" s="22">
        <v>23750</v>
      </c>
      <c r="H268" s="22">
        <v>0</v>
      </c>
      <c r="I268" s="22">
        <v>0</v>
      </c>
      <c r="J268" s="22">
        <v>0</v>
      </c>
      <c r="K268" s="22">
        <v>62542</v>
      </c>
      <c r="L268" s="22">
        <v>2651</v>
      </c>
      <c r="M268" s="22">
        <v>3815</v>
      </c>
      <c r="N268" s="22">
        <v>1783</v>
      </c>
      <c r="O268" s="22">
        <v>0</v>
      </c>
      <c r="P268" s="22">
        <v>0</v>
      </c>
      <c r="Q268" s="22">
        <v>0</v>
      </c>
      <c r="R268" s="22">
        <v>8249</v>
      </c>
    </row>
    <row r="269" spans="1:1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4645</v>
      </c>
      <c r="F275" s="22">
        <v>4767</v>
      </c>
      <c r="G275" s="22">
        <v>4892</v>
      </c>
      <c r="H275" s="22">
        <v>5020</v>
      </c>
      <c r="I275" s="22">
        <v>5152</v>
      </c>
      <c r="J275" s="22">
        <v>58542</v>
      </c>
      <c r="K275" s="22">
        <v>83018</v>
      </c>
      <c r="L275" s="22">
        <v>2132</v>
      </c>
      <c r="M275" s="22">
        <v>2011</v>
      </c>
      <c r="N275" s="22">
        <v>1886</v>
      </c>
      <c r="O275" s="22">
        <v>1757</v>
      </c>
      <c r="P275" s="22">
        <v>1626</v>
      </c>
      <c r="Q275" s="22">
        <v>8783</v>
      </c>
      <c r="R275" s="22">
        <v>18195</v>
      </c>
    </row>
    <row r="276" spans="1:1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2774</v>
      </c>
      <c r="F291" s="22">
        <v>2860</v>
      </c>
      <c r="G291" s="22">
        <v>2949</v>
      </c>
      <c r="H291" s="22">
        <v>3040</v>
      </c>
      <c r="I291" s="22">
        <v>3134</v>
      </c>
      <c r="J291" s="22">
        <v>35559</v>
      </c>
      <c r="K291" s="22">
        <v>50316</v>
      </c>
      <c r="L291" s="22">
        <v>1632</v>
      </c>
      <c r="M291" s="22">
        <v>1564</v>
      </c>
      <c r="N291" s="22">
        <v>1457</v>
      </c>
      <c r="O291" s="22">
        <v>1366</v>
      </c>
      <c r="P291" s="22">
        <v>1272</v>
      </c>
      <c r="Q291" s="22">
        <v>6007</v>
      </c>
      <c r="R291" s="22">
        <v>13298</v>
      </c>
    </row>
    <row r="292" spans="1:1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533D-7171-4E6C-A858-CCEE0C3E1494}">
  <dimension ref="A1:R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1254</v>
      </c>
      <c r="D1" s="20" t="s">
        <v>1278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1256</v>
      </c>
      <c r="F2" s="21" t="s">
        <v>1257</v>
      </c>
      <c r="G2" s="21" t="s">
        <v>1258</v>
      </c>
      <c r="H2" s="21" t="s">
        <v>1259</v>
      </c>
      <c r="I2" s="21" t="s">
        <v>1260</v>
      </c>
      <c r="J2" s="21" t="s">
        <v>1261</v>
      </c>
      <c r="K2" s="21" t="s">
        <v>1262</v>
      </c>
      <c r="L2" s="21" t="s">
        <v>1256</v>
      </c>
      <c r="M2" s="21" t="s">
        <v>1257</v>
      </c>
      <c r="N2" s="21" t="s">
        <v>1258</v>
      </c>
      <c r="O2" s="21" t="s">
        <v>1259</v>
      </c>
      <c r="P2" s="21" t="s">
        <v>1260</v>
      </c>
      <c r="Q2" s="21" t="s">
        <v>1261</v>
      </c>
      <c r="R2" s="21" t="s">
        <v>1263</v>
      </c>
    </row>
    <row r="3" spans="1:18" x14ac:dyDescent="0.25">
      <c r="A3" s="21"/>
      <c r="B3" s="21"/>
      <c r="C3" s="21"/>
      <c r="D3" s="21" t="s">
        <v>89</v>
      </c>
      <c r="E3" s="21" t="s">
        <v>1264</v>
      </c>
      <c r="F3" s="21" t="s">
        <v>1265</v>
      </c>
      <c r="G3" s="21" t="s">
        <v>1266</v>
      </c>
      <c r="H3" s="21" t="s">
        <v>1267</v>
      </c>
      <c r="I3" s="21" t="s">
        <v>1268</v>
      </c>
      <c r="J3" s="21" t="s">
        <v>1269</v>
      </c>
      <c r="K3" s="21" t="s">
        <v>1270</v>
      </c>
      <c r="L3" s="21" t="s">
        <v>1271</v>
      </c>
      <c r="M3" s="21" t="s">
        <v>1272</v>
      </c>
      <c r="N3" s="21" t="s">
        <v>1273</v>
      </c>
      <c r="O3" s="21" t="s">
        <v>1274</v>
      </c>
      <c r="P3" s="21" t="s">
        <v>1275</v>
      </c>
      <c r="Q3" s="21" t="s">
        <v>1276</v>
      </c>
      <c r="R3" s="21" t="s">
        <v>1277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5897909</v>
      </c>
      <c r="F4" s="22">
        <v>6045429</v>
      </c>
      <c r="G4" s="22">
        <v>5911426</v>
      </c>
      <c r="H4" s="22">
        <v>5958481</v>
      </c>
      <c r="I4" s="22">
        <v>5115557</v>
      </c>
      <c r="J4" s="22">
        <v>30065233</v>
      </c>
      <c r="K4" s="22">
        <v>58994035</v>
      </c>
      <c r="L4" s="22">
        <v>1816314</v>
      </c>
      <c r="M4" s="22">
        <v>1633031</v>
      </c>
      <c r="N4" s="22">
        <v>1450323</v>
      </c>
      <c r="O4" s="22">
        <v>1268142</v>
      </c>
      <c r="P4" s="22">
        <v>1093213</v>
      </c>
      <c r="Q4" s="22">
        <v>5068296</v>
      </c>
      <c r="R4" s="22">
        <v>12329319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2448498</v>
      </c>
      <c r="F5" s="22">
        <v>2526972</v>
      </c>
      <c r="G5" s="22">
        <v>2277334</v>
      </c>
      <c r="H5" s="22">
        <v>2345491</v>
      </c>
      <c r="I5" s="22">
        <v>2207245</v>
      </c>
      <c r="J5" s="22">
        <v>22038580</v>
      </c>
      <c r="K5" s="22">
        <v>33844120</v>
      </c>
      <c r="L5" s="22">
        <v>954676</v>
      </c>
      <c r="M5" s="22">
        <v>876202</v>
      </c>
      <c r="N5" s="22">
        <v>798890</v>
      </c>
      <c r="O5" s="22">
        <v>730732</v>
      </c>
      <c r="P5" s="22">
        <v>662687</v>
      </c>
      <c r="Q5" s="22">
        <v>3253420</v>
      </c>
      <c r="R5" s="22">
        <v>7276607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252414</v>
      </c>
      <c r="F6" s="22">
        <v>262726</v>
      </c>
      <c r="G6" s="22">
        <v>273464</v>
      </c>
      <c r="H6" s="22">
        <v>151999</v>
      </c>
      <c r="I6" s="22">
        <v>158844</v>
      </c>
      <c r="J6" s="22">
        <v>808111</v>
      </c>
      <c r="K6" s="22">
        <v>1907558</v>
      </c>
      <c r="L6" s="22">
        <v>79218</v>
      </c>
      <c r="M6" s="22">
        <v>68906</v>
      </c>
      <c r="N6" s="22">
        <v>58168</v>
      </c>
      <c r="O6" s="22">
        <v>48164</v>
      </c>
      <c r="P6" s="22">
        <v>41319</v>
      </c>
      <c r="Q6" s="22">
        <v>92622</v>
      </c>
      <c r="R6" s="22">
        <v>388397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259901000</v>
      </c>
      <c r="F7" s="22">
        <v>258822000</v>
      </c>
      <c r="G7" s="22">
        <v>243303000</v>
      </c>
      <c r="H7" s="22">
        <v>229732000</v>
      </c>
      <c r="I7" s="22">
        <v>200389000</v>
      </c>
      <c r="J7" s="22">
        <v>1858598000</v>
      </c>
      <c r="K7" s="22">
        <v>3050745000</v>
      </c>
      <c r="L7" s="22">
        <v>110903000</v>
      </c>
      <c r="M7" s="22">
        <v>101833000</v>
      </c>
      <c r="N7" s="22">
        <v>92474000</v>
      </c>
      <c r="O7" s="22">
        <v>83782000</v>
      </c>
      <c r="P7" s="22">
        <v>75753000</v>
      </c>
      <c r="Q7" s="22">
        <v>422592000</v>
      </c>
      <c r="R7" s="22">
        <v>887337000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1737130</v>
      </c>
      <c r="F8" s="22">
        <v>1127816</v>
      </c>
      <c r="G8" s="22">
        <v>633588</v>
      </c>
      <c r="H8" s="22">
        <v>657016</v>
      </c>
      <c r="I8" s="22">
        <v>681334</v>
      </c>
      <c r="J8" s="22">
        <v>15441272</v>
      </c>
      <c r="K8" s="22">
        <v>20278156</v>
      </c>
      <c r="L8" s="22">
        <v>755415</v>
      </c>
      <c r="M8" s="22">
        <v>688370</v>
      </c>
      <c r="N8" s="22">
        <v>647204</v>
      </c>
      <c r="O8" s="22">
        <v>623570</v>
      </c>
      <c r="P8" s="22">
        <v>599048</v>
      </c>
      <c r="Q8" s="22">
        <v>5405999</v>
      </c>
      <c r="R8" s="22">
        <v>8719606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85799</v>
      </c>
      <c r="F9" s="22">
        <v>51719</v>
      </c>
      <c r="G9" s="22">
        <v>54758</v>
      </c>
      <c r="H9" s="22">
        <v>0</v>
      </c>
      <c r="I9" s="22">
        <v>0</v>
      </c>
      <c r="J9" s="22">
        <v>0</v>
      </c>
      <c r="K9" s="22">
        <v>192276</v>
      </c>
      <c r="L9" s="22">
        <v>9232</v>
      </c>
      <c r="M9" s="22">
        <v>6256</v>
      </c>
      <c r="N9" s="22">
        <v>3217</v>
      </c>
      <c r="O9" s="22">
        <v>0</v>
      </c>
      <c r="P9" s="22">
        <v>0</v>
      </c>
      <c r="Q9" s="22">
        <v>0</v>
      </c>
      <c r="R9" s="22">
        <v>18705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3532553</v>
      </c>
      <c r="F10" s="22">
        <v>3183569</v>
      </c>
      <c r="G10" s="22">
        <v>2957185</v>
      </c>
      <c r="H10" s="22">
        <v>2778692</v>
      </c>
      <c r="I10" s="22">
        <v>2769933</v>
      </c>
      <c r="J10" s="22">
        <v>48294084</v>
      </c>
      <c r="K10" s="22">
        <v>63516016</v>
      </c>
      <c r="L10" s="22">
        <v>2446933</v>
      </c>
      <c r="M10" s="22">
        <v>2308919</v>
      </c>
      <c r="N10" s="22">
        <v>2184404</v>
      </c>
      <c r="O10" s="22">
        <v>2076126</v>
      </c>
      <c r="P10" s="22">
        <v>1972547</v>
      </c>
      <c r="Q10" s="22">
        <v>17347517</v>
      </c>
      <c r="R10" s="22">
        <v>28336446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2268000</v>
      </c>
      <c r="F11" s="22">
        <v>2070000</v>
      </c>
      <c r="G11" s="22">
        <v>2124000</v>
      </c>
      <c r="H11" s="22">
        <v>2194000</v>
      </c>
      <c r="I11" s="22">
        <v>2151000</v>
      </c>
      <c r="J11" s="22">
        <v>6518000</v>
      </c>
      <c r="K11" s="22">
        <v>17325000</v>
      </c>
      <c r="L11" s="22">
        <v>552000</v>
      </c>
      <c r="M11" s="22">
        <v>487000</v>
      </c>
      <c r="N11" s="22">
        <v>417000</v>
      </c>
      <c r="O11" s="22">
        <v>345000</v>
      </c>
      <c r="P11" s="22">
        <v>273000</v>
      </c>
      <c r="Q11" s="22">
        <v>479000</v>
      </c>
      <c r="R11" s="22">
        <v>2553000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6653413</v>
      </c>
      <c r="F12" s="22">
        <v>6548712</v>
      </c>
      <c r="G12" s="22">
        <v>6626612</v>
      </c>
      <c r="H12" s="22">
        <v>6118337</v>
      </c>
      <c r="I12" s="22">
        <v>5975403</v>
      </c>
      <c r="J12" s="22">
        <v>85091872</v>
      </c>
      <c r="K12" s="22">
        <v>117014349</v>
      </c>
      <c r="L12" s="22">
        <v>4038045</v>
      </c>
      <c r="M12" s="22">
        <v>3795599</v>
      </c>
      <c r="N12" s="22">
        <v>3427864</v>
      </c>
      <c r="O12" s="22">
        <v>3204072</v>
      </c>
      <c r="P12" s="22">
        <v>3004051</v>
      </c>
      <c r="Q12" s="22">
        <v>28993611</v>
      </c>
      <c r="R12" s="22">
        <v>46463242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5389485</v>
      </c>
      <c r="F13" s="22">
        <v>5603303</v>
      </c>
      <c r="G13" s="22">
        <v>5826183</v>
      </c>
      <c r="H13" s="22">
        <v>6058523</v>
      </c>
      <c r="I13" s="22">
        <v>5851381</v>
      </c>
      <c r="J13" s="22">
        <v>54608496</v>
      </c>
      <c r="K13" s="22">
        <v>83337371</v>
      </c>
      <c r="L13" s="22">
        <v>3213739</v>
      </c>
      <c r="M13" s="22">
        <v>2999661</v>
      </c>
      <c r="N13" s="22">
        <v>2776523</v>
      </c>
      <c r="O13" s="22">
        <v>2543928</v>
      </c>
      <c r="P13" s="22">
        <v>2301461</v>
      </c>
      <c r="Q13" s="22">
        <v>16063701</v>
      </c>
      <c r="R13" s="22">
        <v>29899013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20581000</v>
      </c>
      <c r="F14" s="22">
        <v>20382000</v>
      </c>
      <c r="G14" s="22">
        <v>19396000</v>
      </c>
      <c r="H14" s="22">
        <v>19290000</v>
      </c>
      <c r="I14" s="22">
        <v>18739000</v>
      </c>
      <c r="J14" s="22">
        <v>54298000</v>
      </c>
      <c r="K14" s="22">
        <v>152686000</v>
      </c>
      <c r="L14" s="22">
        <v>4239000</v>
      </c>
      <c r="M14" s="22">
        <v>3855000</v>
      </c>
      <c r="N14" s="22">
        <v>3163000</v>
      </c>
      <c r="O14" s="22">
        <v>2601000</v>
      </c>
      <c r="P14" s="22">
        <v>2025000</v>
      </c>
      <c r="Q14" s="22">
        <v>4535000</v>
      </c>
      <c r="R14" s="22">
        <v>20418000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3596819</v>
      </c>
      <c r="F15" s="22">
        <v>3280665</v>
      </c>
      <c r="G15" s="22">
        <v>3383874</v>
      </c>
      <c r="H15" s="22">
        <v>3490494</v>
      </c>
      <c r="I15" s="22">
        <v>3442286</v>
      </c>
      <c r="J15" s="22">
        <v>41472222</v>
      </c>
      <c r="K15" s="22">
        <v>58666360</v>
      </c>
      <c r="L15" s="22">
        <v>2122176</v>
      </c>
      <c r="M15" s="22">
        <v>2016679</v>
      </c>
      <c r="N15" s="22">
        <v>1913470</v>
      </c>
      <c r="O15" s="22">
        <v>1806850</v>
      </c>
      <c r="P15" s="22">
        <v>1696703</v>
      </c>
      <c r="Q15" s="22">
        <v>18449222</v>
      </c>
      <c r="R15" s="22">
        <v>28005100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27281000</v>
      </c>
      <c r="F16" s="22">
        <v>30134000</v>
      </c>
      <c r="G16" s="22">
        <v>28814000</v>
      </c>
      <c r="H16" s="22">
        <v>28557000</v>
      </c>
      <c r="I16" s="22">
        <v>28359000</v>
      </c>
      <c r="J16" s="22">
        <v>275357000</v>
      </c>
      <c r="K16" s="22">
        <v>418502000</v>
      </c>
      <c r="L16" s="22">
        <v>13796000</v>
      </c>
      <c r="M16" s="22">
        <v>12815000</v>
      </c>
      <c r="N16" s="22">
        <v>11833000</v>
      </c>
      <c r="O16" s="22">
        <v>10917000</v>
      </c>
      <c r="P16" s="22">
        <v>10023000</v>
      </c>
      <c r="Q16" s="22">
        <v>66149000</v>
      </c>
      <c r="R16" s="22">
        <v>125533000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15369756</v>
      </c>
      <c r="F17" s="22">
        <v>15269872</v>
      </c>
      <c r="G17" s="22">
        <v>14626144</v>
      </c>
      <c r="H17" s="22">
        <v>13441106</v>
      </c>
      <c r="I17" s="22">
        <v>13209911</v>
      </c>
      <c r="J17" s="22">
        <v>204831042</v>
      </c>
      <c r="K17" s="22">
        <v>276747831</v>
      </c>
      <c r="L17" s="22">
        <v>10550597</v>
      </c>
      <c r="M17" s="22">
        <v>9961533</v>
      </c>
      <c r="N17" s="22">
        <v>9375073</v>
      </c>
      <c r="O17" s="22">
        <v>8820976</v>
      </c>
      <c r="P17" s="22">
        <v>8322188</v>
      </c>
      <c r="Q17" s="22">
        <v>72644023</v>
      </c>
      <c r="R17" s="22">
        <v>119674390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5605000</v>
      </c>
      <c r="F18" s="22">
        <v>5552000</v>
      </c>
      <c r="G18" s="22">
        <v>5609000</v>
      </c>
      <c r="H18" s="22">
        <v>5669000</v>
      </c>
      <c r="I18" s="22">
        <v>5730000</v>
      </c>
      <c r="J18" s="22">
        <v>65407000</v>
      </c>
      <c r="K18" s="22">
        <v>93572000</v>
      </c>
      <c r="L18" s="22">
        <v>3655000</v>
      </c>
      <c r="M18" s="22">
        <v>3447000</v>
      </c>
      <c r="N18" s="22">
        <v>3252000</v>
      </c>
      <c r="O18" s="22">
        <v>2914000</v>
      </c>
      <c r="P18" s="22">
        <v>2817000</v>
      </c>
      <c r="Q18" s="22">
        <v>20073000</v>
      </c>
      <c r="R18" s="22">
        <v>36158000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8786860</v>
      </c>
      <c r="F19" s="22">
        <v>8367493</v>
      </c>
      <c r="G19" s="22">
        <v>7780666</v>
      </c>
      <c r="H19" s="22">
        <v>7454804</v>
      </c>
      <c r="I19" s="22">
        <v>7056930</v>
      </c>
      <c r="J19" s="22">
        <v>67195937</v>
      </c>
      <c r="K19" s="22">
        <v>106642690</v>
      </c>
      <c r="L19" s="22">
        <v>4069349</v>
      </c>
      <c r="M19" s="22">
        <v>3716861</v>
      </c>
      <c r="N19" s="22">
        <v>3385885</v>
      </c>
      <c r="O19" s="22">
        <v>3081081</v>
      </c>
      <c r="P19" s="22">
        <v>2792459</v>
      </c>
      <c r="Q19" s="22">
        <v>14579990</v>
      </c>
      <c r="R19" s="22">
        <v>31625625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958238</v>
      </c>
      <c r="F20" s="22">
        <v>792907</v>
      </c>
      <c r="G20" s="22">
        <v>473547</v>
      </c>
      <c r="H20" s="22">
        <v>465041</v>
      </c>
      <c r="I20" s="22">
        <v>471751</v>
      </c>
      <c r="J20" s="22">
        <v>6139412</v>
      </c>
      <c r="K20" s="22">
        <v>9300896</v>
      </c>
      <c r="L20" s="22">
        <v>322618</v>
      </c>
      <c r="M20" s="22">
        <v>280997</v>
      </c>
      <c r="N20" s="22">
        <v>249667</v>
      </c>
      <c r="O20" s="22">
        <v>233161</v>
      </c>
      <c r="P20" s="22">
        <v>217148</v>
      </c>
      <c r="Q20" s="22">
        <v>1334305</v>
      </c>
      <c r="R20" s="22">
        <v>2637896</v>
      </c>
    </row>
    <row r="21" spans="1:1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738265</v>
      </c>
      <c r="F21" s="22">
        <v>697229</v>
      </c>
      <c r="G21" s="22">
        <v>723263</v>
      </c>
      <c r="H21" s="22">
        <v>750327</v>
      </c>
      <c r="I21" s="22">
        <v>778463</v>
      </c>
      <c r="J21" s="22">
        <v>9849447</v>
      </c>
      <c r="K21" s="22">
        <v>13536994</v>
      </c>
      <c r="L21" s="22">
        <v>194367</v>
      </c>
      <c r="M21" s="22">
        <v>180836</v>
      </c>
      <c r="N21" s="22">
        <v>167593</v>
      </c>
      <c r="O21" s="22">
        <v>153941</v>
      </c>
      <c r="P21" s="22">
        <v>139865</v>
      </c>
      <c r="Q21" s="22">
        <v>781396</v>
      </c>
      <c r="R21" s="22">
        <v>1617998</v>
      </c>
    </row>
    <row r="22" spans="1:1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9731690</v>
      </c>
      <c r="F22" s="22">
        <v>7586975</v>
      </c>
      <c r="G22" s="22">
        <v>5290890</v>
      </c>
      <c r="H22" s="22">
        <v>5510956</v>
      </c>
      <c r="I22" s="22">
        <v>5740469</v>
      </c>
      <c r="J22" s="22">
        <v>22369704</v>
      </c>
      <c r="K22" s="22">
        <v>56230684</v>
      </c>
      <c r="L22" s="22">
        <v>2320681</v>
      </c>
      <c r="M22" s="22">
        <v>1903387</v>
      </c>
      <c r="N22" s="22">
        <v>1637463</v>
      </c>
      <c r="O22" s="22">
        <v>1417397</v>
      </c>
      <c r="P22" s="22">
        <v>1187884</v>
      </c>
      <c r="Q22" s="22">
        <v>6288595</v>
      </c>
      <c r="R22" s="22">
        <v>14755407</v>
      </c>
    </row>
    <row r="23" spans="1:1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1768558</v>
      </c>
      <c r="F23" s="22">
        <v>1580501</v>
      </c>
      <c r="G23" s="22">
        <v>1618686</v>
      </c>
      <c r="H23" s="22">
        <v>1658221</v>
      </c>
      <c r="I23" s="22">
        <v>1305894</v>
      </c>
      <c r="J23" s="22">
        <v>6396084</v>
      </c>
      <c r="K23" s="22">
        <v>14327944</v>
      </c>
      <c r="L23" s="22">
        <v>542048</v>
      </c>
      <c r="M23" s="22">
        <v>484793</v>
      </c>
      <c r="N23" s="22">
        <v>428128</v>
      </c>
      <c r="O23" s="22">
        <v>370113</v>
      </c>
      <c r="P23" s="22">
        <v>312653</v>
      </c>
      <c r="Q23" s="22">
        <v>976034</v>
      </c>
      <c r="R23" s="22">
        <v>3113769</v>
      </c>
    </row>
    <row r="24" spans="1:1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13066369</v>
      </c>
      <c r="F24" s="22">
        <v>13026004</v>
      </c>
      <c r="G24" s="22">
        <v>13200790</v>
      </c>
      <c r="H24" s="22">
        <v>12871437</v>
      </c>
      <c r="I24" s="22">
        <v>12966543</v>
      </c>
      <c r="J24" s="22">
        <v>105744122</v>
      </c>
      <c r="K24" s="22">
        <v>170875265</v>
      </c>
      <c r="L24" s="22">
        <v>6770045</v>
      </c>
      <c r="M24" s="22">
        <v>6263730</v>
      </c>
      <c r="N24" s="22">
        <v>5755739</v>
      </c>
      <c r="O24" s="22">
        <v>5244129</v>
      </c>
      <c r="P24" s="22">
        <v>4737488</v>
      </c>
      <c r="Q24" s="22">
        <v>28263499</v>
      </c>
      <c r="R24" s="22">
        <v>57034630</v>
      </c>
    </row>
    <row r="25" spans="1:1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21042651</v>
      </c>
      <c r="F25" s="22">
        <v>933923</v>
      </c>
      <c r="G25" s="22">
        <v>962775</v>
      </c>
      <c r="H25" s="22">
        <v>248256</v>
      </c>
      <c r="I25" s="22">
        <v>184544</v>
      </c>
      <c r="J25" s="22">
        <v>3187354</v>
      </c>
      <c r="K25" s="22">
        <v>26559503</v>
      </c>
      <c r="L25" s="22">
        <v>602318</v>
      </c>
      <c r="M25" s="22">
        <v>543470</v>
      </c>
      <c r="N25" s="22">
        <v>482964</v>
      </c>
      <c r="O25" s="22">
        <v>431135</v>
      </c>
      <c r="P25" s="22">
        <v>394706</v>
      </c>
      <c r="Q25" s="22">
        <v>1736598</v>
      </c>
      <c r="R25" s="22">
        <v>4191191</v>
      </c>
    </row>
    <row r="26" spans="1:1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173195</v>
      </c>
      <c r="F29" s="22">
        <v>180666</v>
      </c>
      <c r="G29" s="22">
        <v>188459</v>
      </c>
      <c r="H29" s="22">
        <v>196589</v>
      </c>
      <c r="I29" s="22">
        <v>205069</v>
      </c>
      <c r="J29" s="22">
        <v>1165917</v>
      </c>
      <c r="K29" s="22">
        <v>2109895</v>
      </c>
      <c r="L29" s="22">
        <v>88224</v>
      </c>
      <c r="M29" s="22">
        <v>80753</v>
      </c>
      <c r="N29" s="22">
        <v>72960</v>
      </c>
      <c r="O29" s="22">
        <v>64830</v>
      </c>
      <c r="P29" s="22">
        <v>56350</v>
      </c>
      <c r="Q29" s="22">
        <v>141178</v>
      </c>
      <c r="R29" s="22">
        <v>504295</v>
      </c>
    </row>
    <row r="30" spans="1:1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61011</v>
      </c>
      <c r="F30" s="22">
        <v>62980</v>
      </c>
      <c r="G30" s="22">
        <v>57196</v>
      </c>
      <c r="H30" s="22">
        <v>58837</v>
      </c>
      <c r="I30" s="22">
        <v>60526</v>
      </c>
      <c r="J30" s="22">
        <v>62264</v>
      </c>
      <c r="K30" s="22">
        <v>362814</v>
      </c>
      <c r="L30" s="22">
        <v>10410</v>
      </c>
      <c r="M30" s="22">
        <v>8440</v>
      </c>
      <c r="N30" s="22">
        <v>6402</v>
      </c>
      <c r="O30" s="22">
        <v>4760</v>
      </c>
      <c r="P30" s="22">
        <v>3071</v>
      </c>
      <c r="Q30" s="22">
        <v>1334</v>
      </c>
      <c r="R30" s="22">
        <v>34417</v>
      </c>
    </row>
    <row r="31" spans="1:1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145913</v>
      </c>
      <c r="F31" s="22">
        <v>287544</v>
      </c>
      <c r="G31" s="22">
        <v>426325</v>
      </c>
      <c r="H31" s="22">
        <v>434510</v>
      </c>
      <c r="I31" s="22">
        <v>441857</v>
      </c>
      <c r="J31" s="22">
        <v>5770056</v>
      </c>
      <c r="K31" s="22">
        <v>7506205</v>
      </c>
      <c r="L31" s="22">
        <v>350987</v>
      </c>
      <c r="M31" s="22">
        <v>399923</v>
      </c>
      <c r="N31" s="22">
        <v>329110</v>
      </c>
      <c r="O31" s="22">
        <v>310277</v>
      </c>
      <c r="P31" s="22">
        <v>289930</v>
      </c>
      <c r="Q31" s="22">
        <v>1684016</v>
      </c>
      <c r="R31" s="22">
        <v>3364243</v>
      </c>
    </row>
    <row r="32" spans="1:1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940573</v>
      </c>
      <c r="F32" s="22">
        <v>885712</v>
      </c>
      <c r="G32" s="22">
        <v>912941</v>
      </c>
      <c r="H32" s="22">
        <v>941008</v>
      </c>
      <c r="I32" s="22">
        <v>969936</v>
      </c>
      <c r="J32" s="22">
        <v>3092414</v>
      </c>
      <c r="K32" s="22">
        <v>7742584</v>
      </c>
      <c r="L32" s="22">
        <v>232423</v>
      </c>
      <c r="M32" s="22">
        <v>200825</v>
      </c>
      <c r="N32" s="22">
        <v>173596</v>
      </c>
      <c r="O32" s="22">
        <v>145529</v>
      </c>
      <c r="P32" s="22">
        <v>116600</v>
      </c>
      <c r="Q32" s="22">
        <v>167195</v>
      </c>
      <c r="R32" s="22">
        <v>1036168</v>
      </c>
    </row>
    <row r="33" spans="1:1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1001850</v>
      </c>
      <c r="F33" s="22">
        <v>1028542</v>
      </c>
      <c r="G33" s="22">
        <v>421001</v>
      </c>
      <c r="H33" s="22">
        <v>432092</v>
      </c>
      <c r="I33" s="22">
        <v>443490</v>
      </c>
      <c r="J33" s="22">
        <v>508780</v>
      </c>
      <c r="K33" s="22">
        <v>3835755</v>
      </c>
      <c r="L33" s="22">
        <v>120199</v>
      </c>
      <c r="M33" s="22">
        <v>93375</v>
      </c>
      <c r="N33" s="22">
        <v>70038</v>
      </c>
      <c r="O33" s="22">
        <v>58816</v>
      </c>
      <c r="P33" s="22">
        <v>47289</v>
      </c>
      <c r="Q33" s="22">
        <v>72620</v>
      </c>
      <c r="R33" s="22">
        <v>462337</v>
      </c>
    </row>
    <row r="34" spans="1:1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139599</v>
      </c>
      <c r="F34" s="22">
        <v>142460</v>
      </c>
      <c r="G34" s="22">
        <v>145381</v>
      </c>
      <c r="H34" s="22">
        <v>148365</v>
      </c>
      <c r="I34" s="22">
        <v>151404</v>
      </c>
      <c r="J34" s="22">
        <v>975889</v>
      </c>
      <c r="K34" s="22">
        <v>1703098</v>
      </c>
      <c r="L34" s="22">
        <v>34035</v>
      </c>
      <c r="M34" s="22">
        <v>31173</v>
      </c>
      <c r="N34" s="22">
        <v>28252</v>
      </c>
      <c r="O34" s="22">
        <v>25271</v>
      </c>
      <c r="P34" s="22">
        <v>22229</v>
      </c>
      <c r="Q34" s="22">
        <v>65904</v>
      </c>
      <c r="R34" s="22">
        <v>206864</v>
      </c>
    </row>
    <row r="35" spans="1:1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1686880</v>
      </c>
      <c r="F35" s="22">
        <v>292337</v>
      </c>
      <c r="G35" s="22">
        <v>297952</v>
      </c>
      <c r="H35" s="22">
        <v>100000</v>
      </c>
      <c r="I35" s="22">
        <v>100000</v>
      </c>
      <c r="J35" s="22">
        <v>450000</v>
      </c>
      <c r="K35" s="22">
        <v>2927169</v>
      </c>
      <c r="L35" s="22">
        <v>102898</v>
      </c>
      <c r="M35" s="22">
        <v>45736</v>
      </c>
      <c r="N35" s="22">
        <v>35779</v>
      </c>
      <c r="O35" s="22">
        <v>27125</v>
      </c>
      <c r="P35" s="22">
        <v>22785</v>
      </c>
      <c r="Q35" s="22">
        <v>48825</v>
      </c>
      <c r="R35" s="22">
        <v>283148</v>
      </c>
    </row>
    <row r="36" spans="1:1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888123</v>
      </c>
      <c r="F38" s="22">
        <v>913290</v>
      </c>
      <c r="G38" s="22">
        <v>939171</v>
      </c>
      <c r="H38" s="22">
        <v>965785</v>
      </c>
      <c r="I38" s="22">
        <v>0</v>
      </c>
      <c r="J38" s="22">
        <v>0</v>
      </c>
      <c r="K38" s="22">
        <v>3706369</v>
      </c>
      <c r="L38" s="22">
        <v>98093</v>
      </c>
      <c r="M38" s="22">
        <v>72926</v>
      </c>
      <c r="N38" s="22">
        <v>47045</v>
      </c>
      <c r="O38" s="22">
        <v>20431</v>
      </c>
      <c r="P38" s="22">
        <v>0</v>
      </c>
      <c r="Q38" s="22">
        <v>0</v>
      </c>
      <c r="R38" s="22">
        <v>238495</v>
      </c>
    </row>
    <row r="39" spans="1:1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44540</v>
      </c>
      <c r="F40" s="22">
        <v>50313</v>
      </c>
      <c r="G40" s="22">
        <v>40042</v>
      </c>
      <c r="H40" s="22">
        <v>0</v>
      </c>
      <c r="I40" s="22">
        <v>0</v>
      </c>
      <c r="J40" s="22">
        <v>0</v>
      </c>
      <c r="K40" s="22">
        <v>134895</v>
      </c>
      <c r="L40" s="22">
        <v>10378</v>
      </c>
      <c r="M40" s="22">
        <v>4605</v>
      </c>
      <c r="N40" s="22">
        <v>1145</v>
      </c>
      <c r="O40" s="22">
        <v>0</v>
      </c>
      <c r="P40" s="22">
        <v>0</v>
      </c>
      <c r="Q40" s="22">
        <v>0</v>
      </c>
      <c r="R40" s="22">
        <v>16128</v>
      </c>
    </row>
    <row r="41" spans="1:1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1277790</v>
      </c>
      <c r="F41" s="22">
        <v>839388</v>
      </c>
      <c r="G41" s="22">
        <v>859634</v>
      </c>
      <c r="H41" s="22">
        <v>880424</v>
      </c>
      <c r="I41" s="22">
        <v>901775</v>
      </c>
      <c r="J41" s="22">
        <v>3577941</v>
      </c>
      <c r="K41" s="22">
        <v>8336952</v>
      </c>
      <c r="L41" s="22">
        <v>220181</v>
      </c>
      <c r="M41" s="22">
        <v>188062</v>
      </c>
      <c r="N41" s="22">
        <v>167816</v>
      </c>
      <c r="O41" s="22">
        <v>147025</v>
      </c>
      <c r="P41" s="22">
        <v>125675</v>
      </c>
      <c r="Q41" s="22">
        <v>371617</v>
      </c>
      <c r="R41" s="22">
        <v>1220376</v>
      </c>
    </row>
    <row r="42" spans="1:1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276943</v>
      </c>
      <c r="F42" s="22">
        <v>283723</v>
      </c>
      <c r="G42" s="22">
        <v>290678</v>
      </c>
      <c r="H42" s="22">
        <v>297814</v>
      </c>
      <c r="I42" s="22">
        <v>305135</v>
      </c>
      <c r="J42" s="22">
        <v>3704378</v>
      </c>
      <c r="K42" s="22">
        <v>5158671</v>
      </c>
      <c r="L42" s="22">
        <v>120665</v>
      </c>
      <c r="M42" s="22">
        <v>113886</v>
      </c>
      <c r="N42" s="22">
        <v>106930</v>
      </c>
      <c r="O42" s="22">
        <v>99795</v>
      </c>
      <c r="P42" s="22">
        <v>92474</v>
      </c>
      <c r="Q42" s="22">
        <v>506181</v>
      </c>
      <c r="R42" s="22">
        <v>1039931</v>
      </c>
    </row>
    <row r="43" spans="1:1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5981434</v>
      </c>
      <c r="F43" s="22">
        <v>4999872</v>
      </c>
      <c r="G43" s="22">
        <v>4329479</v>
      </c>
      <c r="H43" s="22">
        <v>1274610</v>
      </c>
      <c r="I43" s="22">
        <v>1000605</v>
      </c>
      <c r="J43" s="22">
        <v>4466228</v>
      </c>
      <c r="K43" s="22">
        <v>22052228</v>
      </c>
      <c r="L43" s="22">
        <v>594577</v>
      </c>
      <c r="M43" s="22">
        <v>468449</v>
      </c>
      <c r="N43" s="22">
        <v>318739</v>
      </c>
      <c r="O43" s="22">
        <v>210783</v>
      </c>
      <c r="P43" s="22">
        <v>172159</v>
      </c>
      <c r="Q43" s="22">
        <v>524102</v>
      </c>
      <c r="R43" s="22">
        <v>2288809</v>
      </c>
    </row>
    <row r="44" spans="1:1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50712</v>
      </c>
      <c r="F44" s="22">
        <v>53260</v>
      </c>
      <c r="G44" s="22">
        <v>55937</v>
      </c>
      <c r="H44" s="22">
        <v>58748</v>
      </c>
      <c r="I44" s="22">
        <v>61701</v>
      </c>
      <c r="J44" s="22">
        <v>528025</v>
      </c>
      <c r="K44" s="22">
        <v>808383</v>
      </c>
      <c r="L44" s="22">
        <v>39507</v>
      </c>
      <c r="M44" s="22">
        <v>36958</v>
      </c>
      <c r="N44" s="22">
        <v>34281</v>
      </c>
      <c r="O44" s="22">
        <v>31470</v>
      </c>
      <c r="P44" s="22">
        <v>28518</v>
      </c>
      <c r="Q44" s="22">
        <v>103503</v>
      </c>
      <c r="R44" s="22">
        <v>274237</v>
      </c>
    </row>
    <row r="45" spans="1:1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1167489</v>
      </c>
      <c r="F46" s="22">
        <v>935596</v>
      </c>
      <c r="G46" s="22">
        <v>773473</v>
      </c>
      <c r="H46" s="22">
        <v>695979</v>
      </c>
      <c r="I46" s="22">
        <v>716784</v>
      </c>
      <c r="J46" s="22">
        <v>997915</v>
      </c>
      <c r="K46" s="22">
        <v>5287236</v>
      </c>
      <c r="L46" s="22">
        <v>161779</v>
      </c>
      <c r="M46" s="22">
        <v>126031</v>
      </c>
      <c r="N46" s="22">
        <v>95230</v>
      </c>
      <c r="O46" s="22">
        <v>72128</v>
      </c>
      <c r="P46" s="22">
        <v>51322</v>
      </c>
      <c r="Q46" s="22">
        <v>71415</v>
      </c>
      <c r="R46" s="22">
        <v>577905</v>
      </c>
    </row>
    <row r="47" spans="1:1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288539</v>
      </c>
      <c r="F48" s="22">
        <v>296414</v>
      </c>
      <c r="G48" s="22">
        <v>304504</v>
      </c>
      <c r="H48" s="22">
        <v>312815</v>
      </c>
      <c r="I48" s="22">
        <v>321353</v>
      </c>
      <c r="J48" s="22">
        <v>2313618</v>
      </c>
      <c r="K48" s="22">
        <v>3837243</v>
      </c>
      <c r="L48" s="22">
        <v>102085</v>
      </c>
      <c r="M48" s="22">
        <v>94210</v>
      </c>
      <c r="N48" s="22">
        <v>86119</v>
      </c>
      <c r="O48" s="22">
        <v>77809</v>
      </c>
      <c r="P48" s="22">
        <v>69071</v>
      </c>
      <c r="Q48" s="22">
        <v>225634</v>
      </c>
      <c r="R48" s="22">
        <v>654928</v>
      </c>
    </row>
    <row r="49" spans="1:1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6298248</v>
      </c>
      <c r="F50" s="22">
        <v>559172</v>
      </c>
      <c r="G50" s="22">
        <v>460767</v>
      </c>
      <c r="H50" s="22">
        <v>476411</v>
      </c>
      <c r="I50" s="22">
        <v>492592</v>
      </c>
      <c r="J50" s="22">
        <v>9469468</v>
      </c>
      <c r="K50" s="22">
        <v>17756658</v>
      </c>
      <c r="L50" s="22">
        <v>635870</v>
      </c>
      <c r="M50" s="22">
        <v>373602</v>
      </c>
      <c r="N50" s="22">
        <v>351806</v>
      </c>
      <c r="O50" s="22">
        <v>336161</v>
      </c>
      <c r="P50" s="22">
        <v>319981</v>
      </c>
      <c r="Q50" s="22">
        <v>3025632</v>
      </c>
      <c r="R50" s="22">
        <v>5043052</v>
      </c>
    </row>
    <row r="51" spans="1:1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363499</v>
      </c>
      <c r="F52" s="22">
        <v>371465</v>
      </c>
      <c r="G52" s="22">
        <v>379611</v>
      </c>
      <c r="H52" s="22">
        <v>387944</v>
      </c>
      <c r="I52" s="22">
        <v>396463</v>
      </c>
      <c r="J52" s="22">
        <v>4281912</v>
      </c>
      <c r="K52" s="22">
        <v>6180894</v>
      </c>
      <c r="L52" s="22">
        <v>132456</v>
      </c>
      <c r="M52" s="22">
        <v>124488</v>
      </c>
      <c r="N52" s="22">
        <v>116342</v>
      </c>
      <c r="O52" s="22">
        <v>108011</v>
      </c>
      <c r="P52" s="22">
        <v>99491</v>
      </c>
      <c r="Q52" s="22">
        <v>482828</v>
      </c>
      <c r="R52" s="22">
        <v>1063616</v>
      </c>
    </row>
    <row r="53" spans="1:1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142062</v>
      </c>
      <c r="F53" s="22">
        <v>147984</v>
      </c>
      <c r="G53" s="22">
        <v>154162</v>
      </c>
      <c r="H53" s="22">
        <v>160607</v>
      </c>
      <c r="I53" s="22">
        <v>167332</v>
      </c>
      <c r="J53" s="22">
        <v>2818057</v>
      </c>
      <c r="K53" s="22">
        <v>3590204</v>
      </c>
      <c r="L53" s="22">
        <v>158288</v>
      </c>
      <c r="M53" s="22">
        <v>152366</v>
      </c>
      <c r="N53" s="22">
        <v>146188</v>
      </c>
      <c r="O53" s="22">
        <v>139742</v>
      </c>
      <c r="P53" s="22">
        <v>133018</v>
      </c>
      <c r="Q53" s="22">
        <v>1112701</v>
      </c>
      <c r="R53" s="22">
        <v>1842303</v>
      </c>
    </row>
    <row r="54" spans="1:1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1416318</v>
      </c>
      <c r="F54" s="22">
        <v>1416317</v>
      </c>
      <c r="G54" s="22">
        <v>1385154</v>
      </c>
      <c r="H54" s="22">
        <v>1035503</v>
      </c>
      <c r="I54" s="22">
        <v>820391</v>
      </c>
      <c r="J54" s="22">
        <v>9101630</v>
      </c>
      <c r="K54" s="22">
        <v>15175313</v>
      </c>
      <c r="L54" s="22">
        <v>626523</v>
      </c>
      <c r="M54" s="22">
        <v>581637</v>
      </c>
      <c r="N54" s="22">
        <v>536047</v>
      </c>
      <c r="O54" s="22">
        <v>494559</v>
      </c>
      <c r="P54" s="22">
        <v>463159</v>
      </c>
      <c r="Q54" s="22">
        <v>5726172</v>
      </c>
      <c r="R54" s="22">
        <v>8428097</v>
      </c>
    </row>
    <row r="55" spans="1:1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1568763</v>
      </c>
      <c r="F56" s="22">
        <v>1629060</v>
      </c>
      <c r="G56" s="22">
        <v>1691715</v>
      </c>
      <c r="H56" s="22">
        <v>1756934</v>
      </c>
      <c r="I56" s="22">
        <v>1824829</v>
      </c>
      <c r="J56" s="22">
        <v>29003296</v>
      </c>
      <c r="K56" s="22">
        <v>37474597</v>
      </c>
      <c r="L56" s="22">
        <v>1461555</v>
      </c>
      <c r="M56" s="22">
        <v>1401358</v>
      </c>
      <c r="N56" s="22">
        <v>1338703</v>
      </c>
      <c r="O56" s="22">
        <v>1273484</v>
      </c>
      <c r="P56" s="22">
        <v>1215589</v>
      </c>
      <c r="Q56" s="22">
        <v>8253174</v>
      </c>
      <c r="R56" s="22">
        <v>14943863</v>
      </c>
    </row>
    <row r="57" spans="1:1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</row>
    <row r="58" spans="1:1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12914016</v>
      </c>
      <c r="F58" s="22">
        <v>2720051</v>
      </c>
      <c r="G58" s="22">
        <v>2792955</v>
      </c>
      <c r="H58" s="22">
        <v>2869327</v>
      </c>
      <c r="I58" s="22">
        <v>2947403</v>
      </c>
      <c r="J58" s="22">
        <v>24720885</v>
      </c>
      <c r="K58" s="22">
        <v>48964637</v>
      </c>
      <c r="L58" s="22">
        <v>1239069</v>
      </c>
      <c r="M58" s="22">
        <v>1135344</v>
      </c>
      <c r="N58" s="22">
        <v>1062439</v>
      </c>
      <c r="O58" s="22">
        <v>986067</v>
      </c>
      <c r="P58" s="22">
        <v>907991</v>
      </c>
      <c r="Q58" s="22">
        <v>6640141</v>
      </c>
      <c r="R58" s="22">
        <v>11971051</v>
      </c>
    </row>
    <row r="59" spans="1:1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133141</v>
      </c>
      <c r="F60" s="22">
        <v>137087</v>
      </c>
      <c r="G60" s="22">
        <v>141150</v>
      </c>
      <c r="H60" s="22">
        <v>145333</v>
      </c>
      <c r="I60" s="22">
        <v>149640</v>
      </c>
      <c r="J60" s="22">
        <v>312715</v>
      </c>
      <c r="K60" s="22">
        <v>1019066</v>
      </c>
      <c r="L60" s="22">
        <v>29009</v>
      </c>
      <c r="M60" s="22">
        <v>28063</v>
      </c>
      <c r="N60" s="22">
        <v>34405</v>
      </c>
      <c r="O60" s="22">
        <v>16816</v>
      </c>
      <c r="P60" s="22">
        <v>12509</v>
      </c>
      <c r="Q60" s="22">
        <v>231884</v>
      </c>
      <c r="R60" s="22">
        <v>352686</v>
      </c>
    </row>
    <row r="61" spans="1:1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4185355</v>
      </c>
      <c r="F64" s="22">
        <v>4361106</v>
      </c>
      <c r="G64" s="22">
        <v>4544505</v>
      </c>
      <c r="H64" s="22">
        <v>3117651</v>
      </c>
      <c r="I64" s="22">
        <v>2108985</v>
      </c>
      <c r="J64" s="22">
        <v>4688445</v>
      </c>
      <c r="K64" s="22">
        <v>23006047</v>
      </c>
      <c r="L64" s="22">
        <v>898095</v>
      </c>
      <c r="M64" s="22">
        <v>722344</v>
      </c>
      <c r="N64" s="22">
        <v>538945</v>
      </c>
      <c r="O64" s="22">
        <v>367416</v>
      </c>
      <c r="P64" s="22">
        <v>260485</v>
      </c>
      <c r="Q64" s="22">
        <v>469288</v>
      </c>
      <c r="R64" s="22">
        <v>3256573</v>
      </c>
    </row>
    <row r="65" spans="1:1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3173800</v>
      </c>
      <c r="F65" s="22">
        <v>3188236</v>
      </c>
      <c r="G65" s="22">
        <v>3203150</v>
      </c>
      <c r="H65" s="22">
        <v>3218559</v>
      </c>
      <c r="I65" s="22">
        <v>3213264</v>
      </c>
      <c r="J65" s="22">
        <v>28287679</v>
      </c>
      <c r="K65" s="22">
        <v>44284688</v>
      </c>
      <c r="L65" s="22">
        <v>1619914</v>
      </c>
      <c r="M65" s="22">
        <v>1504534</v>
      </c>
      <c r="N65" s="22">
        <v>1388675</v>
      </c>
      <c r="O65" s="22">
        <v>1272321</v>
      </c>
      <c r="P65" s="22">
        <v>1149328</v>
      </c>
      <c r="Q65" s="22">
        <v>7470337</v>
      </c>
      <c r="R65" s="22">
        <v>14405109</v>
      </c>
    </row>
    <row r="66" spans="1:1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270140</v>
      </c>
      <c r="F68" s="22">
        <v>111116</v>
      </c>
      <c r="G68" s="22">
        <v>0</v>
      </c>
      <c r="H68" s="22">
        <v>0</v>
      </c>
      <c r="I68" s="22">
        <v>0</v>
      </c>
      <c r="J68" s="22">
        <v>0</v>
      </c>
      <c r="K68" s="22">
        <v>381256</v>
      </c>
      <c r="L68" s="22">
        <v>11269</v>
      </c>
      <c r="M68" s="22">
        <v>1265</v>
      </c>
      <c r="N68" s="22">
        <v>0</v>
      </c>
      <c r="O68" s="22">
        <v>0</v>
      </c>
      <c r="P68" s="22">
        <v>0</v>
      </c>
      <c r="Q68" s="22">
        <v>0</v>
      </c>
      <c r="R68" s="22">
        <v>12534</v>
      </c>
    </row>
    <row r="69" spans="1:1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755415</v>
      </c>
      <c r="F70" s="22">
        <v>781795</v>
      </c>
      <c r="G70" s="22">
        <v>809106</v>
      </c>
      <c r="H70" s="22">
        <v>118104</v>
      </c>
      <c r="I70" s="22">
        <v>121349</v>
      </c>
      <c r="J70" s="22">
        <v>1515832</v>
      </c>
      <c r="K70" s="22">
        <v>4101601</v>
      </c>
      <c r="L70" s="22">
        <v>124633</v>
      </c>
      <c r="M70" s="22">
        <v>98253</v>
      </c>
      <c r="N70" s="22">
        <v>70942</v>
      </c>
      <c r="O70" s="22">
        <v>49061</v>
      </c>
      <c r="P70" s="22">
        <v>45816</v>
      </c>
      <c r="Q70" s="22">
        <v>326088</v>
      </c>
      <c r="R70" s="22">
        <v>714793</v>
      </c>
    </row>
    <row r="71" spans="1:1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197070</v>
      </c>
      <c r="F71" s="22">
        <v>176814</v>
      </c>
      <c r="G71" s="22">
        <v>0</v>
      </c>
      <c r="H71" s="22">
        <v>0</v>
      </c>
      <c r="I71" s="22">
        <v>0</v>
      </c>
      <c r="J71" s="22">
        <v>0</v>
      </c>
      <c r="K71" s="22">
        <v>373884</v>
      </c>
      <c r="L71" s="22">
        <v>6604</v>
      </c>
      <c r="M71" s="22">
        <v>1849</v>
      </c>
      <c r="N71" s="22">
        <v>0</v>
      </c>
      <c r="O71" s="22">
        <v>0</v>
      </c>
      <c r="P71" s="22">
        <v>0</v>
      </c>
      <c r="Q71" s="22">
        <v>0</v>
      </c>
      <c r="R71" s="22">
        <v>8453</v>
      </c>
    </row>
    <row r="72" spans="1:1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871856</v>
      </c>
      <c r="F72" s="22">
        <v>908680</v>
      </c>
      <c r="G72" s="22">
        <v>0</v>
      </c>
      <c r="H72" s="22">
        <v>0</v>
      </c>
      <c r="I72" s="22">
        <v>0</v>
      </c>
      <c r="J72" s="22">
        <v>0</v>
      </c>
      <c r="K72" s="22">
        <v>1780536</v>
      </c>
      <c r="L72" s="22">
        <v>65410</v>
      </c>
      <c r="M72" s="22">
        <v>28585</v>
      </c>
      <c r="N72" s="22">
        <v>0</v>
      </c>
      <c r="O72" s="22">
        <v>0</v>
      </c>
      <c r="P72" s="22">
        <v>0</v>
      </c>
      <c r="Q72" s="22">
        <v>0</v>
      </c>
      <c r="R72" s="22">
        <v>93995</v>
      </c>
    </row>
    <row r="73" spans="1:1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2371526</v>
      </c>
      <c r="F73" s="22">
        <v>2438774</v>
      </c>
      <c r="G73" s="22">
        <v>2441234</v>
      </c>
      <c r="H73" s="22">
        <v>2365037</v>
      </c>
      <c r="I73" s="22">
        <v>6239812</v>
      </c>
      <c r="J73" s="22">
        <v>15701979</v>
      </c>
      <c r="K73" s="22">
        <v>31558362</v>
      </c>
      <c r="L73" s="22">
        <v>1172034</v>
      </c>
      <c r="M73" s="22">
        <v>1086359</v>
      </c>
      <c r="N73" s="22">
        <v>997625</v>
      </c>
      <c r="O73" s="22">
        <v>909377</v>
      </c>
      <c r="P73" s="22">
        <v>783439</v>
      </c>
      <c r="Q73" s="22">
        <v>2790217</v>
      </c>
      <c r="R73" s="22">
        <v>7739051</v>
      </c>
    </row>
    <row r="74" spans="1:1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65133</v>
      </c>
      <c r="F74" s="22">
        <v>68959</v>
      </c>
      <c r="G74" s="22">
        <v>73011</v>
      </c>
      <c r="H74" s="22">
        <v>0</v>
      </c>
      <c r="I74" s="22">
        <v>0</v>
      </c>
      <c r="J74" s="22">
        <v>0</v>
      </c>
      <c r="K74" s="22">
        <v>207103</v>
      </c>
      <c r="L74" s="22">
        <v>12167</v>
      </c>
      <c r="M74" s="22">
        <v>8341</v>
      </c>
      <c r="N74" s="22">
        <v>4289</v>
      </c>
      <c r="O74" s="22">
        <v>0</v>
      </c>
      <c r="P74" s="22">
        <v>0</v>
      </c>
      <c r="Q74" s="22">
        <v>0</v>
      </c>
      <c r="R74" s="22">
        <v>24797</v>
      </c>
    </row>
    <row r="75" spans="1:1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95421</v>
      </c>
      <c r="F77" s="22">
        <v>97786</v>
      </c>
      <c r="G77" s="22">
        <v>100211</v>
      </c>
      <c r="H77" s="22">
        <v>102695</v>
      </c>
      <c r="I77" s="22">
        <v>105240</v>
      </c>
      <c r="J77" s="22">
        <v>1072691</v>
      </c>
      <c r="K77" s="22">
        <v>1574044</v>
      </c>
      <c r="L77" s="22">
        <v>38200</v>
      </c>
      <c r="M77" s="22">
        <v>35835</v>
      </c>
      <c r="N77" s="22">
        <v>33410</v>
      </c>
      <c r="O77" s="22">
        <v>30926</v>
      </c>
      <c r="P77" s="22">
        <v>28380</v>
      </c>
      <c r="Q77" s="22">
        <v>129900</v>
      </c>
      <c r="R77" s="22">
        <v>296651</v>
      </c>
    </row>
    <row r="78" spans="1:1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85041</v>
      </c>
      <c r="F80" s="22">
        <v>88061</v>
      </c>
      <c r="G80" s="22">
        <v>91188</v>
      </c>
      <c r="H80" s="22">
        <v>94426</v>
      </c>
      <c r="I80" s="22">
        <v>97779</v>
      </c>
      <c r="J80" s="22">
        <v>543505</v>
      </c>
      <c r="K80" s="22">
        <v>1000000</v>
      </c>
      <c r="L80" s="22">
        <v>34458</v>
      </c>
      <c r="M80" s="22">
        <v>31438</v>
      </c>
      <c r="N80" s="22">
        <v>28311</v>
      </c>
      <c r="O80" s="22">
        <v>25073</v>
      </c>
      <c r="P80" s="22">
        <v>21720</v>
      </c>
      <c r="Q80" s="22">
        <v>53988</v>
      </c>
      <c r="R80" s="22">
        <v>194988</v>
      </c>
    </row>
    <row r="81" spans="1:1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637523</v>
      </c>
      <c r="F81" s="22">
        <v>340660</v>
      </c>
      <c r="G81" s="22">
        <v>358218</v>
      </c>
      <c r="H81" s="22">
        <v>35034</v>
      </c>
      <c r="I81" s="22">
        <v>36101</v>
      </c>
      <c r="J81" s="22">
        <v>75533</v>
      </c>
      <c r="K81" s="22">
        <v>1483069</v>
      </c>
      <c r="L81" s="22">
        <v>54893</v>
      </c>
      <c r="M81" s="22">
        <v>35734</v>
      </c>
      <c r="N81" s="22">
        <v>18176</v>
      </c>
      <c r="O81" s="22">
        <v>4171</v>
      </c>
      <c r="P81" s="22">
        <v>3104</v>
      </c>
      <c r="Q81" s="22">
        <v>2876</v>
      </c>
      <c r="R81" s="22">
        <v>118954</v>
      </c>
    </row>
    <row r="82" spans="1:1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138546</v>
      </c>
      <c r="F82" s="22">
        <v>144240</v>
      </c>
      <c r="G82" s="22">
        <v>150181</v>
      </c>
      <c r="H82" s="22">
        <v>156378</v>
      </c>
      <c r="I82" s="22">
        <v>162844</v>
      </c>
      <c r="J82" s="22">
        <v>3273694</v>
      </c>
      <c r="K82" s="22">
        <v>4025883</v>
      </c>
      <c r="L82" s="22">
        <v>167025</v>
      </c>
      <c r="M82" s="22">
        <v>161331</v>
      </c>
      <c r="N82" s="22">
        <v>155390</v>
      </c>
      <c r="O82" s="22">
        <v>149193</v>
      </c>
      <c r="P82" s="22">
        <v>142726</v>
      </c>
      <c r="Q82" s="22">
        <v>1438815</v>
      </c>
      <c r="R82" s="22">
        <v>2214480</v>
      </c>
    </row>
    <row r="83" spans="1:1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190677</v>
      </c>
      <c r="F83" s="22">
        <v>248784</v>
      </c>
      <c r="G83" s="22">
        <v>258705</v>
      </c>
      <c r="H83" s="22">
        <v>269021</v>
      </c>
      <c r="I83" s="22">
        <v>279750</v>
      </c>
      <c r="J83" s="22">
        <v>5239354</v>
      </c>
      <c r="K83" s="22">
        <v>6486291</v>
      </c>
      <c r="L83" s="22">
        <v>190113</v>
      </c>
      <c r="M83" s="22">
        <v>243743</v>
      </c>
      <c r="N83" s="22">
        <v>233822</v>
      </c>
      <c r="O83" s="22">
        <v>223505</v>
      </c>
      <c r="P83" s="22">
        <v>212777</v>
      </c>
      <c r="Q83" s="22">
        <v>1611726</v>
      </c>
      <c r="R83" s="22">
        <v>2715686</v>
      </c>
    </row>
    <row r="84" spans="1:1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66660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66660</v>
      </c>
      <c r="L84" s="22">
        <v>377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377</v>
      </c>
    </row>
    <row r="85" spans="1:1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1086259</v>
      </c>
      <c r="F85" s="22">
        <v>1100985</v>
      </c>
      <c r="G85" s="22">
        <v>1116112</v>
      </c>
      <c r="H85" s="22">
        <v>1131655</v>
      </c>
      <c r="I85" s="22">
        <v>1146400</v>
      </c>
      <c r="J85" s="22">
        <v>4805834</v>
      </c>
      <c r="K85" s="22">
        <v>10387245</v>
      </c>
      <c r="L85" s="22">
        <v>407735</v>
      </c>
      <c r="M85" s="22">
        <v>368533</v>
      </c>
      <c r="N85" s="22">
        <v>328928</v>
      </c>
      <c r="O85" s="22">
        <v>288908</v>
      </c>
      <c r="P85" s="22">
        <v>248462</v>
      </c>
      <c r="Q85" s="22">
        <v>965940</v>
      </c>
      <c r="R85" s="22">
        <v>2608506</v>
      </c>
    </row>
    <row r="86" spans="1:1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255804</v>
      </c>
      <c r="F86" s="22">
        <v>97558</v>
      </c>
      <c r="G86" s="22">
        <v>102326</v>
      </c>
      <c r="H86" s="22">
        <v>107327</v>
      </c>
      <c r="I86" s="22">
        <v>112575</v>
      </c>
      <c r="J86" s="22">
        <v>246757</v>
      </c>
      <c r="K86" s="22">
        <v>922347</v>
      </c>
      <c r="L86" s="22">
        <v>41456</v>
      </c>
      <c r="M86" s="22">
        <v>31565</v>
      </c>
      <c r="N86" s="22">
        <v>26797</v>
      </c>
      <c r="O86" s="22">
        <v>21796</v>
      </c>
      <c r="P86" s="22">
        <v>16548</v>
      </c>
      <c r="Q86" s="22">
        <v>19578</v>
      </c>
      <c r="R86" s="22">
        <v>157740</v>
      </c>
    </row>
    <row r="87" spans="1:1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420316</v>
      </c>
      <c r="F87" s="22">
        <v>435118</v>
      </c>
      <c r="G87" s="22">
        <v>397411</v>
      </c>
      <c r="H87" s="22">
        <v>411927</v>
      </c>
      <c r="I87" s="22">
        <v>426996</v>
      </c>
      <c r="J87" s="22">
        <v>2808119</v>
      </c>
      <c r="K87" s="22">
        <v>4899887</v>
      </c>
      <c r="L87" s="22">
        <v>168506</v>
      </c>
      <c r="M87" s="22">
        <v>153703</v>
      </c>
      <c r="N87" s="22">
        <v>138699</v>
      </c>
      <c r="O87" s="22">
        <v>124184</v>
      </c>
      <c r="P87" s="22">
        <v>109114</v>
      </c>
      <c r="Q87" s="22">
        <v>349528</v>
      </c>
      <c r="R87" s="22">
        <v>1043734</v>
      </c>
    </row>
    <row r="88" spans="1:1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615458</v>
      </c>
      <c r="F88" s="22">
        <v>630011</v>
      </c>
      <c r="G88" s="22">
        <v>645000</v>
      </c>
      <c r="H88" s="22">
        <v>660467</v>
      </c>
      <c r="I88" s="22">
        <v>676390</v>
      </c>
      <c r="J88" s="22">
        <v>11396990</v>
      </c>
      <c r="K88" s="22">
        <v>14624316</v>
      </c>
      <c r="L88" s="22">
        <v>409159</v>
      </c>
      <c r="M88" s="22">
        <v>394606</v>
      </c>
      <c r="N88" s="22">
        <v>379617</v>
      </c>
      <c r="O88" s="22">
        <v>364150</v>
      </c>
      <c r="P88" s="22">
        <v>348228</v>
      </c>
      <c r="Q88" s="22">
        <v>3284060</v>
      </c>
      <c r="R88" s="22">
        <v>5179820</v>
      </c>
    </row>
    <row r="89" spans="1:1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180330</v>
      </c>
      <c r="F89" s="22">
        <v>186061</v>
      </c>
      <c r="G89" s="22">
        <v>191974</v>
      </c>
      <c r="H89" s="22">
        <v>198074</v>
      </c>
      <c r="I89" s="22">
        <v>204369</v>
      </c>
      <c r="J89" s="22">
        <v>2580235</v>
      </c>
      <c r="K89" s="22">
        <v>3541043</v>
      </c>
      <c r="L89" s="22">
        <v>110239</v>
      </c>
      <c r="M89" s="22">
        <v>104508</v>
      </c>
      <c r="N89" s="22">
        <v>98595</v>
      </c>
      <c r="O89" s="22">
        <v>92495</v>
      </c>
      <c r="P89" s="22">
        <v>86200</v>
      </c>
      <c r="Q89" s="22">
        <v>470740</v>
      </c>
      <c r="R89" s="22">
        <v>962777</v>
      </c>
    </row>
    <row r="90" spans="1:1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377988</v>
      </c>
      <c r="F92" s="22">
        <v>364341</v>
      </c>
      <c r="G92" s="22">
        <v>377756</v>
      </c>
      <c r="H92" s="22">
        <v>391683</v>
      </c>
      <c r="I92" s="22">
        <v>406145</v>
      </c>
      <c r="J92" s="22">
        <v>3877101</v>
      </c>
      <c r="K92" s="22">
        <v>5795014</v>
      </c>
      <c r="L92" s="22">
        <v>214745</v>
      </c>
      <c r="M92" s="22">
        <v>200386</v>
      </c>
      <c r="N92" s="22">
        <v>183505</v>
      </c>
      <c r="O92" s="22">
        <v>169577</v>
      </c>
      <c r="P92" s="22">
        <v>155116</v>
      </c>
      <c r="Q92" s="22">
        <v>849650</v>
      </c>
      <c r="R92" s="22">
        <v>1772979</v>
      </c>
    </row>
    <row r="93" spans="1:1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1103653</v>
      </c>
      <c r="F93" s="22">
        <v>1137143</v>
      </c>
      <c r="G93" s="22">
        <v>1171766</v>
      </c>
      <c r="H93" s="22">
        <v>1207577</v>
      </c>
      <c r="I93" s="22">
        <v>1238443</v>
      </c>
      <c r="J93" s="22">
        <v>11846543</v>
      </c>
      <c r="K93" s="22">
        <v>17705125</v>
      </c>
      <c r="L93" s="22">
        <v>487570</v>
      </c>
      <c r="M93" s="22">
        <v>454081</v>
      </c>
      <c r="N93" s="22">
        <v>419458</v>
      </c>
      <c r="O93" s="22">
        <v>383646</v>
      </c>
      <c r="P93" s="22">
        <v>346639</v>
      </c>
      <c r="Q93" s="22">
        <v>1745914</v>
      </c>
      <c r="R93" s="22">
        <v>3837308</v>
      </c>
    </row>
    <row r="94" spans="1:1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172941</v>
      </c>
      <c r="F94" s="22">
        <v>177676</v>
      </c>
      <c r="G94" s="22">
        <v>182565</v>
      </c>
      <c r="H94" s="22">
        <v>187614</v>
      </c>
      <c r="I94" s="22">
        <v>155314</v>
      </c>
      <c r="J94" s="22">
        <v>661335</v>
      </c>
      <c r="K94" s="22">
        <v>1537445</v>
      </c>
      <c r="L94" s="22">
        <v>53826</v>
      </c>
      <c r="M94" s="22">
        <v>49091</v>
      </c>
      <c r="N94" s="22">
        <v>44202</v>
      </c>
      <c r="O94" s="22">
        <v>39153</v>
      </c>
      <c r="P94" s="22">
        <v>33939</v>
      </c>
      <c r="Q94" s="22">
        <v>344515</v>
      </c>
      <c r="R94" s="22">
        <v>564726</v>
      </c>
    </row>
    <row r="95" spans="1:1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1075405</v>
      </c>
      <c r="F95" s="22">
        <v>1109898</v>
      </c>
      <c r="G95" s="22">
        <v>1145509</v>
      </c>
      <c r="H95" s="22">
        <v>1182275</v>
      </c>
      <c r="I95" s="22">
        <v>1220233</v>
      </c>
      <c r="J95" s="22">
        <v>4495674</v>
      </c>
      <c r="K95" s="22">
        <v>10228994</v>
      </c>
      <c r="L95" s="22">
        <v>316444</v>
      </c>
      <c r="M95" s="22">
        <v>281951</v>
      </c>
      <c r="N95" s="22">
        <v>246340</v>
      </c>
      <c r="O95" s="22">
        <v>209574</v>
      </c>
      <c r="P95" s="22">
        <v>171315</v>
      </c>
      <c r="Q95" s="22">
        <v>355827</v>
      </c>
      <c r="R95" s="22">
        <v>1581451</v>
      </c>
    </row>
    <row r="96" spans="1:1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307366</v>
      </c>
      <c r="F96" s="22">
        <v>316572</v>
      </c>
      <c r="G96" s="22">
        <v>309987</v>
      </c>
      <c r="H96" s="22">
        <v>318889</v>
      </c>
      <c r="I96" s="22">
        <v>328089</v>
      </c>
      <c r="J96" s="22">
        <v>1016989</v>
      </c>
      <c r="K96" s="22">
        <v>2597892</v>
      </c>
      <c r="L96" s="22">
        <v>88772</v>
      </c>
      <c r="M96" s="22">
        <v>79198</v>
      </c>
      <c r="N96" s="22">
        <v>69561</v>
      </c>
      <c r="O96" s="22">
        <v>60259</v>
      </c>
      <c r="P96" s="22">
        <v>44600</v>
      </c>
      <c r="Q96" s="22">
        <v>107041</v>
      </c>
      <c r="R96" s="22">
        <v>449431</v>
      </c>
    </row>
    <row r="97" spans="1:1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55238</v>
      </c>
      <c r="F97" s="22">
        <v>57620</v>
      </c>
      <c r="G97" s="22">
        <v>60104</v>
      </c>
      <c r="H97" s="22">
        <v>62697</v>
      </c>
      <c r="I97" s="22">
        <v>28038</v>
      </c>
      <c r="J97" s="22">
        <v>0</v>
      </c>
      <c r="K97" s="22">
        <v>263697</v>
      </c>
      <c r="L97" s="22">
        <v>10552</v>
      </c>
      <c r="M97" s="22">
        <v>8170</v>
      </c>
      <c r="N97" s="22">
        <v>5685</v>
      </c>
      <c r="O97" s="22">
        <v>3093</v>
      </c>
      <c r="P97" s="22">
        <v>811</v>
      </c>
      <c r="Q97" s="22">
        <v>0</v>
      </c>
      <c r="R97" s="22">
        <v>28311</v>
      </c>
    </row>
    <row r="98" spans="1:1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58114</v>
      </c>
      <c r="F98" s="22">
        <v>59953</v>
      </c>
      <c r="G98" s="22">
        <v>61850</v>
      </c>
      <c r="H98" s="22">
        <v>63808</v>
      </c>
      <c r="I98" s="22">
        <v>65828</v>
      </c>
      <c r="J98" s="22">
        <v>776155</v>
      </c>
      <c r="K98" s="22">
        <v>1085708</v>
      </c>
      <c r="L98" s="22">
        <v>35260</v>
      </c>
      <c r="M98" s="22">
        <v>33421</v>
      </c>
      <c r="N98" s="22">
        <v>31523</v>
      </c>
      <c r="O98" s="22">
        <v>29566</v>
      </c>
      <c r="P98" s="22">
        <v>27545</v>
      </c>
      <c r="Q98" s="22">
        <v>213363</v>
      </c>
      <c r="R98" s="22">
        <v>370678</v>
      </c>
    </row>
    <row r="99" spans="1:1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284288</v>
      </c>
      <c r="F99" s="22">
        <v>235671</v>
      </c>
      <c r="G99" s="22">
        <v>242653</v>
      </c>
      <c r="H99" s="22">
        <v>249855</v>
      </c>
      <c r="I99" s="22">
        <v>230059</v>
      </c>
      <c r="J99" s="22">
        <v>1834002</v>
      </c>
      <c r="K99" s="22">
        <v>3076528</v>
      </c>
      <c r="L99" s="22">
        <v>81548</v>
      </c>
      <c r="M99" s="22">
        <v>72958</v>
      </c>
      <c r="N99" s="22">
        <v>65978</v>
      </c>
      <c r="O99" s="22">
        <v>58708</v>
      </c>
      <c r="P99" s="22">
        <v>51280</v>
      </c>
      <c r="Q99" s="22">
        <v>213137</v>
      </c>
      <c r="R99" s="22">
        <v>543609</v>
      </c>
    </row>
    <row r="100" spans="1:1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3973410</v>
      </c>
      <c r="F100" s="22">
        <v>4099004</v>
      </c>
      <c r="G100" s="22">
        <v>4123298</v>
      </c>
      <c r="H100" s="22">
        <v>4255911</v>
      </c>
      <c r="I100" s="22">
        <v>4281563</v>
      </c>
      <c r="J100" s="22">
        <v>46414978</v>
      </c>
      <c r="K100" s="22">
        <v>67148164</v>
      </c>
      <c r="L100" s="22">
        <v>2608824</v>
      </c>
      <c r="M100" s="22">
        <v>2426660</v>
      </c>
      <c r="N100" s="22">
        <v>2280063</v>
      </c>
      <c r="O100" s="22">
        <v>2129510</v>
      </c>
      <c r="P100" s="22">
        <v>1974860</v>
      </c>
      <c r="Q100" s="22">
        <v>14687572</v>
      </c>
      <c r="R100" s="22">
        <v>26107489</v>
      </c>
    </row>
    <row r="101" spans="1:1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180909</v>
      </c>
      <c r="F101" s="22">
        <v>187158</v>
      </c>
      <c r="G101" s="22">
        <v>193626</v>
      </c>
      <c r="H101" s="22">
        <v>200320</v>
      </c>
      <c r="I101" s="22">
        <v>207248</v>
      </c>
      <c r="J101" s="22">
        <v>970680</v>
      </c>
      <c r="K101" s="22">
        <v>1939941</v>
      </c>
      <c r="L101" s="22">
        <v>63753</v>
      </c>
      <c r="M101" s="22">
        <v>57504</v>
      </c>
      <c r="N101" s="22">
        <v>51036</v>
      </c>
      <c r="O101" s="22">
        <v>44342</v>
      </c>
      <c r="P101" s="22">
        <v>37414</v>
      </c>
      <c r="Q101" s="22">
        <v>76764</v>
      </c>
      <c r="R101" s="22">
        <v>330813</v>
      </c>
    </row>
    <row r="102" spans="1:1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621653</v>
      </c>
      <c r="F102" s="22">
        <v>503273</v>
      </c>
      <c r="G102" s="22">
        <v>450035</v>
      </c>
      <c r="H102" s="22">
        <v>333417</v>
      </c>
      <c r="I102" s="22">
        <v>173290</v>
      </c>
      <c r="J102" s="22">
        <v>721971</v>
      </c>
      <c r="K102" s="22">
        <v>2803639</v>
      </c>
      <c r="L102" s="22">
        <v>62211</v>
      </c>
      <c r="M102" s="22">
        <v>43878</v>
      </c>
      <c r="N102" s="22">
        <v>29764</v>
      </c>
      <c r="O102" s="22">
        <v>23305</v>
      </c>
      <c r="P102" s="22">
        <v>19162</v>
      </c>
      <c r="Q102" s="22">
        <v>60934</v>
      </c>
      <c r="R102" s="22">
        <v>239254</v>
      </c>
    </row>
    <row r="103" spans="1:1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122679</v>
      </c>
      <c r="F103" s="22">
        <v>126739</v>
      </c>
      <c r="G103" s="22">
        <v>130999</v>
      </c>
      <c r="H103" s="22">
        <v>95469</v>
      </c>
      <c r="I103" s="22">
        <v>100160</v>
      </c>
      <c r="J103" s="22">
        <v>793466</v>
      </c>
      <c r="K103" s="22">
        <v>1369512</v>
      </c>
      <c r="L103" s="22">
        <v>65770</v>
      </c>
      <c r="M103" s="22">
        <v>60430</v>
      </c>
      <c r="N103" s="22">
        <v>54890</v>
      </c>
      <c r="O103" s="22">
        <v>49140</v>
      </c>
      <c r="P103" s="22">
        <v>44449</v>
      </c>
      <c r="Q103" s="22">
        <v>238494</v>
      </c>
      <c r="R103" s="22">
        <v>513173</v>
      </c>
    </row>
    <row r="104" spans="1:1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331495</v>
      </c>
      <c r="F104" s="22">
        <v>345800</v>
      </c>
      <c r="G104" s="22">
        <v>360769</v>
      </c>
      <c r="H104" s="22">
        <v>329473</v>
      </c>
      <c r="I104" s="22">
        <v>344448</v>
      </c>
      <c r="J104" s="22">
        <v>2920407</v>
      </c>
      <c r="K104" s="22">
        <v>4632392</v>
      </c>
      <c r="L104" s="22">
        <v>172274</v>
      </c>
      <c r="M104" s="22">
        <v>157970</v>
      </c>
      <c r="N104" s="22">
        <v>143001</v>
      </c>
      <c r="O104" s="22">
        <v>127685</v>
      </c>
      <c r="P104" s="22">
        <v>112710</v>
      </c>
      <c r="Q104" s="22">
        <v>676680</v>
      </c>
      <c r="R104" s="22">
        <v>1390320</v>
      </c>
    </row>
    <row r="105" spans="1:1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3264632</v>
      </c>
      <c r="F105" s="22">
        <v>1046335</v>
      </c>
      <c r="G105" s="22">
        <v>2130447</v>
      </c>
      <c r="H105" s="22">
        <v>1113974</v>
      </c>
      <c r="I105" s="22">
        <v>1135084</v>
      </c>
      <c r="J105" s="22">
        <v>11113849</v>
      </c>
      <c r="K105" s="22">
        <v>19804321</v>
      </c>
      <c r="L105" s="22">
        <v>548616</v>
      </c>
      <c r="M105" s="22">
        <v>516913</v>
      </c>
      <c r="N105" s="22">
        <v>483801</v>
      </c>
      <c r="O105" s="22">
        <v>401244</v>
      </c>
      <c r="P105" s="22">
        <v>380133</v>
      </c>
      <c r="Q105" s="22">
        <v>2331092</v>
      </c>
      <c r="R105" s="22">
        <v>4661799</v>
      </c>
    </row>
    <row r="106" spans="1:1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88759</v>
      </c>
      <c r="F106" s="22">
        <v>91261</v>
      </c>
      <c r="G106" s="22">
        <v>93834</v>
      </c>
      <c r="H106" s="22">
        <v>96480</v>
      </c>
      <c r="I106" s="22">
        <v>99203</v>
      </c>
      <c r="J106" s="22">
        <v>1255972</v>
      </c>
      <c r="K106" s="22">
        <v>1725509</v>
      </c>
      <c r="L106" s="22">
        <v>50096</v>
      </c>
      <c r="M106" s="22">
        <v>47593</v>
      </c>
      <c r="N106" s="22">
        <v>45020</v>
      </c>
      <c r="O106" s="22">
        <v>42374</v>
      </c>
      <c r="P106" s="22">
        <v>39652</v>
      </c>
      <c r="Q106" s="22">
        <v>233660</v>
      </c>
      <c r="R106" s="22">
        <v>458395</v>
      </c>
    </row>
    <row r="107" spans="1:1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3062676</v>
      </c>
      <c r="F107" s="22">
        <v>3197583</v>
      </c>
      <c r="G107" s="22">
        <v>2441941</v>
      </c>
      <c r="H107" s="22">
        <v>2517484</v>
      </c>
      <c r="I107" s="22">
        <v>2595894</v>
      </c>
      <c r="J107" s="22">
        <v>42514518</v>
      </c>
      <c r="K107" s="22">
        <v>56330096</v>
      </c>
      <c r="L107" s="22">
        <v>2406395</v>
      </c>
      <c r="M107" s="22">
        <v>2290155</v>
      </c>
      <c r="N107" s="22">
        <v>2172554</v>
      </c>
      <c r="O107" s="22">
        <v>2128369</v>
      </c>
      <c r="P107" s="22">
        <v>1948195</v>
      </c>
      <c r="Q107" s="22">
        <v>13996204</v>
      </c>
      <c r="R107" s="22">
        <v>24941872</v>
      </c>
    </row>
    <row r="108" spans="1:1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80000</v>
      </c>
      <c r="F108" s="22">
        <v>80000</v>
      </c>
      <c r="G108" s="22">
        <v>80000</v>
      </c>
      <c r="H108" s="22">
        <v>0</v>
      </c>
      <c r="I108" s="22">
        <v>0</v>
      </c>
      <c r="J108" s="22">
        <v>0</v>
      </c>
      <c r="K108" s="22">
        <v>240000</v>
      </c>
      <c r="L108" s="22">
        <v>11682</v>
      </c>
      <c r="M108" s="22">
        <v>7434</v>
      </c>
      <c r="N108" s="22">
        <v>3186</v>
      </c>
      <c r="O108" s="22">
        <v>0</v>
      </c>
      <c r="P108" s="22">
        <v>0</v>
      </c>
      <c r="Q108" s="22">
        <v>0</v>
      </c>
      <c r="R108" s="22">
        <v>22302</v>
      </c>
    </row>
    <row r="109" spans="1:1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719807</v>
      </c>
      <c r="F109" s="22">
        <v>841400</v>
      </c>
      <c r="G109" s="22">
        <v>719286</v>
      </c>
      <c r="H109" s="22">
        <v>741950</v>
      </c>
      <c r="I109" s="22">
        <v>689849</v>
      </c>
      <c r="J109" s="22">
        <v>3046233</v>
      </c>
      <c r="K109" s="22">
        <v>6758525</v>
      </c>
      <c r="L109" s="22">
        <v>195404</v>
      </c>
      <c r="M109" s="22">
        <v>172875</v>
      </c>
      <c r="N109" s="22">
        <v>150277</v>
      </c>
      <c r="O109" s="22">
        <v>127613</v>
      </c>
      <c r="P109" s="22">
        <v>104223</v>
      </c>
      <c r="Q109" s="22">
        <v>356616</v>
      </c>
      <c r="R109" s="22">
        <v>1107008</v>
      </c>
    </row>
    <row r="110" spans="1:1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75599</v>
      </c>
      <c r="F110" s="22">
        <v>78274</v>
      </c>
      <c r="G110" s="22">
        <v>81050</v>
      </c>
      <c r="H110" s="22">
        <v>50579</v>
      </c>
      <c r="I110" s="22">
        <v>52035</v>
      </c>
      <c r="J110" s="22">
        <v>1297951</v>
      </c>
      <c r="K110" s="22">
        <v>1635488</v>
      </c>
      <c r="L110" s="22">
        <v>49021</v>
      </c>
      <c r="M110" s="22">
        <v>46346</v>
      </c>
      <c r="N110" s="22">
        <v>43570</v>
      </c>
      <c r="O110" s="22">
        <v>41064</v>
      </c>
      <c r="P110" s="22">
        <v>39608</v>
      </c>
      <c r="Q110" s="22">
        <v>420284</v>
      </c>
      <c r="R110" s="22">
        <v>639893</v>
      </c>
    </row>
    <row r="111" spans="1:1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670572</v>
      </c>
      <c r="F111" s="22">
        <v>682675</v>
      </c>
      <c r="G111" s="22">
        <v>705550</v>
      </c>
      <c r="H111" s="22">
        <v>729240</v>
      </c>
      <c r="I111" s="22">
        <v>753773</v>
      </c>
      <c r="J111" s="22">
        <v>18393320</v>
      </c>
      <c r="K111" s="22">
        <v>21935130</v>
      </c>
      <c r="L111" s="22">
        <v>771547</v>
      </c>
      <c r="M111" s="22">
        <v>749283</v>
      </c>
      <c r="N111" s="22">
        <v>726407</v>
      </c>
      <c r="O111" s="22">
        <v>702718</v>
      </c>
      <c r="P111" s="22">
        <v>678184</v>
      </c>
      <c r="Q111" s="22">
        <v>7537951</v>
      </c>
      <c r="R111" s="22">
        <v>11166090</v>
      </c>
    </row>
    <row r="112" spans="1:1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157347</v>
      </c>
      <c r="F112" s="22">
        <v>111692</v>
      </c>
      <c r="G112" s="22">
        <v>98513</v>
      </c>
      <c r="H112" s="22">
        <v>102540</v>
      </c>
      <c r="I112" s="22">
        <v>78135</v>
      </c>
      <c r="J112" s="22">
        <v>473160</v>
      </c>
      <c r="K112" s="22">
        <v>1021387</v>
      </c>
      <c r="L112" s="22">
        <v>38497</v>
      </c>
      <c r="M112" s="22">
        <v>31502</v>
      </c>
      <c r="N112" s="22">
        <v>27213</v>
      </c>
      <c r="O112" s="22">
        <v>24186</v>
      </c>
      <c r="P112" s="22">
        <v>19348</v>
      </c>
      <c r="Q112" s="22">
        <v>53529</v>
      </c>
      <c r="R112" s="22">
        <v>194275</v>
      </c>
    </row>
    <row r="113" spans="1:1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443093</v>
      </c>
      <c r="F113" s="22">
        <v>389320</v>
      </c>
      <c r="G113" s="22">
        <v>216093</v>
      </c>
      <c r="H113" s="22">
        <v>223578</v>
      </c>
      <c r="I113" s="22">
        <v>92074</v>
      </c>
      <c r="J113" s="22">
        <v>881610</v>
      </c>
      <c r="K113" s="22">
        <v>2245768</v>
      </c>
      <c r="L113" s="22">
        <v>183540</v>
      </c>
      <c r="M113" s="22">
        <v>170678</v>
      </c>
      <c r="N113" s="22">
        <v>159773</v>
      </c>
      <c r="O113" s="22">
        <v>152288</v>
      </c>
      <c r="P113" s="22">
        <v>145450</v>
      </c>
      <c r="Q113" s="22">
        <v>1671516</v>
      </c>
      <c r="R113" s="22">
        <v>2483245</v>
      </c>
    </row>
    <row r="114" spans="1:1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1323331</v>
      </c>
      <c r="F114" s="22">
        <v>924382</v>
      </c>
      <c r="G114" s="22">
        <v>809938</v>
      </c>
      <c r="H114" s="22">
        <v>751394</v>
      </c>
      <c r="I114" s="22">
        <v>778758</v>
      </c>
      <c r="J114" s="22">
        <v>7546706</v>
      </c>
      <c r="K114" s="22">
        <v>12134509</v>
      </c>
      <c r="L114" s="22">
        <v>396151</v>
      </c>
      <c r="M114" s="22">
        <v>351093</v>
      </c>
      <c r="N114" s="22">
        <v>316608</v>
      </c>
      <c r="O114" s="22">
        <v>286402</v>
      </c>
      <c r="P114" s="22">
        <v>259037</v>
      </c>
      <c r="Q114" s="22">
        <v>1403180</v>
      </c>
      <c r="R114" s="22">
        <v>3012471</v>
      </c>
    </row>
    <row r="115" spans="1:1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20641</v>
      </c>
      <c r="F115" s="22">
        <v>21535</v>
      </c>
      <c r="G115" s="22">
        <v>22473</v>
      </c>
      <c r="H115" s="22">
        <v>23455</v>
      </c>
      <c r="I115" s="22">
        <v>24487</v>
      </c>
      <c r="J115" s="22">
        <v>583019</v>
      </c>
      <c r="K115" s="22">
        <v>695610</v>
      </c>
      <c r="L115" s="22">
        <v>33179</v>
      </c>
      <c r="M115" s="22">
        <v>32285</v>
      </c>
      <c r="N115" s="22">
        <v>31347</v>
      </c>
      <c r="O115" s="22">
        <v>30365</v>
      </c>
      <c r="P115" s="22">
        <v>29333</v>
      </c>
      <c r="Q115" s="22">
        <v>84958</v>
      </c>
      <c r="R115" s="22">
        <v>241467</v>
      </c>
    </row>
    <row r="116" spans="1:1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874160</v>
      </c>
      <c r="F116" s="22">
        <v>879669</v>
      </c>
      <c r="G116" s="22">
        <v>880065</v>
      </c>
      <c r="H116" s="22">
        <v>689213</v>
      </c>
      <c r="I116" s="22">
        <v>713080</v>
      </c>
      <c r="J116" s="22">
        <v>4095324</v>
      </c>
      <c r="K116" s="22">
        <v>8131511</v>
      </c>
      <c r="L116" s="22">
        <v>279129</v>
      </c>
      <c r="M116" s="22">
        <v>241388</v>
      </c>
      <c r="N116" s="22">
        <v>202319</v>
      </c>
      <c r="O116" s="22">
        <v>173358</v>
      </c>
      <c r="P116" s="22">
        <v>149492</v>
      </c>
      <c r="Q116" s="22">
        <v>405535</v>
      </c>
      <c r="R116" s="22">
        <v>1451221</v>
      </c>
    </row>
    <row r="117" spans="1:1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119840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119840</v>
      </c>
      <c r="L117" s="22">
        <v>2338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2338</v>
      </c>
    </row>
    <row r="118" spans="1:1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391496</v>
      </c>
      <c r="F120" s="22">
        <v>362098</v>
      </c>
      <c r="G120" s="22">
        <v>371083</v>
      </c>
      <c r="H120" s="22">
        <v>380294</v>
      </c>
      <c r="I120" s="22">
        <v>389738</v>
      </c>
      <c r="J120" s="22">
        <v>4097106</v>
      </c>
      <c r="K120" s="22">
        <v>5991815</v>
      </c>
      <c r="L120" s="22">
        <v>96448</v>
      </c>
      <c r="M120" s="22">
        <v>87328</v>
      </c>
      <c r="N120" s="22">
        <v>78342</v>
      </c>
      <c r="O120" s="22">
        <v>69131</v>
      </c>
      <c r="P120" s="22">
        <v>59688</v>
      </c>
      <c r="Q120" s="22">
        <v>249695</v>
      </c>
      <c r="R120" s="22">
        <v>640632</v>
      </c>
    </row>
    <row r="121" spans="1:1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599906</v>
      </c>
      <c r="F121" s="22">
        <v>631412</v>
      </c>
      <c r="G121" s="22">
        <v>663296</v>
      </c>
      <c r="H121" s="22">
        <v>680638</v>
      </c>
      <c r="I121" s="22">
        <v>644047</v>
      </c>
      <c r="J121" s="22">
        <v>6959358</v>
      </c>
      <c r="K121" s="22">
        <v>10178657</v>
      </c>
      <c r="L121" s="22">
        <v>510638</v>
      </c>
      <c r="M121" s="22">
        <v>479132</v>
      </c>
      <c r="N121" s="22">
        <v>447248</v>
      </c>
      <c r="O121" s="22">
        <v>411137</v>
      </c>
      <c r="P121" s="22">
        <v>376482</v>
      </c>
      <c r="Q121" s="22">
        <v>1633416</v>
      </c>
      <c r="R121" s="22">
        <v>3858053</v>
      </c>
    </row>
    <row r="122" spans="1:1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1140036</v>
      </c>
      <c r="F122" s="22">
        <v>987808</v>
      </c>
      <c r="G122" s="22">
        <v>615265</v>
      </c>
      <c r="H122" s="22">
        <v>606863</v>
      </c>
      <c r="I122" s="22">
        <v>501092</v>
      </c>
      <c r="J122" s="22">
        <v>3148229</v>
      </c>
      <c r="K122" s="22">
        <v>6999293</v>
      </c>
      <c r="L122" s="22">
        <v>318808</v>
      </c>
      <c r="M122" s="22">
        <v>247886</v>
      </c>
      <c r="N122" s="22">
        <v>216006</v>
      </c>
      <c r="O122" s="22">
        <v>188609</v>
      </c>
      <c r="P122" s="22">
        <v>163344</v>
      </c>
      <c r="Q122" s="22">
        <v>583463</v>
      </c>
      <c r="R122" s="22">
        <v>1718116</v>
      </c>
    </row>
    <row r="123" spans="1:1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48885</v>
      </c>
      <c r="F123" s="22">
        <v>49634</v>
      </c>
      <c r="G123" s="22">
        <v>50400</v>
      </c>
      <c r="H123" s="22">
        <v>51185</v>
      </c>
      <c r="I123" s="22">
        <v>51988</v>
      </c>
      <c r="J123" s="22">
        <v>249279</v>
      </c>
      <c r="K123" s="22">
        <v>501371</v>
      </c>
      <c r="L123" s="22">
        <v>7175</v>
      </c>
      <c r="M123" s="22">
        <v>6426</v>
      </c>
      <c r="N123" s="22">
        <v>5659</v>
      </c>
      <c r="O123" s="22">
        <v>4874</v>
      </c>
      <c r="P123" s="22">
        <v>4072</v>
      </c>
      <c r="Q123" s="22">
        <v>7885</v>
      </c>
      <c r="R123" s="22">
        <v>36091</v>
      </c>
    </row>
    <row r="124" spans="1:1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196704</v>
      </c>
      <c r="F126" s="22">
        <v>203776</v>
      </c>
      <c r="G126" s="22">
        <v>211108</v>
      </c>
      <c r="H126" s="22">
        <v>218712</v>
      </c>
      <c r="I126" s="22">
        <v>226596</v>
      </c>
      <c r="J126" s="22">
        <v>382251</v>
      </c>
      <c r="K126" s="22">
        <v>1439147</v>
      </c>
      <c r="L126" s="22">
        <v>50100</v>
      </c>
      <c r="M126" s="22">
        <v>43028</v>
      </c>
      <c r="N126" s="22">
        <v>36696</v>
      </c>
      <c r="O126" s="22">
        <v>28092</v>
      </c>
      <c r="P126" s="22">
        <v>20208</v>
      </c>
      <c r="Q126" s="22">
        <v>21927</v>
      </c>
      <c r="R126" s="22">
        <v>200051</v>
      </c>
    </row>
    <row r="127" spans="1:1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208175</v>
      </c>
      <c r="F127" s="22">
        <v>177805</v>
      </c>
      <c r="G127" s="22">
        <v>144880</v>
      </c>
      <c r="H127" s="22">
        <v>88830</v>
      </c>
      <c r="I127" s="22">
        <v>28487</v>
      </c>
      <c r="J127" s="22">
        <v>58337</v>
      </c>
      <c r="K127" s="22">
        <v>706514</v>
      </c>
      <c r="L127" s="22">
        <v>25781</v>
      </c>
      <c r="M127" s="22">
        <v>16314</v>
      </c>
      <c r="N127" s="22">
        <v>9403</v>
      </c>
      <c r="O127" s="22">
        <v>3185</v>
      </c>
      <c r="P127" s="22">
        <v>1260</v>
      </c>
      <c r="Q127" s="22">
        <v>1157</v>
      </c>
      <c r="R127" s="22">
        <v>57100</v>
      </c>
    </row>
    <row r="128" spans="1:1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651185</v>
      </c>
      <c r="F128" s="22">
        <v>670253</v>
      </c>
      <c r="G128" s="22">
        <v>384097</v>
      </c>
      <c r="H128" s="22">
        <v>86074</v>
      </c>
      <c r="I128" s="22">
        <v>89941</v>
      </c>
      <c r="J128" s="22">
        <v>660063</v>
      </c>
      <c r="K128" s="22">
        <v>2541613</v>
      </c>
      <c r="L128" s="22">
        <v>82631</v>
      </c>
      <c r="M128" s="22">
        <v>63563</v>
      </c>
      <c r="N128" s="22">
        <v>43915</v>
      </c>
      <c r="O128" s="22">
        <v>36134</v>
      </c>
      <c r="P128" s="22">
        <v>32268</v>
      </c>
      <c r="Q128" s="22">
        <v>122724</v>
      </c>
      <c r="R128" s="22">
        <v>381235</v>
      </c>
    </row>
    <row r="129" spans="1:1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298122</v>
      </c>
      <c r="F129" s="22">
        <v>354326</v>
      </c>
      <c r="G129" s="22">
        <v>366387</v>
      </c>
      <c r="H129" s="22">
        <v>378884</v>
      </c>
      <c r="I129" s="22">
        <v>391836</v>
      </c>
      <c r="J129" s="22">
        <v>520975</v>
      </c>
      <c r="K129" s="22">
        <v>2310530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481537</v>
      </c>
      <c r="F130" s="22">
        <v>505816</v>
      </c>
      <c r="G130" s="22">
        <v>531319</v>
      </c>
      <c r="H130" s="22">
        <v>558108</v>
      </c>
      <c r="I130" s="22">
        <v>586248</v>
      </c>
      <c r="J130" s="22">
        <v>1942130</v>
      </c>
      <c r="K130" s="22">
        <v>4605158</v>
      </c>
      <c r="L130" s="22">
        <v>223416</v>
      </c>
      <c r="M130" s="22">
        <v>199136</v>
      </c>
      <c r="N130" s="22">
        <v>173633</v>
      </c>
      <c r="O130" s="22">
        <v>146844</v>
      </c>
      <c r="P130" s="22">
        <v>118704</v>
      </c>
      <c r="Q130" s="22">
        <v>172725</v>
      </c>
      <c r="R130" s="22">
        <v>1034458</v>
      </c>
    </row>
    <row r="131" spans="1:1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19456</v>
      </c>
      <c r="F131" s="22">
        <v>5822</v>
      </c>
      <c r="G131" s="22">
        <v>5995</v>
      </c>
      <c r="H131" s="22">
        <v>6172</v>
      </c>
      <c r="I131" s="22">
        <v>6355</v>
      </c>
      <c r="J131" s="22">
        <v>0</v>
      </c>
      <c r="K131" s="22">
        <v>43800</v>
      </c>
      <c r="L131" s="22">
        <v>922</v>
      </c>
      <c r="M131" s="22">
        <v>673</v>
      </c>
      <c r="N131" s="22">
        <v>501</v>
      </c>
      <c r="O131" s="22">
        <v>323</v>
      </c>
      <c r="P131" s="22">
        <v>140</v>
      </c>
      <c r="Q131" s="22">
        <v>0</v>
      </c>
      <c r="R131" s="22">
        <v>2559</v>
      </c>
    </row>
    <row r="132" spans="1:1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181175</v>
      </c>
      <c r="F132" s="22">
        <v>187967</v>
      </c>
      <c r="G132" s="22">
        <v>195023</v>
      </c>
      <c r="H132" s="22">
        <v>104361</v>
      </c>
      <c r="I132" s="22">
        <v>108717</v>
      </c>
      <c r="J132" s="22">
        <v>1166050</v>
      </c>
      <c r="K132" s="22">
        <v>1943293</v>
      </c>
      <c r="L132" s="22">
        <v>72523</v>
      </c>
      <c r="M132" s="22">
        <v>65730</v>
      </c>
      <c r="N132" s="22">
        <v>58675</v>
      </c>
      <c r="O132" s="22">
        <v>52148</v>
      </c>
      <c r="P132" s="22">
        <v>47791</v>
      </c>
      <c r="Q132" s="22">
        <v>250497</v>
      </c>
      <c r="R132" s="22">
        <v>547364</v>
      </c>
    </row>
    <row r="133" spans="1:1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426458</v>
      </c>
      <c r="H133" s="22">
        <v>426458</v>
      </c>
      <c r="I133" s="22">
        <v>426458</v>
      </c>
      <c r="J133" s="22">
        <v>1908126</v>
      </c>
      <c r="K133" s="22">
        <v>3187500</v>
      </c>
      <c r="L133" s="22">
        <v>123981</v>
      </c>
      <c r="M133" s="22">
        <v>123130</v>
      </c>
      <c r="N133" s="22">
        <v>124498</v>
      </c>
      <c r="O133" s="22">
        <v>107227</v>
      </c>
      <c r="P133" s="22">
        <v>89998</v>
      </c>
      <c r="Q133" s="22">
        <v>191790</v>
      </c>
      <c r="R133" s="22">
        <v>760624</v>
      </c>
    </row>
    <row r="134" spans="1:1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163087</v>
      </c>
      <c r="F134" s="22">
        <v>166248</v>
      </c>
      <c r="G134" s="22">
        <v>136016</v>
      </c>
      <c r="H134" s="22">
        <v>137714</v>
      </c>
      <c r="I134" s="22">
        <v>6500</v>
      </c>
      <c r="J134" s="22">
        <v>26000</v>
      </c>
      <c r="K134" s="22">
        <v>635565</v>
      </c>
      <c r="L134" s="22">
        <v>8999</v>
      </c>
      <c r="M134" s="22">
        <v>5838</v>
      </c>
      <c r="N134" s="22">
        <v>2986</v>
      </c>
      <c r="O134" s="22">
        <v>1288</v>
      </c>
      <c r="P134" s="22">
        <v>0</v>
      </c>
      <c r="Q134" s="22">
        <v>0</v>
      </c>
      <c r="R134" s="22">
        <v>19111</v>
      </c>
    </row>
    <row r="135" spans="1:1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133092</v>
      </c>
      <c r="F135" s="22">
        <v>138370</v>
      </c>
      <c r="G135" s="22">
        <v>137201</v>
      </c>
      <c r="H135" s="22">
        <v>136204</v>
      </c>
      <c r="I135" s="22">
        <v>130369</v>
      </c>
      <c r="J135" s="22">
        <v>277181</v>
      </c>
      <c r="K135" s="22">
        <v>952417</v>
      </c>
      <c r="L135" s="22">
        <v>40277</v>
      </c>
      <c r="M135" s="22">
        <v>34999</v>
      </c>
      <c r="N135" s="22">
        <v>29474</v>
      </c>
      <c r="O135" s="22">
        <v>23778</v>
      </c>
      <c r="P135" s="22">
        <v>17839</v>
      </c>
      <c r="Q135" s="22">
        <v>16703</v>
      </c>
      <c r="R135" s="22">
        <v>163070</v>
      </c>
    </row>
    <row r="136" spans="1:1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211481</v>
      </c>
      <c r="F136" s="22">
        <v>184314</v>
      </c>
      <c r="G136" s="22">
        <v>191246</v>
      </c>
      <c r="H136" s="22">
        <v>198067</v>
      </c>
      <c r="I136" s="22">
        <v>205544</v>
      </c>
      <c r="J136" s="22">
        <v>2207315</v>
      </c>
      <c r="K136" s="22">
        <v>3197967</v>
      </c>
      <c r="L136" s="22">
        <v>128287</v>
      </c>
      <c r="M136" s="22">
        <v>120666</v>
      </c>
      <c r="N136" s="22">
        <v>113734</v>
      </c>
      <c r="O136" s="22">
        <v>106532</v>
      </c>
      <c r="P136" s="22">
        <v>99055</v>
      </c>
      <c r="Q136" s="22">
        <v>899755</v>
      </c>
      <c r="R136" s="22">
        <v>1468029</v>
      </c>
    </row>
    <row r="137" spans="1:1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110140</v>
      </c>
      <c r="F139" s="22">
        <v>113292</v>
      </c>
      <c r="G139" s="22">
        <v>96652</v>
      </c>
      <c r="H139" s="22">
        <v>99022</v>
      </c>
      <c r="I139" s="22">
        <v>101452</v>
      </c>
      <c r="J139" s="22">
        <v>710749</v>
      </c>
      <c r="K139" s="22">
        <v>1231307</v>
      </c>
      <c r="L139" s="22">
        <v>31024</v>
      </c>
      <c r="M139" s="22">
        <v>27872</v>
      </c>
      <c r="N139" s="22">
        <v>24860</v>
      </c>
      <c r="O139" s="22">
        <v>22489</v>
      </c>
      <c r="P139" s="22">
        <v>20059</v>
      </c>
      <c r="Q139" s="22">
        <v>76541</v>
      </c>
      <c r="R139" s="22">
        <v>202845</v>
      </c>
    </row>
    <row r="140" spans="1:1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1128880</v>
      </c>
      <c r="F140" s="22">
        <v>1047177</v>
      </c>
      <c r="G140" s="22">
        <v>961900</v>
      </c>
      <c r="H140" s="22">
        <v>990580</v>
      </c>
      <c r="I140" s="22">
        <v>1020129</v>
      </c>
      <c r="J140" s="22">
        <v>9895927</v>
      </c>
      <c r="K140" s="22">
        <v>15044593</v>
      </c>
      <c r="L140" s="22">
        <v>433690</v>
      </c>
      <c r="M140" s="22">
        <v>400791</v>
      </c>
      <c r="N140" s="22">
        <v>371466</v>
      </c>
      <c r="O140" s="22">
        <v>342786</v>
      </c>
      <c r="P140" s="22">
        <v>313237</v>
      </c>
      <c r="Q140" s="22">
        <v>1340885</v>
      </c>
      <c r="R140" s="22">
        <v>3202855</v>
      </c>
    </row>
    <row r="141" spans="1:1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94024</v>
      </c>
      <c r="F141" s="22">
        <v>98026</v>
      </c>
      <c r="G141" s="22">
        <v>102207</v>
      </c>
      <c r="H141" s="22">
        <v>106576</v>
      </c>
      <c r="I141" s="22">
        <v>111143</v>
      </c>
      <c r="J141" s="22">
        <v>693296</v>
      </c>
      <c r="K141" s="22">
        <v>1205272</v>
      </c>
      <c r="L141" s="22">
        <v>47116</v>
      </c>
      <c r="M141" s="22">
        <v>43114</v>
      </c>
      <c r="N141" s="22">
        <v>38933</v>
      </c>
      <c r="O141" s="22">
        <v>34564</v>
      </c>
      <c r="P141" s="22">
        <v>29997</v>
      </c>
      <c r="Q141" s="22">
        <v>89169</v>
      </c>
      <c r="R141" s="22">
        <v>282893</v>
      </c>
    </row>
    <row r="142" spans="1:1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13650</v>
      </c>
      <c r="F142" s="22">
        <v>13997</v>
      </c>
      <c r="G142" s="22">
        <v>14352</v>
      </c>
      <c r="H142" s="22">
        <v>14716</v>
      </c>
      <c r="I142" s="22">
        <v>15090</v>
      </c>
      <c r="J142" s="22">
        <v>188286</v>
      </c>
      <c r="K142" s="22">
        <v>260091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39160</v>
      </c>
      <c r="F143" s="22">
        <v>40174</v>
      </c>
      <c r="G143" s="22">
        <v>41237</v>
      </c>
      <c r="H143" s="22">
        <v>42347</v>
      </c>
      <c r="I143" s="22">
        <v>30076</v>
      </c>
      <c r="J143" s="22">
        <v>67764</v>
      </c>
      <c r="K143" s="22">
        <v>260758</v>
      </c>
      <c r="L143" s="22">
        <v>4644</v>
      </c>
      <c r="M143" s="22">
        <v>3630</v>
      </c>
      <c r="N143" s="22">
        <v>2567</v>
      </c>
      <c r="O143" s="22">
        <v>1457</v>
      </c>
      <c r="P143" s="22">
        <v>297</v>
      </c>
      <c r="Q143" s="22">
        <v>0</v>
      </c>
      <c r="R143" s="22">
        <v>12595</v>
      </c>
    </row>
    <row r="144" spans="1:1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1679647</v>
      </c>
      <c r="F144" s="22">
        <v>1734044</v>
      </c>
      <c r="G144" s="22">
        <v>1790274</v>
      </c>
      <c r="H144" s="22">
        <v>1848400</v>
      </c>
      <c r="I144" s="22">
        <v>1908479</v>
      </c>
      <c r="J144" s="22">
        <v>34960436</v>
      </c>
      <c r="K144" s="22">
        <v>43921280</v>
      </c>
      <c r="L144" s="22">
        <v>1633227</v>
      </c>
      <c r="M144" s="22">
        <v>1578830</v>
      </c>
      <c r="N144" s="22">
        <v>1522600</v>
      </c>
      <c r="O144" s="22">
        <v>1464474</v>
      </c>
      <c r="P144" s="22">
        <v>1404395</v>
      </c>
      <c r="Q144" s="22">
        <v>13530463</v>
      </c>
      <c r="R144" s="22">
        <v>21133989</v>
      </c>
    </row>
    <row r="145" spans="1:1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839913</v>
      </c>
      <c r="F145" s="22">
        <v>868634</v>
      </c>
      <c r="G145" s="22">
        <v>772157</v>
      </c>
      <c r="H145" s="22">
        <v>795455</v>
      </c>
      <c r="I145" s="22">
        <v>819470</v>
      </c>
      <c r="J145" s="22">
        <v>12999071</v>
      </c>
      <c r="K145" s="22">
        <v>17094700</v>
      </c>
      <c r="L145" s="22">
        <v>517726</v>
      </c>
      <c r="M145" s="22">
        <v>489004</v>
      </c>
      <c r="N145" s="22">
        <v>459198</v>
      </c>
      <c r="O145" s="22">
        <v>435899</v>
      </c>
      <c r="P145" s="22">
        <v>411884</v>
      </c>
      <c r="Q145" s="22">
        <v>5506168</v>
      </c>
      <c r="R145" s="22">
        <v>7819879</v>
      </c>
    </row>
    <row r="146" spans="1:1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107337</v>
      </c>
      <c r="F146" s="22">
        <v>112415</v>
      </c>
      <c r="G146" s="22">
        <v>117733</v>
      </c>
      <c r="H146" s="22">
        <v>123303</v>
      </c>
      <c r="I146" s="22">
        <v>129136</v>
      </c>
      <c r="J146" s="22">
        <v>425231</v>
      </c>
      <c r="K146" s="22">
        <v>1015155</v>
      </c>
      <c r="L146" s="22">
        <v>46228</v>
      </c>
      <c r="M146" s="22">
        <v>41151</v>
      </c>
      <c r="N146" s="22">
        <v>35833</v>
      </c>
      <c r="O146" s="22">
        <v>30263</v>
      </c>
      <c r="P146" s="22">
        <v>24430</v>
      </c>
      <c r="Q146" s="22">
        <v>35466</v>
      </c>
      <c r="R146" s="22">
        <v>213371</v>
      </c>
    </row>
    <row r="147" spans="1:1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143262</v>
      </c>
      <c r="F147" s="22">
        <v>146801</v>
      </c>
      <c r="G147" s="22">
        <v>150431</v>
      </c>
      <c r="H147" s="22">
        <v>154154</v>
      </c>
      <c r="I147" s="22">
        <v>157973</v>
      </c>
      <c r="J147" s="22">
        <v>2826212</v>
      </c>
      <c r="K147" s="22">
        <v>3578833</v>
      </c>
      <c r="L147" s="22">
        <v>85185</v>
      </c>
      <c r="M147" s="22">
        <v>81645</v>
      </c>
      <c r="N147" s="22">
        <v>78016</v>
      </c>
      <c r="O147" s="22">
        <v>74292</v>
      </c>
      <c r="P147" s="22">
        <v>70473</v>
      </c>
      <c r="Q147" s="22">
        <v>640520</v>
      </c>
      <c r="R147" s="22">
        <v>1030131</v>
      </c>
    </row>
    <row r="148" spans="1:1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2151928</v>
      </c>
      <c r="F148" s="22">
        <v>2198024</v>
      </c>
      <c r="G148" s="22">
        <v>2131647</v>
      </c>
      <c r="H148" s="22">
        <v>1685322</v>
      </c>
      <c r="I148" s="22">
        <v>1685322</v>
      </c>
      <c r="J148" s="22">
        <v>8725992</v>
      </c>
      <c r="K148" s="22">
        <v>18578235</v>
      </c>
      <c r="L148" s="22">
        <v>549662</v>
      </c>
      <c r="M148" s="22">
        <v>482110</v>
      </c>
      <c r="N148" s="22">
        <v>415495</v>
      </c>
      <c r="O148" s="22">
        <v>354051</v>
      </c>
      <c r="P148" s="22">
        <v>354051</v>
      </c>
      <c r="Q148" s="22">
        <v>1763322</v>
      </c>
      <c r="R148" s="22">
        <v>3918691</v>
      </c>
    </row>
    <row r="149" spans="1:1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280626</v>
      </c>
      <c r="F149" s="22">
        <v>290878</v>
      </c>
      <c r="G149" s="22">
        <v>301513</v>
      </c>
      <c r="H149" s="22">
        <v>312547</v>
      </c>
      <c r="I149" s="22">
        <v>323993</v>
      </c>
      <c r="J149" s="22">
        <v>368606</v>
      </c>
      <c r="K149" s="22">
        <v>1878163</v>
      </c>
      <c r="L149" s="22">
        <v>63144</v>
      </c>
      <c r="M149" s="22">
        <v>52892</v>
      </c>
      <c r="N149" s="22">
        <v>42257</v>
      </c>
      <c r="O149" s="22">
        <v>31223</v>
      </c>
      <c r="P149" s="22">
        <v>19777</v>
      </c>
      <c r="Q149" s="22">
        <v>17143</v>
      </c>
      <c r="R149" s="22">
        <v>226436</v>
      </c>
    </row>
    <row r="150" spans="1:1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48395</v>
      </c>
      <c r="F150" s="22">
        <v>49658</v>
      </c>
      <c r="G150" s="22">
        <v>26985</v>
      </c>
      <c r="H150" s="22">
        <v>28382</v>
      </c>
      <c r="I150" s="22">
        <v>29851</v>
      </c>
      <c r="J150" s="22">
        <v>1188419</v>
      </c>
      <c r="K150" s="22">
        <v>1371690</v>
      </c>
      <c r="L150" s="22">
        <v>70273</v>
      </c>
      <c r="M150" s="22">
        <v>67540</v>
      </c>
      <c r="N150" s="22">
        <v>64743</v>
      </c>
      <c r="O150" s="22">
        <v>63346</v>
      </c>
      <c r="P150" s="22">
        <v>61877</v>
      </c>
      <c r="Q150" s="22">
        <v>783731</v>
      </c>
      <c r="R150" s="22">
        <v>1111510</v>
      </c>
    </row>
    <row r="151" spans="1:1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225019</v>
      </c>
      <c r="F151" s="22">
        <v>232809</v>
      </c>
      <c r="G151" s="22">
        <v>240983</v>
      </c>
      <c r="H151" s="22">
        <v>249559</v>
      </c>
      <c r="I151" s="22">
        <v>258558</v>
      </c>
      <c r="J151" s="22">
        <v>1659322</v>
      </c>
      <c r="K151" s="22">
        <v>2866250</v>
      </c>
      <c r="L151" s="22">
        <v>109741</v>
      </c>
      <c r="M151" s="22">
        <v>99788</v>
      </c>
      <c r="N151" s="22">
        <v>89450</v>
      </c>
      <c r="O151" s="22">
        <v>78711</v>
      </c>
      <c r="P151" s="22">
        <v>67548</v>
      </c>
      <c r="Q151" s="22">
        <v>442210</v>
      </c>
      <c r="R151" s="22">
        <v>887448</v>
      </c>
    </row>
    <row r="152" spans="1:1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699700</v>
      </c>
      <c r="F152" s="22">
        <v>735268</v>
      </c>
      <c r="G152" s="22">
        <v>772727</v>
      </c>
      <c r="H152" s="22">
        <v>738385</v>
      </c>
      <c r="I152" s="22">
        <v>759284</v>
      </c>
      <c r="J152" s="22">
        <v>21028484</v>
      </c>
      <c r="K152" s="22">
        <v>24733848</v>
      </c>
      <c r="L152" s="22">
        <v>1256967</v>
      </c>
      <c r="M152" s="22">
        <v>1221399</v>
      </c>
      <c r="N152" s="22">
        <v>1183941</v>
      </c>
      <c r="O152" s="22">
        <v>1144891</v>
      </c>
      <c r="P152" s="22">
        <v>1106286</v>
      </c>
      <c r="Q152" s="22">
        <v>16089540</v>
      </c>
      <c r="R152" s="22">
        <v>22003024</v>
      </c>
    </row>
    <row r="153" spans="1:1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79031</v>
      </c>
      <c r="F153" s="22">
        <v>83134</v>
      </c>
      <c r="G153" s="22">
        <v>0</v>
      </c>
      <c r="H153" s="22">
        <v>0</v>
      </c>
      <c r="I153" s="22">
        <v>0</v>
      </c>
      <c r="J153" s="22">
        <v>0</v>
      </c>
      <c r="K153" s="22">
        <v>162165</v>
      </c>
      <c r="L153" s="22">
        <v>7873</v>
      </c>
      <c r="M153" s="22">
        <v>4036</v>
      </c>
      <c r="N153" s="22">
        <v>0</v>
      </c>
      <c r="O153" s="22">
        <v>0</v>
      </c>
      <c r="P153" s="22">
        <v>0</v>
      </c>
      <c r="Q153" s="22">
        <v>0</v>
      </c>
      <c r="R153" s="22">
        <v>11909</v>
      </c>
    </row>
    <row r="154" spans="1:1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120019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120019</v>
      </c>
      <c r="L154" s="22">
        <v>4246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4246</v>
      </c>
    </row>
    <row r="155" spans="1:1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681393</v>
      </c>
      <c r="F155" s="22">
        <v>713629</v>
      </c>
      <c r="G155" s="22">
        <v>747426</v>
      </c>
      <c r="H155" s="22">
        <v>782861</v>
      </c>
      <c r="I155" s="22">
        <v>820016</v>
      </c>
      <c r="J155" s="22">
        <v>2398991</v>
      </c>
      <c r="K155" s="22">
        <v>6144316</v>
      </c>
      <c r="L155" s="22">
        <v>277483</v>
      </c>
      <c r="M155" s="22">
        <v>245247</v>
      </c>
      <c r="N155" s="22">
        <v>211450</v>
      </c>
      <c r="O155" s="22">
        <v>176015</v>
      </c>
      <c r="P155" s="22">
        <v>138860</v>
      </c>
      <c r="Q155" s="22">
        <v>175964</v>
      </c>
      <c r="R155" s="22">
        <v>1225019</v>
      </c>
    </row>
    <row r="156" spans="1:1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362111</v>
      </c>
      <c r="F156" s="22">
        <v>359058</v>
      </c>
      <c r="G156" s="22">
        <v>336810</v>
      </c>
      <c r="H156" s="22">
        <v>324681</v>
      </c>
      <c r="I156" s="22">
        <v>323009</v>
      </c>
      <c r="J156" s="22">
        <v>1767142</v>
      </c>
      <c r="K156" s="22">
        <v>3472811</v>
      </c>
      <c r="L156" s="22">
        <v>105735</v>
      </c>
      <c r="M156" s="22">
        <v>92652</v>
      </c>
      <c r="N156" s="22">
        <v>80305</v>
      </c>
      <c r="O156" s="22">
        <v>68819</v>
      </c>
      <c r="P156" s="22">
        <v>58078</v>
      </c>
      <c r="Q156" s="22">
        <v>240331</v>
      </c>
      <c r="R156" s="22">
        <v>645920</v>
      </c>
    </row>
    <row r="157" spans="1:1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389287</v>
      </c>
      <c r="F157" s="22">
        <v>232067</v>
      </c>
      <c r="G157" s="22">
        <v>239514</v>
      </c>
      <c r="H157" s="22">
        <v>247227</v>
      </c>
      <c r="I157" s="22">
        <v>237267</v>
      </c>
      <c r="J157" s="22">
        <v>2279650</v>
      </c>
      <c r="K157" s="22">
        <v>3625012</v>
      </c>
      <c r="L157" s="22">
        <v>76019</v>
      </c>
      <c r="M157" s="22">
        <v>82276</v>
      </c>
      <c r="N157" s="22">
        <v>74887</v>
      </c>
      <c r="O157" s="22">
        <v>67234</v>
      </c>
      <c r="P157" s="22">
        <v>59307</v>
      </c>
      <c r="Q157" s="22">
        <v>381437</v>
      </c>
      <c r="R157" s="22">
        <v>741160</v>
      </c>
    </row>
    <row r="158" spans="1:1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28992</v>
      </c>
      <c r="F158" s="22">
        <v>29662</v>
      </c>
      <c r="G158" s="22">
        <v>30347</v>
      </c>
      <c r="H158" s="22">
        <v>31048</v>
      </c>
      <c r="I158" s="22">
        <v>31766</v>
      </c>
      <c r="J158" s="22">
        <v>401794</v>
      </c>
      <c r="K158" s="22">
        <v>553609</v>
      </c>
      <c r="L158" s="22">
        <v>12551</v>
      </c>
      <c r="M158" s="22">
        <v>11881</v>
      </c>
      <c r="N158" s="22">
        <v>11196</v>
      </c>
      <c r="O158" s="22">
        <v>10495</v>
      </c>
      <c r="P158" s="22">
        <v>9777</v>
      </c>
      <c r="Q158" s="22">
        <v>55186</v>
      </c>
      <c r="R158" s="22">
        <v>111086</v>
      </c>
    </row>
    <row r="159" spans="1:1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505617</v>
      </c>
      <c r="F159" s="22">
        <v>526006</v>
      </c>
      <c r="G159" s="22">
        <v>547278</v>
      </c>
      <c r="H159" s="22">
        <v>327847</v>
      </c>
      <c r="I159" s="22">
        <v>339890</v>
      </c>
      <c r="J159" s="22">
        <v>4439066</v>
      </c>
      <c r="K159" s="22">
        <v>6685704</v>
      </c>
      <c r="L159" s="22">
        <v>281503</v>
      </c>
      <c r="M159" s="22">
        <v>261116</v>
      </c>
      <c r="N159" s="22">
        <v>239843</v>
      </c>
      <c r="O159" s="22">
        <v>220364</v>
      </c>
      <c r="P159" s="22">
        <v>208321</v>
      </c>
      <c r="Q159" s="22">
        <v>1878166</v>
      </c>
      <c r="R159" s="22">
        <v>3089313</v>
      </c>
    </row>
    <row r="160" spans="1:1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98252</v>
      </c>
      <c r="F160" s="22">
        <v>100667</v>
      </c>
      <c r="G160" s="22">
        <v>103140</v>
      </c>
      <c r="H160" s="22">
        <v>105675</v>
      </c>
      <c r="I160" s="22">
        <v>108272</v>
      </c>
      <c r="J160" s="22">
        <v>400337</v>
      </c>
      <c r="K160" s="22">
        <v>916343</v>
      </c>
      <c r="L160" s="22">
        <v>21786</v>
      </c>
      <c r="M160" s="22">
        <v>19371</v>
      </c>
      <c r="N160" s="22">
        <v>16898</v>
      </c>
      <c r="O160" s="22">
        <v>14363</v>
      </c>
      <c r="P160" s="22">
        <v>11766</v>
      </c>
      <c r="Q160" s="22">
        <v>19794</v>
      </c>
      <c r="R160" s="22">
        <v>103978</v>
      </c>
    </row>
    <row r="161" spans="1:1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220030</v>
      </c>
      <c r="F161" s="22">
        <v>229524</v>
      </c>
      <c r="G161" s="22">
        <v>240022</v>
      </c>
      <c r="H161" s="22">
        <v>191444</v>
      </c>
      <c r="I161" s="22">
        <v>200558</v>
      </c>
      <c r="J161" s="22">
        <v>2412312</v>
      </c>
      <c r="K161" s="22">
        <v>3493890</v>
      </c>
      <c r="L161" s="22">
        <v>167393</v>
      </c>
      <c r="M161" s="22">
        <v>157899</v>
      </c>
      <c r="N161" s="22">
        <v>147980</v>
      </c>
      <c r="O161" s="22">
        <v>141348</v>
      </c>
      <c r="P161" s="22">
        <v>128909</v>
      </c>
      <c r="Q161" s="22">
        <v>1227556</v>
      </c>
      <c r="R161" s="22">
        <v>1971085</v>
      </c>
    </row>
    <row r="162" spans="1:1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2402942</v>
      </c>
      <c r="F162" s="22">
        <v>2513562</v>
      </c>
      <c r="G162" s="22">
        <v>2629321</v>
      </c>
      <c r="H162" s="22">
        <v>1693472</v>
      </c>
      <c r="I162" s="22">
        <v>686609</v>
      </c>
      <c r="J162" s="22">
        <v>6231440</v>
      </c>
      <c r="K162" s="22">
        <v>16157346</v>
      </c>
      <c r="L162" s="22">
        <v>656307</v>
      </c>
      <c r="M162" s="22">
        <v>545688</v>
      </c>
      <c r="N162" s="22">
        <v>429929</v>
      </c>
      <c r="O162" s="22">
        <v>308750</v>
      </c>
      <c r="P162" s="22">
        <v>258585</v>
      </c>
      <c r="Q162" s="22">
        <v>1279098</v>
      </c>
      <c r="R162" s="22">
        <v>3478357</v>
      </c>
    </row>
    <row r="163" spans="1:1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91745</v>
      </c>
      <c r="F163" s="22">
        <v>94912</v>
      </c>
      <c r="G163" s="22">
        <v>98195</v>
      </c>
      <c r="H163" s="22">
        <v>101599</v>
      </c>
      <c r="I163" s="22">
        <v>105130</v>
      </c>
      <c r="J163" s="22">
        <v>1083492</v>
      </c>
      <c r="K163" s="22">
        <v>1575073</v>
      </c>
      <c r="L163" s="22">
        <v>63199</v>
      </c>
      <c r="M163" s="22">
        <v>60033</v>
      </c>
      <c r="N163" s="22">
        <v>56750</v>
      </c>
      <c r="O163" s="22">
        <v>53345</v>
      </c>
      <c r="P163" s="22">
        <v>49814</v>
      </c>
      <c r="Q163" s="22">
        <v>391951</v>
      </c>
      <c r="R163" s="22">
        <v>675092</v>
      </c>
    </row>
    <row r="164" spans="1:1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16714</v>
      </c>
      <c r="F164" s="22">
        <v>17378</v>
      </c>
      <c r="G164" s="22">
        <v>18072</v>
      </c>
      <c r="H164" s="22">
        <v>18793</v>
      </c>
      <c r="I164" s="22">
        <v>48686</v>
      </c>
      <c r="J164" s="22">
        <v>0</v>
      </c>
      <c r="K164" s="22">
        <v>119643</v>
      </c>
      <c r="L164" s="22">
        <v>4562</v>
      </c>
      <c r="M164" s="22">
        <v>3887</v>
      </c>
      <c r="N164" s="22">
        <v>3184</v>
      </c>
      <c r="O164" s="22">
        <v>2453</v>
      </c>
      <c r="P164" s="22">
        <v>7341</v>
      </c>
      <c r="Q164" s="22">
        <v>0</v>
      </c>
      <c r="R164" s="22">
        <v>21427</v>
      </c>
    </row>
    <row r="165" spans="1:1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414154</v>
      </c>
      <c r="F165" s="22">
        <v>395913</v>
      </c>
      <c r="G165" s="22">
        <v>407662</v>
      </c>
      <c r="H165" s="22">
        <v>419772</v>
      </c>
      <c r="I165" s="22">
        <v>432253</v>
      </c>
      <c r="J165" s="22">
        <v>4096144</v>
      </c>
      <c r="K165" s="22">
        <v>6165898</v>
      </c>
      <c r="L165" s="22">
        <v>177164</v>
      </c>
      <c r="M165" s="22">
        <v>165320</v>
      </c>
      <c r="N165" s="22">
        <v>153571</v>
      </c>
      <c r="O165" s="22">
        <v>141461</v>
      </c>
      <c r="P165" s="22">
        <v>128980</v>
      </c>
      <c r="Q165" s="22">
        <v>539009</v>
      </c>
      <c r="R165" s="22">
        <v>1305505</v>
      </c>
    </row>
    <row r="166" spans="1:1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481157</v>
      </c>
      <c r="F167" s="22">
        <v>374369</v>
      </c>
      <c r="G167" s="22">
        <v>389490</v>
      </c>
      <c r="H167" s="22">
        <v>405232</v>
      </c>
      <c r="I167" s="22">
        <v>384643</v>
      </c>
      <c r="J167" s="22">
        <v>534042</v>
      </c>
      <c r="K167" s="22">
        <v>2568933</v>
      </c>
      <c r="L167" s="22">
        <v>94772</v>
      </c>
      <c r="M167" s="22">
        <v>76011</v>
      </c>
      <c r="N167" s="22">
        <v>60890</v>
      </c>
      <c r="O167" s="22">
        <v>45148</v>
      </c>
      <c r="P167" s="22">
        <v>28758</v>
      </c>
      <c r="Q167" s="22">
        <v>35433</v>
      </c>
      <c r="R167" s="22">
        <v>341012</v>
      </c>
    </row>
    <row r="168" spans="1:1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2356722</v>
      </c>
      <c r="F168" s="22">
        <v>2435700</v>
      </c>
      <c r="G168" s="22">
        <v>2517301</v>
      </c>
      <c r="H168" s="22">
        <v>2602245</v>
      </c>
      <c r="I168" s="22">
        <v>2691540</v>
      </c>
      <c r="J168" s="22">
        <v>34164102</v>
      </c>
      <c r="K168" s="22">
        <v>46767610</v>
      </c>
      <c r="L168" s="22">
        <v>1690495</v>
      </c>
      <c r="M168" s="22">
        <v>1611517</v>
      </c>
      <c r="N168" s="22">
        <v>1529915</v>
      </c>
      <c r="O168" s="22">
        <v>1444971</v>
      </c>
      <c r="P168" s="22">
        <v>1356856</v>
      </c>
      <c r="Q168" s="22">
        <v>8882509</v>
      </c>
      <c r="R168" s="22">
        <v>16516263</v>
      </c>
    </row>
    <row r="169" spans="1:1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1495979</v>
      </c>
      <c r="F169" s="22">
        <v>3555303</v>
      </c>
      <c r="G169" s="22">
        <v>993710</v>
      </c>
      <c r="H169" s="22">
        <v>5182249</v>
      </c>
      <c r="I169" s="22">
        <v>781458</v>
      </c>
      <c r="J169" s="22">
        <v>3093076</v>
      </c>
      <c r="K169" s="22">
        <v>15101775</v>
      </c>
      <c r="L169" s="22">
        <v>444521</v>
      </c>
      <c r="M169" s="22">
        <v>399805</v>
      </c>
      <c r="N169" s="22">
        <v>301100</v>
      </c>
      <c r="O169" s="22">
        <v>233838</v>
      </c>
      <c r="P169" s="22">
        <v>135644</v>
      </c>
      <c r="Q169" s="22">
        <v>1503320</v>
      </c>
      <c r="R169" s="22">
        <v>3018228</v>
      </c>
    </row>
    <row r="170" spans="1:1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382224</v>
      </c>
      <c r="F170" s="22">
        <v>396747</v>
      </c>
      <c r="G170" s="22">
        <v>411848</v>
      </c>
      <c r="H170" s="22">
        <v>427550</v>
      </c>
      <c r="I170" s="22">
        <v>357312</v>
      </c>
      <c r="J170" s="22">
        <v>2001518</v>
      </c>
      <c r="K170" s="22">
        <v>3977199</v>
      </c>
      <c r="L170" s="22">
        <v>133122</v>
      </c>
      <c r="M170" s="22">
        <v>118599</v>
      </c>
      <c r="N170" s="22">
        <v>103498</v>
      </c>
      <c r="O170" s="22">
        <v>87796</v>
      </c>
      <c r="P170" s="22">
        <v>71468</v>
      </c>
      <c r="Q170" s="22">
        <v>248929</v>
      </c>
      <c r="R170" s="22">
        <v>763412</v>
      </c>
    </row>
    <row r="171" spans="1:1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1673728</v>
      </c>
      <c r="F172" s="22">
        <v>1538769</v>
      </c>
      <c r="G172" s="22">
        <v>1591059</v>
      </c>
      <c r="H172" s="22">
        <v>1645293</v>
      </c>
      <c r="I172" s="22">
        <v>1701552</v>
      </c>
      <c r="J172" s="22">
        <v>21493885</v>
      </c>
      <c r="K172" s="22">
        <v>29644286</v>
      </c>
      <c r="L172" s="22">
        <v>1046683</v>
      </c>
      <c r="M172" s="22">
        <v>984444</v>
      </c>
      <c r="N172" s="22">
        <v>932154</v>
      </c>
      <c r="O172" s="22">
        <v>877920</v>
      </c>
      <c r="P172" s="22">
        <v>821662</v>
      </c>
      <c r="Q172" s="22">
        <v>5916332</v>
      </c>
      <c r="R172" s="22">
        <v>10579195</v>
      </c>
    </row>
    <row r="173" spans="1:1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213123</v>
      </c>
      <c r="F173" s="22">
        <v>131185</v>
      </c>
      <c r="G173" s="22">
        <v>114376</v>
      </c>
      <c r="H173" s="22">
        <v>117966</v>
      </c>
      <c r="I173" s="22">
        <v>121670</v>
      </c>
      <c r="J173" s="22">
        <v>1113528</v>
      </c>
      <c r="K173" s="22">
        <v>1811848</v>
      </c>
      <c r="L173" s="22">
        <v>54003</v>
      </c>
      <c r="M173" s="22">
        <v>48489</v>
      </c>
      <c r="N173" s="22">
        <v>44777</v>
      </c>
      <c r="O173" s="22">
        <v>41186</v>
      </c>
      <c r="P173" s="22">
        <v>37482</v>
      </c>
      <c r="Q173" s="22">
        <v>151183</v>
      </c>
      <c r="R173" s="22">
        <v>377120</v>
      </c>
    </row>
    <row r="174" spans="1:1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16000</v>
      </c>
      <c r="F174" s="22">
        <v>16000</v>
      </c>
      <c r="G174" s="22">
        <v>16000</v>
      </c>
      <c r="H174" s="22">
        <v>16000</v>
      </c>
      <c r="I174" s="22">
        <v>16000</v>
      </c>
      <c r="J174" s="22">
        <v>18905</v>
      </c>
      <c r="K174" s="22">
        <v>98905</v>
      </c>
      <c r="L174" s="22">
        <v>3613</v>
      </c>
      <c r="M174" s="22">
        <v>3011</v>
      </c>
      <c r="N174" s="22">
        <v>2409</v>
      </c>
      <c r="O174" s="22">
        <v>1806</v>
      </c>
      <c r="P174" s="22">
        <v>1204</v>
      </c>
      <c r="Q174" s="22">
        <v>602</v>
      </c>
      <c r="R174" s="22">
        <v>12645</v>
      </c>
    </row>
    <row r="175" spans="1:1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137402</v>
      </c>
      <c r="F175" s="22">
        <v>141680</v>
      </c>
      <c r="G175" s="22">
        <v>146100</v>
      </c>
      <c r="H175" s="22">
        <v>117684</v>
      </c>
      <c r="I175" s="22">
        <v>121608</v>
      </c>
      <c r="J175" s="22">
        <v>1219111</v>
      </c>
      <c r="K175" s="22">
        <v>1883585</v>
      </c>
      <c r="L175" s="22">
        <v>63755</v>
      </c>
      <c r="M175" s="22">
        <v>59495</v>
      </c>
      <c r="N175" s="22">
        <v>55093</v>
      </c>
      <c r="O175" s="22">
        <v>50544</v>
      </c>
      <c r="P175" s="22">
        <v>46039</v>
      </c>
      <c r="Q175" s="22">
        <v>228625</v>
      </c>
      <c r="R175" s="22">
        <v>503551</v>
      </c>
    </row>
    <row r="176" spans="1:1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60306</v>
      </c>
      <c r="F176" s="22">
        <v>27982</v>
      </c>
      <c r="G176" s="22">
        <v>7039</v>
      </c>
      <c r="H176" s="22">
        <v>7268</v>
      </c>
      <c r="I176" s="22">
        <v>7504</v>
      </c>
      <c r="J176" s="22">
        <v>79536</v>
      </c>
      <c r="K176" s="22">
        <v>189635</v>
      </c>
      <c r="L176" s="22">
        <v>5361</v>
      </c>
      <c r="M176" s="22">
        <v>5361</v>
      </c>
      <c r="N176" s="22">
        <v>3726</v>
      </c>
      <c r="O176" s="22">
        <v>3215</v>
      </c>
      <c r="P176" s="22">
        <v>2986</v>
      </c>
      <c r="Q176" s="22">
        <v>12748</v>
      </c>
      <c r="R176" s="22">
        <v>33397</v>
      </c>
    </row>
    <row r="177" spans="1:1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723911</v>
      </c>
      <c r="F177" s="22">
        <v>554005</v>
      </c>
      <c r="G177" s="22">
        <v>573268</v>
      </c>
      <c r="H177" s="22">
        <v>593218</v>
      </c>
      <c r="I177" s="22">
        <v>503738</v>
      </c>
      <c r="J177" s="22">
        <v>7192560</v>
      </c>
      <c r="K177" s="22">
        <v>10140700</v>
      </c>
      <c r="L177" s="22">
        <v>328698</v>
      </c>
      <c r="M177" s="22">
        <v>307029</v>
      </c>
      <c r="N177" s="22">
        <v>287767</v>
      </c>
      <c r="O177" s="22">
        <v>267817</v>
      </c>
      <c r="P177" s="22">
        <v>248353</v>
      </c>
      <c r="Q177" s="22">
        <v>1924919</v>
      </c>
      <c r="R177" s="22">
        <v>3364583</v>
      </c>
    </row>
    <row r="178" spans="1:1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628996</v>
      </c>
      <c r="F178" s="22">
        <v>637423</v>
      </c>
      <c r="G178" s="22">
        <v>656782</v>
      </c>
      <c r="H178" s="22">
        <v>468423</v>
      </c>
      <c r="I178" s="22">
        <v>322600</v>
      </c>
      <c r="J178" s="22">
        <v>4737166</v>
      </c>
      <c r="K178" s="22">
        <v>7451390</v>
      </c>
      <c r="L178" s="22">
        <v>234988</v>
      </c>
      <c r="M178" s="22">
        <v>216055</v>
      </c>
      <c r="N178" s="22">
        <v>196695</v>
      </c>
      <c r="O178" s="22">
        <v>177642</v>
      </c>
      <c r="P178" s="22">
        <v>165676</v>
      </c>
      <c r="Q178" s="22">
        <v>1429512</v>
      </c>
      <c r="R178" s="22">
        <v>2420568</v>
      </c>
    </row>
    <row r="179" spans="1:1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337391</v>
      </c>
      <c r="F179" s="22">
        <v>155402</v>
      </c>
      <c r="G179" s="22">
        <v>161154</v>
      </c>
      <c r="H179" s="22">
        <v>72426</v>
      </c>
      <c r="I179" s="22">
        <v>74286</v>
      </c>
      <c r="J179" s="22">
        <v>316719</v>
      </c>
      <c r="K179" s="22">
        <v>1117378</v>
      </c>
      <c r="L179" s="22">
        <v>28100</v>
      </c>
      <c r="M179" s="22">
        <v>22035</v>
      </c>
      <c r="N179" s="22">
        <v>16283</v>
      </c>
      <c r="O179" s="22">
        <v>11367</v>
      </c>
      <c r="P179" s="22">
        <v>9507</v>
      </c>
      <c r="Q179" s="22">
        <v>18454</v>
      </c>
      <c r="R179" s="22">
        <v>105746</v>
      </c>
    </row>
    <row r="180" spans="1:1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244782</v>
      </c>
      <c r="F180" s="22">
        <v>253751</v>
      </c>
      <c r="G180" s="22">
        <v>263102</v>
      </c>
      <c r="H180" s="22">
        <v>246833</v>
      </c>
      <c r="I180" s="22">
        <v>255436</v>
      </c>
      <c r="J180" s="22">
        <v>1834345</v>
      </c>
      <c r="K180" s="22">
        <v>3098249</v>
      </c>
      <c r="L180" s="22">
        <v>110255</v>
      </c>
      <c r="M180" s="22">
        <v>101286</v>
      </c>
      <c r="N180" s="22">
        <v>91935</v>
      </c>
      <c r="O180" s="22">
        <v>82187</v>
      </c>
      <c r="P180" s="22">
        <v>73582</v>
      </c>
      <c r="Q180" s="22">
        <v>375220</v>
      </c>
      <c r="R180" s="22">
        <v>834465</v>
      </c>
    </row>
    <row r="181" spans="1:1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1058239</v>
      </c>
      <c r="F181" s="22">
        <v>1079085</v>
      </c>
      <c r="G181" s="22">
        <v>850708</v>
      </c>
      <c r="H181" s="22">
        <v>623140</v>
      </c>
      <c r="I181" s="22">
        <v>646410</v>
      </c>
      <c r="J181" s="22">
        <v>3220880</v>
      </c>
      <c r="K181" s="22">
        <v>7478462</v>
      </c>
      <c r="L181" s="22">
        <v>266387</v>
      </c>
      <c r="M181" s="22">
        <v>227291</v>
      </c>
      <c r="N181" s="22">
        <v>187429</v>
      </c>
      <c r="O181" s="22">
        <v>160435</v>
      </c>
      <c r="P181" s="22">
        <v>137165</v>
      </c>
      <c r="Q181" s="22">
        <v>305210</v>
      </c>
      <c r="R181" s="22">
        <v>1283917</v>
      </c>
    </row>
    <row r="182" spans="1:1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45872</v>
      </c>
      <c r="F182" s="22">
        <v>47050</v>
      </c>
      <c r="G182" s="22">
        <v>48259</v>
      </c>
      <c r="H182" s="22">
        <v>49498</v>
      </c>
      <c r="I182" s="22">
        <v>50769</v>
      </c>
      <c r="J182" s="22">
        <v>217258</v>
      </c>
      <c r="K182" s="22">
        <v>458706</v>
      </c>
      <c r="L182" s="22">
        <v>11394</v>
      </c>
      <c r="M182" s="22">
        <v>10216</v>
      </c>
      <c r="N182" s="22">
        <v>9008</v>
      </c>
      <c r="O182" s="22">
        <v>7767</v>
      </c>
      <c r="P182" s="22">
        <v>6497</v>
      </c>
      <c r="Q182" s="22">
        <v>12613</v>
      </c>
      <c r="R182" s="22">
        <v>57495</v>
      </c>
    </row>
    <row r="183" spans="1:1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881982</v>
      </c>
      <c r="F183" s="22">
        <v>793236</v>
      </c>
      <c r="G183" s="22">
        <v>823200</v>
      </c>
      <c r="H183" s="22">
        <v>849563</v>
      </c>
      <c r="I183" s="22">
        <v>853291</v>
      </c>
      <c r="J183" s="22">
        <v>2401580</v>
      </c>
      <c r="K183" s="22">
        <v>6602852</v>
      </c>
      <c r="L183" s="22">
        <v>227379</v>
      </c>
      <c r="M183" s="22">
        <v>202678</v>
      </c>
      <c r="N183" s="22">
        <v>172715</v>
      </c>
      <c r="O183" s="22">
        <v>144965</v>
      </c>
      <c r="P183" s="22">
        <v>142623</v>
      </c>
      <c r="Q183" s="22">
        <v>434102</v>
      </c>
      <c r="R183" s="22">
        <v>1324462</v>
      </c>
    </row>
    <row r="184" spans="1:1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555686</v>
      </c>
      <c r="F184" s="22">
        <v>571406</v>
      </c>
      <c r="G184" s="22">
        <v>587572</v>
      </c>
      <c r="H184" s="22">
        <v>604198</v>
      </c>
      <c r="I184" s="22">
        <v>621297</v>
      </c>
      <c r="J184" s="22">
        <v>3552122</v>
      </c>
      <c r="K184" s="22">
        <v>6492281</v>
      </c>
      <c r="L184" s="22">
        <v>178770</v>
      </c>
      <c r="M184" s="22">
        <v>163050</v>
      </c>
      <c r="N184" s="22">
        <v>146884</v>
      </c>
      <c r="O184" s="22">
        <v>130258</v>
      </c>
      <c r="P184" s="22">
        <v>113159</v>
      </c>
      <c r="Q184" s="22">
        <v>298277</v>
      </c>
      <c r="R184" s="22">
        <v>1030398</v>
      </c>
    </row>
    <row r="185" spans="1:1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165573</v>
      </c>
      <c r="F186" s="22">
        <v>171618</v>
      </c>
      <c r="G186" s="22">
        <v>177894</v>
      </c>
      <c r="H186" s="22">
        <v>184408</v>
      </c>
      <c r="I186" s="22">
        <v>156532</v>
      </c>
      <c r="J186" s="22">
        <v>1259765</v>
      </c>
      <c r="K186" s="22">
        <v>2115790</v>
      </c>
      <c r="L186" s="22">
        <v>70685</v>
      </c>
      <c r="M186" s="22">
        <v>64640</v>
      </c>
      <c r="N186" s="22">
        <v>58364</v>
      </c>
      <c r="O186" s="22">
        <v>51848</v>
      </c>
      <c r="P186" s="22">
        <v>45085</v>
      </c>
      <c r="Q186" s="22">
        <v>322331</v>
      </c>
      <c r="R186" s="22">
        <v>612953</v>
      </c>
    </row>
    <row r="187" spans="1:1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30255</v>
      </c>
      <c r="F190" s="22">
        <v>31607</v>
      </c>
      <c r="G190" s="22">
        <v>33021</v>
      </c>
      <c r="H190" s="22">
        <v>34497</v>
      </c>
      <c r="I190" s="22">
        <v>36039</v>
      </c>
      <c r="J190" s="22">
        <v>37650</v>
      </c>
      <c r="K190" s="22">
        <v>203069</v>
      </c>
      <c r="L190" s="22">
        <v>8649</v>
      </c>
      <c r="M190" s="22">
        <v>7296</v>
      </c>
      <c r="N190" s="22">
        <v>5883</v>
      </c>
      <c r="O190" s="22">
        <v>4407</v>
      </c>
      <c r="P190" s="22">
        <v>2864</v>
      </c>
      <c r="Q190" s="22">
        <v>1254</v>
      </c>
      <c r="R190" s="22">
        <v>30353</v>
      </c>
    </row>
    <row r="191" spans="1:1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14348</v>
      </c>
      <c r="F191" s="22">
        <v>15034</v>
      </c>
      <c r="G191" s="22">
        <v>0</v>
      </c>
      <c r="H191" s="22">
        <v>0</v>
      </c>
      <c r="I191" s="22">
        <v>0</v>
      </c>
      <c r="J191" s="22">
        <v>0</v>
      </c>
      <c r="K191" s="22">
        <v>29382</v>
      </c>
      <c r="L191" s="22">
        <v>1221</v>
      </c>
      <c r="M191" s="22">
        <v>535</v>
      </c>
      <c r="N191" s="22">
        <v>0</v>
      </c>
      <c r="O191" s="22">
        <v>0</v>
      </c>
      <c r="P191" s="22">
        <v>0</v>
      </c>
      <c r="Q191" s="22">
        <v>0</v>
      </c>
      <c r="R191" s="22">
        <v>1756</v>
      </c>
    </row>
    <row r="192" spans="1:1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224916</v>
      </c>
      <c r="F194" s="22">
        <v>166183</v>
      </c>
      <c r="G194" s="22">
        <v>103352</v>
      </c>
      <c r="H194" s="22">
        <v>106609</v>
      </c>
      <c r="I194" s="22">
        <v>109969</v>
      </c>
      <c r="J194" s="22">
        <v>2030612</v>
      </c>
      <c r="K194" s="22">
        <v>2741641</v>
      </c>
      <c r="L194" s="22">
        <v>86441</v>
      </c>
      <c r="M194" s="22">
        <v>77748</v>
      </c>
      <c r="N194" s="22">
        <v>73152</v>
      </c>
      <c r="O194" s="22">
        <v>69895</v>
      </c>
      <c r="P194" s="22">
        <v>66535</v>
      </c>
      <c r="Q194" s="22">
        <v>596569</v>
      </c>
      <c r="R194" s="22">
        <v>970340</v>
      </c>
    </row>
    <row r="195" spans="1:1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13124</v>
      </c>
      <c r="F195" s="22">
        <v>13825</v>
      </c>
      <c r="G195" s="22">
        <v>14563</v>
      </c>
      <c r="H195" s="22">
        <v>15341</v>
      </c>
      <c r="I195" s="22">
        <v>16160</v>
      </c>
      <c r="J195" s="22">
        <v>292014</v>
      </c>
      <c r="K195" s="22">
        <v>365027</v>
      </c>
      <c r="L195" s="22">
        <v>19066</v>
      </c>
      <c r="M195" s="22">
        <v>18366</v>
      </c>
      <c r="N195" s="22">
        <v>17627</v>
      </c>
      <c r="O195" s="22">
        <v>16850</v>
      </c>
      <c r="P195" s="22">
        <v>16031</v>
      </c>
      <c r="Q195" s="22">
        <v>110364</v>
      </c>
      <c r="R195" s="22">
        <v>198304</v>
      </c>
    </row>
    <row r="196" spans="1:1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48358</v>
      </c>
      <c r="F197" s="22">
        <v>50603</v>
      </c>
      <c r="G197" s="22">
        <v>52952</v>
      </c>
      <c r="H197" s="22">
        <v>55409</v>
      </c>
      <c r="I197" s="22">
        <v>0</v>
      </c>
      <c r="J197" s="22">
        <v>0</v>
      </c>
      <c r="K197" s="22">
        <v>207322</v>
      </c>
      <c r="L197" s="22">
        <v>8967</v>
      </c>
      <c r="M197" s="22">
        <v>6722</v>
      </c>
      <c r="N197" s="22">
        <v>4373</v>
      </c>
      <c r="O197" s="22">
        <v>1915</v>
      </c>
      <c r="P197" s="22">
        <v>0</v>
      </c>
      <c r="Q197" s="22">
        <v>0</v>
      </c>
      <c r="R197" s="22">
        <v>21977</v>
      </c>
    </row>
    <row r="198" spans="1:1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62899</v>
      </c>
      <c r="F202" s="22">
        <v>30935</v>
      </c>
      <c r="G202" s="22">
        <v>31429</v>
      </c>
      <c r="H202" s="22">
        <v>31932</v>
      </c>
      <c r="I202" s="22">
        <v>16156</v>
      </c>
      <c r="J202" s="22">
        <v>0</v>
      </c>
      <c r="K202" s="22">
        <v>173351</v>
      </c>
      <c r="L202" s="22">
        <v>2557</v>
      </c>
      <c r="M202" s="22">
        <v>1636</v>
      </c>
      <c r="N202" s="22">
        <v>1142</v>
      </c>
      <c r="O202" s="22">
        <v>639</v>
      </c>
      <c r="P202" s="22">
        <v>129</v>
      </c>
      <c r="Q202" s="22">
        <v>0</v>
      </c>
      <c r="R202" s="22">
        <v>6103</v>
      </c>
    </row>
    <row r="203" spans="1:1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9753</v>
      </c>
      <c r="F205" s="22">
        <v>10406</v>
      </c>
      <c r="G205" s="22">
        <v>11117</v>
      </c>
      <c r="H205" s="22">
        <v>12093</v>
      </c>
      <c r="I205" s="22">
        <v>0</v>
      </c>
      <c r="J205" s="22">
        <v>0</v>
      </c>
      <c r="K205" s="22">
        <v>43369</v>
      </c>
      <c r="L205" s="22">
        <v>2902</v>
      </c>
      <c r="M205" s="22">
        <v>2250</v>
      </c>
      <c r="N205" s="22">
        <v>1537</v>
      </c>
      <c r="O205" s="22">
        <v>563</v>
      </c>
      <c r="P205" s="22">
        <v>0</v>
      </c>
      <c r="Q205" s="22">
        <v>0</v>
      </c>
      <c r="R205" s="22">
        <v>7252</v>
      </c>
    </row>
    <row r="206" spans="1:1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31632</v>
      </c>
      <c r="F211" s="22">
        <v>20727</v>
      </c>
      <c r="G211" s="22">
        <v>21477</v>
      </c>
      <c r="H211" s="22">
        <v>22254</v>
      </c>
      <c r="I211" s="22">
        <v>23061</v>
      </c>
      <c r="J211" s="22">
        <v>544579</v>
      </c>
      <c r="K211" s="22">
        <v>663730</v>
      </c>
      <c r="L211" s="22">
        <v>23840</v>
      </c>
      <c r="M211" s="22">
        <v>22830</v>
      </c>
      <c r="N211" s="22">
        <v>22081</v>
      </c>
      <c r="O211" s="22">
        <v>21303</v>
      </c>
      <c r="P211" s="22">
        <v>20496</v>
      </c>
      <c r="Q211" s="22">
        <v>189675</v>
      </c>
      <c r="R211" s="22">
        <v>300225</v>
      </c>
    </row>
    <row r="212" spans="1:1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81835</v>
      </c>
      <c r="F212" s="22">
        <v>85329</v>
      </c>
      <c r="G212" s="22">
        <v>88972</v>
      </c>
      <c r="H212" s="22">
        <v>92771</v>
      </c>
      <c r="I212" s="22">
        <v>64154</v>
      </c>
      <c r="J212" s="22">
        <v>0</v>
      </c>
      <c r="K212" s="22">
        <v>413061</v>
      </c>
      <c r="L212" s="22">
        <v>16581</v>
      </c>
      <c r="M212" s="22">
        <v>13087</v>
      </c>
      <c r="N212" s="22">
        <v>9443</v>
      </c>
      <c r="O212" s="22">
        <v>5644</v>
      </c>
      <c r="P212" s="22">
        <v>1683</v>
      </c>
      <c r="Q212" s="22">
        <v>0</v>
      </c>
      <c r="R212" s="22">
        <v>46438</v>
      </c>
    </row>
    <row r="213" spans="1:1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13696</v>
      </c>
      <c r="F213" s="22">
        <v>14334</v>
      </c>
      <c r="G213" s="22">
        <v>15002</v>
      </c>
      <c r="H213" s="22">
        <v>15701</v>
      </c>
      <c r="I213" s="22">
        <v>16432</v>
      </c>
      <c r="J213" s="22">
        <v>144336</v>
      </c>
      <c r="K213" s="22">
        <v>219501</v>
      </c>
      <c r="L213" s="22">
        <v>9910</v>
      </c>
      <c r="M213" s="22">
        <v>9272</v>
      </c>
      <c r="N213" s="22">
        <v>8604</v>
      </c>
      <c r="O213" s="22">
        <v>7906</v>
      </c>
      <c r="P213" s="22">
        <v>7174</v>
      </c>
      <c r="Q213" s="22">
        <v>92550</v>
      </c>
      <c r="R213" s="22">
        <v>135416</v>
      </c>
    </row>
    <row r="214" spans="1:1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25035</v>
      </c>
      <c r="F216" s="22">
        <v>25720</v>
      </c>
      <c r="G216" s="22">
        <v>26424</v>
      </c>
      <c r="H216" s="22">
        <v>27147</v>
      </c>
      <c r="I216" s="22">
        <v>27890</v>
      </c>
      <c r="J216" s="22">
        <v>151327</v>
      </c>
      <c r="K216" s="22">
        <v>283543</v>
      </c>
      <c r="L216" s="22">
        <v>7538</v>
      </c>
      <c r="M216" s="22">
        <v>6853</v>
      </c>
      <c r="N216" s="22">
        <v>6149</v>
      </c>
      <c r="O216" s="22">
        <v>5426</v>
      </c>
      <c r="P216" s="22">
        <v>4683</v>
      </c>
      <c r="Q216" s="22">
        <v>11540</v>
      </c>
      <c r="R216" s="22">
        <v>42189</v>
      </c>
    </row>
    <row r="217" spans="1:1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54244</v>
      </c>
      <c r="F218" s="22">
        <v>55771</v>
      </c>
      <c r="G218" s="22">
        <v>28458</v>
      </c>
      <c r="H218" s="22">
        <v>0</v>
      </c>
      <c r="I218" s="22">
        <v>0</v>
      </c>
      <c r="J218" s="22">
        <v>0</v>
      </c>
      <c r="K218" s="22">
        <v>138473</v>
      </c>
      <c r="L218" s="22">
        <v>3540</v>
      </c>
      <c r="M218" s="22">
        <v>1994</v>
      </c>
      <c r="N218" s="22">
        <v>403</v>
      </c>
      <c r="O218" s="22">
        <v>0</v>
      </c>
      <c r="P218" s="22">
        <v>0</v>
      </c>
      <c r="Q218" s="22">
        <v>0</v>
      </c>
      <c r="R218" s="22">
        <v>5937</v>
      </c>
    </row>
    <row r="219" spans="1:1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140771</v>
      </c>
      <c r="F219" s="22">
        <v>113247</v>
      </c>
      <c r="G219" s="22">
        <v>117603</v>
      </c>
      <c r="H219" s="22">
        <v>122126</v>
      </c>
      <c r="I219" s="22">
        <v>123823</v>
      </c>
      <c r="J219" s="22">
        <v>714148</v>
      </c>
      <c r="K219" s="22">
        <v>1331718</v>
      </c>
      <c r="L219" s="22">
        <v>49067</v>
      </c>
      <c r="M219" s="22">
        <v>44307</v>
      </c>
      <c r="N219" s="22">
        <v>39951</v>
      </c>
      <c r="O219" s="22">
        <v>35428</v>
      </c>
      <c r="P219" s="22">
        <v>30731</v>
      </c>
      <c r="Q219" s="22">
        <v>76619</v>
      </c>
      <c r="R219" s="22">
        <v>276103</v>
      </c>
    </row>
    <row r="220" spans="1:1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1320</v>
      </c>
      <c r="F221" s="22">
        <v>1340</v>
      </c>
      <c r="G221" s="22">
        <v>1818</v>
      </c>
      <c r="H221" s="22">
        <v>0</v>
      </c>
      <c r="I221" s="22">
        <v>0</v>
      </c>
      <c r="J221" s="22">
        <v>0</v>
      </c>
      <c r="K221" s="22">
        <v>4478</v>
      </c>
      <c r="L221" s="22">
        <v>58</v>
      </c>
      <c r="M221" s="22">
        <v>38</v>
      </c>
      <c r="N221" s="22">
        <v>19</v>
      </c>
      <c r="O221" s="22">
        <v>0</v>
      </c>
      <c r="P221" s="22">
        <v>0</v>
      </c>
      <c r="Q221" s="22">
        <v>0</v>
      </c>
      <c r="R221" s="22">
        <v>115</v>
      </c>
    </row>
    <row r="222" spans="1:1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58039</v>
      </c>
      <c r="F223" s="22">
        <v>58734</v>
      </c>
      <c r="G223" s="22">
        <v>28128</v>
      </c>
      <c r="H223" s="22">
        <v>0</v>
      </c>
      <c r="I223" s="22">
        <v>0</v>
      </c>
      <c r="J223" s="22">
        <v>0</v>
      </c>
      <c r="K223" s="22">
        <v>144901</v>
      </c>
      <c r="L223" s="22">
        <v>4951</v>
      </c>
      <c r="M223" s="22">
        <v>4256</v>
      </c>
      <c r="N223" s="22">
        <v>1382</v>
      </c>
      <c r="O223" s="22">
        <v>0</v>
      </c>
      <c r="P223" s="22">
        <v>0</v>
      </c>
      <c r="Q223" s="22">
        <v>0</v>
      </c>
      <c r="R223" s="22">
        <v>10589</v>
      </c>
    </row>
    <row r="224" spans="1:1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31800</v>
      </c>
      <c r="F224" s="22">
        <v>33100</v>
      </c>
      <c r="G224" s="22">
        <v>34500</v>
      </c>
      <c r="H224" s="22">
        <v>35900</v>
      </c>
      <c r="I224" s="22">
        <v>37300</v>
      </c>
      <c r="J224" s="22">
        <v>234368</v>
      </c>
      <c r="K224" s="22">
        <v>406968</v>
      </c>
      <c r="L224" s="22">
        <v>16151</v>
      </c>
      <c r="M224" s="22">
        <v>14851</v>
      </c>
      <c r="N224" s="22">
        <v>13451</v>
      </c>
      <c r="O224" s="22">
        <v>12051</v>
      </c>
      <c r="P224" s="22">
        <v>10651</v>
      </c>
      <c r="Q224" s="22">
        <v>29361</v>
      </c>
      <c r="R224" s="22">
        <v>96516</v>
      </c>
    </row>
    <row r="225" spans="1:1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88568</v>
      </c>
      <c r="F226" s="22">
        <v>91801</v>
      </c>
      <c r="G226" s="22">
        <v>79749</v>
      </c>
      <c r="H226" s="22">
        <v>37100</v>
      </c>
      <c r="I226" s="22">
        <v>38777</v>
      </c>
      <c r="J226" s="22">
        <v>82890</v>
      </c>
      <c r="K226" s="22">
        <v>418885</v>
      </c>
      <c r="L226" s="22">
        <v>15825</v>
      </c>
      <c r="M226" s="22">
        <v>12592</v>
      </c>
      <c r="N226" s="22">
        <v>9236</v>
      </c>
      <c r="O226" s="22">
        <v>6686</v>
      </c>
      <c r="P226" s="22">
        <v>5009</v>
      </c>
      <c r="Q226" s="22">
        <v>4684</v>
      </c>
      <c r="R226" s="22">
        <v>54032</v>
      </c>
    </row>
    <row r="227" spans="1:1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8505</v>
      </c>
      <c r="F227" s="22">
        <v>8975</v>
      </c>
      <c r="G227" s="22">
        <v>9471</v>
      </c>
      <c r="H227" s="22">
        <v>9994</v>
      </c>
      <c r="I227" s="22">
        <v>10547</v>
      </c>
      <c r="J227" s="22">
        <v>48348</v>
      </c>
      <c r="K227" s="22">
        <v>95840</v>
      </c>
      <c r="L227" s="22">
        <v>5111</v>
      </c>
      <c r="M227" s="22">
        <v>4641</v>
      </c>
      <c r="N227" s="22">
        <v>4145</v>
      </c>
      <c r="O227" s="22">
        <v>3621</v>
      </c>
      <c r="P227" s="22">
        <v>3069</v>
      </c>
      <c r="Q227" s="22">
        <v>6117</v>
      </c>
      <c r="R227" s="22">
        <v>26704</v>
      </c>
    </row>
    <row r="228" spans="1:1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12232</v>
      </c>
      <c r="F229" s="22">
        <v>12928</v>
      </c>
      <c r="G229" s="22">
        <v>13638</v>
      </c>
      <c r="H229" s="22">
        <v>14441</v>
      </c>
      <c r="I229" s="22">
        <v>15264</v>
      </c>
      <c r="J229" s="22">
        <v>593223</v>
      </c>
      <c r="K229" s="22">
        <v>661726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140781</v>
      </c>
      <c r="F230" s="22">
        <v>142009</v>
      </c>
      <c r="G230" s="22">
        <v>142985</v>
      </c>
      <c r="H230" s="22">
        <v>144276</v>
      </c>
      <c r="I230" s="22">
        <v>110427</v>
      </c>
      <c r="J230" s="22">
        <v>194344</v>
      </c>
      <c r="K230" s="22">
        <v>874822</v>
      </c>
      <c r="L230" s="22">
        <v>18649</v>
      </c>
      <c r="M230" s="22">
        <v>15430</v>
      </c>
      <c r="N230" s="22">
        <v>12180</v>
      </c>
      <c r="O230" s="22">
        <v>8870</v>
      </c>
      <c r="P230" s="22">
        <v>6064</v>
      </c>
      <c r="Q230" s="22">
        <v>6047</v>
      </c>
      <c r="R230" s="22">
        <v>67240</v>
      </c>
    </row>
    <row r="231" spans="1:1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30128</v>
      </c>
      <c r="F232" s="22">
        <v>15342</v>
      </c>
      <c r="G232" s="22">
        <v>15813</v>
      </c>
      <c r="H232" s="22">
        <v>15377</v>
      </c>
      <c r="I232" s="22">
        <v>15398</v>
      </c>
      <c r="J232" s="22">
        <v>228368</v>
      </c>
      <c r="K232" s="22">
        <v>320426</v>
      </c>
      <c r="L232" s="22">
        <v>9911</v>
      </c>
      <c r="M232" s="22">
        <v>9092</v>
      </c>
      <c r="N232" s="22">
        <v>8622</v>
      </c>
      <c r="O232" s="22">
        <v>8141</v>
      </c>
      <c r="P232" s="22">
        <v>7660</v>
      </c>
      <c r="Q232" s="22">
        <v>59848</v>
      </c>
      <c r="R232" s="22">
        <v>103274</v>
      </c>
    </row>
    <row r="233" spans="1:1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6962</v>
      </c>
      <c r="F234" s="22">
        <v>7381</v>
      </c>
      <c r="G234" s="22">
        <v>0</v>
      </c>
      <c r="H234" s="22">
        <v>0</v>
      </c>
      <c r="I234" s="22">
        <v>0</v>
      </c>
      <c r="J234" s="22">
        <v>0</v>
      </c>
      <c r="K234" s="22">
        <v>14343</v>
      </c>
      <c r="L234" s="22">
        <v>860</v>
      </c>
      <c r="M234" s="22">
        <v>442</v>
      </c>
      <c r="N234" s="22">
        <v>0</v>
      </c>
      <c r="O234" s="22">
        <v>0</v>
      </c>
      <c r="P234" s="22">
        <v>0</v>
      </c>
      <c r="Q234" s="22">
        <v>0</v>
      </c>
      <c r="R234" s="22">
        <v>1302</v>
      </c>
    </row>
    <row r="235" spans="1:1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81751</v>
      </c>
      <c r="F235" s="22">
        <v>84367</v>
      </c>
      <c r="G235" s="22">
        <v>87067</v>
      </c>
      <c r="H235" s="22">
        <v>89854</v>
      </c>
      <c r="I235" s="22">
        <v>92732</v>
      </c>
      <c r="J235" s="22">
        <v>435211</v>
      </c>
      <c r="K235" s="22">
        <v>870982</v>
      </c>
      <c r="L235" s="22">
        <v>26712</v>
      </c>
      <c r="M235" s="22">
        <v>24096</v>
      </c>
      <c r="N235" s="22">
        <v>21396</v>
      </c>
      <c r="O235" s="22">
        <v>18608</v>
      </c>
      <c r="P235" s="22">
        <v>15731</v>
      </c>
      <c r="Q235" s="22">
        <v>34125</v>
      </c>
      <c r="R235" s="22">
        <v>140668</v>
      </c>
    </row>
    <row r="236" spans="1:1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24820</v>
      </c>
      <c r="F236" s="22">
        <v>26059</v>
      </c>
      <c r="G236" s="22">
        <v>27361</v>
      </c>
      <c r="H236" s="22">
        <v>27808</v>
      </c>
      <c r="I236" s="22">
        <v>28769</v>
      </c>
      <c r="J236" s="22">
        <v>313305</v>
      </c>
      <c r="K236" s="22">
        <v>448122</v>
      </c>
      <c r="L236" s="22">
        <v>22484</v>
      </c>
      <c r="M236" s="22">
        <v>21245</v>
      </c>
      <c r="N236" s="22">
        <v>19944</v>
      </c>
      <c r="O236" s="22">
        <v>18577</v>
      </c>
      <c r="P236" s="22">
        <v>17157</v>
      </c>
      <c r="Q236" s="22">
        <v>77068</v>
      </c>
      <c r="R236" s="22">
        <v>176475</v>
      </c>
    </row>
    <row r="237" spans="1:1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87010</v>
      </c>
      <c r="F237" s="22">
        <v>89878</v>
      </c>
      <c r="G237" s="22">
        <v>92857</v>
      </c>
      <c r="H237" s="22">
        <v>76562</v>
      </c>
      <c r="I237" s="22">
        <v>78888</v>
      </c>
      <c r="J237" s="22">
        <v>603754</v>
      </c>
      <c r="K237" s="22">
        <v>1028949</v>
      </c>
      <c r="L237" s="22">
        <v>40244</v>
      </c>
      <c r="M237" s="22">
        <v>37376</v>
      </c>
      <c r="N237" s="22">
        <v>34397</v>
      </c>
      <c r="O237" s="22">
        <v>31519</v>
      </c>
      <c r="P237" s="22">
        <v>29193</v>
      </c>
      <c r="Q237" s="22">
        <v>207889</v>
      </c>
      <c r="R237" s="22">
        <v>380618</v>
      </c>
    </row>
    <row r="238" spans="1:1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6955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6955</v>
      </c>
      <c r="L239" s="22">
        <v>330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330</v>
      </c>
    </row>
    <row r="240" spans="1:1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50370</v>
      </c>
      <c r="F241" s="22">
        <v>52788</v>
      </c>
      <c r="G241" s="22">
        <v>55185</v>
      </c>
      <c r="H241" s="22">
        <v>58558</v>
      </c>
      <c r="I241" s="22">
        <v>60364</v>
      </c>
      <c r="J241" s="22">
        <v>189622</v>
      </c>
      <c r="K241" s="22">
        <v>466887</v>
      </c>
      <c r="L241" s="22">
        <v>20836</v>
      </c>
      <c r="M241" s="22">
        <v>17418</v>
      </c>
      <c r="N241" s="22">
        <v>15021</v>
      </c>
      <c r="O241" s="22">
        <v>12688</v>
      </c>
      <c r="P241" s="22">
        <v>9842</v>
      </c>
      <c r="Q241" s="22">
        <v>12622</v>
      </c>
      <c r="R241" s="22">
        <v>88427</v>
      </c>
    </row>
    <row r="242" spans="1:1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219713</v>
      </c>
      <c r="K247" s="22">
        <v>219713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226713</v>
      </c>
      <c r="K257" s="22">
        <v>226713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13486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13486</v>
      </c>
      <c r="L268" s="22">
        <v>3055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3055</v>
      </c>
    </row>
    <row r="269" spans="1:1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81333</v>
      </c>
      <c r="K269" s="22">
        <v>81333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12549</v>
      </c>
      <c r="F276" s="22">
        <v>13119</v>
      </c>
      <c r="G276" s="22">
        <v>13715</v>
      </c>
      <c r="H276" s="22">
        <v>14337</v>
      </c>
      <c r="I276" s="22">
        <v>14988</v>
      </c>
      <c r="J276" s="22">
        <v>475223</v>
      </c>
      <c r="K276" s="22">
        <v>543931</v>
      </c>
      <c r="L276" s="22">
        <v>24284</v>
      </c>
      <c r="M276" s="22">
        <v>23713</v>
      </c>
      <c r="N276" s="22">
        <v>23118</v>
      </c>
      <c r="O276" s="22">
        <v>22495</v>
      </c>
      <c r="P276" s="22">
        <v>21844</v>
      </c>
      <c r="Q276" s="22">
        <v>243009</v>
      </c>
      <c r="R276" s="22">
        <v>358463</v>
      </c>
    </row>
    <row r="277" spans="1:1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15557</v>
      </c>
      <c r="F282" s="22">
        <v>16033</v>
      </c>
      <c r="G282" s="22">
        <v>16524</v>
      </c>
      <c r="H282" s="22">
        <v>17030</v>
      </c>
      <c r="I282" s="22">
        <v>17551</v>
      </c>
      <c r="J282" s="22">
        <v>586435</v>
      </c>
      <c r="K282" s="22">
        <v>669130</v>
      </c>
      <c r="L282" s="22">
        <v>13392</v>
      </c>
      <c r="M282" s="22">
        <v>12916</v>
      </c>
      <c r="N282" s="22">
        <v>12425</v>
      </c>
      <c r="O282" s="22">
        <v>11919</v>
      </c>
      <c r="P282" s="22">
        <v>11398</v>
      </c>
      <c r="Q282" s="22">
        <v>96554</v>
      </c>
      <c r="R282" s="22">
        <v>158604</v>
      </c>
    </row>
    <row r="283" spans="1:1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17172</v>
      </c>
      <c r="F284" s="22">
        <v>17172</v>
      </c>
      <c r="G284" s="22">
        <v>17172</v>
      </c>
      <c r="H284" s="22">
        <v>17172</v>
      </c>
      <c r="I284" s="22">
        <v>7170</v>
      </c>
      <c r="J284" s="22">
        <v>0</v>
      </c>
      <c r="K284" s="22">
        <v>75858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F26DA-85B0-409E-93CA-BF59242BFE63}">
  <dimension ref="A1:R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1254</v>
      </c>
      <c r="D1" s="20" t="s">
        <v>1279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1256</v>
      </c>
      <c r="F2" s="21" t="s">
        <v>1257</v>
      </c>
      <c r="G2" s="21" t="s">
        <v>1258</v>
      </c>
      <c r="H2" s="21" t="s">
        <v>1259</v>
      </c>
      <c r="I2" s="21" t="s">
        <v>1260</v>
      </c>
      <c r="J2" s="21" t="s">
        <v>1261</v>
      </c>
      <c r="K2" s="21" t="s">
        <v>1262</v>
      </c>
      <c r="L2" s="21" t="s">
        <v>1256</v>
      </c>
      <c r="M2" s="21" t="s">
        <v>1257</v>
      </c>
      <c r="N2" s="21" t="s">
        <v>1258</v>
      </c>
      <c r="O2" s="21" t="s">
        <v>1259</v>
      </c>
      <c r="P2" s="21" t="s">
        <v>1260</v>
      </c>
      <c r="Q2" s="21" t="s">
        <v>1261</v>
      </c>
      <c r="R2" s="21" t="s">
        <v>1263</v>
      </c>
    </row>
    <row r="3" spans="1:18" x14ac:dyDescent="0.25">
      <c r="A3" s="21"/>
      <c r="B3" s="21"/>
      <c r="C3" s="21"/>
      <c r="D3" s="21" t="s">
        <v>89</v>
      </c>
      <c r="E3" s="21" t="s">
        <v>1264</v>
      </c>
      <c r="F3" s="21" t="s">
        <v>1265</v>
      </c>
      <c r="G3" s="21" t="s">
        <v>1266</v>
      </c>
      <c r="H3" s="21" t="s">
        <v>1267</v>
      </c>
      <c r="I3" s="21" t="s">
        <v>1268</v>
      </c>
      <c r="J3" s="21" t="s">
        <v>1269</v>
      </c>
      <c r="K3" s="21" t="s">
        <v>1270</v>
      </c>
      <c r="L3" s="21" t="s">
        <v>1271</v>
      </c>
      <c r="M3" s="21" t="s">
        <v>1272</v>
      </c>
      <c r="N3" s="21" t="s">
        <v>1273</v>
      </c>
      <c r="O3" s="21" t="s">
        <v>1274</v>
      </c>
      <c r="P3" s="21" t="s">
        <v>1275</v>
      </c>
      <c r="Q3" s="21" t="s">
        <v>1276</v>
      </c>
      <c r="R3" s="21" t="s">
        <v>1277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6071240</v>
      </c>
      <c r="F4" s="22">
        <v>6045429</v>
      </c>
      <c r="G4" s="22">
        <v>5899949</v>
      </c>
      <c r="H4" s="22">
        <v>6105288</v>
      </c>
      <c r="I4" s="22">
        <v>5250887</v>
      </c>
      <c r="J4" s="22">
        <v>31959853</v>
      </c>
      <c r="K4" s="22">
        <v>61332646</v>
      </c>
      <c r="L4" s="22">
        <v>1859620</v>
      </c>
      <c r="M4" s="22">
        <v>1676337</v>
      </c>
      <c r="N4" s="22">
        <v>1505106</v>
      </c>
      <c r="O4" s="22">
        <v>1310759</v>
      </c>
      <c r="P4" s="22">
        <v>1133133</v>
      </c>
      <c r="Q4" s="22">
        <v>5342997</v>
      </c>
      <c r="R4" s="22">
        <v>12827952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2448498</v>
      </c>
      <c r="F5" s="22">
        <v>2526972</v>
      </c>
      <c r="G5" s="22">
        <v>2277334</v>
      </c>
      <c r="H5" s="22">
        <v>2345491</v>
      </c>
      <c r="I5" s="22">
        <v>2207245</v>
      </c>
      <c r="J5" s="22">
        <v>22038580</v>
      </c>
      <c r="K5" s="22">
        <v>33844120</v>
      </c>
      <c r="L5" s="22">
        <v>954676</v>
      </c>
      <c r="M5" s="22">
        <v>876202</v>
      </c>
      <c r="N5" s="22">
        <v>798890</v>
      </c>
      <c r="O5" s="22">
        <v>730732</v>
      </c>
      <c r="P5" s="22">
        <v>662687</v>
      </c>
      <c r="Q5" s="22">
        <v>3253420</v>
      </c>
      <c r="R5" s="22">
        <v>7276607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252414</v>
      </c>
      <c r="F6" s="22">
        <v>262726</v>
      </c>
      <c r="G6" s="22">
        <v>273464</v>
      </c>
      <c r="H6" s="22">
        <v>151999</v>
      </c>
      <c r="I6" s="22">
        <v>158844</v>
      </c>
      <c r="J6" s="22">
        <v>1309916</v>
      </c>
      <c r="K6" s="22">
        <v>2409363</v>
      </c>
      <c r="L6" s="22">
        <v>79218</v>
      </c>
      <c r="M6" s="22">
        <v>68906</v>
      </c>
      <c r="N6" s="22">
        <v>58168</v>
      </c>
      <c r="O6" s="22">
        <v>48164</v>
      </c>
      <c r="P6" s="22">
        <v>41319</v>
      </c>
      <c r="Q6" s="22">
        <v>92622</v>
      </c>
      <c r="R6" s="22">
        <v>388397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259901000</v>
      </c>
      <c r="F7" s="22">
        <v>258822000</v>
      </c>
      <c r="G7" s="22">
        <v>243303000</v>
      </c>
      <c r="H7" s="22">
        <v>229732000</v>
      </c>
      <c r="I7" s="22">
        <v>200389000</v>
      </c>
      <c r="J7" s="22">
        <v>1858598000</v>
      </c>
      <c r="K7" s="22">
        <v>3050745000</v>
      </c>
      <c r="L7" s="22">
        <v>110903000</v>
      </c>
      <c r="M7" s="22">
        <v>101833000</v>
      </c>
      <c r="N7" s="22">
        <v>92474000</v>
      </c>
      <c r="O7" s="22">
        <v>83782000</v>
      </c>
      <c r="P7" s="22">
        <v>75753000</v>
      </c>
      <c r="Q7" s="22">
        <v>422592000</v>
      </c>
      <c r="R7" s="22">
        <v>887337000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2280880</v>
      </c>
      <c r="F8" s="22">
        <v>1668468</v>
      </c>
      <c r="G8" s="22">
        <v>1163496</v>
      </c>
      <c r="H8" s="22">
        <v>1176287</v>
      </c>
      <c r="I8" s="22">
        <v>1181751</v>
      </c>
      <c r="J8" s="22">
        <v>17543299</v>
      </c>
      <c r="K8" s="22">
        <v>25014181</v>
      </c>
      <c r="L8" s="22">
        <v>901755</v>
      </c>
      <c r="M8" s="22">
        <v>818273</v>
      </c>
      <c r="N8" s="22">
        <v>760730</v>
      </c>
      <c r="O8" s="22">
        <v>720785</v>
      </c>
      <c r="P8" s="22">
        <v>680542</v>
      </c>
      <c r="Q8" s="22">
        <v>5680472</v>
      </c>
      <c r="R8" s="22">
        <v>9562557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252522</v>
      </c>
      <c r="F9" s="22">
        <v>199896</v>
      </c>
      <c r="G9" s="22">
        <v>207794</v>
      </c>
      <c r="H9" s="22">
        <v>158055</v>
      </c>
      <c r="I9" s="22">
        <v>163238</v>
      </c>
      <c r="J9" s="22">
        <v>431902</v>
      </c>
      <c r="K9" s="22">
        <v>1413407</v>
      </c>
      <c r="L9" s="22">
        <v>47618</v>
      </c>
      <c r="M9" s="22">
        <v>39360</v>
      </c>
      <c r="N9" s="22">
        <v>31462</v>
      </c>
      <c r="O9" s="22">
        <v>23226</v>
      </c>
      <c r="P9" s="22">
        <v>18043</v>
      </c>
      <c r="Q9" s="22">
        <v>21301</v>
      </c>
      <c r="R9" s="22">
        <v>181010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3532553</v>
      </c>
      <c r="F10" s="22">
        <v>3183569</v>
      </c>
      <c r="G10" s="22">
        <v>2980995</v>
      </c>
      <c r="H10" s="22">
        <v>2802502</v>
      </c>
      <c r="I10" s="22">
        <v>2793743</v>
      </c>
      <c r="J10" s="22">
        <v>48722654</v>
      </c>
      <c r="K10" s="22">
        <v>64016016</v>
      </c>
      <c r="L10" s="22">
        <v>2456933</v>
      </c>
      <c r="M10" s="22">
        <v>2322755</v>
      </c>
      <c r="N10" s="22">
        <v>2194285</v>
      </c>
      <c r="O10" s="22">
        <v>2085530</v>
      </c>
      <c r="P10" s="22">
        <v>1981475</v>
      </c>
      <c r="Q10" s="22">
        <v>17426799</v>
      </c>
      <c r="R10" s="22">
        <v>28467777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2268000</v>
      </c>
      <c r="F11" s="22">
        <v>2070000</v>
      </c>
      <c r="G11" s="22">
        <v>2124000</v>
      </c>
      <c r="H11" s="22">
        <v>2194000</v>
      </c>
      <c r="I11" s="22">
        <v>2151000</v>
      </c>
      <c r="J11" s="22">
        <v>6518000</v>
      </c>
      <c r="K11" s="22">
        <v>17325000</v>
      </c>
      <c r="L11" s="22">
        <v>552000</v>
      </c>
      <c r="M11" s="22">
        <v>487000</v>
      </c>
      <c r="N11" s="22">
        <v>417000</v>
      </c>
      <c r="O11" s="22">
        <v>345000</v>
      </c>
      <c r="P11" s="22">
        <v>273000</v>
      </c>
      <c r="Q11" s="22">
        <v>479000</v>
      </c>
      <c r="R11" s="22">
        <v>2553000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6653413</v>
      </c>
      <c r="F12" s="22">
        <v>6562188</v>
      </c>
      <c r="G12" s="22">
        <v>10153564</v>
      </c>
      <c r="H12" s="22">
        <v>6145289</v>
      </c>
      <c r="I12" s="22">
        <v>6002355</v>
      </c>
      <c r="J12" s="22">
        <v>85469193</v>
      </c>
      <c r="K12" s="22">
        <v>120986002</v>
      </c>
      <c r="L12" s="22">
        <v>4038045</v>
      </c>
      <c r="M12" s="22">
        <v>3806531</v>
      </c>
      <c r="N12" s="22">
        <v>3494107</v>
      </c>
      <c r="O12" s="22">
        <v>3212561</v>
      </c>
      <c r="P12" s="22">
        <v>3012001</v>
      </c>
      <c r="Q12" s="22">
        <v>29048309</v>
      </c>
      <c r="R12" s="22">
        <v>46611554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5436104</v>
      </c>
      <c r="F13" s="22">
        <v>5649922</v>
      </c>
      <c r="G13" s="22">
        <v>5872802</v>
      </c>
      <c r="H13" s="22">
        <v>6105142</v>
      </c>
      <c r="I13" s="22">
        <v>5898000</v>
      </c>
      <c r="J13" s="22">
        <v>56426651</v>
      </c>
      <c r="K13" s="22">
        <v>85388621</v>
      </c>
      <c r="L13" s="22">
        <v>3213739</v>
      </c>
      <c r="M13" s="22">
        <v>2999661</v>
      </c>
      <c r="N13" s="22">
        <v>2776523</v>
      </c>
      <c r="O13" s="22">
        <v>2543928</v>
      </c>
      <c r="P13" s="22">
        <v>2301461</v>
      </c>
      <c r="Q13" s="22">
        <v>16063701</v>
      </c>
      <c r="R13" s="22">
        <v>29899013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20581000</v>
      </c>
      <c r="F14" s="22">
        <v>20382000</v>
      </c>
      <c r="G14" s="22">
        <v>19396000</v>
      </c>
      <c r="H14" s="22">
        <v>19290000</v>
      </c>
      <c r="I14" s="22">
        <v>18739000</v>
      </c>
      <c r="J14" s="22">
        <v>54298000</v>
      </c>
      <c r="K14" s="22">
        <v>152686000</v>
      </c>
      <c r="L14" s="22">
        <v>4239000</v>
      </c>
      <c r="M14" s="22">
        <v>3855000</v>
      </c>
      <c r="N14" s="22">
        <v>3163000</v>
      </c>
      <c r="O14" s="22">
        <v>2601000</v>
      </c>
      <c r="P14" s="22">
        <v>2025000</v>
      </c>
      <c r="Q14" s="22">
        <v>4535000</v>
      </c>
      <c r="R14" s="22">
        <v>20418000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3596819</v>
      </c>
      <c r="F15" s="22">
        <v>3280665</v>
      </c>
      <c r="G15" s="22">
        <v>3383874</v>
      </c>
      <c r="H15" s="22">
        <v>3490494</v>
      </c>
      <c r="I15" s="22">
        <v>3442286</v>
      </c>
      <c r="J15" s="22">
        <v>41472222</v>
      </c>
      <c r="K15" s="22">
        <v>58666360</v>
      </c>
      <c r="L15" s="22">
        <v>2122176</v>
      </c>
      <c r="M15" s="22">
        <v>2016679</v>
      </c>
      <c r="N15" s="22">
        <v>1913470</v>
      </c>
      <c r="O15" s="22">
        <v>1806850</v>
      </c>
      <c r="P15" s="22">
        <v>1696703</v>
      </c>
      <c r="Q15" s="22">
        <v>18449222</v>
      </c>
      <c r="R15" s="22">
        <v>28005100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27281000</v>
      </c>
      <c r="F16" s="22">
        <v>30134000</v>
      </c>
      <c r="G16" s="22">
        <v>28814000</v>
      </c>
      <c r="H16" s="22">
        <v>28557000</v>
      </c>
      <c r="I16" s="22">
        <v>28359000</v>
      </c>
      <c r="J16" s="22">
        <v>275357000</v>
      </c>
      <c r="K16" s="22">
        <v>418502000</v>
      </c>
      <c r="L16" s="22">
        <v>13796000</v>
      </c>
      <c r="M16" s="22">
        <v>12815000</v>
      </c>
      <c r="N16" s="22">
        <v>11833000</v>
      </c>
      <c r="O16" s="22">
        <v>10917000</v>
      </c>
      <c r="P16" s="22">
        <v>10023000</v>
      </c>
      <c r="Q16" s="22">
        <v>66149000</v>
      </c>
      <c r="R16" s="22">
        <v>125533000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18606522</v>
      </c>
      <c r="F17" s="22">
        <v>18092195</v>
      </c>
      <c r="G17" s="22">
        <v>15730148</v>
      </c>
      <c r="H17" s="22">
        <v>14575507</v>
      </c>
      <c r="I17" s="22">
        <v>14375547</v>
      </c>
      <c r="J17" s="22">
        <v>223097059</v>
      </c>
      <c r="K17" s="22">
        <v>304476978</v>
      </c>
      <c r="L17" s="22">
        <v>11305059</v>
      </c>
      <c r="M17" s="22">
        <v>10612910</v>
      </c>
      <c r="N17" s="22">
        <v>9946044</v>
      </c>
      <c r="O17" s="22">
        <v>9361551</v>
      </c>
      <c r="P17" s="22">
        <v>8831528</v>
      </c>
      <c r="Q17" s="22">
        <v>77440236</v>
      </c>
      <c r="R17" s="22">
        <v>127497328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5701000</v>
      </c>
      <c r="F18" s="22">
        <v>5653000</v>
      </c>
      <c r="G18" s="22">
        <v>5714000</v>
      </c>
      <c r="H18" s="22">
        <v>5797000</v>
      </c>
      <c r="I18" s="22">
        <v>5882000</v>
      </c>
      <c r="J18" s="22">
        <v>68603000</v>
      </c>
      <c r="K18" s="22">
        <v>97350000</v>
      </c>
      <c r="L18" s="22">
        <v>3801000</v>
      </c>
      <c r="M18" s="22">
        <v>3589000</v>
      </c>
      <c r="N18" s="22">
        <v>3389000</v>
      </c>
      <c r="O18" s="22">
        <v>3042000</v>
      </c>
      <c r="P18" s="22">
        <v>2944000</v>
      </c>
      <c r="Q18" s="22">
        <v>21092000</v>
      </c>
      <c r="R18" s="22">
        <v>37857000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8845210</v>
      </c>
      <c r="F19" s="22">
        <v>8484193</v>
      </c>
      <c r="G19" s="22">
        <v>7897366</v>
      </c>
      <c r="H19" s="22">
        <v>7571504</v>
      </c>
      <c r="I19" s="22">
        <v>7173630</v>
      </c>
      <c r="J19" s="22">
        <v>69179837</v>
      </c>
      <c r="K19" s="22">
        <v>109151740</v>
      </c>
      <c r="L19" s="22">
        <v>4069349</v>
      </c>
      <c r="M19" s="22">
        <v>3716861</v>
      </c>
      <c r="N19" s="22">
        <v>3385885</v>
      </c>
      <c r="O19" s="22">
        <v>3081081</v>
      </c>
      <c r="P19" s="22">
        <v>2792459</v>
      </c>
      <c r="Q19" s="22">
        <v>14579990</v>
      </c>
      <c r="R19" s="22">
        <v>31625625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958238</v>
      </c>
      <c r="F20" s="22">
        <v>792907</v>
      </c>
      <c r="G20" s="22">
        <v>473547</v>
      </c>
      <c r="H20" s="22">
        <v>465041</v>
      </c>
      <c r="I20" s="22">
        <v>492681</v>
      </c>
      <c r="J20" s="22">
        <v>6557060</v>
      </c>
      <c r="K20" s="22">
        <v>9739474</v>
      </c>
      <c r="L20" s="22">
        <v>333583</v>
      </c>
      <c r="M20" s="22">
        <v>291962</v>
      </c>
      <c r="N20" s="22">
        <v>260632</v>
      </c>
      <c r="O20" s="22">
        <v>239560</v>
      </c>
      <c r="P20" s="22">
        <v>227052</v>
      </c>
      <c r="Q20" s="22">
        <v>1441127</v>
      </c>
      <c r="R20" s="22">
        <v>2793916</v>
      </c>
    </row>
    <row r="21" spans="1:1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738265</v>
      </c>
      <c r="F21" s="22">
        <v>697229</v>
      </c>
      <c r="G21" s="22">
        <v>723263</v>
      </c>
      <c r="H21" s="22">
        <v>750327</v>
      </c>
      <c r="I21" s="22">
        <v>778463</v>
      </c>
      <c r="J21" s="22">
        <v>9849447</v>
      </c>
      <c r="K21" s="22">
        <v>13536994</v>
      </c>
      <c r="L21" s="22">
        <v>194367</v>
      </c>
      <c r="M21" s="22">
        <v>180836</v>
      </c>
      <c r="N21" s="22">
        <v>167593</v>
      </c>
      <c r="O21" s="22">
        <v>153941</v>
      </c>
      <c r="P21" s="22">
        <v>139865</v>
      </c>
      <c r="Q21" s="22">
        <v>781396</v>
      </c>
      <c r="R21" s="22">
        <v>1617998</v>
      </c>
    </row>
    <row r="22" spans="1:1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9731690</v>
      </c>
      <c r="F22" s="22">
        <v>7586975</v>
      </c>
      <c r="G22" s="22">
        <v>5290890</v>
      </c>
      <c r="H22" s="22">
        <v>5510956</v>
      </c>
      <c r="I22" s="22">
        <v>5740469</v>
      </c>
      <c r="J22" s="22">
        <v>22369704</v>
      </c>
      <c r="K22" s="22">
        <v>56230684</v>
      </c>
      <c r="L22" s="22">
        <v>2320681</v>
      </c>
      <c r="M22" s="22">
        <v>1903387</v>
      </c>
      <c r="N22" s="22">
        <v>1637463</v>
      </c>
      <c r="O22" s="22">
        <v>1417397</v>
      </c>
      <c r="P22" s="22">
        <v>1187884</v>
      </c>
      <c r="Q22" s="22">
        <v>6288595</v>
      </c>
      <c r="R22" s="22">
        <v>14755407</v>
      </c>
    </row>
    <row r="23" spans="1:1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1768558</v>
      </c>
      <c r="F23" s="22">
        <v>1580501</v>
      </c>
      <c r="G23" s="22">
        <v>1618686</v>
      </c>
      <c r="H23" s="22">
        <v>1658221</v>
      </c>
      <c r="I23" s="22">
        <v>1305894</v>
      </c>
      <c r="J23" s="22">
        <v>6396084</v>
      </c>
      <c r="K23" s="22">
        <v>14327944</v>
      </c>
      <c r="L23" s="22">
        <v>542048</v>
      </c>
      <c r="M23" s="22">
        <v>484793</v>
      </c>
      <c r="N23" s="22">
        <v>428128</v>
      </c>
      <c r="O23" s="22">
        <v>370113</v>
      </c>
      <c r="P23" s="22">
        <v>312653</v>
      </c>
      <c r="Q23" s="22">
        <v>976034</v>
      </c>
      <c r="R23" s="22">
        <v>3113769</v>
      </c>
    </row>
    <row r="24" spans="1:1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13172155</v>
      </c>
      <c r="F24" s="22">
        <v>13132870</v>
      </c>
      <c r="G24" s="22">
        <v>13308784</v>
      </c>
      <c r="H24" s="22">
        <v>12980607</v>
      </c>
      <c r="I24" s="22">
        <v>13076940</v>
      </c>
      <c r="J24" s="22">
        <v>107546166</v>
      </c>
      <c r="K24" s="22">
        <v>173217522</v>
      </c>
      <c r="L24" s="22">
        <v>6828359</v>
      </c>
      <c r="M24" s="22">
        <v>6319353</v>
      </c>
      <c r="N24" s="22">
        <v>5808668</v>
      </c>
      <c r="O24" s="22">
        <v>5294181</v>
      </c>
      <c r="P24" s="22">
        <v>4784746</v>
      </c>
      <c r="Q24" s="22">
        <v>28660439</v>
      </c>
      <c r="R24" s="22">
        <v>57695746</v>
      </c>
    </row>
    <row r="25" spans="1:1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21042651</v>
      </c>
      <c r="F25" s="22">
        <v>933923</v>
      </c>
      <c r="G25" s="22">
        <v>962775</v>
      </c>
      <c r="H25" s="22">
        <v>248256</v>
      </c>
      <c r="I25" s="22">
        <v>184544</v>
      </c>
      <c r="J25" s="22">
        <v>3187354</v>
      </c>
      <c r="K25" s="22">
        <v>26559503</v>
      </c>
      <c r="L25" s="22">
        <v>602318</v>
      </c>
      <c r="M25" s="22">
        <v>543470</v>
      </c>
      <c r="N25" s="22">
        <v>482964</v>
      </c>
      <c r="O25" s="22">
        <v>431135</v>
      </c>
      <c r="P25" s="22">
        <v>394706</v>
      </c>
      <c r="Q25" s="22">
        <v>1736598</v>
      </c>
      <c r="R25" s="22">
        <v>4191191</v>
      </c>
    </row>
    <row r="26" spans="1:1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14515</v>
      </c>
      <c r="F26" s="22">
        <v>15045</v>
      </c>
      <c r="G26" s="22">
        <v>15595</v>
      </c>
      <c r="H26" s="22">
        <v>16164</v>
      </c>
      <c r="I26" s="22">
        <v>16754</v>
      </c>
      <c r="J26" s="22">
        <v>169508</v>
      </c>
      <c r="K26" s="22">
        <v>247581</v>
      </c>
      <c r="L26" s="22">
        <v>8830</v>
      </c>
      <c r="M26" s="22">
        <v>8300</v>
      </c>
      <c r="N26" s="22">
        <v>7750</v>
      </c>
      <c r="O26" s="22">
        <v>7181</v>
      </c>
      <c r="P26" s="22">
        <v>6591</v>
      </c>
      <c r="Q26" s="22">
        <v>36654</v>
      </c>
      <c r="R26" s="22">
        <v>75306</v>
      </c>
    </row>
    <row r="27" spans="1:1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182294</v>
      </c>
      <c r="F28" s="22">
        <v>187584</v>
      </c>
      <c r="G28" s="22">
        <v>193027</v>
      </c>
      <c r="H28" s="22">
        <v>198628</v>
      </c>
      <c r="I28" s="22">
        <v>204392</v>
      </c>
      <c r="J28" s="22">
        <v>2539224</v>
      </c>
      <c r="K28" s="22">
        <v>3505149</v>
      </c>
      <c r="L28" s="22">
        <v>99680</v>
      </c>
      <c r="M28" s="22">
        <v>94390</v>
      </c>
      <c r="N28" s="22">
        <v>88947</v>
      </c>
      <c r="O28" s="22">
        <v>83346</v>
      </c>
      <c r="P28" s="22">
        <v>77582</v>
      </c>
      <c r="Q28" s="22">
        <v>421505</v>
      </c>
      <c r="R28" s="22">
        <v>865450</v>
      </c>
    </row>
    <row r="29" spans="1:1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173195</v>
      </c>
      <c r="F29" s="22">
        <v>180666</v>
      </c>
      <c r="G29" s="22">
        <v>188459</v>
      </c>
      <c r="H29" s="22">
        <v>196589</v>
      </c>
      <c r="I29" s="22">
        <v>205069</v>
      </c>
      <c r="J29" s="22">
        <v>1165917</v>
      </c>
      <c r="K29" s="22">
        <v>2109895</v>
      </c>
      <c r="L29" s="22">
        <v>88224</v>
      </c>
      <c r="M29" s="22">
        <v>80753</v>
      </c>
      <c r="N29" s="22">
        <v>72960</v>
      </c>
      <c r="O29" s="22">
        <v>64830</v>
      </c>
      <c r="P29" s="22">
        <v>56350</v>
      </c>
      <c r="Q29" s="22">
        <v>141178</v>
      </c>
      <c r="R29" s="22">
        <v>504295</v>
      </c>
    </row>
    <row r="30" spans="1:1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61011</v>
      </c>
      <c r="F30" s="22">
        <v>62980</v>
      </c>
      <c r="G30" s="22">
        <v>57196</v>
      </c>
      <c r="H30" s="22">
        <v>58837</v>
      </c>
      <c r="I30" s="22">
        <v>60526</v>
      </c>
      <c r="J30" s="22">
        <v>62264</v>
      </c>
      <c r="K30" s="22">
        <v>362814</v>
      </c>
      <c r="L30" s="22">
        <v>10410</v>
      </c>
      <c r="M30" s="22">
        <v>8440</v>
      </c>
      <c r="N30" s="22">
        <v>6402</v>
      </c>
      <c r="O30" s="22">
        <v>4760</v>
      </c>
      <c r="P30" s="22">
        <v>3071</v>
      </c>
      <c r="Q30" s="22">
        <v>1334</v>
      </c>
      <c r="R30" s="22">
        <v>34417</v>
      </c>
    </row>
    <row r="31" spans="1:1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145913</v>
      </c>
      <c r="F31" s="22">
        <v>287544</v>
      </c>
      <c r="G31" s="22">
        <v>426325</v>
      </c>
      <c r="H31" s="22">
        <v>434510</v>
      </c>
      <c r="I31" s="22">
        <v>441857</v>
      </c>
      <c r="J31" s="22">
        <v>5770056</v>
      </c>
      <c r="K31" s="22">
        <v>7506205</v>
      </c>
      <c r="L31" s="22">
        <v>350987</v>
      </c>
      <c r="M31" s="22">
        <v>399923</v>
      </c>
      <c r="N31" s="22">
        <v>329110</v>
      </c>
      <c r="O31" s="22">
        <v>310277</v>
      </c>
      <c r="P31" s="22">
        <v>289930</v>
      </c>
      <c r="Q31" s="22">
        <v>1684016</v>
      </c>
      <c r="R31" s="22">
        <v>3364243</v>
      </c>
    </row>
    <row r="32" spans="1:1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940573</v>
      </c>
      <c r="F32" s="22">
        <v>885712</v>
      </c>
      <c r="G32" s="22">
        <v>912941</v>
      </c>
      <c r="H32" s="22">
        <v>941008</v>
      </c>
      <c r="I32" s="22">
        <v>969936</v>
      </c>
      <c r="J32" s="22">
        <v>3092414</v>
      </c>
      <c r="K32" s="22">
        <v>7742584</v>
      </c>
      <c r="L32" s="22">
        <v>232423</v>
      </c>
      <c r="M32" s="22">
        <v>200825</v>
      </c>
      <c r="N32" s="22">
        <v>173596</v>
      </c>
      <c r="O32" s="22">
        <v>145529</v>
      </c>
      <c r="P32" s="22">
        <v>116600</v>
      </c>
      <c r="Q32" s="22">
        <v>167195</v>
      </c>
      <c r="R32" s="22">
        <v>1036168</v>
      </c>
    </row>
    <row r="33" spans="1:1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1001850</v>
      </c>
      <c r="F33" s="22">
        <v>1028542</v>
      </c>
      <c r="G33" s="22">
        <v>421001</v>
      </c>
      <c r="H33" s="22">
        <v>432092</v>
      </c>
      <c r="I33" s="22">
        <v>443490</v>
      </c>
      <c r="J33" s="22">
        <v>1488162</v>
      </c>
      <c r="K33" s="22">
        <v>4815137</v>
      </c>
      <c r="L33" s="22">
        <v>120199</v>
      </c>
      <c r="M33" s="22">
        <v>93375</v>
      </c>
      <c r="N33" s="22">
        <v>70038</v>
      </c>
      <c r="O33" s="22">
        <v>58816</v>
      </c>
      <c r="P33" s="22">
        <v>47289</v>
      </c>
      <c r="Q33" s="22">
        <v>72620</v>
      </c>
      <c r="R33" s="22">
        <v>462337</v>
      </c>
    </row>
    <row r="34" spans="1:1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355981</v>
      </c>
      <c r="F34" s="22">
        <v>364389</v>
      </c>
      <c r="G34" s="22">
        <v>372999</v>
      </c>
      <c r="H34" s="22">
        <v>381820</v>
      </c>
      <c r="I34" s="22">
        <v>390846</v>
      </c>
      <c r="J34" s="22">
        <v>2706220</v>
      </c>
      <c r="K34" s="22">
        <v>4572255</v>
      </c>
      <c r="L34" s="22">
        <v>106409</v>
      </c>
      <c r="M34" s="22">
        <v>98000</v>
      </c>
      <c r="N34" s="22">
        <v>87976</v>
      </c>
      <c r="O34" s="22">
        <v>81691</v>
      </c>
      <c r="P34" s="22">
        <v>71543</v>
      </c>
      <c r="Q34" s="22">
        <v>233060</v>
      </c>
      <c r="R34" s="22">
        <v>678679</v>
      </c>
    </row>
    <row r="35" spans="1:1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1686880</v>
      </c>
      <c r="F35" s="22">
        <v>292337</v>
      </c>
      <c r="G35" s="22">
        <v>297952</v>
      </c>
      <c r="H35" s="22">
        <v>100000</v>
      </c>
      <c r="I35" s="22">
        <v>100000</v>
      </c>
      <c r="J35" s="22">
        <v>450000</v>
      </c>
      <c r="K35" s="22">
        <v>2927169</v>
      </c>
      <c r="L35" s="22">
        <v>102898</v>
      </c>
      <c r="M35" s="22">
        <v>45736</v>
      </c>
      <c r="N35" s="22">
        <v>35779</v>
      </c>
      <c r="O35" s="22">
        <v>27125</v>
      </c>
      <c r="P35" s="22">
        <v>22785</v>
      </c>
      <c r="Q35" s="22">
        <v>48825</v>
      </c>
      <c r="R35" s="22">
        <v>283148</v>
      </c>
    </row>
    <row r="36" spans="1:1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21807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21807</v>
      </c>
      <c r="L37" s="22">
        <v>203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203</v>
      </c>
    </row>
    <row r="38" spans="1:1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888123</v>
      </c>
      <c r="F38" s="22">
        <v>913290</v>
      </c>
      <c r="G38" s="22">
        <v>939171</v>
      </c>
      <c r="H38" s="22">
        <v>965785</v>
      </c>
      <c r="I38" s="22">
        <v>0</v>
      </c>
      <c r="J38" s="22">
        <v>0</v>
      </c>
      <c r="K38" s="22">
        <v>3706369</v>
      </c>
      <c r="L38" s="22">
        <v>98093</v>
      </c>
      <c r="M38" s="22">
        <v>72926</v>
      </c>
      <c r="N38" s="22">
        <v>47045</v>
      </c>
      <c r="O38" s="22">
        <v>20431</v>
      </c>
      <c r="P38" s="22">
        <v>0</v>
      </c>
      <c r="Q38" s="22">
        <v>0</v>
      </c>
      <c r="R38" s="22">
        <v>238495</v>
      </c>
    </row>
    <row r="39" spans="1:1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44540</v>
      </c>
      <c r="F40" s="22">
        <v>50313</v>
      </c>
      <c r="G40" s="22">
        <v>40042</v>
      </c>
      <c r="H40" s="22">
        <v>0</v>
      </c>
      <c r="I40" s="22">
        <v>0</v>
      </c>
      <c r="J40" s="22">
        <v>0</v>
      </c>
      <c r="K40" s="22">
        <v>134895</v>
      </c>
      <c r="L40" s="22">
        <v>10378</v>
      </c>
      <c r="M40" s="22">
        <v>4605</v>
      </c>
      <c r="N40" s="22">
        <v>1145</v>
      </c>
      <c r="O40" s="22">
        <v>0</v>
      </c>
      <c r="P40" s="22">
        <v>0</v>
      </c>
      <c r="Q40" s="22">
        <v>0</v>
      </c>
      <c r="R40" s="22">
        <v>16128</v>
      </c>
    </row>
    <row r="41" spans="1:1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1277790</v>
      </c>
      <c r="F41" s="22">
        <v>839388</v>
      </c>
      <c r="G41" s="22">
        <v>859634</v>
      </c>
      <c r="H41" s="22">
        <v>880424</v>
      </c>
      <c r="I41" s="22">
        <v>901775</v>
      </c>
      <c r="J41" s="22">
        <v>3577941</v>
      </c>
      <c r="K41" s="22">
        <v>8336952</v>
      </c>
      <c r="L41" s="22">
        <v>220181</v>
      </c>
      <c r="M41" s="22">
        <v>188062</v>
      </c>
      <c r="N41" s="22">
        <v>167816</v>
      </c>
      <c r="O41" s="22">
        <v>147025</v>
      </c>
      <c r="P41" s="22">
        <v>125675</v>
      </c>
      <c r="Q41" s="22">
        <v>371617</v>
      </c>
      <c r="R41" s="22">
        <v>1220376</v>
      </c>
    </row>
    <row r="42" spans="1:1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276943</v>
      </c>
      <c r="F42" s="22">
        <v>283723</v>
      </c>
      <c r="G42" s="22">
        <v>290678</v>
      </c>
      <c r="H42" s="22">
        <v>297814</v>
      </c>
      <c r="I42" s="22">
        <v>305135</v>
      </c>
      <c r="J42" s="22">
        <v>3704378</v>
      </c>
      <c r="K42" s="22">
        <v>5158671</v>
      </c>
      <c r="L42" s="22">
        <v>120665</v>
      </c>
      <c r="M42" s="22">
        <v>113886</v>
      </c>
      <c r="N42" s="22">
        <v>106930</v>
      </c>
      <c r="O42" s="22">
        <v>99795</v>
      </c>
      <c r="P42" s="22">
        <v>92474</v>
      </c>
      <c r="Q42" s="22">
        <v>506181</v>
      </c>
      <c r="R42" s="22">
        <v>1039931</v>
      </c>
    </row>
    <row r="43" spans="1:1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7119749</v>
      </c>
      <c r="F43" s="22">
        <v>6179104</v>
      </c>
      <c r="G43" s="22">
        <v>5167746</v>
      </c>
      <c r="H43" s="22">
        <v>1274610</v>
      </c>
      <c r="I43" s="22">
        <v>1000605</v>
      </c>
      <c r="J43" s="22">
        <v>4466228</v>
      </c>
      <c r="K43" s="22">
        <v>25208042</v>
      </c>
      <c r="L43" s="22">
        <v>689188</v>
      </c>
      <c r="M43" s="22">
        <v>521271</v>
      </c>
      <c r="N43" s="22">
        <v>330387</v>
      </c>
      <c r="O43" s="22">
        <v>210783</v>
      </c>
      <c r="P43" s="22">
        <v>172159</v>
      </c>
      <c r="Q43" s="22">
        <v>524102</v>
      </c>
      <c r="R43" s="22">
        <v>2447890</v>
      </c>
    </row>
    <row r="44" spans="1:1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190592</v>
      </c>
      <c r="F44" s="22">
        <v>344726</v>
      </c>
      <c r="G44" s="22">
        <v>363736</v>
      </c>
      <c r="H44" s="22">
        <v>383797</v>
      </c>
      <c r="I44" s="22">
        <v>404965</v>
      </c>
      <c r="J44" s="22">
        <v>9120567</v>
      </c>
      <c r="K44" s="22">
        <v>10808383</v>
      </c>
      <c r="L44" s="22">
        <v>426981</v>
      </c>
      <c r="M44" s="22">
        <v>572346</v>
      </c>
      <c r="N44" s="22">
        <v>553336</v>
      </c>
      <c r="O44" s="22">
        <v>533275</v>
      </c>
      <c r="P44" s="22">
        <v>512107</v>
      </c>
      <c r="Q44" s="22">
        <v>4327193</v>
      </c>
      <c r="R44" s="22">
        <v>6925238</v>
      </c>
    </row>
    <row r="45" spans="1:1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1391519</v>
      </c>
      <c r="F46" s="22">
        <v>1169820</v>
      </c>
      <c r="G46" s="22">
        <v>1018367</v>
      </c>
      <c r="H46" s="22">
        <v>952042</v>
      </c>
      <c r="I46" s="22">
        <v>984539</v>
      </c>
      <c r="J46" s="22">
        <v>2661403</v>
      </c>
      <c r="K46" s="22">
        <v>8177690</v>
      </c>
      <c r="L46" s="22">
        <v>282509</v>
      </c>
      <c r="M46" s="22">
        <v>236566</v>
      </c>
      <c r="N46" s="22">
        <v>195095</v>
      </c>
      <c r="O46" s="22">
        <v>160823</v>
      </c>
      <c r="P46" s="22">
        <v>128326</v>
      </c>
      <c r="Q46" s="22">
        <v>666524</v>
      </c>
      <c r="R46" s="22">
        <v>1669843</v>
      </c>
    </row>
    <row r="47" spans="1:1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288539</v>
      </c>
      <c r="F48" s="22">
        <v>296414</v>
      </c>
      <c r="G48" s="22">
        <v>304504</v>
      </c>
      <c r="H48" s="22">
        <v>312815</v>
      </c>
      <c r="I48" s="22">
        <v>321353</v>
      </c>
      <c r="J48" s="22">
        <v>2313618</v>
      </c>
      <c r="K48" s="22">
        <v>3837243</v>
      </c>
      <c r="L48" s="22">
        <v>102085</v>
      </c>
      <c r="M48" s="22">
        <v>94210</v>
      </c>
      <c r="N48" s="22">
        <v>86119</v>
      </c>
      <c r="O48" s="22">
        <v>77809</v>
      </c>
      <c r="P48" s="22">
        <v>69071</v>
      </c>
      <c r="Q48" s="22">
        <v>225634</v>
      </c>
      <c r="R48" s="22">
        <v>654928</v>
      </c>
    </row>
    <row r="49" spans="1:1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416430</v>
      </c>
      <c r="F49" s="22">
        <v>283805</v>
      </c>
      <c r="G49" s="22">
        <v>147216</v>
      </c>
      <c r="H49" s="22">
        <v>153507</v>
      </c>
      <c r="I49" s="22">
        <v>48155</v>
      </c>
      <c r="J49" s="22">
        <v>0</v>
      </c>
      <c r="K49" s="22">
        <v>1049113</v>
      </c>
      <c r="L49" s="22">
        <v>31901</v>
      </c>
      <c r="M49" s="22">
        <v>20482</v>
      </c>
      <c r="N49" s="22">
        <v>13028</v>
      </c>
      <c r="O49" s="22">
        <v>6737</v>
      </c>
      <c r="P49" s="22">
        <v>1393</v>
      </c>
      <c r="Q49" s="22">
        <v>0</v>
      </c>
      <c r="R49" s="22">
        <v>73541</v>
      </c>
    </row>
    <row r="50" spans="1:1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6298248</v>
      </c>
      <c r="F50" s="22">
        <v>559172</v>
      </c>
      <c r="G50" s="22">
        <v>460767</v>
      </c>
      <c r="H50" s="22">
        <v>476411</v>
      </c>
      <c r="I50" s="22">
        <v>492592</v>
      </c>
      <c r="J50" s="22">
        <v>9469468</v>
      </c>
      <c r="K50" s="22">
        <v>17756658</v>
      </c>
      <c r="L50" s="22">
        <v>635870</v>
      </c>
      <c r="M50" s="22">
        <v>373602</v>
      </c>
      <c r="N50" s="22">
        <v>351806</v>
      </c>
      <c r="O50" s="22">
        <v>336161</v>
      </c>
      <c r="P50" s="22">
        <v>319981</v>
      </c>
      <c r="Q50" s="22">
        <v>3025632</v>
      </c>
      <c r="R50" s="22">
        <v>5043052</v>
      </c>
    </row>
    <row r="51" spans="1:1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766361</v>
      </c>
      <c r="F52" s="22">
        <v>792350</v>
      </c>
      <c r="G52" s="22">
        <v>819403</v>
      </c>
      <c r="H52" s="22">
        <v>492133</v>
      </c>
      <c r="I52" s="22">
        <v>396463</v>
      </c>
      <c r="J52" s="22">
        <v>4281912</v>
      </c>
      <c r="K52" s="22">
        <v>7548622</v>
      </c>
      <c r="L52" s="22">
        <v>190459</v>
      </c>
      <c r="M52" s="22">
        <v>164469</v>
      </c>
      <c r="N52" s="22">
        <v>137416</v>
      </c>
      <c r="O52" s="22">
        <v>110227</v>
      </c>
      <c r="P52" s="22">
        <v>99491</v>
      </c>
      <c r="Q52" s="22">
        <v>482828</v>
      </c>
      <c r="R52" s="22">
        <v>1184890</v>
      </c>
    </row>
    <row r="53" spans="1:1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142062</v>
      </c>
      <c r="F53" s="22">
        <v>147984</v>
      </c>
      <c r="G53" s="22">
        <v>154162</v>
      </c>
      <c r="H53" s="22">
        <v>160607</v>
      </c>
      <c r="I53" s="22">
        <v>167332</v>
      </c>
      <c r="J53" s="22">
        <v>2818057</v>
      </c>
      <c r="K53" s="22">
        <v>3590204</v>
      </c>
      <c r="L53" s="22">
        <v>158288</v>
      </c>
      <c r="M53" s="22">
        <v>152366</v>
      </c>
      <c r="N53" s="22">
        <v>146188</v>
      </c>
      <c r="O53" s="22">
        <v>139742</v>
      </c>
      <c r="P53" s="22">
        <v>133018</v>
      </c>
      <c r="Q53" s="22">
        <v>1112701</v>
      </c>
      <c r="R53" s="22">
        <v>1842303</v>
      </c>
    </row>
    <row r="54" spans="1:1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1416318</v>
      </c>
      <c r="F54" s="22">
        <v>1416317</v>
      </c>
      <c r="G54" s="22">
        <v>1385154</v>
      </c>
      <c r="H54" s="22">
        <v>1035503</v>
      </c>
      <c r="I54" s="22">
        <v>820391</v>
      </c>
      <c r="J54" s="22">
        <v>9101630</v>
      </c>
      <c r="K54" s="22">
        <v>15175313</v>
      </c>
      <c r="L54" s="22">
        <v>626523</v>
      </c>
      <c r="M54" s="22">
        <v>581637</v>
      </c>
      <c r="N54" s="22">
        <v>536047</v>
      </c>
      <c r="O54" s="22">
        <v>494559</v>
      </c>
      <c r="P54" s="22">
        <v>463159</v>
      </c>
      <c r="Q54" s="22">
        <v>5726172</v>
      </c>
      <c r="R54" s="22">
        <v>8428097</v>
      </c>
    </row>
    <row r="55" spans="1:1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100000</v>
      </c>
      <c r="F55" s="22">
        <v>100000</v>
      </c>
      <c r="G55" s="22">
        <v>100000</v>
      </c>
      <c r="H55" s="22">
        <v>100000</v>
      </c>
      <c r="I55" s="22">
        <v>100000</v>
      </c>
      <c r="J55" s="22">
        <v>150000</v>
      </c>
      <c r="K55" s="22">
        <v>650000</v>
      </c>
      <c r="L55" s="22">
        <v>12504</v>
      </c>
      <c r="M55" s="22">
        <v>10504</v>
      </c>
      <c r="N55" s="22">
        <v>8511</v>
      </c>
      <c r="O55" s="22">
        <v>6497</v>
      </c>
      <c r="P55" s="22">
        <v>4504</v>
      </c>
      <c r="Q55" s="22">
        <v>3008</v>
      </c>
      <c r="R55" s="22">
        <v>45528</v>
      </c>
    </row>
    <row r="56" spans="1:1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1568763</v>
      </c>
      <c r="F56" s="22">
        <v>1629060</v>
      </c>
      <c r="G56" s="22">
        <v>1691715</v>
      </c>
      <c r="H56" s="22">
        <v>1756934</v>
      </c>
      <c r="I56" s="22">
        <v>1824829</v>
      </c>
      <c r="J56" s="22">
        <v>29003296</v>
      </c>
      <c r="K56" s="22">
        <v>37474597</v>
      </c>
      <c r="L56" s="22">
        <v>1461555</v>
      </c>
      <c r="M56" s="22">
        <v>1401358</v>
      </c>
      <c r="N56" s="22">
        <v>1338703</v>
      </c>
      <c r="O56" s="22">
        <v>1273484</v>
      </c>
      <c r="P56" s="22">
        <v>1215589</v>
      </c>
      <c r="Q56" s="22">
        <v>8253174</v>
      </c>
      <c r="R56" s="22">
        <v>14943863</v>
      </c>
    </row>
    <row r="57" spans="1:1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</row>
    <row r="58" spans="1:1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12914016</v>
      </c>
      <c r="F58" s="22">
        <v>2720051</v>
      </c>
      <c r="G58" s="22">
        <v>2792955</v>
      </c>
      <c r="H58" s="22">
        <v>2869327</v>
      </c>
      <c r="I58" s="22">
        <v>2947403</v>
      </c>
      <c r="J58" s="22">
        <v>24720885</v>
      </c>
      <c r="K58" s="22">
        <v>48964637</v>
      </c>
      <c r="L58" s="22">
        <v>1239069</v>
      </c>
      <c r="M58" s="22">
        <v>1135344</v>
      </c>
      <c r="N58" s="22">
        <v>1062439</v>
      </c>
      <c r="O58" s="22">
        <v>986067</v>
      </c>
      <c r="P58" s="22">
        <v>907991</v>
      </c>
      <c r="Q58" s="22">
        <v>6640141</v>
      </c>
      <c r="R58" s="22">
        <v>11971051</v>
      </c>
    </row>
    <row r="59" spans="1:1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280951</v>
      </c>
      <c r="F60" s="22">
        <v>289278</v>
      </c>
      <c r="G60" s="22">
        <v>311257</v>
      </c>
      <c r="H60" s="22">
        <v>333490</v>
      </c>
      <c r="I60" s="22">
        <v>342579</v>
      </c>
      <c r="J60" s="22">
        <v>1155019</v>
      </c>
      <c r="K60" s="22">
        <v>2712574</v>
      </c>
      <c r="L60" s="22">
        <v>72457</v>
      </c>
      <c r="M60" s="22">
        <v>64130</v>
      </c>
      <c r="N60" s="22">
        <v>67993</v>
      </c>
      <c r="O60" s="22">
        <v>46359</v>
      </c>
      <c r="P60" s="22">
        <v>36704</v>
      </c>
      <c r="Q60" s="22">
        <v>338683</v>
      </c>
      <c r="R60" s="22">
        <v>626326</v>
      </c>
    </row>
    <row r="61" spans="1:1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4185355</v>
      </c>
      <c r="F64" s="22">
        <v>4361106</v>
      </c>
      <c r="G64" s="22">
        <v>4544505</v>
      </c>
      <c r="H64" s="22">
        <v>3117651</v>
      </c>
      <c r="I64" s="22">
        <v>2108985</v>
      </c>
      <c r="J64" s="22">
        <v>4688445</v>
      </c>
      <c r="K64" s="22">
        <v>23006047</v>
      </c>
      <c r="L64" s="22">
        <v>898095</v>
      </c>
      <c r="M64" s="22">
        <v>722344</v>
      </c>
      <c r="N64" s="22">
        <v>538945</v>
      </c>
      <c r="O64" s="22">
        <v>367416</v>
      </c>
      <c r="P64" s="22">
        <v>260485</v>
      </c>
      <c r="Q64" s="22">
        <v>469288</v>
      </c>
      <c r="R64" s="22">
        <v>3256573</v>
      </c>
    </row>
    <row r="65" spans="1:1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3208875</v>
      </c>
      <c r="F65" s="22">
        <v>3225016</v>
      </c>
      <c r="G65" s="22">
        <v>3241718</v>
      </c>
      <c r="H65" s="22">
        <v>3259001</v>
      </c>
      <c r="I65" s="22">
        <v>3250034</v>
      </c>
      <c r="J65" s="22">
        <v>28366616</v>
      </c>
      <c r="K65" s="22">
        <v>44551260</v>
      </c>
      <c r="L65" s="22">
        <v>1632249</v>
      </c>
      <c r="M65" s="22">
        <v>1515164</v>
      </c>
      <c r="N65" s="22">
        <v>1397517</v>
      </c>
      <c r="O65" s="22">
        <v>1279289</v>
      </c>
      <c r="P65" s="22">
        <v>1154401</v>
      </c>
      <c r="Q65" s="22">
        <v>7475087</v>
      </c>
      <c r="R65" s="22">
        <v>14453707</v>
      </c>
    </row>
    <row r="66" spans="1:1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270140</v>
      </c>
      <c r="F68" s="22">
        <v>111116</v>
      </c>
      <c r="G68" s="22">
        <v>0</v>
      </c>
      <c r="H68" s="22">
        <v>0</v>
      </c>
      <c r="I68" s="22">
        <v>0</v>
      </c>
      <c r="J68" s="22">
        <v>0</v>
      </c>
      <c r="K68" s="22">
        <v>381256</v>
      </c>
      <c r="L68" s="22">
        <v>11269</v>
      </c>
      <c r="M68" s="22">
        <v>1265</v>
      </c>
      <c r="N68" s="22">
        <v>0</v>
      </c>
      <c r="O68" s="22">
        <v>0</v>
      </c>
      <c r="P68" s="22">
        <v>0</v>
      </c>
      <c r="Q68" s="22">
        <v>0</v>
      </c>
      <c r="R68" s="22">
        <v>12534</v>
      </c>
    </row>
    <row r="69" spans="1:1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831177</v>
      </c>
      <c r="F70" s="22">
        <v>861205</v>
      </c>
      <c r="G70" s="22">
        <v>892339</v>
      </c>
      <c r="H70" s="22">
        <v>205345</v>
      </c>
      <c r="I70" s="22">
        <v>212790</v>
      </c>
      <c r="J70" s="22">
        <v>1712134</v>
      </c>
      <c r="K70" s="22">
        <v>4714990</v>
      </c>
      <c r="L70" s="22">
        <v>152928</v>
      </c>
      <c r="M70" s="22">
        <v>122900</v>
      </c>
      <c r="N70" s="22">
        <v>91766</v>
      </c>
      <c r="O70" s="22">
        <v>65877</v>
      </c>
      <c r="P70" s="22">
        <v>58432</v>
      </c>
      <c r="Q70" s="22">
        <v>337899</v>
      </c>
      <c r="R70" s="22">
        <v>829802</v>
      </c>
    </row>
    <row r="71" spans="1:1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306364</v>
      </c>
      <c r="F71" s="22">
        <v>288633</v>
      </c>
      <c r="G71" s="22">
        <v>114402</v>
      </c>
      <c r="H71" s="22">
        <v>117045</v>
      </c>
      <c r="I71" s="22">
        <v>119749</v>
      </c>
      <c r="J71" s="22">
        <v>1514643</v>
      </c>
      <c r="K71" s="22">
        <v>2460836</v>
      </c>
      <c r="L71" s="22">
        <v>53917</v>
      </c>
      <c r="M71" s="22">
        <v>46637</v>
      </c>
      <c r="N71" s="22">
        <v>42205</v>
      </c>
      <c r="O71" s="22">
        <v>39562</v>
      </c>
      <c r="P71" s="22">
        <v>36858</v>
      </c>
      <c r="Q71" s="22">
        <v>208039</v>
      </c>
      <c r="R71" s="22">
        <v>427218</v>
      </c>
    </row>
    <row r="72" spans="1:1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1249791</v>
      </c>
      <c r="F72" s="22">
        <v>1296760</v>
      </c>
      <c r="G72" s="22">
        <v>398499</v>
      </c>
      <c r="H72" s="22">
        <v>409199</v>
      </c>
      <c r="I72" s="22">
        <v>420188</v>
      </c>
      <c r="J72" s="22">
        <v>4747703</v>
      </c>
      <c r="K72" s="22">
        <v>8522140</v>
      </c>
      <c r="L72" s="22">
        <v>241807</v>
      </c>
      <c r="M72" s="22">
        <v>194837</v>
      </c>
      <c r="N72" s="22">
        <v>155833</v>
      </c>
      <c r="O72" s="22">
        <v>145133</v>
      </c>
      <c r="P72" s="22">
        <v>134144</v>
      </c>
      <c r="Q72" s="22">
        <v>674216</v>
      </c>
      <c r="R72" s="22">
        <v>1545970</v>
      </c>
    </row>
    <row r="73" spans="1:1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2858030</v>
      </c>
      <c r="F73" s="22">
        <v>2960778</v>
      </c>
      <c r="G73" s="22">
        <v>3002273</v>
      </c>
      <c r="H73" s="22">
        <v>2871538</v>
      </c>
      <c r="I73" s="22">
        <v>6759755</v>
      </c>
      <c r="J73" s="22">
        <v>18588441</v>
      </c>
      <c r="K73" s="22">
        <v>37040815</v>
      </c>
      <c r="L73" s="22">
        <v>1321961</v>
      </c>
      <c r="M73" s="22">
        <v>1229565</v>
      </c>
      <c r="N73" s="22">
        <v>1117251</v>
      </c>
      <c r="O73" s="22">
        <v>1013220</v>
      </c>
      <c r="P73" s="22">
        <v>872942</v>
      </c>
      <c r="Q73" s="22">
        <v>3131863</v>
      </c>
      <c r="R73" s="22">
        <v>8686802</v>
      </c>
    </row>
    <row r="74" spans="1:1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65133</v>
      </c>
      <c r="F74" s="22">
        <v>68959</v>
      </c>
      <c r="G74" s="22">
        <v>73011</v>
      </c>
      <c r="H74" s="22">
        <v>0</v>
      </c>
      <c r="I74" s="22">
        <v>0</v>
      </c>
      <c r="J74" s="22">
        <v>0</v>
      </c>
      <c r="K74" s="22">
        <v>207103</v>
      </c>
      <c r="L74" s="22">
        <v>12167</v>
      </c>
      <c r="M74" s="22">
        <v>8341</v>
      </c>
      <c r="N74" s="22">
        <v>4289</v>
      </c>
      <c r="O74" s="22">
        <v>0</v>
      </c>
      <c r="P74" s="22">
        <v>0</v>
      </c>
      <c r="Q74" s="22">
        <v>0</v>
      </c>
      <c r="R74" s="22">
        <v>24797</v>
      </c>
    </row>
    <row r="75" spans="1:1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29356</v>
      </c>
      <c r="F76" s="22">
        <v>7716</v>
      </c>
      <c r="G76" s="22">
        <v>7927</v>
      </c>
      <c r="H76" s="22">
        <v>8144</v>
      </c>
      <c r="I76" s="22">
        <v>8367</v>
      </c>
      <c r="J76" s="22">
        <v>45398</v>
      </c>
      <c r="K76" s="22">
        <v>106908</v>
      </c>
      <c r="L76" s="22">
        <v>2695</v>
      </c>
      <c r="M76" s="22">
        <v>2056</v>
      </c>
      <c r="N76" s="22">
        <v>1845</v>
      </c>
      <c r="O76" s="22">
        <v>1628</v>
      </c>
      <c r="P76" s="22">
        <v>1405</v>
      </c>
      <c r="Q76" s="22">
        <v>3462</v>
      </c>
      <c r="R76" s="22">
        <v>13091</v>
      </c>
    </row>
    <row r="77" spans="1:1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400279</v>
      </c>
      <c r="F77" s="22">
        <v>318173</v>
      </c>
      <c r="G77" s="22">
        <v>326292</v>
      </c>
      <c r="H77" s="22">
        <v>331619</v>
      </c>
      <c r="I77" s="22">
        <v>281717</v>
      </c>
      <c r="J77" s="22">
        <v>1512704</v>
      </c>
      <c r="K77" s="22">
        <v>3170784</v>
      </c>
      <c r="L77" s="22">
        <v>76992</v>
      </c>
      <c r="M77" s="22">
        <v>68303</v>
      </c>
      <c r="N77" s="22">
        <v>60183</v>
      </c>
      <c r="O77" s="22">
        <v>51857</v>
      </c>
      <c r="P77" s="22">
        <v>31583</v>
      </c>
      <c r="Q77" s="22">
        <v>129900</v>
      </c>
      <c r="R77" s="22">
        <v>418818</v>
      </c>
    </row>
    <row r="78" spans="1:1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144318</v>
      </c>
      <c r="F78" s="22">
        <v>147946</v>
      </c>
      <c r="G78" s="22">
        <v>151664</v>
      </c>
      <c r="H78" s="22">
        <v>155477</v>
      </c>
      <c r="I78" s="22">
        <v>159385</v>
      </c>
      <c r="J78" s="22">
        <v>81187</v>
      </c>
      <c r="K78" s="22">
        <v>839977</v>
      </c>
      <c r="L78" s="22">
        <v>20087</v>
      </c>
      <c r="M78" s="22">
        <v>16459</v>
      </c>
      <c r="N78" s="22">
        <v>12741</v>
      </c>
      <c r="O78" s="22">
        <v>8928</v>
      </c>
      <c r="P78" s="22">
        <v>5020</v>
      </c>
      <c r="Q78" s="22">
        <v>1014</v>
      </c>
      <c r="R78" s="22">
        <v>64249</v>
      </c>
    </row>
    <row r="79" spans="1:1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85041</v>
      </c>
      <c r="F80" s="22">
        <v>88061</v>
      </c>
      <c r="G80" s="22">
        <v>91188</v>
      </c>
      <c r="H80" s="22">
        <v>94426</v>
      </c>
      <c r="I80" s="22">
        <v>97779</v>
      </c>
      <c r="J80" s="22">
        <v>543505</v>
      </c>
      <c r="K80" s="22">
        <v>1000000</v>
      </c>
      <c r="L80" s="22">
        <v>34458</v>
      </c>
      <c r="M80" s="22">
        <v>31438</v>
      </c>
      <c r="N80" s="22">
        <v>28311</v>
      </c>
      <c r="O80" s="22">
        <v>25073</v>
      </c>
      <c r="P80" s="22">
        <v>21720</v>
      </c>
      <c r="Q80" s="22">
        <v>53988</v>
      </c>
      <c r="R80" s="22">
        <v>194988</v>
      </c>
    </row>
    <row r="81" spans="1:1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976932</v>
      </c>
      <c r="F81" s="22">
        <v>691787</v>
      </c>
      <c r="G81" s="22">
        <v>721468</v>
      </c>
      <c r="H81" s="22">
        <v>384558</v>
      </c>
      <c r="I81" s="22">
        <v>397649</v>
      </c>
      <c r="J81" s="22">
        <v>2521510</v>
      </c>
      <c r="K81" s="22">
        <v>5693904</v>
      </c>
      <c r="L81" s="22">
        <v>195773</v>
      </c>
      <c r="M81" s="22">
        <v>164896</v>
      </c>
      <c r="N81" s="22">
        <v>135215</v>
      </c>
      <c r="O81" s="22">
        <v>108903</v>
      </c>
      <c r="P81" s="22">
        <v>95812</v>
      </c>
      <c r="Q81" s="22">
        <v>282432</v>
      </c>
      <c r="R81" s="22">
        <v>983031</v>
      </c>
    </row>
    <row r="82" spans="1:1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486957</v>
      </c>
      <c r="F82" s="22">
        <v>508111</v>
      </c>
      <c r="G82" s="22">
        <v>530197</v>
      </c>
      <c r="H82" s="22">
        <v>553256</v>
      </c>
      <c r="I82" s="22">
        <v>577332</v>
      </c>
      <c r="J82" s="22">
        <v>5904879</v>
      </c>
      <c r="K82" s="22">
        <v>8560732</v>
      </c>
      <c r="L82" s="22">
        <v>362278</v>
      </c>
      <c r="M82" s="22">
        <v>341124</v>
      </c>
      <c r="N82" s="22">
        <v>319038</v>
      </c>
      <c r="O82" s="22">
        <v>295979</v>
      </c>
      <c r="P82" s="22">
        <v>271902</v>
      </c>
      <c r="Q82" s="22">
        <v>1797785</v>
      </c>
      <c r="R82" s="22">
        <v>3388106</v>
      </c>
    </row>
    <row r="83" spans="1:1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692108</v>
      </c>
      <c r="F83" s="22">
        <v>762051</v>
      </c>
      <c r="G83" s="22">
        <v>580027</v>
      </c>
      <c r="H83" s="22">
        <v>457367</v>
      </c>
      <c r="I83" s="22">
        <v>330621</v>
      </c>
      <c r="J83" s="22">
        <v>5262561</v>
      </c>
      <c r="K83" s="22">
        <v>8084735</v>
      </c>
      <c r="L83" s="22">
        <v>223692</v>
      </c>
      <c r="M83" s="22">
        <v>265486</v>
      </c>
      <c r="N83" s="22">
        <v>244776</v>
      </c>
      <c r="O83" s="22">
        <v>227443</v>
      </c>
      <c r="P83" s="22">
        <v>214196</v>
      </c>
      <c r="Q83" s="22">
        <v>1612223</v>
      </c>
      <c r="R83" s="22">
        <v>2787816</v>
      </c>
    </row>
    <row r="84" spans="1:1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66660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66660</v>
      </c>
      <c r="L84" s="22">
        <v>377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377</v>
      </c>
    </row>
    <row r="85" spans="1:1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1249862</v>
      </c>
      <c r="F85" s="22">
        <v>1272686</v>
      </c>
      <c r="G85" s="22">
        <v>1296312</v>
      </c>
      <c r="H85" s="22">
        <v>1320774</v>
      </c>
      <c r="I85" s="22">
        <v>1344880</v>
      </c>
      <c r="J85" s="22">
        <v>5232754</v>
      </c>
      <c r="K85" s="22">
        <v>11717268</v>
      </c>
      <c r="L85" s="22">
        <v>470797</v>
      </c>
      <c r="M85" s="22">
        <v>423497</v>
      </c>
      <c r="N85" s="22">
        <v>375393</v>
      </c>
      <c r="O85" s="22">
        <v>326454</v>
      </c>
      <c r="P85" s="22">
        <v>276647</v>
      </c>
      <c r="Q85" s="22">
        <v>992351</v>
      </c>
      <c r="R85" s="22">
        <v>2865139</v>
      </c>
    </row>
    <row r="86" spans="1:1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255804</v>
      </c>
      <c r="F86" s="22">
        <v>97558</v>
      </c>
      <c r="G86" s="22">
        <v>102326</v>
      </c>
      <c r="H86" s="22">
        <v>107327</v>
      </c>
      <c r="I86" s="22">
        <v>112575</v>
      </c>
      <c r="J86" s="22">
        <v>246757</v>
      </c>
      <c r="K86" s="22">
        <v>922347</v>
      </c>
      <c r="L86" s="22">
        <v>41456</v>
      </c>
      <c r="M86" s="22">
        <v>31565</v>
      </c>
      <c r="N86" s="22">
        <v>26797</v>
      </c>
      <c r="O86" s="22">
        <v>21796</v>
      </c>
      <c r="P86" s="22">
        <v>16548</v>
      </c>
      <c r="Q86" s="22">
        <v>19578</v>
      </c>
      <c r="R86" s="22">
        <v>157740</v>
      </c>
    </row>
    <row r="87" spans="1:1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451490</v>
      </c>
      <c r="F87" s="22">
        <v>467113</v>
      </c>
      <c r="G87" s="22">
        <v>430249</v>
      </c>
      <c r="H87" s="22">
        <v>445629</v>
      </c>
      <c r="I87" s="22">
        <v>461586</v>
      </c>
      <c r="J87" s="22">
        <v>3786918</v>
      </c>
      <c r="K87" s="22">
        <v>6042985</v>
      </c>
      <c r="L87" s="22">
        <v>198207</v>
      </c>
      <c r="M87" s="22">
        <v>182583</v>
      </c>
      <c r="N87" s="22">
        <v>166737</v>
      </c>
      <c r="O87" s="22">
        <v>151357</v>
      </c>
      <c r="P87" s="22">
        <v>135400</v>
      </c>
      <c r="Q87" s="22">
        <v>649108</v>
      </c>
      <c r="R87" s="22">
        <v>1483392</v>
      </c>
    </row>
    <row r="88" spans="1:1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615458</v>
      </c>
      <c r="F88" s="22">
        <v>630011</v>
      </c>
      <c r="G88" s="22">
        <v>658526</v>
      </c>
      <c r="H88" s="22">
        <v>687518</v>
      </c>
      <c r="I88" s="22">
        <v>703441</v>
      </c>
      <c r="J88" s="22">
        <v>11910962</v>
      </c>
      <c r="K88" s="22">
        <v>15205916</v>
      </c>
      <c r="L88" s="22">
        <v>421140</v>
      </c>
      <c r="M88" s="22">
        <v>406587</v>
      </c>
      <c r="N88" s="22">
        <v>393873</v>
      </c>
      <c r="O88" s="22">
        <v>375713</v>
      </c>
      <c r="P88" s="22">
        <v>359233</v>
      </c>
      <c r="Q88" s="22">
        <v>3387286</v>
      </c>
      <c r="R88" s="22">
        <v>5343832</v>
      </c>
    </row>
    <row r="89" spans="1:1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180330</v>
      </c>
      <c r="F89" s="22">
        <v>186061</v>
      </c>
      <c r="G89" s="22">
        <v>191974</v>
      </c>
      <c r="H89" s="22">
        <v>198074</v>
      </c>
      <c r="I89" s="22">
        <v>204369</v>
      </c>
      <c r="J89" s="22">
        <v>2580235</v>
      </c>
      <c r="K89" s="22">
        <v>3541043</v>
      </c>
      <c r="L89" s="22">
        <v>110239</v>
      </c>
      <c r="M89" s="22">
        <v>104508</v>
      </c>
      <c r="N89" s="22">
        <v>98595</v>
      </c>
      <c r="O89" s="22">
        <v>92495</v>
      </c>
      <c r="P89" s="22">
        <v>86200</v>
      </c>
      <c r="Q89" s="22">
        <v>470740</v>
      </c>
      <c r="R89" s="22">
        <v>962777</v>
      </c>
    </row>
    <row r="90" spans="1:1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377988</v>
      </c>
      <c r="F92" s="22">
        <v>364341</v>
      </c>
      <c r="G92" s="22">
        <v>377756</v>
      </c>
      <c r="H92" s="22">
        <v>391683</v>
      </c>
      <c r="I92" s="22">
        <v>406145</v>
      </c>
      <c r="J92" s="22">
        <v>3877101</v>
      </c>
      <c r="K92" s="22">
        <v>5795014</v>
      </c>
      <c r="L92" s="22">
        <v>214745</v>
      </c>
      <c r="M92" s="22">
        <v>200386</v>
      </c>
      <c r="N92" s="22">
        <v>183505</v>
      </c>
      <c r="O92" s="22">
        <v>169577</v>
      </c>
      <c r="P92" s="22">
        <v>155116</v>
      </c>
      <c r="Q92" s="22">
        <v>849650</v>
      </c>
      <c r="R92" s="22">
        <v>1772979</v>
      </c>
    </row>
    <row r="93" spans="1:1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1103653</v>
      </c>
      <c r="F93" s="22">
        <v>1137143</v>
      </c>
      <c r="G93" s="22">
        <v>1171766</v>
      </c>
      <c r="H93" s="22">
        <v>1207577</v>
      </c>
      <c r="I93" s="22">
        <v>1238443</v>
      </c>
      <c r="J93" s="22">
        <v>11846543</v>
      </c>
      <c r="K93" s="22">
        <v>17705125</v>
      </c>
      <c r="L93" s="22">
        <v>487570</v>
      </c>
      <c r="M93" s="22">
        <v>454081</v>
      </c>
      <c r="N93" s="22">
        <v>419458</v>
      </c>
      <c r="O93" s="22">
        <v>383646</v>
      </c>
      <c r="P93" s="22">
        <v>346639</v>
      </c>
      <c r="Q93" s="22">
        <v>1745914</v>
      </c>
      <c r="R93" s="22">
        <v>3837308</v>
      </c>
    </row>
    <row r="94" spans="1:1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172941</v>
      </c>
      <c r="F94" s="22">
        <v>177676</v>
      </c>
      <c r="G94" s="22">
        <v>182565</v>
      </c>
      <c r="H94" s="22">
        <v>187614</v>
      </c>
      <c r="I94" s="22">
        <v>155314</v>
      </c>
      <c r="J94" s="22">
        <v>661335</v>
      </c>
      <c r="K94" s="22">
        <v>1537445</v>
      </c>
      <c r="L94" s="22">
        <v>53826</v>
      </c>
      <c r="M94" s="22">
        <v>49091</v>
      </c>
      <c r="N94" s="22">
        <v>44202</v>
      </c>
      <c r="O94" s="22">
        <v>39153</v>
      </c>
      <c r="P94" s="22">
        <v>33939</v>
      </c>
      <c r="Q94" s="22">
        <v>344515</v>
      </c>
      <c r="R94" s="22">
        <v>564726</v>
      </c>
    </row>
    <row r="95" spans="1:1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1075405</v>
      </c>
      <c r="F95" s="22">
        <v>1109898</v>
      </c>
      <c r="G95" s="22">
        <v>1145509</v>
      </c>
      <c r="H95" s="22">
        <v>1182275</v>
      </c>
      <c r="I95" s="22">
        <v>1220233</v>
      </c>
      <c r="J95" s="22">
        <v>4495674</v>
      </c>
      <c r="K95" s="22">
        <v>10228994</v>
      </c>
      <c r="L95" s="22">
        <v>316444</v>
      </c>
      <c r="M95" s="22">
        <v>281951</v>
      </c>
      <c r="N95" s="22">
        <v>246340</v>
      </c>
      <c r="O95" s="22">
        <v>209574</v>
      </c>
      <c r="P95" s="22">
        <v>171315</v>
      </c>
      <c r="Q95" s="22">
        <v>355827</v>
      </c>
      <c r="R95" s="22">
        <v>1581451</v>
      </c>
    </row>
    <row r="96" spans="1:1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307366</v>
      </c>
      <c r="F96" s="22">
        <v>316572</v>
      </c>
      <c r="G96" s="22">
        <v>309987</v>
      </c>
      <c r="H96" s="22">
        <v>318889</v>
      </c>
      <c r="I96" s="22">
        <v>328089</v>
      </c>
      <c r="J96" s="22">
        <v>1016989</v>
      </c>
      <c r="K96" s="22">
        <v>2597892</v>
      </c>
      <c r="L96" s="22">
        <v>88772</v>
      </c>
      <c r="M96" s="22">
        <v>79198</v>
      </c>
      <c r="N96" s="22">
        <v>69561</v>
      </c>
      <c r="O96" s="22">
        <v>60259</v>
      </c>
      <c r="P96" s="22">
        <v>44600</v>
      </c>
      <c r="Q96" s="22">
        <v>107041</v>
      </c>
      <c r="R96" s="22">
        <v>449431</v>
      </c>
    </row>
    <row r="97" spans="1:1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55238</v>
      </c>
      <c r="F97" s="22">
        <v>57620</v>
      </c>
      <c r="G97" s="22">
        <v>60104</v>
      </c>
      <c r="H97" s="22">
        <v>62697</v>
      </c>
      <c r="I97" s="22">
        <v>28038</v>
      </c>
      <c r="J97" s="22">
        <v>0</v>
      </c>
      <c r="K97" s="22">
        <v>263697</v>
      </c>
      <c r="L97" s="22">
        <v>10552</v>
      </c>
      <c r="M97" s="22">
        <v>8170</v>
      </c>
      <c r="N97" s="22">
        <v>5685</v>
      </c>
      <c r="O97" s="22">
        <v>3093</v>
      </c>
      <c r="P97" s="22">
        <v>811</v>
      </c>
      <c r="Q97" s="22">
        <v>0</v>
      </c>
      <c r="R97" s="22">
        <v>28311</v>
      </c>
    </row>
    <row r="98" spans="1:1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58114</v>
      </c>
      <c r="F98" s="22">
        <v>59953</v>
      </c>
      <c r="G98" s="22">
        <v>61850</v>
      </c>
      <c r="H98" s="22">
        <v>63808</v>
      </c>
      <c r="I98" s="22">
        <v>65828</v>
      </c>
      <c r="J98" s="22">
        <v>776155</v>
      </c>
      <c r="K98" s="22">
        <v>1085708</v>
      </c>
      <c r="L98" s="22">
        <v>35260</v>
      </c>
      <c r="M98" s="22">
        <v>33421</v>
      </c>
      <c r="N98" s="22">
        <v>31523</v>
      </c>
      <c r="O98" s="22">
        <v>29566</v>
      </c>
      <c r="P98" s="22">
        <v>27545</v>
      </c>
      <c r="Q98" s="22">
        <v>213363</v>
      </c>
      <c r="R98" s="22">
        <v>370678</v>
      </c>
    </row>
    <row r="99" spans="1:1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284288</v>
      </c>
      <c r="F99" s="22">
        <v>235671</v>
      </c>
      <c r="G99" s="22">
        <v>242653</v>
      </c>
      <c r="H99" s="22">
        <v>249855</v>
      </c>
      <c r="I99" s="22">
        <v>230059</v>
      </c>
      <c r="J99" s="22">
        <v>1834002</v>
      </c>
      <c r="K99" s="22">
        <v>3076528</v>
      </c>
      <c r="L99" s="22">
        <v>81548</v>
      </c>
      <c r="M99" s="22">
        <v>72958</v>
      </c>
      <c r="N99" s="22">
        <v>65978</v>
      </c>
      <c r="O99" s="22">
        <v>58708</v>
      </c>
      <c r="P99" s="22">
        <v>51280</v>
      </c>
      <c r="Q99" s="22">
        <v>213137</v>
      </c>
      <c r="R99" s="22">
        <v>543609</v>
      </c>
    </row>
    <row r="100" spans="1:1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3991853</v>
      </c>
      <c r="F100" s="22">
        <v>4135889</v>
      </c>
      <c r="G100" s="22">
        <v>4160183</v>
      </c>
      <c r="H100" s="22">
        <v>4292796</v>
      </c>
      <c r="I100" s="22">
        <v>4318448</v>
      </c>
      <c r="J100" s="22">
        <v>47060475</v>
      </c>
      <c r="K100" s="22">
        <v>67959644</v>
      </c>
      <c r="L100" s="22">
        <v>2608824</v>
      </c>
      <c r="M100" s="22">
        <v>2426660</v>
      </c>
      <c r="N100" s="22">
        <v>2280063</v>
      </c>
      <c r="O100" s="22">
        <v>2129510</v>
      </c>
      <c r="P100" s="22">
        <v>1974860</v>
      </c>
      <c r="Q100" s="22">
        <v>14687572</v>
      </c>
      <c r="R100" s="22">
        <v>26107489</v>
      </c>
    </row>
    <row r="101" spans="1:1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180909</v>
      </c>
      <c r="F101" s="22">
        <v>187158</v>
      </c>
      <c r="G101" s="22">
        <v>193626</v>
      </c>
      <c r="H101" s="22">
        <v>200320</v>
      </c>
      <c r="I101" s="22">
        <v>207248</v>
      </c>
      <c r="J101" s="22">
        <v>970680</v>
      </c>
      <c r="K101" s="22">
        <v>1939941</v>
      </c>
      <c r="L101" s="22">
        <v>63753</v>
      </c>
      <c r="M101" s="22">
        <v>57504</v>
      </c>
      <c r="N101" s="22">
        <v>51036</v>
      </c>
      <c r="O101" s="22">
        <v>44342</v>
      </c>
      <c r="P101" s="22">
        <v>37414</v>
      </c>
      <c r="Q101" s="22">
        <v>76764</v>
      </c>
      <c r="R101" s="22">
        <v>330813</v>
      </c>
    </row>
    <row r="102" spans="1:1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621653</v>
      </c>
      <c r="F102" s="22">
        <v>503273</v>
      </c>
      <c r="G102" s="22">
        <v>450035</v>
      </c>
      <c r="H102" s="22">
        <v>333417</v>
      </c>
      <c r="I102" s="22">
        <v>173290</v>
      </c>
      <c r="J102" s="22">
        <v>721971</v>
      </c>
      <c r="K102" s="22">
        <v>2803639</v>
      </c>
      <c r="L102" s="22">
        <v>62211</v>
      </c>
      <c r="M102" s="22">
        <v>43878</v>
      </c>
      <c r="N102" s="22">
        <v>29764</v>
      </c>
      <c r="O102" s="22">
        <v>23305</v>
      </c>
      <c r="P102" s="22">
        <v>19162</v>
      </c>
      <c r="Q102" s="22">
        <v>60934</v>
      </c>
      <c r="R102" s="22">
        <v>239254</v>
      </c>
    </row>
    <row r="103" spans="1:1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122679</v>
      </c>
      <c r="F103" s="22">
        <v>126739</v>
      </c>
      <c r="G103" s="22">
        <v>130999</v>
      </c>
      <c r="H103" s="22">
        <v>95469</v>
      </c>
      <c r="I103" s="22">
        <v>100160</v>
      </c>
      <c r="J103" s="22">
        <v>793466</v>
      </c>
      <c r="K103" s="22">
        <v>1369512</v>
      </c>
      <c r="L103" s="22">
        <v>65770</v>
      </c>
      <c r="M103" s="22">
        <v>60430</v>
      </c>
      <c r="N103" s="22">
        <v>54890</v>
      </c>
      <c r="O103" s="22">
        <v>49140</v>
      </c>
      <c r="P103" s="22">
        <v>44449</v>
      </c>
      <c r="Q103" s="22">
        <v>238494</v>
      </c>
      <c r="R103" s="22">
        <v>513173</v>
      </c>
    </row>
    <row r="104" spans="1:1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331495</v>
      </c>
      <c r="F104" s="22">
        <v>345800</v>
      </c>
      <c r="G104" s="22">
        <v>360769</v>
      </c>
      <c r="H104" s="22">
        <v>329473</v>
      </c>
      <c r="I104" s="22">
        <v>344448</v>
      </c>
      <c r="J104" s="22">
        <v>2998582</v>
      </c>
      <c r="K104" s="22">
        <v>4710567</v>
      </c>
      <c r="L104" s="22">
        <v>172274</v>
      </c>
      <c r="M104" s="22">
        <v>157970</v>
      </c>
      <c r="N104" s="22">
        <v>143001</v>
      </c>
      <c r="O104" s="22">
        <v>127685</v>
      </c>
      <c r="P104" s="22">
        <v>112710</v>
      </c>
      <c r="Q104" s="22">
        <v>676680</v>
      </c>
      <c r="R104" s="22">
        <v>1390320</v>
      </c>
    </row>
    <row r="105" spans="1:1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3264632</v>
      </c>
      <c r="F105" s="22">
        <v>1046335</v>
      </c>
      <c r="G105" s="22">
        <v>2130447</v>
      </c>
      <c r="H105" s="22">
        <v>1113974</v>
      </c>
      <c r="I105" s="22">
        <v>1135084</v>
      </c>
      <c r="J105" s="22">
        <v>11113849</v>
      </c>
      <c r="K105" s="22">
        <v>19804321</v>
      </c>
      <c r="L105" s="22">
        <v>548616</v>
      </c>
      <c r="M105" s="22">
        <v>516913</v>
      </c>
      <c r="N105" s="22">
        <v>483801</v>
      </c>
      <c r="O105" s="22">
        <v>401244</v>
      </c>
      <c r="P105" s="22">
        <v>380133</v>
      </c>
      <c r="Q105" s="22">
        <v>2331092</v>
      </c>
      <c r="R105" s="22">
        <v>4661799</v>
      </c>
    </row>
    <row r="106" spans="1:1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95547</v>
      </c>
      <c r="F106" s="22">
        <v>98230</v>
      </c>
      <c r="G106" s="22">
        <v>100989</v>
      </c>
      <c r="H106" s="22">
        <v>103826</v>
      </c>
      <c r="I106" s="22">
        <v>106744</v>
      </c>
      <c r="J106" s="22">
        <v>1431082</v>
      </c>
      <c r="K106" s="22">
        <v>1936418</v>
      </c>
      <c r="L106" s="22">
        <v>53581</v>
      </c>
      <c r="M106" s="22">
        <v>50898</v>
      </c>
      <c r="N106" s="22">
        <v>48139</v>
      </c>
      <c r="O106" s="22">
        <v>45302</v>
      </c>
      <c r="P106" s="22">
        <v>42384</v>
      </c>
      <c r="Q106" s="22">
        <v>249191</v>
      </c>
      <c r="R106" s="22">
        <v>489495</v>
      </c>
    </row>
    <row r="107" spans="1:1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3062676</v>
      </c>
      <c r="F107" s="22">
        <v>3197583</v>
      </c>
      <c r="G107" s="22">
        <v>2441941</v>
      </c>
      <c r="H107" s="22">
        <v>2517484</v>
      </c>
      <c r="I107" s="22">
        <v>2595894</v>
      </c>
      <c r="J107" s="22">
        <v>42514518</v>
      </c>
      <c r="K107" s="22">
        <v>56330096</v>
      </c>
      <c r="L107" s="22">
        <v>2406395</v>
      </c>
      <c r="M107" s="22">
        <v>2290155</v>
      </c>
      <c r="N107" s="22">
        <v>2172554</v>
      </c>
      <c r="O107" s="22">
        <v>2128369</v>
      </c>
      <c r="P107" s="22">
        <v>1948195</v>
      </c>
      <c r="Q107" s="22">
        <v>13996204</v>
      </c>
      <c r="R107" s="22">
        <v>24941872</v>
      </c>
    </row>
    <row r="108" spans="1:1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80000</v>
      </c>
      <c r="F108" s="22">
        <v>80000</v>
      </c>
      <c r="G108" s="22">
        <v>80000</v>
      </c>
      <c r="H108" s="22">
        <v>0</v>
      </c>
      <c r="I108" s="22">
        <v>0</v>
      </c>
      <c r="J108" s="22">
        <v>0</v>
      </c>
      <c r="K108" s="22">
        <v>240000</v>
      </c>
      <c r="L108" s="22">
        <v>11682</v>
      </c>
      <c r="M108" s="22">
        <v>7434</v>
      </c>
      <c r="N108" s="22">
        <v>3186</v>
      </c>
      <c r="O108" s="22">
        <v>0</v>
      </c>
      <c r="P108" s="22">
        <v>0</v>
      </c>
      <c r="Q108" s="22">
        <v>0</v>
      </c>
      <c r="R108" s="22">
        <v>22302</v>
      </c>
    </row>
    <row r="109" spans="1:1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719807</v>
      </c>
      <c r="F109" s="22">
        <v>841400</v>
      </c>
      <c r="G109" s="22">
        <v>719286</v>
      </c>
      <c r="H109" s="22">
        <v>741950</v>
      </c>
      <c r="I109" s="22">
        <v>689849</v>
      </c>
      <c r="J109" s="22">
        <v>3046233</v>
      </c>
      <c r="K109" s="22">
        <v>6758525</v>
      </c>
      <c r="L109" s="22">
        <v>195404</v>
      </c>
      <c r="M109" s="22">
        <v>172875</v>
      </c>
      <c r="N109" s="22">
        <v>150277</v>
      </c>
      <c r="O109" s="22">
        <v>127613</v>
      </c>
      <c r="P109" s="22">
        <v>104223</v>
      </c>
      <c r="Q109" s="22">
        <v>356616</v>
      </c>
      <c r="R109" s="22">
        <v>1107008</v>
      </c>
    </row>
    <row r="110" spans="1:1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75599</v>
      </c>
      <c r="F110" s="22">
        <v>78274</v>
      </c>
      <c r="G110" s="22">
        <v>81050</v>
      </c>
      <c r="H110" s="22">
        <v>50579</v>
      </c>
      <c r="I110" s="22">
        <v>52035</v>
      </c>
      <c r="J110" s="22">
        <v>1297951</v>
      </c>
      <c r="K110" s="22">
        <v>1635488</v>
      </c>
      <c r="L110" s="22">
        <v>49021</v>
      </c>
      <c r="M110" s="22">
        <v>46346</v>
      </c>
      <c r="N110" s="22">
        <v>43570</v>
      </c>
      <c r="O110" s="22">
        <v>41064</v>
      </c>
      <c r="P110" s="22">
        <v>39608</v>
      </c>
      <c r="Q110" s="22">
        <v>420284</v>
      </c>
      <c r="R110" s="22">
        <v>639893</v>
      </c>
    </row>
    <row r="111" spans="1:1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687115</v>
      </c>
      <c r="F111" s="22">
        <v>699218</v>
      </c>
      <c r="G111" s="22">
        <v>722093</v>
      </c>
      <c r="H111" s="22">
        <v>745783</v>
      </c>
      <c r="I111" s="22">
        <v>770316</v>
      </c>
      <c r="J111" s="22">
        <v>18674555</v>
      </c>
      <c r="K111" s="22">
        <v>22299080</v>
      </c>
      <c r="L111" s="22">
        <v>771547</v>
      </c>
      <c r="M111" s="22">
        <v>749283</v>
      </c>
      <c r="N111" s="22">
        <v>726407</v>
      </c>
      <c r="O111" s="22">
        <v>702718</v>
      </c>
      <c r="P111" s="22">
        <v>678184</v>
      </c>
      <c r="Q111" s="22">
        <v>7537951</v>
      </c>
      <c r="R111" s="22">
        <v>11166090</v>
      </c>
    </row>
    <row r="112" spans="1:1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157347</v>
      </c>
      <c r="F112" s="22">
        <v>111692</v>
      </c>
      <c r="G112" s="22">
        <v>98513</v>
      </c>
      <c r="H112" s="22">
        <v>102540</v>
      </c>
      <c r="I112" s="22">
        <v>78135</v>
      </c>
      <c r="J112" s="22">
        <v>473160</v>
      </c>
      <c r="K112" s="22">
        <v>1021387</v>
      </c>
      <c r="L112" s="22">
        <v>38497</v>
      </c>
      <c r="M112" s="22">
        <v>31502</v>
      </c>
      <c r="N112" s="22">
        <v>27213</v>
      </c>
      <c r="O112" s="22">
        <v>24186</v>
      </c>
      <c r="P112" s="22">
        <v>19348</v>
      </c>
      <c r="Q112" s="22">
        <v>53529</v>
      </c>
      <c r="R112" s="22">
        <v>194275</v>
      </c>
    </row>
    <row r="113" spans="1:1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2640430</v>
      </c>
      <c r="F113" s="22">
        <v>389320</v>
      </c>
      <c r="G113" s="22">
        <v>216093</v>
      </c>
      <c r="H113" s="22">
        <v>223578</v>
      </c>
      <c r="I113" s="22">
        <v>92074</v>
      </c>
      <c r="J113" s="22">
        <v>881610</v>
      </c>
      <c r="K113" s="22">
        <v>4443105</v>
      </c>
      <c r="L113" s="22">
        <v>183540</v>
      </c>
      <c r="M113" s="22">
        <v>170678</v>
      </c>
      <c r="N113" s="22">
        <v>159773</v>
      </c>
      <c r="O113" s="22">
        <v>152288</v>
      </c>
      <c r="P113" s="22">
        <v>145450</v>
      </c>
      <c r="Q113" s="22">
        <v>1671516</v>
      </c>
      <c r="R113" s="22">
        <v>2483245</v>
      </c>
    </row>
    <row r="114" spans="1:1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1323331</v>
      </c>
      <c r="F114" s="22">
        <v>938544</v>
      </c>
      <c r="G114" s="22">
        <v>838262</v>
      </c>
      <c r="H114" s="22">
        <v>779718</v>
      </c>
      <c r="I114" s="22">
        <v>807082</v>
      </c>
      <c r="J114" s="22">
        <v>7929072</v>
      </c>
      <c r="K114" s="22">
        <v>12616009</v>
      </c>
      <c r="L114" s="22">
        <v>405781</v>
      </c>
      <c r="M114" s="22">
        <v>364469</v>
      </c>
      <c r="N114" s="22">
        <v>325813</v>
      </c>
      <c r="O114" s="22">
        <v>295040</v>
      </c>
      <c r="P114" s="22">
        <v>267109</v>
      </c>
      <c r="Q114" s="22">
        <v>1456708</v>
      </c>
      <c r="R114" s="22">
        <v>3114920</v>
      </c>
    </row>
    <row r="115" spans="1:1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20641</v>
      </c>
      <c r="F115" s="22">
        <v>21535</v>
      </c>
      <c r="G115" s="22">
        <v>22473</v>
      </c>
      <c r="H115" s="22">
        <v>23455</v>
      </c>
      <c r="I115" s="22">
        <v>24487</v>
      </c>
      <c r="J115" s="22">
        <v>583019</v>
      </c>
      <c r="K115" s="22">
        <v>695610</v>
      </c>
      <c r="L115" s="22">
        <v>33179</v>
      </c>
      <c r="M115" s="22">
        <v>32285</v>
      </c>
      <c r="N115" s="22">
        <v>31347</v>
      </c>
      <c r="O115" s="22">
        <v>30365</v>
      </c>
      <c r="P115" s="22">
        <v>29333</v>
      </c>
      <c r="Q115" s="22">
        <v>84958</v>
      </c>
      <c r="R115" s="22">
        <v>241467</v>
      </c>
    </row>
    <row r="116" spans="1:1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874160</v>
      </c>
      <c r="F116" s="22">
        <v>879669</v>
      </c>
      <c r="G116" s="22">
        <v>880065</v>
      </c>
      <c r="H116" s="22">
        <v>689213</v>
      </c>
      <c r="I116" s="22">
        <v>713080</v>
      </c>
      <c r="J116" s="22">
        <v>4095324</v>
      </c>
      <c r="K116" s="22">
        <v>8131511</v>
      </c>
      <c r="L116" s="22">
        <v>279129</v>
      </c>
      <c r="M116" s="22">
        <v>241388</v>
      </c>
      <c r="N116" s="22">
        <v>202319</v>
      </c>
      <c r="O116" s="22">
        <v>173358</v>
      </c>
      <c r="P116" s="22">
        <v>149492</v>
      </c>
      <c r="Q116" s="22">
        <v>405535</v>
      </c>
      <c r="R116" s="22">
        <v>1451221</v>
      </c>
    </row>
    <row r="117" spans="1:1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119840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119840</v>
      </c>
      <c r="L117" s="22">
        <v>2338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2338</v>
      </c>
    </row>
    <row r="118" spans="1:1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604342</v>
      </c>
      <c r="F120" s="22">
        <v>586000</v>
      </c>
      <c r="G120" s="22">
        <v>606616</v>
      </c>
      <c r="H120" s="22">
        <v>628065</v>
      </c>
      <c r="I120" s="22">
        <v>650385</v>
      </c>
      <c r="J120" s="22">
        <v>4445377</v>
      </c>
      <c r="K120" s="22">
        <v>7520785</v>
      </c>
      <c r="L120" s="22">
        <v>271550</v>
      </c>
      <c r="M120" s="22">
        <v>252374</v>
      </c>
      <c r="N120" s="22">
        <v>231757</v>
      </c>
      <c r="O120" s="22">
        <v>210308</v>
      </c>
      <c r="P120" s="22">
        <v>187989</v>
      </c>
      <c r="Q120" s="22">
        <v>882097</v>
      </c>
      <c r="R120" s="22">
        <v>2036075</v>
      </c>
    </row>
    <row r="121" spans="1:1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599906</v>
      </c>
      <c r="F121" s="22">
        <v>631412</v>
      </c>
      <c r="G121" s="22">
        <v>663296</v>
      </c>
      <c r="H121" s="22">
        <v>680638</v>
      </c>
      <c r="I121" s="22">
        <v>644047</v>
      </c>
      <c r="J121" s="22">
        <v>6959358</v>
      </c>
      <c r="K121" s="22">
        <v>10178657</v>
      </c>
      <c r="L121" s="22">
        <v>510638</v>
      </c>
      <c r="M121" s="22">
        <v>479132</v>
      </c>
      <c r="N121" s="22">
        <v>447248</v>
      </c>
      <c r="O121" s="22">
        <v>411137</v>
      </c>
      <c r="P121" s="22">
        <v>376482</v>
      </c>
      <c r="Q121" s="22">
        <v>1633416</v>
      </c>
      <c r="R121" s="22">
        <v>3858053</v>
      </c>
    </row>
    <row r="122" spans="1:1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1610059</v>
      </c>
      <c r="F122" s="22">
        <v>1481829</v>
      </c>
      <c r="G122" s="22">
        <v>1134509</v>
      </c>
      <c r="H122" s="22">
        <v>1152618</v>
      </c>
      <c r="I122" s="22">
        <v>634984</v>
      </c>
      <c r="J122" s="22">
        <v>3236439</v>
      </c>
      <c r="K122" s="22">
        <v>9250438</v>
      </c>
      <c r="L122" s="22">
        <v>416085</v>
      </c>
      <c r="M122" s="22">
        <v>321165</v>
      </c>
      <c r="N122" s="22">
        <v>264062</v>
      </c>
      <c r="O122" s="22">
        <v>210154</v>
      </c>
      <c r="P122" s="22">
        <v>164431</v>
      </c>
      <c r="Q122" s="22">
        <v>583463</v>
      </c>
      <c r="R122" s="22">
        <v>1959360</v>
      </c>
    </row>
    <row r="123" spans="1:1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48885</v>
      </c>
      <c r="F123" s="22">
        <v>49634</v>
      </c>
      <c r="G123" s="22">
        <v>50400</v>
      </c>
      <c r="H123" s="22">
        <v>51185</v>
      </c>
      <c r="I123" s="22">
        <v>51988</v>
      </c>
      <c r="J123" s="22">
        <v>249279</v>
      </c>
      <c r="K123" s="22">
        <v>501371</v>
      </c>
      <c r="L123" s="22">
        <v>7175</v>
      </c>
      <c r="M123" s="22">
        <v>6426</v>
      </c>
      <c r="N123" s="22">
        <v>5659</v>
      </c>
      <c r="O123" s="22">
        <v>4874</v>
      </c>
      <c r="P123" s="22">
        <v>4072</v>
      </c>
      <c r="Q123" s="22">
        <v>7885</v>
      </c>
      <c r="R123" s="22">
        <v>36091</v>
      </c>
    </row>
    <row r="124" spans="1:1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196704</v>
      </c>
      <c r="F126" s="22">
        <v>203776</v>
      </c>
      <c r="G126" s="22">
        <v>211108</v>
      </c>
      <c r="H126" s="22">
        <v>218712</v>
      </c>
      <c r="I126" s="22">
        <v>226596</v>
      </c>
      <c r="J126" s="22">
        <v>382251</v>
      </c>
      <c r="K126" s="22">
        <v>1439147</v>
      </c>
      <c r="L126" s="22">
        <v>50100</v>
      </c>
      <c r="M126" s="22">
        <v>43028</v>
      </c>
      <c r="N126" s="22">
        <v>36696</v>
      </c>
      <c r="O126" s="22">
        <v>28092</v>
      </c>
      <c r="P126" s="22">
        <v>20208</v>
      </c>
      <c r="Q126" s="22">
        <v>21927</v>
      </c>
      <c r="R126" s="22">
        <v>200051</v>
      </c>
    </row>
    <row r="127" spans="1:1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208175</v>
      </c>
      <c r="F127" s="22">
        <v>177805</v>
      </c>
      <c r="G127" s="22">
        <v>144880</v>
      </c>
      <c r="H127" s="22">
        <v>88830</v>
      </c>
      <c r="I127" s="22">
        <v>28487</v>
      </c>
      <c r="J127" s="22">
        <v>58337</v>
      </c>
      <c r="K127" s="22">
        <v>706514</v>
      </c>
      <c r="L127" s="22">
        <v>25781</v>
      </c>
      <c r="M127" s="22">
        <v>16314</v>
      </c>
      <c r="N127" s="22">
        <v>9403</v>
      </c>
      <c r="O127" s="22">
        <v>3185</v>
      </c>
      <c r="P127" s="22">
        <v>1260</v>
      </c>
      <c r="Q127" s="22">
        <v>1157</v>
      </c>
      <c r="R127" s="22">
        <v>57100</v>
      </c>
    </row>
    <row r="128" spans="1:1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651185</v>
      </c>
      <c r="F128" s="22">
        <v>670253</v>
      </c>
      <c r="G128" s="22">
        <v>384097</v>
      </c>
      <c r="H128" s="22">
        <v>86074</v>
      </c>
      <c r="I128" s="22">
        <v>89941</v>
      </c>
      <c r="J128" s="22">
        <v>660063</v>
      </c>
      <c r="K128" s="22">
        <v>2541613</v>
      </c>
      <c r="L128" s="22">
        <v>82631</v>
      </c>
      <c r="M128" s="22">
        <v>63563</v>
      </c>
      <c r="N128" s="22">
        <v>43915</v>
      </c>
      <c r="O128" s="22">
        <v>36134</v>
      </c>
      <c r="P128" s="22">
        <v>32268</v>
      </c>
      <c r="Q128" s="22">
        <v>122724</v>
      </c>
      <c r="R128" s="22">
        <v>381235</v>
      </c>
    </row>
    <row r="129" spans="1:1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413370</v>
      </c>
      <c r="F129" s="22">
        <v>476135</v>
      </c>
      <c r="G129" s="22">
        <v>495045</v>
      </c>
      <c r="H129" s="22">
        <v>514954</v>
      </c>
      <c r="I129" s="22">
        <v>535653</v>
      </c>
      <c r="J129" s="22">
        <v>665709</v>
      </c>
      <c r="K129" s="22">
        <v>3100866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481537</v>
      </c>
      <c r="F130" s="22">
        <v>505816</v>
      </c>
      <c r="G130" s="22">
        <v>531319</v>
      </c>
      <c r="H130" s="22">
        <v>558108</v>
      </c>
      <c r="I130" s="22">
        <v>586248</v>
      </c>
      <c r="J130" s="22">
        <v>1942130</v>
      </c>
      <c r="K130" s="22">
        <v>4605158</v>
      </c>
      <c r="L130" s="22">
        <v>223416</v>
      </c>
      <c r="M130" s="22">
        <v>199136</v>
      </c>
      <c r="N130" s="22">
        <v>173633</v>
      </c>
      <c r="O130" s="22">
        <v>146844</v>
      </c>
      <c r="P130" s="22">
        <v>118704</v>
      </c>
      <c r="Q130" s="22">
        <v>172725</v>
      </c>
      <c r="R130" s="22">
        <v>1034458</v>
      </c>
    </row>
    <row r="131" spans="1:1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35848</v>
      </c>
      <c r="F131" s="22">
        <v>18864</v>
      </c>
      <c r="G131" s="22">
        <v>19400</v>
      </c>
      <c r="H131" s="22">
        <v>19950</v>
      </c>
      <c r="I131" s="22">
        <v>20517</v>
      </c>
      <c r="J131" s="22">
        <v>68766</v>
      </c>
      <c r="K131" s="22">
        <v>183345</v>
      </c>
      <c r="L131" s="22">
        <v>4611</v>
      </c>
      <c r="M131" s="22">
        <v>3989</v>
      </c>
      <c r="N131" s="22">
        <v>3454</v>
      </c>
      <c r="O131" s="22">
        <v>2902</v>
      </c>
      <c r="P131" s="22">
        <v>2336</v>
      </c>
      <c r="Q131" s="22">
        <v>4840</v>
      </c>
      <c r="R131" s="22">
        <v>22132</v>
      </c>
    </row>
    <row r="132" spans="1:1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181175</v>
      </c>
      <c r="F132" s="22">
        <v>187967</v>
      </c>
      <c r="G132" s="22">
        <v>195023</v>
      </c>
      <c r="H132" s="22">
        <v>104361</v>
      </c>
      <c r="I132" s="22">
        <v>108717</v>
      </c>
      <c r="J132" s="22">
        <v>1166050</v>
      </c>
      <c r="K132" s="22">
        <v>1943293</v>
      </c>
      <c r="L132" s="22">
        <v>72523</v>
      </c>
      <c r="M132" s="22">
        <v>65730</v>
      </c>
      <c r="N132" s="22">
        <v>58675</v>
      </c>
      <c r="O132" s="22">
        <v>52148</v>
      </c>
      <c r="P132" s="22">
        <v>47791</v>
      </c>
      <c r="Q132" s="22">
        <v>250497</v>
      </c>
      <c r="R132" s="22">
        <v>547364</v>
      </c>
    </row>
    <row r="133" spans="1:1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426458</v>
      </c>
      <c r="H133" s="22">
        <v>426458</v>
      </c>
      <c r="I133" s="22">
        <v>426458</v>
      </c>
      <c r="J133" s="22">
        <v>1908126</v>
      </c>
      <c r="K133" s="22">
        <v>3187500</v>
      </c>
      <c r="L133" s="22">
        <v>123981</v>
      </c>
      <c r="M133" s="22">
        <v>123130</v>
      </c>
      <c r="N133" s="22">
        <v>124498</v>
      </c>
      <c r="O133" s="22">
        <v>107227</v>
      </c>
      <c r="P133" s="22">
        <v>89998</v>
      </c>
      <c r="Q133" s="22">
        <v>191790</v>
      </c>
      <c r="R133" s="22">
        <v>760624</v>
      </c>
    </row>
    <row r="134" spans="1:1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163087</v>
      </c>
      <c r="F134" s="22">
        <v>166248</v>
      </c>
      <c r="G134" s="22">
        <v>136016</v>
      </c>
      <c r="H134" s="22">
        <v>137714</v>
      </c>
      <c r="I134" s="22">
        <v>6500</v>
      </c>
      <c r="J134" s="22">
        <v>26000</v>
      </c>
      <c r="K134" s="22">
        <v>635565</v>
      </c>
      <c r="L134" s="22">
        <v>8999</v>
      </c>
      <c r="M134" s="22">
        <v>5838</v>
      </c>
      <c r="N134" s="22">
        <v>2986</v>
      </c>
      <c r="O134" s="22">
        <v>1288</v>
      </c>
      <c r="P134" s="22">
        <v>0</v>
      </c>
      <c r="Q134" s="22">
        <v>0</v>
      </c>
      <c r="R134" s="22">
        <v>19111</v>
      </c>
    </row>
    <row r="135" spans="1:1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133092</v>
      </c>
      <c r="F135" s="22">
        <v>138370</v>
      </c>
      <c r="G135" s="22">
        <v>137201</v>
      </c>
      <c r="H135" s="22">
        <v>136204</v>
      </c>
      <c r="I135" s="22">
        <v>130369</v>
      </c>
      <c r="J135" s="22">
        <v>277181</v>
      </c>
      <c r="K135" s="22">
        <v>952417</v>
      </c>
      <c r="L135" s="22">
        <v>40277</v>
      </c>
      <c r="M135" s="22">
        <v>34999</v>
      </c>
      <c r="N135" s="22">
        <v>29474</v>
      </c>
      <c r="O135" s="22">
        <v>23778</v>
      </c>
      <c r="P135" s="22">
        <v>17839</v>
      </c>
      <c r="Q135" s="22">
        <v>16703</v>
      </c>
      <c r="R135" s="22">
        <v>163070</v>
      </c>
    </row>
    <row r="136" spans="1:1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211481</v>
      </c>
      <c r="F136" s="22">
        <v>184314</v>
      </c>
      <c r="G136" s="22">
        <v>191246</v>
      </c>
      <c r="H136" s="22">
        <v>198067</v>
      </c>
      <c r="I136" s="22">
        <v>205544</v>
      </c>
      <c r="J136" s="22">
        <v>2207315</v>
      </c>
      <c r="K136" s="22">
        <v>3197967</v>
      </c>
      <c r="L136" s="22">
        <v>128287</v>
      </c>
      <c r="M136" s="22">
        <v>120666</v>
      </c>
      <c r="N136" s="22">
        <v>113734</v>
      </c>
      <c r="O136" s="22">
        <v>106532</v>
      </c>
      <c r="P136" s="22">
        <v>99055</v>
      </c>
      <c r="Q136" s="22">
        <v>899755</v>
      </c>
      <c r="R136" s="22">
        <v>1468029</v>
      </c>
    </row>
    <row r="137" spans="1:1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30338</v>
      </c>
      <c r="F137" s="22">
        <v>15740</v>
      </c>
      <c r="G137" s="22">
        <v>0</v>
      </c>
      <c r="H137" s="22">
        <v>0</v>
      </c>
      <c r="I137" s="22">
        <v>0</v>
      </c>
      <c r="J137" s="22">
        <v>0</v>
      </c>
      <c r="K137" s="22">
        <v>46078</v>
      </c>
      <c r="L137" s="22">
        <v>1929</v>
      </c>
      <c r="M137" s="22">
        <v>393</v>
      </c>
      <c r="N137" s="22">
        <v>0</v>
      </c>
      <c r="O137" s="22">
        <v>0</v>
      </c>
      <c r="P137" s="22">
        <v>0</v>
      </c>
      <c r="Q137" s="22">
        <v>0</v>
      </c>
      <c r="R137" s="22">
        <v>2322</v>
      </c>
    </row>
    <row r="138" spans="1:1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110140</v>
      </c>
      <c r="F139" s="22">
        <v>113292</v>
      </c>
      <c r="G139" s="22">
        <v>96652</v>
      </c>
      <c r="H139" s="22">
        <v>99022</v>
      </c>
      <c r="I139" s="22">
        <v>101452</v>
      </c>
      <c r="J139" s="22">
        <v>710749</v>
      </c>
      <c r="K139" s="22">
        <v>1231307</v>
      </c>
      <c r="L139" s="22">
        <v>31024</v>
      </c>
      <c r="M139" s="22">
        <v>27872</v>
      </c>
      <c r="N139" s="22">
        <v>24860</v>
      </c>
      <c r="O139" s="22">
        <v>22489</v>
      </c>
      <c r="P139" s="22">
        <v>20059</v>
      </c>
      <c r="Q139" s="22">
        <v>76541</v>
      </c>
      <c r="R139" s="22">
        <v>202845</v>
      </c>
    </row>
    <row r="140" spans="1:1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1128880</v>
      </c>
      <c r="F140" s="22">
        <v>1047177</v>
      </c>
      <c r="G140" s="22">
        <v>961900</v>
      </c>
      <c r="H140" s="22">
        <v>990580</v>
      </c>
      <c r="I140" s="22">
        <v>1020129</v>
      </c>
      <c r="J140" s="22">
        <v>9895927</v>
      </c>
      <c r="K140" s="22">
        <v>15044593</v>
      </c>
      <c r="L140" s="22">
        <v>433690</v>
      </c>
      <c r="M140" s="22">
        <v>400791</v>
      </c>
      <c r="N140" s="22">
        <v>371466</v>
      </c>
      <c r="O140" s="22">
        <v>342786</v>
      </c>
      <c r="P140" s="22">
        <v>313237</v>
      </c>
      <c r="Q140" s="22">
        <v>1340885</v>
      </c>
      <c r="R140" s="22">
        <v>3202855</v>
      </c>
    </row>
    <row r="141" spans="1:1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94024</v>
      </c>
      <c r="F141" s="22">
        <v>98026</v>
      </c>
      <c r="G141" s="22">
        <v>102207</v>
      </c>
      <c r="H141" s="22">
        <v>106576</v>
      </c>
      <c r="I141" s="22">
        <v>111143</v>
      </c>
      <c r="J141" s="22">
        <v>693296</v>
      </c>
      <c r="K141" s="22">
        <v>1205272</v>
      </c>
      <c r="L141" s="22">
        <v>47116</v>
      </c>
      <c r="M141" s="22">
        <v>43114</v>
      </c>
      <c r="N141" s="22">
        <v>38933</v>
      </c>
      <c r="O141" s="22">
        <v>34564</v>
      </c>
      <c r="P141" s="22">
        <v>29997</v>
      </c>
      <c r="Q141" s="22">
        <v>89169</v>
      </c>
      <c r="R141" s="22">
        <v>282893</v>
      </c>
    </row>
    <row r="142" spans="1:1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34573</v>
      </c>
      <c r="F142" s="22">
        <v>35664</v>
      </c>
      <c r="G142" s="22">
        <v>36791</v>
      </c>
      <c r="H142" s="22">
        <v>37955</v>
      </c>
      <c r="I142" s="22">
        <v>33656</v>
      </c>
      <c r="J142" s="22">
        <v>466812</v>
      </c>
      <c r="K142" s="22">
        <v>645451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39160</v>
      </c>
      <c r="F143" s="22">
        <v>40174</v>
      </c>
      <c r="G143" s="22">
        <v>41237</v>
      </c>
      <c r="H143" s="22">
        <v>42347</v>
      </c>
      <c r="I143" s="22">
        <v>30076</v>
      </c>
      <c r="J143" s="22">
        <v>67764</v>
      </c>
      <c r="K143" s="22">
        <v>260758</v>
      </c>
      <c r="L143" s="22">
        <v>4644</v>
      </c>
      <c r="M143" s="22">
        <v>3630</v>
      </c>
      <c r="N143" s="22">
        <v>2567</v>
      </c>
      <c r="O143" s="22">
        <v>1457</v>
      </c>
      <c r="P143" s="22">
        <v>297</v>
      </c>
      <c r="Q143" s="22">
        <v>0</v>
      </c>
      <c r="R143" s="22">
        <v>12595</v>
      </c>
    </row>
    <row r="144" spans="1:1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1679647</v>
      </c>
      <c r="F144" s="22">
        <v>1734044</v>
      </c>
      <c r="G144" s="22">
        <v>1816899</v>
      </c>
      <c r="H144" s="22">
        <v>1875025</v>
      </c>
      <c r="I144" s="22">
        <v>1935104</v>
      </c>
      <c r="J144" s="22">
        <v>40832814</v>
      </c>
      <c r="K144" s="22">
        <v>49873533</v>
      </c>
      <c r="L144" s="22">
        <v>1644676</v>
      </c>
      <c r="M144" s="22">
        <v>1595109</v>
      </c>
      <c r="N144" s="22">
        <v>1533916</v>
      </c>
      <c r="O144" s="22">
        <v>1475257</v>
      </c>
      <c r="P144" s="22">
        <v>1414645</v>
      </c>
      <c r="Q144" s="22">
        <v>13623934</v>
      </c>
      <c r="R144" s="22">
        <v>21287537</v>
      </c>
    </row>
    <row r="145" spans="1:1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1213433</v>
      </c>
      <c r="F145" s="22">
        <v>1254819</v>
      </c>
      <c r="G145" s="22">
        <v>1171434</v>
      </c>
      <c r="H145" s="22">
        <v>1208269</v>
      </c>
      <c r="I145" s="22">
        <v>1246279</v>
      </c>
      <c r="J145" s="22">
        <v>16148817</v>
      </c>
      <c r="K145" s="22">
        <v>22243051</v>
      </c>
      <c r="L145" s="22">
        <v>687700</v>
      </c>
      <c r="M145" s="22">
        <v>646315</v>
      </c>
      <c r="N145" s="22">
        <v>603416</v>
      </c>
      <c r="O145" s="22">
        <v>566581</v>
      </c>
      <c r="P145" s="22">
        <v>528570</v>
      </c>
      <c r="Q145" s="22">
        <v>5889146</v>
      </c>
      <c r="R145" s="22">
        <v>8921728</v>
      </c>
    </row>
    <row r="146" spans="1:1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141091</v>
      </c>
      <c r="F146" s="22">
        <v>147268</v>
      </c>
      <c r="G146" s="22">
        <v>153721</v>
      </c>
      <c r="H146" s="22">
        <v>160463</v>
      </c>
      <c r="I146" s="22">
        <v>167505</v>
      </c>
      <c r="J146" s="22">
        <v>425231</v>
      </c>
      <c r="K146" s="22">
        <v>1195279</v>
      </c>
      <c r="L146" s="22">
        <v>51776</v>
      </c>
      <c r="M146" s="22">
        <v>45600</v>
      </c>
      <c r="N146" s="22">
        <v>39147</v>
      </c>
      <c r="O146" s="22">
        <v>32405</v>
      </c>
      <c r="P146" s="22">
        <v>25361</v>
      </c>
      <c r="Q146" s="22">
        <v>35466</v>
      </c>
      <c r="R146" s="22">
        <v>229755</v>
      </c>
    </row>
    <row r="147" spans="1:1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143262</v>
      </c>
      <c r="F147" s="22">
        <v>146801</v>
      </c>
      <c r="G147" s="22">
        <v>150431</v>
      </c>
      <c r="H147" s="22">
        <v>154154</v>
      </c>
      <c r="I147" s="22">
        <v>157973</v>
      </c>
      <c r="J147" s="22">
        <v>2826212</v>
      </c>
      <c r="K147" s="22">
        <v>3578833</v>
      </c>
      <c r="L147" s="22">
        <v>85185</v>
      </c>
      <c r="M147" s="22">
        <v>81645</v>
      </c>
      <c r="N147" s="22">
        <v>78016</v>
      </c>
      <c r="O147" s="22">
        <v>74292</v>
      </c>
      <c r="P147" s="22">
        <v>70473</v>
      </c>
      <c r="Q147" s="22">
        <v>640520</v>
      </c>
      <c r="R147" s="22">
        <v>1030131</v>
      </c>
    </row>
    <row r="148" spans="1:1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2151928</v>
      </c>
      <c r="F148" s="22">
        <v>2198024</v>
      </c>
      <c r="G148" s="22">
        <v>2131647</v>
      </c>
      <c r="H148" s="22">
        <v>1685322</v>
      </c>
      <c r="I148" s="22">
        <v>1685322</v>
      </c>
      <c r="J148" s="22">
        <v>8725992</v>
      </c>
      <c r="K148" s="22">
        <v>18578235</v>
      </c>
      <c r="L148" s="22">
        <v>549662</v>
      </c>
      <c r="M148" s="22">
        <v>482110</v>
      </c>
      <c r="N148" s="22">
        <v>415495</v>
      </c>
      <c r="O148" s="22">
        <v>354051</v>
      </c>
      <c r="P148" s="22">
        <v>354051</v>
      </c>
      <c r="Q148" s="22">
        <v>1763322</v>
      </c>
      <c r="R148" s="22">
        <v>3918691</v>
      </c>
    </row>
    <row r="149" spans="1:1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280626</v>
      </c>
      <c r="F149" s="22">
        <v>290878</v>
      </c>
      <c r="G149" s="22">
        <v>301513</v>
      </c>
      <c r="H149" s="22">
        <v>312547</v>
      </c>
      <c r="I149" s="22">
        <v>323993</v>
      </c>
      <c r="J149" s="22">
        <v>368606</v>
      </c>
      <c r="K149" s="22">
        <v>1878163</v>
      </c>
      <c r="L149" s="22">
        <v>63144</v>
      </c>
      <c r="M149" s="22">
        <v>52892</v>
      </c>
      <c r="N149" s="22">
        <v>42257</v>
      </c>
      <c r="O149" s="22">
        <v>31223</v>
      </c>
      <c r="P149" s="22">
        <v>19777</v>
      </c>
      <c r="Q149" s="22">
        <v>17143</v>
      </c>
      <c r="R149" s="22">
        <v>226436</v>
      </c>
    </row>
    <row r="150" spans="1:1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48395</v>
      </c>
      <c r="F150" s="22">
        <v>49658</v>
      </c>
      <c r="G150" s="22">
        <v>26985</v>
      </c>
      <c r="H150" s="22">
        <v>28382</v>
      </c>
      <c r="I150" s="22">
        <v>29851</v>
      </c>
      <c r="J150" s="22">
        <v>1188419</v>
      </c>
      <c r="K150" s="22">
        <v>1371690</v>
      </c>
      <c r="L150" s="22">
        <v>70273</v>
      </c>
      <c r="M150" s="22">
        <v>67540</v>
      </c>
      <c r="N150" s="22">
        <v>64743</v>
      </c>
      <c r="O150" s="22">
        <v>63346</v>
      </c>
      <c r="P150" s="22">
        <v>61877</v>
      </c>
      <c r="Q150" s="22">
        <v>783731</v>
      </c>
      <c r="R150" s="22">
        <v>1111510</v>
      </c>
    </row>
    <row r="151" spans="1:1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225019</v>
      </c>
      <c r="F151" s="22">
        <v>232809</v>
      </c>
      <c r="G151" s="22">
        <v>240983</v>
      </c>
      <c r="H151" s="22">
        <v>249559</v>
      </c>
      <c r="I151" s="22">
        <v>258558</v>
      </c>
      <c r="J151" s="22">
        <v>1659322</v>
      </c>
      <c r="K151" s="22">
        <v>2866250</v>
      </c>
      <c r="L151" s="22">
        <v>109741</v>
      </c>
      <c r="M151" s="22">
        <v>99788</v>
      </c>
      <c r="N151" s="22">
        <v>89450</v>
      </c>
      <c r="O151" s="22">
        <v>78711</v>
      </c>
      <c r="P151" s="22">
        <v>67548</v>
      </c>
      <c r="Q151" s="22">
        <v>442210</v>
      </c>
      <c r="R151" s="22">
        <v>887448</v>
      </c>
    </row>
    <row r="152" spans="1:1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699700</v>
      </c>
      <c r="F152" s="22">
        <v>735268</v>
      </c>
      <c r="G152" s="22">
        <v>772727</v>
      </c>
      <c r="H152" s="22">
        <v>738385</v>
      </c>
      <c r="I152" s="22">
        <v>759284</v>
      </c>
      <c r="J152" s="22">
        <v>21028484</v>
      </c>
      <c r="K152" s="22">
        <v>24733848</v>
      </c>
      <c r="L152" s="22">
        <v>1256967</v>
      </c>
      <c r="M152" s="22">
        <v>1221399</v>
      </c>
      <c r="N152" s="22">
        <v>1183941</v>
      </c>
      <c r="O152" s="22">
        <v>1144891</v>
      </c>
      <c r="P152" s="22">
        <v>1106286</v>
      </c>
      <c r="Q152" s="22">
        <v>16089540</v>
      </c>
      <c r="R152" s="22">
        <v>22003024</v>
      </c>
    </row>
    <row r="153" spans="1:1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127470</v>
      </c>
      <c r="F153" s="22">
        <v>134086</v>
      </c>
      <c r="G153" s="22">
        <v>0</v>
      </c>
      <c r="H153" s="22">
        <v>0</v>
      </c>
      <c r="I153" s="22">
        <v>0</v>
      </c>
      <c r="J153" s="22">
        <v>0</v>
      </c>
      <c r="K153" s="22">
        <v>261556</v>
      </c>
      <c r="L153" s="22">
        <v>12698</v>
      </c>
      <c r="M153" s="22">
        <v>6510</v>
      </c>
      <c r="N153" s="22">
        <v>0</v>
      </c>
      <c r="O153" s="22">
        <v>0</v>
      </c>
      <c r="P153" s="22">
        <v>0</v>
      </c>
      <c r="Q153" s="22">
        <v>0</v>
      </c>
      <c r="R153" s="22">
        <v>19208</v>
      </c>
    </row>
    <row r="154" spans="1:1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120019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120019</v>
      </c>
      <c r="L154" s="22">
        <v>4246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4246</v>
      </c>
    </row>
    <row r="155" spans="1:1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681393</v>
      </c>
      <c r="F155" s="22">
        <v>713629</v>
      </c>
      <c r="G155" s="22">
        <v>747426</v>
      </c>
      <c r="H155" s="22">
        <v>782861</v>
      </c>
      <c r="I155" s="22">
        <v>820016</v>
      </c>
      <c r="J155" s="22">
        <v>2398991</v>
      </c>
      <c r="K155" s="22">
        <v>6144316</v>
      </c>
      <c r="L155" s="22">
        <v>277483</v>
      </c>
      <c r="M155" s="22">
        <v>245247</v>
      </c>
      <c r="N155" s="22">
        <v>211450</v>
      </c>
      <c r="O155" s="22">
        <v>176015</v>
      </c>
      <c r="P155" s="22">
        <v>138860</v>
      </c>
      <c r="Q155" s="22">
        <v>175964</v>
      </c>
      <c r="R155" s="22">
        <v>1225019</v>
      </c>
    </row>
    <row r="156" spans="1:1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362111</v>
      </c>
      <c r="F156" s="22">
        <v>359058</v>
      </c>
      <c r="G156" s="22">
        <v>336810</v>
      </c>
      <c r="H156" s="22">
        <v>324681</v>
      </c>
      <c r="I156" s="22">
        <v>323009</v>
      </c>
      <c r="J156" s="22">
        <v>1767142</v>
      </c>
      <c r="K156" s="22">
        <v>3472811</v>
      </c>
      <c r="L156" s="22">
        <v>105735</v>
      </c>
      <c r="M156" s="22">
        <v>92652</v>
      </c>
      <c r="N156" s="22">
        <v>80305</v>
      </c>
      <c r="O156" s="22">
        <v>68819</v>
      </c>
      <c r="P156" s="22">
        <v>58078</v>
      </c>
      <c r="Q156" s="22">
        <v>240331</v>
      </c>
      <c r="R156" s="22">
        <v>645920</v>
      </c>
    </row>
    <row r="157" spans="1:1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389287</v>
      </c>
      <c r="F157" s="22">
        <v>232067</v>
      </c>
      <c r="G157" s="22">
        <v>239514</v>
      </c>
      <c r="H157" s="22">
        <v>247227</v>
      </c>
      <c r="I157" s="22">
        <v>237267</v>
      </c>
      <c r="J157" s="22">
        <v>2279650</v>
      </c>
      <c r="K157" s="22">
        <v>3625012</v>
      </c>
      <c r="L157" s="22">
        <v>76019</v>
      </c>
      <c r="M157" s="22">
        <v>82276</v>
      </c>
      <c r="N157" s="22">
        <v>74887</v>
      </c>
      <c r="O157" s="22">
        <v>67234</v>
      </c>
      <c r="P157" s="22">
        <v>59307</v>
      </c>
      <c r="Q157" s="22">
        <v>381437</v>
      </c>
      <c r="R157" s="22">
        <v>741160</v>
      </c>
    </row>
    <row r="158" spans="1:1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28992</v>
      </c>
      <c r="F158" s="22">
        <v>29662</v>
      </c>
      <c r="G158" s="22">
        <v>30347</v>
      </c>
      <c r="H158" s="22">
        <v>31048</v>
      </c>
      <c r="I158" s="22">
        <v>31766</v>
      </c>
      <c r="J158" s="22">
        <v>401794</v>
      </c>
      <c r="K158" s="22">
        <v>553609</v>
      </c>
      <c r="L158" s="22">
        <v>12551</v>
      </c>
      <c r="M158" s="22">
        <v>11881</v>
      </c>
      <c r="N158" s="22">
        <v>11196</v>
      </c>
      <c r="O158" s="22">
        <v>10495</v>
      </c>
      <c r="P158" s="22">
        <v>9777</v>
      </c>
      <c r="Q158" s="22">
        <v>55186</v>
      </c>
      <c r="R158" s="22">
        <v>111086</v>
      </c>
    </row>
    <row r="159" spans="1:1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561931</v>
      </c>
      <c r="F159" s="22">
        <v>584753</v>
      </c>
      <c r="G159" s="22">
        <v>608564</v>
      </c>
      <c r="H159" s="22">
        <v>391782</v>
      </c>
      <c r="I159" s="22">
        <v>372885</v>
      </c>
      <c r="J159" s="22">
        <v>4439066</v>
      </c>
      <c r="K159" s="22">
        <v>6958981</v>
      </c>
      <c r="L159" s="22">
        <v>292593</v>
      </c>
      <c r="M159" s="22">
        <v>269772</v>
      </c>
      <c r="N159" s="22">
        <v>245960</v>
      </c>
      <c r="O159" s="22">
        <v>223832</v>
      </c>
      <c r="P159" s="22">
        <v>209027</v>
      </c>
      <c r="Q159" s="22">
        <v>1878166</v>
      </c>
      <c r="R159" s="22">
        <v>3119350</v>
      </c>
    </row>
    <row r="160" spans="1:1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98252</v>
      </c>
      <c r="F160" s="22">
        <v>100667</v>
      </c>
      <c r="G160" s="22">
        <v>103140</v>
      </c>
      <c r="H160" s="22">
        <v>105675</v>
      </c>
      <c r="I160" s="22">
        <v>108272</v>
      </c>
      <c r="J160" s="22">
        <v>400337</v>
      </c>
      <c r="K160" s="22">
        <v>916343</v>
      </c>
      <c r="L160" s="22">
        <v>21786</v>
      </c>
      <c r="M160" s="22">
        <v>19371</v>
      </c>
      <c r="N160" s="22">
        <v>16898</v>
      </c>
      <c r="O160" s="22">
        <v>14363</v>
      </c>
      <c r="P160" s="22">
        <v>11766</v>
      </c>
      <c r="Q160" s="22">
        <v>19794</v>
      </c>
      <c r="R160" s="22">
        <v>103978</v>
      </c>
    </row>
    <row r="161" spans="1:1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220030</v>
      </c>
      <c r="F161" s="22">
        <v>229524</v>
      </c>
      <c r="G161" s="22">
        <v>240022</v>
      </c>
      <c r="H161" s="22">
        <v>191444</v>
      </c>
      <c r="I161" s="22">
        <v>200558</v>
      </c>
      <c r="J161" s="22">
        <v>2412312</v>
      </c>
      <c r="K161" s="22">
        <v>3493890</v>
      </c>
      <c r="L161" s="22">
        <v>167393</v>
      </c>
      <c r="M161" s="22">
        <v>157899</v>
      </c>
      <c r="N161" s="22">
        <v>147980</v>
      </c>
      <c r="O161" s="22">
        <v>141348</v>
      </c>
      <c r="P161" s="22">
        <v>128909</v>
      </c>
      <c r="Q161" s="22">
        <v>1227556</v>
      </c>
      <c r="R161" s="22">
        <v>1971085</v>
      </c>
    </row>
    <row r="162" spans="1:1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2402942</v>
      </c>
      <c r="F162" s="22">
        <v>2513562</v>
      </c>
      <c r="G162" s="22">
        <v>2629321</v>
      </c>
      <c r="H162" s="22">
        <v>1693472</v>
      </c>
      <c r="I162" s="22">
        <v>686609</v>
      </c>
      <c r="J162" s="22">
        <v>6231440</v>
      </c>
      <c r="K162" s="22">
        <v>16157346</v>
      </c>
      <c r="L162" s="22">
        <v>656307</v>
      </c>
      <c r="M162" s="22">
        <v>545688</v>
      </c>
      <c r="N162" s="22">
        <v>429929</v>
      </c>
      <c r="O162" s="22">
        <v>308750</v>
      </c>
      <c r="P162" s="22">
        <v>258585</v>
      </c>
      <c r="Q162" s="22">
        <v>1279098</v>
      </c>
      <c r="R162" s="22">
        <v>3478357</v>
      </c>
    </row>
    <row r="163" spans="1:1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99815</v>
      </c>
      <c r="F163" s="22">
        <v>103400</v>
      </c>
      <c r="G163" s="22">
        <v>107124</v>
      </c>
      <c r="H163" s="22">
        <v>110992</v>
      </c>
      <c r="I163" s="22">
        <v>115011</v>
      </c>
      <c r="J163" s="22">
        <v>1260259</v>
      </c>
      <c r="K163" s="22">
        <v>1796601</v>
      </c>
      <c r="L163" s="22">
        <v>74461</v>
      </c>
      <c r="M163" s="22">
        <v>70876</v>
      </c>
      <c r="N163" s="22">
        <v>67152</v>
      </c>
      <c r="O163" s="22">
        <v>63283</v>
      </c>
      <c r="P163" s="22">
        <v>59264</v>
      </c>
      <c r="Q163" s="22">
        <v>456834</v>
      </c>
      <c r="R163" s="22">
        <v>791870</v>
      </c>
    </row>
    <row r="164" spans="1:1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68057</v>
      </c>
      <c r="F164" s="22">
        <v>70764</v>
      </c>
      <c r="G164" s="22">
        <v>73586</v>
      </c>
      <c r="H164" s="22">
        <v>76525</v>
      </c>
      <c r="I164" s="22">
        <v>199627</v>
      </c>
      <c r="J164" s="22">
        <v>0</v>
      </c>
      <c r="K164" s="22">
        <v>488559</v>
      </c>
      <c r="L164" s="22">
        <v>18301</v>
      </c>
      <c r="M164" s="22">
        <v>15594</v>
      </c>
      <c r="N164" s="22">
        <v>12772</v>
      </c>
      <c r="O164" s="22">
        <v>9833</v>
      </c>
      <c r="P164" s="22">
        <v>29473</v>
      </c>
      <c r="Q164" s="22">
        <v>0</v>
      </c>
      <c r="R164" s="22">
        <v>85973</v>
      </c>
    </row>
    <row r="165" spans="1:1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454113</v>
      </c>
      <c r="F165" s="22">
        <v>437783</v>
      </c>
      <c r="G165" s="22">
        <v>407662</v>
      </c>
      <c r="H165" s="22">
        <v>419772</v>
      </c>
      <c r="I165" s="22">
        <v>432253</v>
      </c>
      <c r="J165" s="22">
        <v>4096144</v>
      </c>
      <c r="K165" s="22">
        <v>6247727</v>
      </c>
      <c r="L165" s="22">
        <v>180565</v>
      </c>
      <c r="M165" s="22">
        <v>166810</v>
      </c>
      <c r="N165" s="22">
        <v>153571</v>
      </c>
      <c r="O165" s="22">
        <v>141461</v>
      </c>
      <c r="P165" s="22">
        <v>128980</v>
      </c>
      <c r="Q165" s="22">
        <v>539009</v>
      </c>
      <c r="R165" s="22">
        <v>1310396</v>
      </c>
    </row>
    <row r="166" spans="1:1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481157</v>
      </c>
      <c r="F167" s="22">
        <v>374369</v>
      </c>
      <c r="G167" s="22">
        <v>389490</v>
      </c>
      <c r="H167" s="22">
        <v>405232</v>
      </c>
      <c r="I167" s="22">
        <v>384643</v>
      </c>
      <c r="J167" s="22">
        <v>534042</v>
      </c>
      <c r="K167" s="22">
        <v>2568933</v>
      </c>
      <c r="L167" s="22">
        <v>94772</v>
      </c>
      <c r="M167" s="22">
        <v>76011</v>
      </c>
      <c r="N167" s="22">
        <v>60890</v>
      </c>
      <c r="O167" s="22">
        <v>45148</v>
      </c>
      <c r="P167" s="22">
        <v>28758</v>
      </c>
      <c r="Q167" s="22">
        <v>35433</v>
      </c>
      <c r="R167" s="22">
        <v>341012</v>
      </c>
    </row>
    <row r="168" spans="1:1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2468655</v>
      </c>
      <c r="F168" s="22">
        <v>2552682</v>
      </c>
      <c r="G168" s="22">
        <v>2639559</v>
      </c>
      <c r="H168" s="22">
        <v>2730018</v>
      </c>
      <c r="I168" s="22">
        <v>2823576</v>
      </c>
      <c r="J168" s="22">
        <v>35858378</v>
      </c>
      <c r="K168" s="22">
        <v>49072868</v>
      </c>
      <c r="L168" s="22">
        <v>1740484</v>
      </c>
      <c r="M168" s="22">
        <v>1656457</v>
      </c>
      <c r="N168" s="22">
        <v>1569580</v>
      </c>
      <c r="O168" s="22">
        <v>1479121</v>
      </c>
      <c r="P168" s="22">
        <v>1385563</v>
      </c>
      <c r="Q168" s="22">
        <v>8934982</v>
      </c>
      <c r="R168" s="22">
        <v>16766187</v>
      </c>
    </row>
    <row r="169" spans="1:1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1543049</v>
      </c>
      <c r="F169" s="22">
        <v>3604443</v>
      </c>
      <c r="G169" s="22">
        <v>1045011</v>
      </c>
      <c r="H169" s="22">
        <v>5235806</v>
      </c>
      <c r="I169" s="22">
        <v>837370</v>
      </c>
      <c r="J169" s="22">
        <v>4904676</v>
      </c>
      <c r="K169" s="22">
        <v>17170355</v>
      </c>
      <c r="L169" s="22">
        <v>533998</v>
      </c>
      <c r="M169" s="22">
        <v>487212</v>
      </c>
      <c r="N169" s="22">
        <v>386346</v>
      </c>
      <c r="O169" s="22">
        <v>316828</v>
      </c>
      <c r="P169" s="22">
        <v>216279</v>
      </c>
      <c r="Q169" s="22">
        <v>2422666</v>
      </c>
      <c r="R169" s="22">
        <v>4363329</v>
      </c>
    </row>
    <row r="170" spans="1:1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382224</v>
      </c>
      <c r="F170" s="22">
        <v>396747</v>
      </c>
      <c r="G170" s="22">
        <v>411848</v>
      </c>
      <c r="H170" s="22">
        <v>427550</v>
      </c>
      <c r="I170" s="22">
        <v>357312</v>
      </c>
      <c r="J170" s="22">
        <v>2001518</v>
      </c>
      <c r="K170" s="22">
        <v>3977199</v>
      </c>
      <c r="L170" s="22">
        <v>133122</v>
      </c>
      <c r="M170" s="22">
        <v>118599</v>
      </c>
      <c r="N170" s="22">
        <v>103498</v>
      </c>
      <c r="O170" s="22">
        <v>87796</v>
      </c>
      <c r="P170" s="22">
        <v>71468</v>
      </c>
      <c r="Q170" s="22">
        <v>248929</v>
      </c>
      <c r="R170" s="22">
        <v>763412</v>
      </c>
    </row>
    <row r="171" spans="1:1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1673728</v>
      </c>
      <c r="F172" s="22">
        <v>1538769</v>
      </c>
      <c r="G172" s="22">
        <v>1591059</v>
      </c>
      <c r="H172" s="22">
        <v>1645293</v>
      </c>
      <c r="I172" s="22">
        <v>1701552</v>
      </c>
      <c r="J172" s="22">
        <v>21493885</v>
      </c>
      <c r="K172" s="22">
        <v>29644286</v>
      </c>
      <c r="L172" s="22">
        <v>1046683</v>
      </c>
      <c r="M172" s="22">
        <v>984444</v>
      </c>
      <c r="N172" s="22">
        <v>932154</v>
      </c>
      <c r="O172" s="22">
        <v>877920</v>
      </c>
      <c r="P172" s="22">
        <v>821662</v>
      </c>
      <c r="Q172" s="22">
        <v>5916332</v>
      </c>
      <c r="R172" s="22">
        <v>10579195</v>
      </c>
    </row>
    <row r="173" spans="1:1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213123</v>
      </c>
      <c r="F173" s="22">
        <v>131185</v>
      </c>
      <c r="G173" s="22">
        <v>114376</v>
      </c>
      <c r="H173" s="22">
        <v>117966</v>
      </c>
      <c r="I173" s="22">
        <v>121670</v>
      </c>
      <c r="J173" s="22">
        <v>1113528</v>
      </c>
      <c r="K173" s="22">
        <v>1811848</v>
      </c>
      <c r="L173" s="22">
        <v>54003</v>
      </c>
      <c r="M173" s="22">
        <v>48489</v>
      </c>
      <c r="N173" s="22">
        <v>44777</v>
      </c>
      <c r="O173" s="22">
        <v>41186</v>
      </c>
      <c r="P173" s="22">
        <v>37482</v>
      </c>
      <c r="Q173" s="22">
        <v>151183</v>
      </c>
      <c r="R173" s="22">
        <v>377120</v>
      </c>
    </row>
    <row r="174" spans="1:1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32334</v>
      </c>
      <c r="F174" s="22">
        <v>32849</v>
      </c>
      <c r="G174" s="22">
        <v>33380</v>
      </c>
      <c r="H174" s="22">
        <v>33928</v>
      </c>
      <c r="I174" s="22">
        <v>34493</v>
      </c>
      <c r="J174" s="22">
        <v>362808</v>
      </c>
      <c r="K174" s="22">
        <v>529792</v>
      </c>
      <c r="L174" s="22">
        <v>16960</v>
      </c>
      <c r="M174" s="22">
        <v>15843</v>
      </c>
      <c r="N174" s="22">
        <v>14710</v>
      </c>
      <c r="O174" s="22">
        <v>13560</v>
      </c>
      <c r="P174" s="22">
        <v>12393</v>
      </c>
      <c r="Q174" s="22">
        <v>87076</v>
      </c>
      <c r="R174" s="22">
        <v>160542</v>
      </c>
    </row>
    <row r="175" spans="1:1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209596</v>
      </c>
      <c r="F175" s="22">
        <v>216469</v>
      </c>
      <c r="G175" s="22">
        <v>223581</v>
      </c>
      <c r="H175" s="22">
        <v>197955</v>
      </c>
      <c r="I175" s="22">
        <v>204772</v>
      </c>
      <c r="J175" s="22">
        <v>1681266</v>
      </c>
      <c r="K175" s="22">
        <v>2733639</v>
      </c>
      <c r="L175" s="22">
        <v>89990</v>
      </c>
      <c r="M175" s="22">
        <v>83185</v>
      </c>
      <c r="N175" s="22">
        <v>76042</v>
      </c>
      <c r="O175" s="22">
        <v>68703</v>
      </c>
      <c r="P175" s="22">
        <v>61305</v>
      </c>
      <c r="Q175" s="22">
        <v>291659</v>
      </c>
      <c r="R175" s="22">
        <v>670884</v>
      </c>
    </row>
    <row r="176" spans="1:1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60306</v>
      </c>
      <c r="F176" s="22">
        <v>27982</v>
      </c>
      <c r="G176" s="22">
        <v>7039</v>
      </c>
      <c r="H176" s="22">
        <v>7268</v>
      </c>
      <c r="I176" s="22">
        <v>7504</v>
      </c>
      <c r="J176" s="22">
        <v>79536</v>
      </c>
      <c r="K176" s="22">
        <v>189635</v>
      </c>
      <c r="L176" s="22">
        <v>5361</v>
      </c>
      <c r="M176" s="22">
        <v>5361</v>
      </c>
      <c r="N176" s="22">
        <v>3726</v>
      </c>
      <c r="O176" s="22">
        <v>3215</v>
      </c>
      <c r="P176" s="22">
        <v>2986</v>
      </c>
      <c r="Q176" s="22">
        <v>12748</v>
      </c>
      <c r="R176" s="22">
        <v>33397</v>
      </c>
    </row>
    <row r="177" spans="1:1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723911</v>
      </c>
      <c r="F177" s="22">
        <v>554005</v>
      </c>
      <c r="G177" s="22">
        <v>573268</v>
      </c>
      <c r="H177" s="22">
        <v>593218</v>
      </c>
      <c r="I177" s="22">
        <v>503738</v>
      </c>
      <c r="J177" s="22">
        <v>7192560</v>
      </c>
      <c r="K177" s="22">
        <v>10140700</v>
      </c>
      <c r="L177" s="22">
        <v>328698</v>
      </c>
      <c r="M177" s="22">
        <v>307029</v>
      </c>
      <c r="N177" s="22">
        <v>287767</v>
      </c>
      <c r="O177" s="22">
        <v>267817</v>
      </c>
      <c r="P177" s="22">
        <v>248353</v>
      </c>
      <c r="Q177" s="22">
        <v>1924919</v>
      </c>
      <c r="R177" s="22">
        <v>3364583</v>
      </c>
    </row>
    <row r="178" spans="1:1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840122</v>
      </c>
      <c r="F178" s="22">
        <v>854728</v>
      </c>
      <c r="G178" s="22">
        <v>809874</v>
      </c>
      <c r="H178" s="22">
        <v>543229</v>
      </c>
      <c r="I178" s="22">
        <v>388210</v>
      </c>
      <c r="J178" s="22">
        <v>5209529</v>
      </c>
      <c r="K178" s="22">
        <v>8645692</v>
      </c>
      <c r="L178" s="22">
        <v>266983</v>
      </c>
      <c r="M178" s="22">
        <v>241871</v>
      </c>
      <c r="N178" s="22">
        <v>216151</v>
      </c>
      <c r="O178" s="22">
        <v>193699</v>
      </c>
      <c r="P178" s="22">
        <v>179819</v>
      </c>
      <c r="Q178" s="22">
        <v>1475539</v>
      </c>
      <c r="R178" s="22">
        <v>2574062</v>
      </c>
    </row>
    <row r="179" spans="1:1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337391</v>
      </c>
      <c r="F179" s="22">
        <v>155402</v>
      </c>
      <c r="G179" s="22">
        <v>161154</v>
      </c>
      <c r="H179" s="22">
        <v>72426</v>
      </c>
      <c r="I179" s="22">
        <v>74286</v>
      </c>
      <c r="J179" s="22">
        <v>316719</v>
      </c>
      <c r="K179" s="22">
        <v>1117378</v>
      </c>
      <c r="L179" s="22">
        <v>28100</v>
      </c>
      <c r="M179" s="22">
        <v>22035</v>
      </c>
      <c r="N179" s="22">
        <v>16283</v>
      </c>
      <c r="O179" s="22">
        <v>11367</v>
      </c>
      <c r="P179" s="22">
        <v>9507</v>
      </c>
      <c r="Q179" s="22">
        <v>18454</v>
      </c>
      <c r="R179" s="22">
        <v>105746</v>
      </c>
    </row>
    <row r="180" spans="1:1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279555</v>
      </c>
      <c r="F180" s="22">
        <v>289533</v>
      </c>
      <c r="G180" s="22">
        <v>299922</v>
      </c>
      <c r="H180" s="22">
        <v>284722</v>
      </c>
      <c r="I180" s="22">
        <v>294424</v>
      </c>
      <c r="J180" s="22">
        <v>2318718</v>
      </c>
      <c r="K180" s="22">
        <v>3766874</v>
      </c>
      <c r="L180" s="22">
        <v>129269</v>
      </c>
      <c r="M180" s="22">
        <v>119291</v>
      </c>
      <c r="N180" s="22">
        <v>108902</v>
      </c>
      <c r="O180" s="22">
        <v>98085</v>
      </c>
      <c r="P180" s="22">
        <v>88381</v>
      </c>
      <c r="Q180" s="22">
        <v>455624</v>
      </c>
      <c r="R180" s="22">
        <v>999552</v>
      </c>
    </row>
    <row r="181" spans="1:1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1058239</v>
      </c>
      <c r="F181" s="22">
        <v>1079085</v>
      </c>
      <c r="G181" s="22">
        <v>850708</v>
      </c>
      <c r="H181" s="22">
        <v>623140</v>
      </c>
      <c r="I181" s="22">
        <v>646410</v>
      </c>
      <c r="J181" s="22">
        <v>3220880</v>
      </c>
      <c r="K181" s="22">
        <v>7478462</v>
      </c>
      <c r="L181" s="22">
        <v>266387</v>
      </c>
      <c r="M181" s="22">
        <v>227291</v>
      </c>
      <c r="N181" s="22">
        <v>187429</v>
      </c>
      <c r="O181" s="22">
        <v>160435</v>
      </c>
      <c r="P181" s="22">
        <v>137165</v>
      </c>
      <c r="Q181" s="22">
        <v>305210</v>
      </c>
      <c r="R181" s="22">
        <v>1283917</v>
      </c>
    </row>
    <row r="182" spans="1:1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45872</v>
      </c>
      <c r="F182" s="22">
        <v>47050</v>
      </c>
      <c r="G182" s="22">
        <v>48259</v>
      </c>
      <c r="H182" s="22">
        <v>49498</v>
      </c>
      <c r="I182" s="22">
        <v>50769</v>
      </c>
      <c r="J182" s="22">
        <v>217258</v>
      </c>
      <c r="K182" s="22">
        <v>458706</v>
      </c>
      <c r="L182" s="22">
        <v>11394</v>
      </c>
      <c r="M182" s="22">
        <v>10216</v>
      </c>
      <c r="N182" s="22">
        <v>9008</v>
      </c>
      <c r="O182" s="22">
        <v>7767</v>
      </c>
      <c r="P182" s="22">
        <v>6497</v>
      </c>
      <c r="Q182" s="22">
        <v>12613</v>
      </c>
      <c r="R182" s="22">
        <v>57495</v>
      </c>
    </row>
    <row r="183" spans="1:1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881982</v>
      </c>
      <c r="F183" s="22">
        <v>793236</v>
      </c>
      <c r="G183" s="22">
        <v>842863</v>
      </c>
      <c r="H183" s="22">
        <v>869226</v>
      </c>
      <c r="I183" s="22">
        <v>872954</v>
      </c>
      <c r="J183" s="22">
        <v>2765351</v>
      </c>
      <c r="K183" s="22">
        <v>7025612</v>
      </c>
      <c r="L183" s="22">
        <v>235834</v>
      </c>
      <c r="M183" s="22">
        <v>210438</v>
      </c>
      <c r="N183" s="22">
        <v>181084</v>
      </c>
      <c r="O183" s="22">
        <v>152918</v>
      </c>
      <c r="P183" s="22">
        <v>150194</v>
      </c>
      <c r="Q183" s="22">
        <v>503236</v>
      </c>
      <c r="R183" s="22">
        <v>1433704</v>
      </c>
    </row>
    <row r="184" spans="1:1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802747</v>
      </c>
      <c r="F184" s="22">
        <v>770632</v>
      </c>
      <c r="G184" s="22">
        <v>794308</v>
      </c>
      <c r="H184" s="22">
        <v>818730</v>
      </c>
      <c r="I184" s="22">
        <v>843924</v>
      </c>
      <c r="J184" s="22">
        <v>4857501</v>
      </c>
      <c r="K184" s="22">
        <v>8887842</v>
      </c>
      <c r="L184" s="22">
        <v>258601</v>
      </c>
      <c r="M184" s="22">
        <v>235075</v>
      </c>
      <c r="N184" s="22">
        <v>211399</v>
      </c>
      <c r="O184" s="22">
        <v>186976</v>
      </c>
      <c r="P184" s="22">
        <v>161782</v>
      </c>
      <c r="Q184" s="22">
        <v>555537</v>
      </c>
      <c r="R184" s="22">
        <v>1609370</v>
      </c>
    </row>
    <row r="185" spans="1:1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165573</v>
      </c>
      <c r="F186" s="22">
        <v>171618</v>
      </c>
      <c r="G186" s="22">
        <v>177894</v>
      </c>
      <c r="H186" s="22">
        <v>184408</v>
      </c>
      <c r="I186" s="22">
        <v>156532</v>
      </c>
      <c r="J186" s="22">
        <v>1259765</v>
      </c>
      <c r="K186" s="22">
        <v>2115790</v>
      </c>
      <c r="L186" s="22">
        <v>70685</v>
      </c>
      <c r="M186" s="22">
        <v>64640</v>
      </c>
      <c r="N186" s="22">
        <v>58364</v>
      </c>
      <c r="O186" s="22">
        <v>51848</v>
      </c>
      <c r="P186" s="22">
        <v>45085</v>
      </c>
      <c r="Q186" s="22">
        <v>322331</v>
      </c>
      <c r="R186" s="22">
        <v>612953</v>
      </c>
    </row>
    <row r="187" spans="1:1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13160</v>
      </c>
      <c r="F189" s="22">
        <v>13767</v>
      </c>
      <c r="G189" s="22">
        <v>14402</v>
      </c>
      <c r="H189" s="22">
        <v>15066</v>
      </c>
      <c r="I189" s="22">
        <v>15761</v>
      </c>
      <c r="J189" s="22">
        <v>721483</v>
      </c>
      <c r="K189" s="22">
        <v>793639</v>
      </c>
      <c r="L189" s="22">
        <v>36042</v>
      </c>
      <c r="M189" s="22">
        <v>35435</v>
      </c>
      <c r="N189" s="22">
        <v>34800</v>
      </c>
      <c r="O189" s="22">
        <v>34136</v>
      </c>
      <c r="P189" s="22">
        <v>33441</v>
      </c>
      <c r="Q189" s="22">
        <v>483947</v>
      </c>
      <c r="R189" s="22">
        <v>657801</v>
      </c>
    </row>
    <row r="190" spans="1:1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30255</v>
      </c>
      <c r="F190" s="22">
        <v>31607</v>
      </c>
      <c r="G190" s="22">
        <v>33021</v>
      </c>
      <c r="H190" s="22">
        <v>34497</v>
      </c>
      <c r="I190" s="22">
        <v>36039</v>
      </c>
      <c r="J190" s="22">
        <v>37650</v>
      </c>
      <c r="K190" s="22">
        <v>203069</v>
      </c>
      <c r="L190" s="22">
        <v>8649</v>
      </c>
      <c r="M190" s="22">
        <v>7296</v>
      </c>
      <c r="N190" s="22">
        <v>5883</v>
      </c>
      <c r="O190" s="22">
        <v>4407</v>
      </c>
      <c r="P190" s="22">
        <v>2864</v>
      </c>
      <c r="Q190" s="22">
        <v>1254</v>
      </c>
      <c r="R190" s="22">
        <v>30353</v>
      </c>
    </row>
    <row r="191" spans="1:1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14348</v>
      </c>
      <c r="F191" s="22">
        <v>15034</v>
      </c>
      <c r="G191" s="22">
        <v>0</v>
      </c>
      <c r="H191" s="22">
        <v>0</v>
      </c>
      <c r="I191" s="22">
        <v>0</v>
      </c>
      <c r="J191" s="22">
        <v>0</v>
      </c>
      <c r="K191" s="22">
        <v>29382</v>
      </c>
      <c r="L191" s="22">
        <v>1221</v>
      </c>
      <c r="M191" s="22">
        <v>535</v>
      </c>
      <c r="N191" s="22">
        <v>0</v>
      </c>
      <c r="O191" s="22">
        <v>0</v>
      </c>
      <c r="P191" s="22">
        <v>0</v>
      </c>
      <c r="Q191" s="22">
        <v>0</v>
      </c>
      <c r="R191" s="22">
        <v>1756</v>
      </c>
    </row>
    <row r="192" spans="1:1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6103</v>
      </c>
      <c r="F192" s="22">
        <v>6280</v>
      </c>
      <c r="G192" s="22">
        <v>6462</v>
      </c>
      <c r="H192" s="22">
        <v>6650</v>
      </c>
      <c r="I192" s="22">
        <v>6844</v>
      </c>
      <c r="J192" s="22">
        <v>83541</v>
      </c>
      <c r="K192" s="22">
        <v>115880</v>
      </c>
      <c r="L192" s="22">
        <v>3358</v>
      </c>
      <c r="M192" s="22">
        <v>3181</v>
      </c>
      <c r="N192" s="22">
        <v>2998</v>
      </c>
      <c r="O192" s="22">
        <v>2810</v>
      </c>
      <c r="P192" s="22">
        <v>2617</v>
      </c>
      <c r="Q192" s="22">
        <v>16856</v>
      </c>
      <c r="R192" s="22">
        <v>31820</v>
      </c>
    </row>
    <row r="193" spans="1:1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265938</v>
      </c>
      <c r="F194" s="22">
        <v>166183</v>
      </c>
      <c r="G194" s="22">
        <v>103352</v>
      </c>
      <c r="H194" s="22">
        <v>106609</v>
      </c>
      <c r="I194" s="22">
        <v>109969</v>
      </c>
      <c r="J194" s="22">
        <v>2030612</v>
      </c>
      <c r="K194" s="22">
        <v>2782663</v>
      </c>
      <c r="L194" s="22">
        <v>86673</v>
      </c>
      <c r="M194" s="22">
        <v>77748</v>
      </c>
      <c r="N194" s="22">
        <v>73152</v>
      </c>
      <c r="O194" s="22">
        <v>69895</v>
      </c>
      <c r="P194" s="22">
        <v>66535</v>
      </c>
      <c r="Q194" s="22">
        <v>596569</v>
      </c>
      <c r="R194" s="22">
        <v>970572</v>
      </c>
    </row>
    <row r="195" spans="1:1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13124</v>
      </c>
      <c r="F195" s="22">
        <v>13825</v>
      </c>
      <c r="G195" s="22">
        <v>14563</v>
      </c>
      <c r="H195" s="22">
        <v>15341</v>
      </c>
      <c r="I195" s="22">
        <v>16160</v>
      </c>
      <c r="J195" s="22">
        <v>292014</v>
      </c>
      <c r="K195" s="22">
        <v>365027</v>
      </c>
      <c r="L195" s="22">
        <v>19066</v>
      </c>
      <c r="M195" s="22">
        <v>18366</v>
      </c>
      <c r="N195" s="22">
        <v>17627</v>
      </c>
      <c r="O195" s="22">
        <v>16850</v>
      </c>
      <c r="P195" s="22">
        <v>16031</v>
      </c>
      <c r="Q195" s="22">
        <v>110364</v>
      </c>
      <c r="R195" s="22">
        <v>198304</v>
      </c>
    </row>
    <row r="196" spans="1:1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48358</v>
      </c>
      <c r="F197" s="22">
        <v>50603</v>
      </c>
      <c r="G197" s="22">
        <v>52952</v>
      </c>
      <c r="H197" s="22">
        <v>55409</v>
      </c>
      <c r="I197" s="22">
        <v>0</v>
      </c>
      <c r="J197" s="22">
        <v>0</v>
      </c>
      <c r="K197" s="22">
        <v>207322</v>
      </c>
      <c r="L197" s="22">
        <v>8967</v>
      </c>
      <c r="M197" s="22">
        <v>6722</v>
      </c>
      <c r="N197" s="22">
        <v>4373</v>
      </c>
      <c r="O197" s="22">
        <v>1915</v>
      </c>
      <c r="P197" s="22">
        <v>0</v>
      </c>
      <c r="Q197" s="22">
        <v>0</v>
      </c>
      <c r="R197" s="22">
        <v>21977</v>
      </c>
    </row>
    <row r="198" spans="1:1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62899</v>
      </c>
      <c r="F202" s="22">
        <v>30935</v>
      </c>
      <c r="G202" s="22">
        <v>31429</v>
      </c>
      <c r="H202" s="22">
        <v>31932</v>
      </c>
      <c r="I202" s="22">
        <v>16156</v>
      </c>
      <c r="J202" s="22">
        <v>0</v>
      </c>
      <c r="K202" s="22">
        <v>173351</v>
      </c>
      <c r="L202" s="22">
        <v>2557</v>
      </c>
      <c r="M202" s="22">
        <v>1636</v>
      </c>
      <c r="N202" s="22">
        <v>1142</v>
      </c>
      <c r="O202" s="22">
        <v>639</v>
      </c>
      <c r="P202" s="22">
        <v>129</v>
      </c>
      <c r="Q202" s="22">
        <v>0</v>
      </c>
      <c r="R202" s="22">
        <v>6103</v>
      </c>
    </row>
    <row r="203" spans="1:1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32351</v>
      </c>
      <c r="F205" s="22">
        <v>34516</v>
      </c>
      <c r="G205" s="22">
        <v>36875</v>
      </c>
      <c r="H205" s="22">
        <v>40109</v>
      </c>
      <c r="I205" s="22">
        <v>0</v>
      </c>
      <c r="J205" s="22">
        <v>0</v>
      </c>
      <c r="K205" s="22">
        <v>143851</v>
      </c>
      <c r="L205" s="22">
        <v>9624</v>
      </c>
      <c r="M205" s="22">
        <v>7460</v>
      </c>
      <c r="N205" s="22">
        <v>5099</v>
      </c>
      <c r="O205" s="22">
        <v>1866</v>
      </c>
      <c r="P205" s="22">
        <v>0</v>
      </c>
      <c r="Q205" s="22">
        <v>0</v>
      </c>
      <c r="R205" s="22">
        <v>24049</v>
      </c>
    </row>
    <row r="206" spans="1:1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31632</v>
      </c>
      <c r="F211" s="22">
        <v>20727</v>
      </c>
      <c r="G211" s="22">
        <v>21477</v>
      </c>
      <c r="H211" s="22">
        <v>22254</v>
      </c>
      <c r="I211" s="22">
        <v>23061</v>
      </c>
      <c r="J211" s="22">
        <v>544579</v>
      </c>
      <c r="K211" s="22">
        <v>663730</v>
      </c>
      <c r="L211" s="22">
        <v>23840</v>
      </c>
      <c r="M211" s="22">
        <v>22830</v>
      </c>
      <c r="N211" s="22">
        <v>22081</v>
      </c>
      <c r="O211" s="22">
        <v>21303</v>
      </c>
      <c r="P211" s="22">
        <v>20496</v>
      </c>
      <c r="Q211" s="22">
        <v>189675</v>
      </c>
      <c r="R211" s="22">
        <v>300225</v>
      </c>
    </row>
    <row r="212" spans="1:1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102904</v>
      </c>
      <c r="F212" s="22">
        <v>106714</v>
      </c>
      <c r="G212" s="22">
        <v>110677</v>
      </c>
      <c r="H212" s="22">
        <v>114802</v>
      </c>
      <c r="I212" s="22">
        <v>86515</v>
      </c>
      <c r="J212" s="22">
        <v>69117</v>
      </c>
      <c r="K212" s="22">
        <v>590729</v>
      </c>
      <c r="L212" s="22">
        <v>19246</v>
      </c>
      <c r="M212" s="22">
        <v>15436</v>
      </c>
      <c r="N212" s="22">
        <v>11471</v>
      </c>
      <c r="O212" s="22">
        <v>7347</v>
      </c>
      <c r="P212" s="22">
        <v>3055</v>
      </c>
      <c r="Q212" s="22">
        <v>2084</v>
      </c>
      <c r="R212" s="22">
        <v>58639</v>
      </c>
    </row>
    <row r="213" spans="1:1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13696</v>
      </c>
      <c r="F213" s="22">
        <v>14334</v>
      </c>
      <c r="G213" s="22">
        <v>15002</v>
      </c>
      <c r="H213" s="22">
        <v>15701</v>
      </c>
      <c r="I213" s="22">
        <v>16432</v>
      </c>
      <c r="J213" s="22">
        <v>144336</v>
      </c>
      <c r="K213" s="22">
        <v>219501</v>
      </c>
      <c r="L213" s="22">
        <v>9910</v>
      </c>
      <c r="M213" s="22">
        <v>9272</v>
      </c>
      <c r="N213" s="22">
        <v>8604</v>
      </c>
      <c r="O213" s="22">
        <v>7906</v>
      </c>
      <c r="P213" s="22">
        <v>7174</v>
      </c>
      <c r="Q213" s="22">
        <v>92550</v>
      </c>
      <c r="R213" s="22">
        <v>135416</v>
      </c>
    </row>
    <row r="214" spans="1:1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25035</v>
      </c>
      <c r="F216" s="22">
        <v>25720</v>
      </c>
      <c r="G216" s="22">
        <v>26424</v>
      </c>
      <c r="H216" s="22">
        <v>27147</v>
      </c>
      <c r="I216" s="22">
        <v>27890</v>
      </c>
      <c r="J216" s="22">
        <v>151327</v>
      </c>
      <c r="K216" s="22">
        <v>283543</v>
      </c>
      <c r="L216" s="22">
        <v>7538</v>
      </c>
      <c r="M216" s="22">
        <v>6853</v>
      </c>
      <c r="N216" s="22">
        <v>6149</v>
      </c>
      <c r="O216" s="22">
        <v>5426</v>
      </c>
      <c r="P216" s="22">
        <v>4683</v>
      </c>
      <c r="Q216" s="22">
        <v>11540</v>
      </c>
      <c r="R216" s="22">
        <v>42189</v>
      </c>
    </row>
    <row r="217" spans="1:1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54244</v>
      </c>
      <c r="F218" s="22">
        <v>55771</v>
      </c>
      <c r="G218" s="22">
        <v>28458</v>
      </c>
      <c r="H218" s="22">
        <v>0</v>
      </c>
      <c r="I218" s="22">
        <v>0</v>
      </c>
      <c r="J218" s="22">
        <v>0</v>
      </c>
      <c r="K218" s="22">
        <v>138473</v>
      </c>
      <c r="L218" s="22">
        <v>3540</v>
      </c>
      <c r="M218" s="22">
        <v>1994</v>
      </c>
      <c r="N218" s="22">
        <v>403</v>
      </c>
      <c r="O218" s="22">
        <v>0</v>
      </c>
      <c r="P218" s="22">
        <v>0</v>
      </c>
      <c r="Q218" s="22">
        <v>0</v>
      </c>
      <c r="R218" s="22">
        <v>5937</v>
      </c>
    </row>
    <row r="219" spans="1:1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140771</v>
      </c>
      <c r="F219" s="22">
        <v>113247</v>
      </c>
      <c r="G219" s="22">
        <v>117603</v>
      </c>
      <c r="H219" s="22">
        <v>122126</v>
      </c>
      <c r="I219" s="22">
        <v>123823</v>
      </c>
      <c r="J219" s="22">
        <v>714148</v>
      </c>
      <c r="K219" s="22">
        <v>1331718</v>
      </c>
      <c r="L219" s="22">
        <v>49067</v>
      </c>
      <c r="M219" s="22">
        <v>44307</v>
      </c>
      <c r="N219" s="22">
        <v>39951</v>
      </c>
      <c r="O219" s="22">
        <v>35428</v>
      </c>
      <c r="P219" s="22">
        <v>30731</v>
      </c>
      <c r="Q219" s="22">
        <v>76619</v>
      </c>
      <c r="R219" s="22">
        <v>276103</v>
      </c>
    </row>
    <row r="220" spans="1:1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1320</v>
      </c>
      <c r="F221" s="22">
        <v>1340</v>
      </c>
      <c r="G221" s="22">
        <v>1818</v>
      </c>
      <c r="H221" s="22">
        <v>0</v>
      </c>
      <c r="I221" s="22">
        <v>0</v>
      </c>
      <c r="J221" s="22">
        <v>0</v>
      </c>
      <c r="K221" s="22">
        <v>4478</v>
      </c>
      <c r="L221" s="22">
        <v>58</v>
      </c>
      <c r="M221" s="22">
        <v>38</v>
      </c>
      <c r="N221" s="22">
        <v>19</v>
      </c>
      <c r="O221" s="22">
        <v>0</v>
      </c>
      <c r="P221" s="22">
        <v>0</v>
      </c>
      <c r="Q221" s="22">
        <v>0</v>
      </c>
      <c r="R221" s="22">
        <v>115</v>
      </c>
    </row>
    <row r="222" spans="1:1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58039</v>
      </c>
      <c r="F223" s="22">
        <v>58734</v>
      </c>
      <c r="G223" s="22">
        <v>28128</v>
      </c>
      <c r="H223" s="22">
        <v>0</v>
      </c>
      <c r="I223" s="22">
        <v>0</v>
      </c>
      <c r="J223" s="22">
        <v>0</v>
      </c>
      <c r="K223" s="22">
        <v>144901</v>
      </c>
      <c r="L223" s="22">
        <v>4951</v>
      </c>
      <c r="M223" s="22">
        <v>4256</v>
      </c>
      <c r="N223" s="22">
        <v>1382</v>
      </c>
      <c r="O223" s="22">
        <v>0</v>
      </c>
      <c r="P223" s="22">
        <v>0</v>
      </c>
      <c r="Q223" s="22">
        <v>0</v>
      </c>
      <c r="R223" s="22">
        <v>10589</v>
      </c>
    </row>
    <row r="224" spans="1:1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31800</v>
      </c>
      <c r="F224" s="22">
        <v>33100</v>
      </c>
      <c r="G224" s="22">
        <v>34500</v>
      </c>
      <c r="H224" s="22">
        <v>35900</v>
      </c>
      <c r="I224" s="22">
        <v>37300</v>
      </c>
      <c r="J224" s="22">
        <v>234368</v>
      </c>
      <c r="K224" s="22">
        <v>406968</v>
      </c>
      <c r="L224" s="22">
        <v>16151</v>
      </c>
      <c r="M224" s="22">
        <v>14851</v>
      </c>
      <c r="N224" s="22">
        <v>13451</v>
      </c>
      <c r="O224" s="22">
        <v>12051</v>
      </c>
      <c r="P224" s="22">
        <v>10651</v>
      </c>
      <c r="Q224" s="22">
        <v>29361</v>
      </c>
      <c r="R224" s="22">
        <v>96516</v>
      </c>
    </row>
    <row r="225" spans="1:1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88568</v>
      </c>
      <c r="F226" s="22">
        <v>91801</v>
      </c>
      <c r="G226" s="22">
        <v>79749</v>
      </c>
      <c r="H226" s="22">
        <v>37100</v>
      </c>
      <c r="I226" s="22">
        <v>38777</v>
      </c>
      <c r="J226" s="22">
        <v>82890</v>
      </c>
      <c r="K226" s="22">
        <v>418885</v>
      </c>
      <c r="L226" s="22">
        <v>15825</v>
      </c>
      <c r="M226" s="22">
        <v>12592</v>
      </c>
      <c r="N226" s="22">
        <v>9236</v>
      </c>
      <c r="O226" s="22">
        <v>6686</v>
      </c>
      <c r="P226" s="22">
        <v>5009</v>
      </c>
      <c r="Q226" s="22">
        <v>4684</v>
      </c>
      <c r="R226" s="22">
        <v>54032</v>
      </c>
    </row>
    <row r="227" spans="1:1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8505</v>
      </c>
      <c r="F227" s="22">
        <v>8975</v>
      </c>
      <c r="G227" s="22">
        <v>9471</v>
      </c>
      <c r="H227" s="22">
        <v>9994</v>
      </c>
      <c r="I227" s="22">
        <v>10547</v>
      </c>
      <c r="J227" s="22">
        <v>48348</v>
      </c>
      <c r="K227" s="22">
        <v>95840</v>
      </c>
      <c r="L227" s="22">
        <v>5111</v>
      </c>
      <c r="M227" s="22">
        <v>4641</v>
      </c>
      <c r="N227" s="22">
        <v>4145</v>
      </c>
      <c r="O227" s="22">
        <v>3621</v>
      </c>
      <c r="P227" s="22">
        <v>3069</v>
      </c>
      <c r="Q227" s="22">
        <v>6117</v>
      </c>
      <c r="R227" s="22">
        <v>26704</v>
      </c>
    </row>
    <row r="228" spans="1:1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19709</v>
      </c>
      <c r="F229" s="22">
        <v>20640</v>
      </c>
      <c r="G229" s="22">
        <v>21593</v>
      </c>
      <c r="H229" s="22">
        <v>22647</v>
      </c>
      <c r="I229" s="22">
        <v>23729</v>
      </c>
      <c r="J229" s="22">
        <v>783336</v>
      </c>
      <c r="K229" s="22">
        <v>891654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140781</v>
      </c>
      <c r="F230" s="22">
        <v>142009</v>
      </c>
      <c r="G230" s="22">
        <v>142985</v>
      </c>
      <c r="H230" s="22">
        <v>144276</v>
      </c>
      <c r="I230" s="22">
        <v>110427</v>
      </c>
      <c r="J230" s="22">
        <v>194344</v>
      </c>
      <c r="K230" s="22">
        <v>874822</v>
      </c>
      <c r="L230" s="22">
        <v>18649</v>
      </c>
      <c r="M230" s="22">
        <v>15430</v>
      </c>
      <c r="N230" s="22">
        <v>12180</v>
      </c>
      <c r="O230" s="22">
        <v>8870</v>
      </c>
      <c r="P230" s="22">
        <v>6064</v>
      </c>
      <c r="Q230" s="22">
        <v>6047</v>
      </c>
      <c r="R230" s="22">
        <v>67240</v>
      </c>
    </row>
    <row r="231" spans="1:1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55841</v>
      </c>
      <c r="F232" s="22">
        <v>42325</v>
      </c>
      <c r="G232" s="22">
        <v>44129</v>
      </c>
      <c r="H232" s="22">
        <v>45091</v>
      </c>
      <c r="I232" s="22">
        <v>46580</v>
      </c>
      <c r="J232" s="22">
        <v>350142</v>
      </c>
      <c r="K232" s="22">
        <v>584108</v>
      </c>
      <c r="L232" s="22">
        <v>22469</v>
      </c>
      <c r="M232" s="22">
        <v>20380</v>
      </c>
      <c r="N232" s="22">
        <v>18577</v>
      </c>
      <c r="O232" s="22">
        <v>16697</v>
      </c>
      <c r="P232" s="22">
        <v>14748</v>
      </c>
      <c r="Q232" s="22">
        <v>167696</v>
      </c>
      <c r="R232" s="22">
        <v>260567</v>
      </c>
    </row>
    <row r="233" spans="1:1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6962</v>
      </c>
      <c r="F234" s="22">
        <v>7381</v>
      </c>
      <c r="G234" s="22">
        <v>0</v>
      </c>
      <c r="H234" s="22">
        <v>0</v>
      </c>
      <c r="I234" s="22">
        <v>0</v>
      </c>
      <c r="J234" s="22">
        <v>0</v>
      </c>
      <c r="K234" s="22">
        <v>14343</v>
      </c>
      <c r="L234" s="22">
        <v>860</v>
      </c>
      <c r="M234" s="22">
        <v>442</v>
      </c>
      <c r="N234" s="22">
        <v>0</v>
      </c>
      <c r="O234" s="22">
        <v>0</v>
      </c>
      <c r="P234" s="22">
        <v>0</v>
      </c>
      <c r="Q234" s="22">
        <v>0</v>
      </c>
      <c r="R234" s="22">
        <v>1302</v>
      </c>
    </row>
    <row r="235" spans="1:1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81751</v>
      </c>
      <c r="F235" s="22">
        <v>84367</v>
      </c>
      <c r="G235" s="22">
        <v>87067</v>
      </c>
      <c r="H235" s="22">
        <v>89854</v>
      </c>
      <c r="I235" s="22">
        <v>92732</v>
      </c>
      <c r="J235" s="22">
        <v>435211</v>
      </c>
      <c r="K235" s="22">
        <v>870982</v>
      </c>
      <c r="L235" s="22">
        <v>26712</v>
      </c>
      <c r="M235" s="22">
        <v>24096</v>
      </c>
      <c r="N235" s="22">
        <v>21396</v>
      </c>
      <c r="O235" s="22">
        <v>18608</v>
      </c>
      <c r="P235" s="22">
        <v>15731</v>
      </c>
      <c r="Q235" s="22">
        <v>34125</v>
      </c>
      <c r="R235" s="22">
        <v>140668</v>
      </c>
    </row>
    <row r="236" spans="1:1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24820</v>
      </c>
      <c r="F236" s="22">
        <v>26059</v>
      </c>
      <c r="G236" s="22">
        <v>27361</v>
      </c>
      <c r="H236" s="22">
        <v>27808</v>
      </c>
      <c r="I236" s="22">
        <v>28769</v>
      </c>
      <c r="J236" s="22">
        <v>313305</v>
      </c>
      <c r="K236" s="22">
        <v>448122</v>
      </c>
      <c r="L236" s="22">
        <v>22484</v>
      </c>
      <c r="M236" s="22">
        <v>21245</v>
      </c>
      <c r="N236" s="22">
        <v>19944</v>
      </c>
      <c r="O236" s="22">
        <v>18577</v>
      </c>
      <c r="P236" s="22">
        <v>17157</v>
      </c>
      <c r="Q236" s="22">
        <v>77068</v>
      </c>
      <c r="R236" s="22">
        <v>176475</v>
      </c>
    </row>
    <row r="237" spans="1:1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87010</v>
      </c>
      <c r="F237" s="22">
        <v>89878</v>
      </c>
      <c r="G237" s="22">
        <v>92857</v>
      </c>
      <c r="H237" s="22">
        <v>76562</v>
      </c>
      <c r="I237" s="22">
        <v>78888</v>
      </c>
      <c r="J237" s="22">
        <v>603754</v>
      </c>
      <c r="K237" s="22">
        <v>1028949</v>
      </c>
      <c r="L237" s="22">
        <v>40244</v>
      </c>
      <c r="M237" s="22">
        <v>37376</v>
      </c>
      <c r="N237" s="22">
        <v>34397</v>
      </c>
      <c r="O237" s="22">
        <v>31519</v>
      </c>
      <c r="P237" s="22">
        <v>29193</v>
      </c>
      <c r="Q237" s="22">
        <v>207889</v>
      </c>
      <c r="R237" s="22">
        <v>380618</v>
      </c>
    </row>
    <row r="238" spans="1:1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6955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6955</v>
      </c>
      <c r="L239" s="22">
        <v>330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330</v>
      </c>
    </row>
    <row r="240" spans="1:1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50370</v>
      </c>
      <c r="F241" s="22">
        <v>52788</v>
      </c>
      <c r="G241" s="22">
        <v>55185</v>
      </c>
      <c r="H241" s="22">
        <v>58558</v>
      </c>
      <c r="I241" s="22">
        <v>60364</v>
      </c>
      <c r="J241" s="22">
        <v>189622</v>
      </c>
      <c r="K241" s="22">
        <v>466887</v>
      </c>
      <c r="L241" s="22">
        <v>20836</v>
      </c>
      <c r="M241" s="22">
        <v>17418</v>
      </c>
      <c r="N241" s="22">
        <v>15021</v>
      </c>
      <c r="O241" s="22">
        <v>12688</v>
      </c>
      <c r="P241" s="22">
        <v>9842</v>
      </c>
      <c r="Q241" s="22">
        <v>12622</v>
      </c>
      <c r="R241" s="22">
        <v>88427</v>
      </c>
    </row>
    <row r="242" spans="1:1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219713</v>
      </c>
      <c r="K247" s="22">
        <v>219713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226713</v>
      </c>
      <c r="K257" s="22">
        <v>226713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25193</v>
      </c>
      <c r="F268" s="22">
        <v>27085</v>
      </c>
      <c r="G268" s="22">
        <v>23750</v>
      </c>
      <c r="H268" s="22">
        <v>0</v>
      </c>
      <c r="I268" s="22">
        <v>0</v>
      </c>
      <c r="J268" s="22">
        <v>0</v>
      </c>
      <c r="K268" s="22">
        <v>76028</v>
      </c>
      <c r="L268" s="22">
        <v>5706</v>
      </c>
      <c r="M268" s="22">
        <v>3815</v>
      </c>
      <c r="N268" s="22">
        <v>1783</v>
      </c>
      <c r="O268" s="22">
        <v>0</v>
      </c>
      <c r="P268" s="22">
        <v>0</v>
      </c>
      <c r="Q268" s="22">
        <v>0</v>
      </c>
      <c r="R268" s="22">
        <v>11304</v>
      </c>
    </row>
    <row r="269" spans="1:1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81333</v>
      </c>
      <c r="K269" s="22">
        <v>81333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4645</v>
      </c>
      <c r="F275" s="22">
        <v>4767</v>
      </c>
      <c r="G275" s="22">
        <v>4892</v>
      </c>
      <c r="H275" s="22">
        <v>5020</v>
      </c>
      <c r="I275" s="22">
        <v>5152</v>
      </c>
      <c r="J275" s="22">
        <v>58542</v>
      </c>
      <c r="K275" s="22">
        <v>83018</v>
      </c>
      <c r="L275" s="22">
        <v>2132</v>
      </c>
      <c r="M275" s="22">
        <v>2011</v>
      </c>
      <c r="N275" s="22">
        <v>1886</v>
      </c>
      <c r="O275" s="22">
        <v>1757</v>
      </c>
      <c r="P275" s="22">
        <v>1626</v>
      </c>
      <c r="Q275" s="22">
        <v>8783</v>
      </c>
      <c r="R275" s="22">
        <v>18195</v>
      </c>
    </row>
    <row r="276" spans="1:1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12549</v>
      </c>
      <c r="F276" s="22">
        <v>13119</v>
      </c>
      <c r="G276" s="22">
        <v>13715</v>
      </c>
      <c r="H276" s="22">
        <v>14337</v>
      </c>
      <c r="I276" s="22">
        <v>14988</v>
      </c>
      <c r="J276" s="22">
        <v>475223</v>
      </c>
      <c r="K276" s="22">
        <v>543931</v>
      </c>
      <c r="L276" s="22">
        <v>24284</v>
      </c>
      <c r="M276" s="22">
        <v>23713</v>
      </c>
      <c r="N276" s="22">
        <v>23118</v>
      </c>
      <c r="O276" s="22">
        <v>22495</v>
      </c>
      <c r="P276" s="22">
        <v>21844</v>
      </c>
      <c r="Q276" s="22">
        <v>243009</v>
      </c>
      <c r="R276" s="22">
        <v>358463</v>
      </c>
    </row>
    <row r="277" spans="1:1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15557</v>
      </c>
      <c r="F282" s="22">
        <v>16033</v>
      </c>
      <c r="G282" s="22">
        <v>16524</v>
      </c>
      <c r="H282" s="22">
        <v>17030</v>
      </c>
      <c r="I282" s="22">
        <v>17551</v>
      </c>
      <c r="J282" s="22">
        <v>586435</v>
      </c>
      <c r="K282" s="22">
        <v>669130</v>
      </c>
      <c r="L282" s="22">
        <v>13392</v>
      </c>
      <c r="M282" s="22">
        <v>12916</v>
      </c>
      <c r="N282" s="22">
        <v>12425</v>
      </c>
      <c r="O282" s="22">
        <v>11919</v>
      </c>
      <c r="P282" s="22">
        <v>11398</v>
      </c>
      <c r="Q282" s="22">
        <v>96554</v>
      </c>
      <c r="R282" s="22">
        <v>158604</v>
      </c>
    </row>
    <row r="283" spans="1:1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17172</v>
      </c>
      <c r="F284" s="22">
        <v>17172</v>
      </c>
      <c r="G284" s="22">
        <v>17172</v>
      </c>
      <c r="H284" s="22">
        <v>17172</v>
      </c>
      <c r="I284" s="22">
        <v>7170</v>
      </c>
      <c r="J284" s="22">
        <v>0</v>
      </c>
      <c r="K284" s="22">
        <v>75858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2774</v>
      </c>
      <c r="F291" s="22">
        <v>2860</v>
      </c>
      <c r="G291" s="22">
        <v>2949</v>
      </c>
      <c r="H291" s="22">
        <v>3040</v>
      </c>
      <c r="I291" s="22">
        <v>3134</v>
      </c>
      <c r="J291" s="22">
        <v>35559</v>
      </c>
      <c r="K291" s="22">
        <v>50316</v>
      </c>
      <c r="L291" s="22">
        <v>1632</v>
      </c>
      <c r="M291" s="22">
        <v>1564</v>
      </c>
      <c r="N291" s="22">
        <v>1457</v>
      </c>
      <c r="O291" s="22">
        <v>1366</v>
      </c>
      <c r="P291" s="22">
        <v>1272</v>
      </c>
      <c r="Q291" s="22">
        <v>6007</v>
      </c>
      <c r="R291" s="22">
        <v>13298</v>
      </c>
    </row>
    <row r="292" spans="1:1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F6BF-0AF8-489B-B739-4747074A76AF}">
  <dimension ref="A1:S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1280</v>
      </c>
      <c r="D1" s="20" t="s">
        <v>1281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1282</v>
      </c>
      <c r="F2" s="21" t="s">
        <v>1283</v>
      </c>
      <c r="G2" s="21" t="s">
        <v>1179</v>
      </c>
      <c r="H2" s="21" t="s">
        <v>1284</v>
      </c>
      <c r="I2" s="21" t="s">
        <v>1285</v>
      </c>
      <c r="J2" s="21" t="s">
        <v>1286</v>
      </c>
      <c r="K2" s="21" t="s">
        <v>1287</v>
      </c>
      <c r="L2" s="21" t="s">
        <v>1288</v>
      </c>
      <c r="M2" s="21" t="s">
        <v>1289</v>
      </c>
      <c r="N2" s="21" t="s">
        <v>1290</v>
      </c>
      <c r="O2" s="21" t="s">
        <v>1291</v>
      </c>
      <c r="P2" s="21" t="s">
        <v>1292</v>
      </c>
      <c r="Q2" s="21" t="s">
        <v>64</v>
      </c>
      <c r="R2" s="21" t="s">
        <v>1293</v>
      </c>
      <c r="S2" s="21" t="s">
        <v>1294</v>
      </c>
    </row>
    <row r="3" spans="1:19" x14ac:dyDescent="0.25">
      <c r="A3" s="21"/>
      <c r="B3" s="21"/>
      <c r="C3" s="21"/>
      <c r="D3" s="21" t="s">
        <v>89</v>
      </c>
      <c r="E3" s="21" t="s">
        <v>1295</v>
      </c>
      <c r="F3" s="21" t="s">
        <v>1296</v>
      </c>
      <c r="G3" s="21" t="s">
        <v>1297</v>
      </c>
      <c r="H3" s="21" t="s">
        <v>1298</v>
      </c>
      <c r="I3" s="21" t="s">
        <v>1299</v>
      </c>
      <c r="J3" s="21" t="s">
        <v>1300</v>
      </c>
      <c r="K3" s="21" t="s">
        <v>1301</v>
      </c>
      <c r="L3" s="21" t="s">
        <v>1302</v>
      </c>
      <c r="M3" s="21" t="s">
        <v>1303</v>
      </c>
      <c r="N3" s="21" t="s">
        <v>1304</v>
      </c>
      <c r="O3" s="21" t="s">
        <v>1305</v>
      </c>
      <c r="P3" s="21" t="s">
        <v>1306</v>
      </c>
      <c r="Q3" s="21" t="s">
        <v>1307</v>
      </c>
      <c r="R3" s="21" t="s">
        <v>1308</v>
      </c>
      <c r="S3" s="21" t="s">
        <v>1309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70456892</v>
      </c>
      <c r="F4" s="22">
        <v>19505866</v>
      </c>
      <c r="G4" s="22">
        <v>813</v>
      </c>
      <c r="H4" s="22">
        <v>946776</v>
      </c>
      <c r="I4" s="22">
        <v>0</v>
      </c>
      <c r="J4" s="22">
        <v>127654</v>
      </c>
      <c r="K4" s="22">
        <v>0</v>
      </c>
      <c r="L4" s="22">
        <v>91038001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28241439</v>
      </c>
      <c r="F5" s="22">
        <v>2885068</v>
      </c>
      <c r="G5" s="22">
        <v>0</v>
      </c>
      <c r="H5" s="22">
        <v>238631</v>
      </c>
      <c r="I5" s="22">
        <v>0</v>
      </c>
      <c r="J5" s="22">
        <v>4679</v>
      </c>
      <c r="K5" s="22">
        <v>-4854</v>
      </c>
      <c r="L5" s="22">
        <v>31364964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10447714</v>
      </c>
      <c r="F6" s="22">
        <v>4135049</v>
      </c>
      <c r="G6" s="22">
        <v>0</v>
      </c>
      <c r="H6" s="22">
        <v>398437</v>
      </c>
      <c r="I6" s="22">
        <v>0</v>
      </c>
      <c r="J6" s="22">
        <v>5546</v>
      </c>
      <c r="K6" s="22">
        <v>0</v>
      </c>
      <c r="L6" s="22">
        <v>14986746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1311162000</v>
      </c>
      <c r="F7" s="22">
        <v>1048309000</v>
      </c>
      <c r="G7" s="22">
        <v>0</v>
      </c>
      <c r="H7" s="22">
        <v>58003000</v>
      </c>
      <c r="I7" s="22">
        <v>0</v>
      </c>
      <c r="J7" s="22">
        <v>1377000</v>
      </c>
      <c r="K7" s="22">
        <v>0</v>
      </c>
      <c r="L7" s="22">
        <v>2418851000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21194877</v>
      </c>
      <c r="F8" s="22">
        <v>9455013</v>
      </c>
      <c r="G8" s="22">
        <v>0</v>
      </c>
      <c r="H8" s="22">
        <v>489315</v>
      </c>
      <c r="I8" s="22">
        <v>0</v>
      </c>
      <c r="J8" s="22">
        <v>7902</v>
      </c>
      <c r="K8" s="22">
        <v>1744</v>
      </c>
      <c r="L8" s="22">
        <v>31148851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23249560</v>
      </c>
      <c r="F9" s="22">
        <v>2922476</v>
      </c>
      <c r="G9" s="22">
        <v>4589</v>
      </c>
      <c r="H9" s="22">
        <v>478148</v>
      </c>
      <c r="I9" s="22">
        <v>0</v>
      </c>
      <c r="J9" s="22">
        <v>10239</v>
      </c>
      <c r="K9" s="22">
        <v>0</v>
      </c>
      <c r="L9" s="22">
        <v>26665012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14871930</v>
      </c>
      <c r="F10" s="22">
        <v>4077168</v>
      </c>
      <c r="G10" s="22">
        <v>11157</v>
      </c>
      <c r="H10" s="22">
        <v>410477</v>
      </c>
      <c r="I10" s="22">
        <v>0</v>
      </c>
      <c r="J10" s="22">
        <v>2210</v>
      </c>
      <c r="K10" s="22">
        <v>0</v>
      </c>
      <c r="L10" s="22">
        <v>19372942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25195000</v>
      </c>
      <c r="F11" s="22">
        <v>13470000</v>
      </c>
      <c r="G11" s="22">
        <v>20852000</v>
      </c>
      <c r="H11" s="22">
        <v>1627000</v>
      </c>
      <c r="I11" s="22">
        <v>0</v>
      </c>
      <c r="J11" s="22">
        <v>7000</v>
      </c>
      <c r="K11" s="22">
        <v>-19000</v>
      </c>
      <c r="L11" s="22">
        <v>61132000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74816430</v>
      </c>
      <c r="F12" s="22">
        <v>55577923</v>
      </c>
      <c r="G12" s="22">
        <v>939949</v>
      </c>
      <c r="H12" s="22">
        <v>2840191</v>
      </c>
      <c r="I12" s="22">
        <v>0</v>
      </c>
      <c r="J12" s="22">
        <v>32603</v>
      </c>
      <c r="K12" s="22">
        <v>-44042</v>
      </c>
      <c r="L12" s="22">
        <v>134163054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39970114</v>
      </c>
      <c r="F13" s="22">
        <v>23230685</v>
      </c>
      <c r="G13" s="22">
        <v>0</v>
      </c>
      <c r="H13" s="22">
        <v>974682</v>
      </c>
      <c r="I13" s="22">
        <v>0</v>
      </c>
      <c r="J13" s="22">
        <v>69682</v>
      </c>
      <c r="K13" s="22">
        <v>0</v>
      </c>
      <c r="L13" s="22">
        <v>64245163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102945000</v>
      </c>
      <c r="F14" s="22">
        <v>80093000</v>
      </c>
      <c r="G14" s="22">
        <v>0</v>
      </c>
      <c r="H14" s="22">
        <v>9655000</v>
      </c>
      <c r="I14" s="22">
        <v>0</v>
      </c>
      <c r="J14" s="22">
        <v>237000</v>
      </c>
      <c r="K14" s="22">
        <v>0</v>
      </c>
      <c r="L14" s="22">
        <v>192930000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25613089</v>
      </c>
      <c r="F15" s="22">
        <v>19230807</v>
      </c>
      <c r="G15" s="22">
        <v>839146</v>
      </c>
      <c r="H15" s="22">
        <v>4183837</v>
      </c>
      <c r="I15" s="22">
        <v>0</v>
      </c>
      <c r="J15" s="22">
        <v>9827</v>
      </c>
      <c r="K15" s="22">
        <v>0</v>
      </c>
      <c r="L15" s="22">
        <v>49876706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49695000</v>
      </c>
      <c r="F16" s="22">
        <v>35273000</v>
      </c>
      <c r="G16" s="22">
        <v>0</v>
      </c>
      <c r="H16" s="22">
        <v>625000</v>
      </c>
      <c r="I16" s="22">
        <v>0</v>
      </c>
      <c r="J16" s="22">
        <v>19000</v>
      </c>
      <c r="K16" s="22">
        <v>-480000</v>
      </c>
      <c r="L16" s="22">
        <v>85132000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103567484</v>
      </c>
      <c r="F17" s="22">
        <v>65245201</v>
      </c>
      <c r="G17" s="22">
        <v>0</v>
      </c>
      <c r="H17" s="22">
        <v>1725074</v>
      </c>
      <c r="I17" s="22">
        <v>0</v>
      </c>
      <c r="J17" s="22">
        <v>84663</v>
      </c>
      <c r="K17" s="22">
        <v>1383</v>
      </c>
      <c r="L17" s="22">
        <v>170623805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44291000</v>
      </c>
      <c r="F18" s="22">
        <v>13855000</v>
      </c>
      <c r="G18" s="22">
        <v>0</v>
      </c>
      <c r="H18" s="22">
        <v>620000</v>
      </c>
      <c r="I18" s="22">
        <v>0</v>
      </c>
      <c r="J18" s="22">
        <v>14000</v>
      </c>
      <c r="K18" s="22">
        <v>0</v>
      </c>
      <c r="L18" s="22">
        <v>58780000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113501538</v>
      </c>
      <c r="F19" s="22">
        <v>27473584</v>
      </c>
      <c r="G19" s="22">
        <v>0</v>
      </c>
      <c r="H19" s="22">
        <v>1335777</v>
      </c>
      <c r="I19" s="22">
        <v>0</v>
      </c>
      <c r="J19" s="22">
        <v>9225</v>
      </c>
      <c r="K19" s="22">
        <v>-49988</v>
      </c>
      <c r="L19" s="22">
        <v>142270136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12570803</v>
      </c>
      <c r="F20" s="22">
        <v>7872309</v>
      </c>
      <c r="G20" s="22">
        <v>0</v>
      </c>
      <c r="H20" s="22">
        <v>398924</v>
      </c>
      <c r="I20" s="22">
        <v>0</v>
      </c>
      <c r="J20" s="22">
        <v>6052</v>
      </c>
      <c r="K20" s="22">
        <v>0</v>
      </c>
      <c r="L20" s="22">
        <v>20848088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9138293</v>
      </c>
      <c r="F21" s="22">
        <v>3113184</v>
      </c>
      <c r="G21" s="22">
        <v>3312</v>
      </c>
      <c r="H21" s="22">
        <v>5404</v>
      </c>
      <c r="I21" s="22">
        <v>0</v>
      </c>
      <c r="J21" s="22">
        <v>0</v>
      </c>
      <c r="K21" s="22">
        <v>0</v>
      </c>
      <c r="L21" s="22">
        <v>12260193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4820813</v>
      </c>
      <c r="F22" s="22">
        <v>8411103</v>
      </c>
      <c r="G22" s="22">
        <v>34989743</v>
      </c>
      <c r="H22" s="22">
        <v>29253772</v>
      </c>
      <c r="I22" s="22">
        <v>0</v>
      </c>
      <c r="J22" s="22">
        <v>194536</v>
      </c>
      <c r="K22" s="22">
        <v>0</v>
      </c>
      <c r="L22" s="22">
        <v>77669967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5263499</v>
      </c>
      <c r="F23" s="22">
        <v>6828811</v>
      </c>
      <c r="G23" s="22">
        <v>4576165</v>
      </c>
      <c r="H23" s="22">
        <v>9805383</v>
      </c>
      <c r="I23" s="22">
        <v>0</v>
      </c>
      <c r="J23" s="22">
        <v>2170250</v>
      </c>
      <c r="K23" s="22">
        <v>0</v>
      </c>
      <c r="L23" s="22">
        <v>28644108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101410121</v>
      </c>
      <c r="F24" s="22">
        <v>65244865</v>
      </c>
      <c r="G24" s="22">
        <v>131509707</v>
      </c>
      <c r="H24" s="22">
        <v>10300742</v>
      </c>
      <c r="I24" s="22">
        <v>0</v>
      </c>
      <c r="J24" s="22">
        <v>155701</v>
      </c>
      <c r="K24" s="22">
        <v>0</v>
      </c>
      <c r="L24" s="22">
        <v>308621136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23831875</v>
      </c>
      <c r="F25" s="22">
        <v>73684150</v>
      </c>
      <c r="G25" s="22">
        <v>380411071</v>
      </c>
      <c r="H25" s="22">
        <v>41710653</v>
      </c>
      <c r="I25" s="22">
        <v>0</v>
      </c>
      <c r="J25" s="22">
        <v>0</v>
      </c>
      <c r="K25" s="22">
        <v>0</v>
      </c>
      <c r="L25" s="22">
        <v>519637749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175043</v>
      </c>
      <c r="F26" s="22">
        <v>89308</v>
      </c>
      <c r="G26" s="22">
        <v>953954</v>
      </c>
      <c r="H26" s="22">
        <v>23</v>
      </c>
      <c r="I26" s="22">
        <v>40709</v>
      </c>
      <c r="J26" s="22">
        <v>493263</v>
      </c>
      <c r="K26" s="22">
        <v>0</v>
      </c>
      <c r="L26" s="22">
        <v>1761485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6367146</v>
      </c>
      <c r="F27" s="22">
        <v>3960250</v>
      </c>
      <c r="G27" s="22">
        <v>10408011</v>
      </c>
      <c r="H27" s="22">
        <v>11846267</v>
      </c>
      <c r="I27" s="22">
        <v>0</v>
      </c>
      <c r="J27" s="22">
        <v>917336</v>
      </c>
      <c r="K27" s="22">
        <v>0</v>
      </c>
      <c r="L27" s="22">
        <v>33499010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4878950</v>
      </c>
      <c r="F28" s="22">
        <v>1001134</v>
      </c>
      <c r="G28" s="22">
        <v>882999</v>
      </c>
      <c r="H28" s="22">
        <v>3095508</v>
      </c>
      <c r="I28" s="22">
        <v>0</v>
      </c>
      <c r="J28" s="22">
        <v>1092798</v>
      </c>
      <c r="K28" s="22">
        <v>0</v>
      </c>
      <c r="L28" s="22">
        <v>10951389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4073270</v>
      </c>
      <c r="F29" s="22">
        <v>302644</v>
      </c>
      <c r="G29" s="22">
        <v>3194699</v>
      </c>
      <c r="H29" s="22">
        <v>7327239</v>
      </c>
      <c r="I29" s="22">
        <v>0</v>
      </c>
      <c r="J29" s="22">
        <v>2177658</v>
      </c>
      <c r="K29" s="22">
        <v>0</v>
      </c>
      <c r="L29" s="22">
        <v>17075510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3170941</v>
      </c>
      <c r="F30" s="22">
        <v>3024157</v>
      </c>
      <c r="G30" s="22">
        <v>7851118</v>
      </c>
      <c r="H30" s="22">
        <v>14635959</v>
      </c>
      <c r="I30" s="22">
        <v>0</v>
      </c>
      <c r="J30" s="22">
        <v>196745</v>
      </c>
      <c r="K30" s="22">
        <v>-18925</v>
      </c>
      <c r="L30" s="22">
        <v>28859995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1679393</v>
      </c>
      <c r="F31" s="22">
        <v>3379856</v>
      </c>
      <c r="G31" s="22">
        <v>3415962</v>
      </c>
      <c r="H31" s="22">
        <v>1171405</v>
      </c>
      <c r="I31" s="22">
        <v>0</v>
      </c>
      <c r="J31" s="22">
        <v>7579</v>
      </c>
      <c r="K31" s="22">
        <v>22395</v>
      </c>
      <c r="L31" s="22">
        <v>9676590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5816420</v>
      </c>
      <c r="F32" s="22">
        <v>1410576</v>
      </c>
      <c r="G32" s="22">
        <v>47382050</v>
      </c>
      <c r="H32" s="22">
        <v>40106667</v>
      </c>
      <c r="I32" s="22">
        <v>1083066</v>
      </c>
      <c r="J32" s="22">
        <v>293070</v>
      </c>
      <c r="K32" s="22">
        <v>0</v>
      </c>
      <c r="L32" s="22">
        <v>96091849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1610615</v>
      </c>
      <c r="F33" s="22">
        <v>3154486</v>
      </c>
      <c r="G33" s="22">
        <v>6733470</v>
      </c>
      <c r="H33" s="22">
        <v>18433565</v>
      </c>
      <c r="I33" s="22">
        <v>0</v>
      </c>
      <c r="J33" s="22">
        <v>118878</v>
      </c>
      <c r="K33" s="22">
        <v>-616776</v>
      </c>
      <c r="L33" s="22">
        <v>29434238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5363850</v>
      </c>
      <c r="F34" s="22">
        <v>3828472</v>
      </c>
      <c r="G34" s="22">
        <v>3143409</v>
      </c>
      <c r="H34" s="22">
        <v>5743249</v>
      </c>
      <c r="I34" s="22">
        <v>0</v>
      </c>
      <c r="J34" s="22">
        <v>2168320</v>
      </c>
      <c r="K34" s="22">
        <v>0</v>
      </c>
      <c r="L34" s="22">
        <v>20247300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4735396</v>
      </c>
      <c r="F35" s="22">
        <v>22560</v>
      </c>
      <c r="G35" s="22">
        <v>237618</v>
      </c>
      <c r="H35" s="22">
        <v>2143963</v>
      </c>
      <c r="I35" s="22">
        <v>314742</v>
      </c>
      <c r="J35" s="22">
        <v>0</v>
      </c>
      <c r="K35" s="22">
        <v>0</v>
      </c>
      <c r="L35" s="22">
        <v>7454279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439034</v>
      </c>
      <c r="F36" s="22">
        <v>565482</v>
      </c>
      <c r="G36" s="22">
        <v>4536174</v>
      </c>
      <c r="H36" s="22">
        <v>10059193</v>
      </c>
      <c r="I36" s="22">
        <v>0</v>
      </c>
      <c r="J36" s="22">
        <v>305756</v>
      </c>
      <c r="K36" s="22">
        <v>0</v>
      </c>
      <c r="L36" s="22">
        <v>15905639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5835677</v>
      </c>
      <c r="F37" s="22">
        <v>5053632</v>
      </c>
      <c r="G37" s="22">
        <v>19402647</v>
      </c>
      <c r="H37" s="22">
        <v>34767832</v>
      </c>
      <c r="I37" s="22">
        <v>0</v>
      </c>
      <c r="J37" s="22">
        <v>268590</v>
      </c>
      <c r="K37" s="22">
        <v>-810837</v>
      </c>
      <c r="L37" s="22">
        <v>64517541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11889154</v>
      </c>
      <c r="F38" s="22">
        <v>358845</v>
      </c>
      <c r="G38" s="22">
        <v>8717542</v>
      </c>
      <c r="H38" s="22">
        <v>16489853</v>
      </c>
      <c r="I38" s="22">
        <v>501497</v>
      </c>
      <c r="J38" s="22">
        <v>791693</v>
      </c>
      <c r="K38" s="22">
        <v>0</v>
      </c>
      <c r="L38" s="22">
        <v>38748584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1400494</v>
      </c>
      <c r="F39" s="22">
        <v>146977</v>
      </c>
      <c r="G39" s="22">
        <v>1265596</v>
      </c>
      <c r="H39" s="22">
        <v>2333213</v>
      </c>
      <c r="I39" s="22">
        <v>0</v>
      </c>
      <c r="J39" s="22">
        <v>758842</v>
      </c>
      <c r="K39" s="22">
        <v>0</v>
      </c>
      <c r="L39" s="22">
        <v>5905122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2002585</v>
      </c>
      <c r="F40" s="22">
        <v>1186765</v>
      </c>
      <c r="G40" s="22">
        <v>7403949</v>
      </c>
      <c r="H40" s="22">
        <v>8956153</v>
      </c>
      <c r="I40" s="22">
        <v>0</v>
      </c>
      <c r="J40" s="22">
        <v>3089035</v>
      </c>
      <c r="K40" s="22">
        <v>0</v>
      </c>
      <c r="L40" s="22">
        <v>22638487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32549287</v>
      </c>
      <c r="F41" s="22">
        <v>7343551</v>
      </c>
      <c r="G41" s="22">
        <v>2602852</v>
      </c>
      <c r="H41" s="22">
        <v>5917237</v>
      </c>
      <c r="I41" s="22">
        <v>0</v>
      </c>
      <c r="J41" s="22">
        <v>1593380</v>
      </c>
      <c r="K41" s="22">
        <v>0</v>
      </c>
      <c r="L41" s="22">
        <v>50006307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2769119</v>
      </c>
      <c r="F42" s="22">
        <v>0</v>
      </c>
      <c r="G42" s="22">
        <v>184324</v>
      </c>
      <c r="H42" s="22">
        <v>11833421</v>
      </c>
      <c r="I42" s="22">
        <v>0</v>
      </c>
      <c r="J42" s="22">
        <v>2340516</v>
      </c>
      <c r="K42" s="22">
        <v>0</v>
      </c>
      <c r="L42" s="22">
        <v>17127380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20341550</v>
      </c>
      <c r="F43" s="22">
        <v>34008524</v>
      </c>
      <c r="G43" s="22">
        <v>31259978</v>
      </c>
      <c r="H43" s="22">
        <v>35307855</v>
      </c>
      <c r="I43" s="22">
        <v>0</v>
      </c>
      <c r="J43" s="22">
        <v>1035858</v>
      </c>
      <c r="K43" s="22">
        <v>0</v>
      </c>
      <c r="L43" s="22">
        <v>121953765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5049956</v>
      </c>
      <c r="F44" s="22">
        <v>15054961</v>
      </c>
      <c r="G44" s="22">
        <v>57545730</v>
      </c>
      <c r="H44" s="22">
        <v>58721573</v>
      </c>
      <c r="I44" s="22">
        <v>0</v>
      </c>
      <c r="J44" s="22">
        <v>300698</v>
      </c>
      <c r="K44" s="22">
        <v>0</v>
      </c>
      <c r="L44" s="22">
        <v>136672918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2169661</v>
      </c>
      <c r="F45" s="22">
        <v>2459435</v>
      </c>
      <c r="G45" s="22">
        <v>6522222</v>
      </c>
      <c r="H45" s="22">
        <v>14126446</v>
      </c>
      <c r="I45" s="22">
        <v>0</v>
      </c>
      <c r="J45" s="22">
        <v>2485535</v>
      </c>
      <c r="K45" s="22">
        <v>0</v>
      </c>
      <c r="L45" s="22">
        <v>27763299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11182411</v>
      </c>
      <c r="F46" s="22">
        <v>1455573</v>
      </c>
      <c r="G46" s="22">
        <v>1664300</v>
      </c>
      <c r="H46" s="22">
        <v>7498244</v>
      </c>
      <c r="I46" s="22">
        <v>514086</v>
      </c>
      <c r="J46" s="22">
        <v>900897</v>
      </c>
      <c r="K46" s="22">
        <v>359595</v>
      </c>
      <c r="L46" s="22">
        <v>23575106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6502220</v>
      </c>
      <c r="F47" s="22">
        <v>7124471</v>
      </c>
      <c r="G47" s="22">
        <v>19531323</v>
      </c>
      <c r="H47" s="22">
        <v>5843017</v>
      </c>
      <c r="I47" s="22">
        <v>0</v>
      </c>
      <c r="J47" s="22">
        <v>715209</v>
      </c>
      <c r="K47" s="22">
        <v>0</v>
      </c>
      <c r="L47" s="22">
        <v>39716240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2129793</v>
      </c>
      <c r="F48" s="22">
        <v>5130459</v>
      </c>
      <c r="G48" s="22">
        <v>667247</v>
      </c>
      <c r="H48" s="22">
        <v>8853276</v>
      </c>
      <c r="I48" s="22">
        <v>0</v>
      </c>
      <c r="J48" s="22">
        <v>2131259</v>
      </c>
      <c r="K48" s="22">
        <v>0</v>
      </c>
      <c r="L48" s="22">
        <v>18912034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1612640</v>
      </c>
      <c r="F49" s="22">
        <v>0</v>
      </c>
      <c r="G49" s="22">
        <v>8468690</v>
      </c>
      <c r="H49" s="22">
        <v>11164231</v>
      </c>
      <c r="I49" s="22">
        <v>0</v>
      </c>
      <c r="J49" s="22">
        <v>2968032</v>
      </c>
      <c r="K49" s="22">
        <v>0</v>
      </c>
      <c r="L49" s="22">
        <v>24213593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7267586</v>
      </c>
      <c r="F50" s="22">
        <v>3585333</v>
      </c>
      <c r="G50" s="22">
        <v>1298199</v>
      </c>
      <c r="H50" s="22">
        <v>2084012</v>
      </c>
      <c r="I50" s="22">
        <v>0</v>
      </c>
      <c r="J50" s="22">
        <v>5082420</v>
      </c>
      <c r="K50" s="22">
        <v>0</v>
      </c>
      <c r="L50" s="22">
        <v>19317550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1665482</v>
      </c>
      <c r="F51" s="22">
        <v>1063294</v>
      </c>
      <c r="G51" s="22">
        <v>2462432</v>
      </c>
      <c r="H51" s="22">
        <v>11835029</v>
      </c>
      <c r="I51" s="22">
        <v>175692</v>
      </c>
      <c r="J51" s="22">
        <v>2036313</v>
      </c>
      <c r="K51" s="22">
        <v>0</v>
      </c>
      <c r="L51" s="22">
        <v>19238242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8346570</v>
      </c>
      <c r="F52" s="22">
        <v>3836146</v>
      </c>
      <c r="G52" s="22">
        <v>5706058</v>
      </c>
      <c r="H52" s="22">
        <v>13964727</v>
      </c>
      <c r="I52" s="22">
        <v>0</v>
      </c>
      <c r="J52" s="22">
        <v>1330944</v>
      </c>
      <c r="K52" s="22">
        <v>13112</v>
      </c>
      <c r="L52" s="22">
        <v>33197557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3694288</v>
      </c>
      <c r="F53" s="22">
        <v>2912709</v>
      </c>
      <c r="G53" s="22">
        <v>5526810</v>
      </c>
      <c r="H53" s="22">
        <v>19426259</v>
      </c>
      <c r="I53" s="22">
        <v>390828</v>
      </c>
      <c r="J53" s="22">
        <v>1341897</v>
      </c>
      <c r="K53" s="22">
        <v>0</v>
      </c>
      <c r="L53" s="22">
        <v>33292791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2771700</v>
      </c>
      <c r="F54" s="22">
        <v>7136203</v>
      </c>
      <c r="G54" s="22">
        <v>22122</v>
      </c>
      <c r="H54" s="22">
        <v>9396250</v>
      </c>
      <c r="I54" s="22">
        <v>0</v>
      </c>
      <c r="J54" s="22">
        <v>467278</v>
      </c>
      <c r="K54" s="22">
        <v>-2310647</v>
      </c>
      <c r="L54" s="22">
        <v>17482906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612480</v>
      </c>
      <c r="F55" s="22">
        <v>16851808</v>
      </c>
      <c r="G55" s="22">
        <v>8958751</v>
      </c>
      <c r="H55" s="22">
        <v>250092</v>
      </c>
      <c r="I55" s="22">
        <v>0</v>
      </c>
      <c r="J55" s="22">
        <v>225567</v>
      </c>
      <c r="K55" s="22">
        <v>0</v>
      </c>
      <c r="L55" s="22">
        <v>26898698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1170634</v>
      </c>
      <c r="F56" s="22">
        <v>1867012</v>
      </c>
      <c r="G56" s="22">
        <v>9280406</v>
      </c>
      <c r="H56" s="22">
        <v>51504675</v>
      </c>
      <c r="I56" s="22">
        <v>106704</v>
      </c>
      <c r="J56" s="22">
        <v>1317</v>
      </c>
      <c r="K56" s="22">
        <v>0</v>
      </c>
      <c r="L56" s="22">
        <v>63930748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687534</v>
      </c>
      <c r="F57" s="22">
        <v>1300024</v>
      </c>
      <c r="G57" s="22">
        <v>1840769</v>
      </c>
      <c r="H57" s="22">
        <v>12593798</v>
      </c>
      <c r="I57" s="22">
        <v>0</v>
      </c>
      <c r="J57" s="22">
        <v>844587</v>
      </c>
      <c r="K57" s="22">
        <v>0</v>
      </c>
      <c r="L57" s="22">
        <v>17266712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35065523</v>
      </c>
      <c r="F58" s="22">
        <v>27698613</v>
      </c>
      <c r="G58" s="22">
        <v>3003904</v>
      </c>
      <c r="H58" s="22">
        <v>13046920</v>
      </c>
      <c r="I58" s="22">
        <v>0</v>
      </c>
      <c r="J58" s="22">
        <v>181469</v>
      </c>
      <c r="K58" s="22">
        <v>0</v>
      </c>
      <c r="L58" s="22">
        <v>78996429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1591588</v>
      </c>
      <c r="F59" s="22">
        <v>822022</v>
      </c>
      <c r="G59" s="22">
        <v>69957</v>
      </c>
      <c r="H59" s="22">
        <v>970405</v>
      </c>
      <c r="I59" s="22">
        <v>0</v>
      </c>
      <c r="J59" s="22">
        <v>206898</v>
      </c>
      <c r="K59" s="22">
        <v>0</v>
      </c>
      <c r="L59" s="22">
        <v>3660869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3114400</v>
      </c>
      <c r="F60" s="22">
        <v>607925</v>
      </c>
      <c r="G60" s="22">
        <v>2144594</v>
      </c>
      <c r="H60" s="22">
        <v>7903616</v>
      </c>
      <c r="I60" s="22">
        <v>103151</v>
      </c>
      <c r="J60" s="22">
        <v>474302</v>
      </c>
      <c r="K60" s="22">
        <v>145</v>
      </c>
      <c r="L60" s="22">
        <v>14348133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4035390</v>
      </c>
      <c r="F61" s="22">
        <v>939775</v>
      </c>
      <c r="G61" s="22">
        <v>5051121</v>
      </c>
      <c r="H61" s="22">
        <v>9683863</v>
      </c>
      <c r="I61" s="22">
        <v>476040</v>
      </c>
      <c r="J61" s="22">
        <v>637345</v>
      </c>
      <c r="K61" s="22">
        <v>-93</v>
      </c>
      <c r="L61" s="22">
        <v>20823441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864722</v>
      </c>
      <c r="F62" s="22">
        <v>2312600</v>
      </c>
      <c r="G62" s="22">
        <v>13481573</v>
      </c>
      <c r="H62" s="22">
        <v>10645191</v>
      </c>
      <c r="I62" s="22">
        <v>0</v>
      </c>
      <c r="J62" s="22">
        <v>626862</v>
      </c>
      <c r="K62" s="22">
        <v>0</v>
      </c>
      <c r="L62" s="22">
        <v>27930948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87499</v>
      </c>
      <c r="F63" s="22">
        <v>209524</v>
      </c>
      <c r="G63" s="22">
        <v>877682</v>
      </c>
      <c r="H63" s="22">
        <v>1619291</v>
      </c>
      <c r="I63" s="22">
        <v>0</v>
      </c>
      <c r="J63" s="22">
        <v>45061</v>
      </c>
      <c r="K63" s="22">
        <v>0</v>
      </c>
      <c r="L63" s="22">
        <v>2839057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18590965</v>
      </c>
      <c r="F64" s="22">
        <v>21592486</v>
      </c>
      <c r="G64" s="22">
        <v>3295261</v>
      </c>
      <c r="H64" s="22">
        <v>8659754</v>
      </c>
      <c r="I64" s="22">
        <v>263298</v>
      </c>
      <c r="J64" s="22">
        <v>2018243</v>
      </c>
      <c r="K64" s="22">
        <v>-339422</v>
      </c>
      <c r="L64" s="22">
        <v>54080585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39391860</v>
      </c>
      <c r="F65" s="22">
        <v>52807313</v>
      </c>
      <c r="G65" s="22">
        <v>5562028</v>
      </c>
      <c r="H65" s="22">
        <v>11447961</v>
      </c>
      <c r="I65" s="22">
        <v>0</v>
      </c>
      <c r="J65" s="22">
        <v>791492</v>
      </c>
      <c r="K65" s="22">
        <v>-2296869</v>
      </c>
      <c r="L65" s="22">
        <v>107703785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943757</v>
      </c>
      <c r="F66" s="22">
        <v>193991</v>
      </c>
      <c r="G66" s="22">
        <v>21319993</v>
      </c>
      <c r="H66" s="22">
        <v>30235501</v>
      </c>
      <c r="I66" s="22">
        <v>90162</v>
      </c>
      <c r="J66" s="22">
        <v>686481</v>
      </c>
      <c r="K66" s="22">
        <v>0</v>
      </c>
      <c r="L66" s="22">
        <v>53469885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2126714</v>
      </c>
      <c r="F67" s="22">
        <v>1200790</v>
      </c>
      <c r="G67" s="22">
        <v>1271997</v>
      </c>
      <c r="H67" s="22">
        <v>5901603</v>
      </c>
      <c r="I67" s="22">
        <v>2365</v>
      </c>
      <c r="J67" s="22">
        <v>820784</v>
      </c>
      <c r="K67" s="22">
        <v>0</v>
      </c>
      <c r="L67" s="22">
        <v>11324253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954526</v>
      </c>
      <c r="F68" s="22">
        <v>663257</v>
      </c>
      <c r="G68" s="22">
        <v>1267818</v>
      </c>
      <c r="H68" s="22">
        <v>3682860</v>
      </c>
      <c r="I68" s="22">
        <v>0</v>
      </c>
      <c r="J68" s="22">
        <v>1946008</v>
      </c>
      <c r="K68" s="22">
        <v>0</v>
      </c>
      <c r="L68" s="22">
        <v>8514469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490333</v>
      </c>
      <c r="F69" s="22">
        <v>1391919</v>
      </c>
      <c r="G69" s="22">
        <v>705709</v>
      </c>
      <c r="H69" s="22">
        <v>1156017</v>
      </c>
      <c r="I69" s="22">
        <v>0</v>
      </c>
      <c r="J69" s="22">
        <v>225589</v>
      </c>
      <c r="K69" s="22">
        <v>0</v>
      </c>
      <c r="L69" s="22">
        <v>3969566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4819605</v>
      </c>
      <c r="F70" s="22">
        <v>2267964</v>
      </c>
      <c r="G70" s="22">
        <v>7652246</v>
      </c>
      <c r="H70" s="22">
        <v>8981620</v>
      </c>
      <c r="I70" s="22">
        <v>0</v>
      </c>
      <c r="J70" s="22">
        <v>1142082</v>
      </c>
      <c r="K70" s="22">
        <v>0</v>
      </c>
      <c r="L70" s="22">
        <v>24863517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1048125</v>
      </c>
      <c r="F71" s="22">
        <v>984984</v>
      </c>
      <c r="G71" s="22">
        <v>2317647</v>
      </c>
      <c r="H71" s="22">
        <v>10795199</v>
      </c>
      <c r="I71" s="22">
        <v>0</v>
      </c>
      <c r="J71" s="22">
        <v>1501375</v>
      </c>
      <c r="K71" s="22">
        <v>0</v>
      </c>
      <c r="L71" s="22">
        <v>16647330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4419634</v>
      </c>
      <c r="F72" s="22">
        <v>1663297</v>
      </c>
      <c r="G72" s="22">
        <v>2271084</v>
      </c>
      <c r="H72" s="22">
        <v>6378687</v>
      </c>
      <c r="I72" s="22">
        <v>0</v>
      </c>
      <c r="J72" s="22">
        <v>2068336</v>
      </c>
      <c r="K72" s="22">
        <v>0</v>
      </c>
      <c r="L72" s="22">
        <v>16801038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16956790</v>
      </c>
      <c r="F73" s="22">
        <v>13672438</v>
      </c>
      <c r="G73" s="22">
        <v>56322459</v>
      </c>
      <c r="H73" s="22">
        <v>8996509</v>
      </c>
      <c r="I73" s="22">
        <v>0</v>
      </c>
      <c r="J73" s="22">
        <v>778237</v>
      </c>
      <c r="K73" s="22">
        <v>0</v>
      </c>
      <c r="L73" s="22">
        <v>96726433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3635907</v>
      </c>
      <c r="F74" s="22">
        <v>4407092</v>
      </c>
      <c r="G74" s="22">
        <v>2664150</v>
      </c>
      <c r="H74" s="22">
        <v>6598734</v>
      </c>
      <c r="I74" s="22">
        <v>27274</v>
      </c>
      <c r="J74" s="22">
        <v>2078895</v>
      </c>
      <c r="K74" s="22">
        <v>745408</v>
      </c>
      <c r="L74" s="22">
        <v>20157460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1714265</v>
      </c>
      <c r="F75" s="22">
        <v>891392</v>
      </c>
      <c r="G75" s="22">
        <v>1059636</v>
      </c>
      <c r="H75" s="22">
        <v>7348956</v>
      </c>
      <c r="I75" s="22">
        <v>0</v>
      </c>
      <c r="J75" s="22">
        <v>1149070</v>
      </c>
      <c r="K75" s="22">
        <v>0</v>
      </c>
      <c r="L75" s="22">
        <v>12163319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2240998</v>
      </c>
      <c r="F76" s="22">
        <v>575888</v>
      </c>
      <c r="G76" s="22">
        <v>554273</v>
      </c>
      <c r="H76" s="22">
        <v>2846126</v>
      </c>
      <c r="I76" s="22">
        <v>0</v>
      </c>
      <c r="J76" s="22">
        <v>1716451</v>
      </c>
      <c r="K76" s="22">
        <v>0</v>
      </c>
      <c r="L76" s="22">
        <v>7933736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4476167</v>
      </c>
      <c r="F77" s="22">
        <v>6196877</v>
      </c>
      <c r="G77" s="22">
        <v>5141921</v>
      </c>
      <c r="H77" s="22">
        <v>13673843</v>
      </c>
      <c r="I77" s="22">
        <v>0</v>
      </c>
      <c r="J77" s="22">
        <v>3574768</v>
      </c>
      <c r="K77" s="22">
        <v>0</v>
      </c>
      <c r="L77" s="22">
        <v>33063576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1951681</v>
      </c>
      <c r="F78" s="22">
        <v>1165801</v>
      </c>
      <c r="G78" s="22">
        <v>672360</v>
      </c>
      <c r="H78" s="22">
        <v>10503872</v>
      </c>
      <c r="I78" s="22">
        <v>0</v>
      </c>
      <c r="J78" s="22">
        <v>2319802</v>
      </c>
      <c r="K78" s="22">
        <v>0</v>
      </c>
      <c r="L78" s="22">
        <v>16613516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2118132</v>
      </c>
      <c r="F79" s="22">
        <v>539936</v>
      </c>
      <c r="G79" s="22">
        <v>4221050</v>
      </c>
      <c r="H79" s="22">
        <v>19566431</v>
      </c>
      <c r="I79" s="22">
        <v>0</v>
      </c>
      <c r="J79" s="22">
        <v>741201</v>
      </c>
      <c r="K79" s="22">
        <v>-10127</v>
      </c>
      <c r="L79" s="22">
        <v>27176623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2450224</v>
      </c>
      <c r="F80" s="22">
        <v>197475</v>
      </c>
      <c r="G80" s="22">
        <v>813488</v>
      </c>
      <c r="H80" s="22">
        <v>4465150</v>
      </c>
      <c r="I80" s="22">
        <v>0</v>
      </c>
      <c r="J80" s="22">
        <v>1858804</v>
      </c>
      <c r="K80" s="22">
        <v>0</v>
      </c>
      <c r="L80" s="22">
        <v>9785141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4724867</v>
      </c>
      <c r="F81" s="22">
        <v>1220529</v>
      </c>
      <c r="G81" s="22">
        <v>53755</v>
      </c>
      <c r="H81" s="22">
        <v>3647647</v>
      </c>
      <c r="I81" s="22">
        <v>0</v>
      </c>
      <c r="J81" s="22">
        <v>2500235</v>
      </c>
      <c r="K81" s="22">
        <v>0</v>
      </c>
      <c r="L81" s="22">
        <v>12147033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7898340</v>
      </c>
      <c r="F82" s="22">
        <v>3262433</v>
      </c>
      <c r="G82" s="22">
        <v>3123033</v>
      </c>
      <c r="H82" s="22">
        <v>10479138</v>
      </c>
      <c r="I82" s="22">
        <v>0</v>
      </c>
      <c r="J82" s="22">
        <v>2264109</v>
      </c>
      <c r="K82" s="22">
        <v>329179</v>
      </c>
      <c r="L82" s="22">
        <v>27356232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4478186</v>
      </c>
      <c r="F83" s="22">
        <v>5382801</v>
      </c>
      <c r="G83" s="22">
        <v>6649453</v>
      </c>
      <c r="H83" s="22">
        <v>11418211</v>
      </c>
      <c r="I83" s="22">
        <v>0</v>
      </c>
      <c r="J83" s="22">
        <v>2717078</v>
      </c>
      <c r="K83" s="22">
        <v>0</v>
      </c>
      <c r="L83" s="22">
        <v>30645729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2564950</v>
      </c>
      <c r="F84" s="22">
        <v>907806</v>
      </c>
      <c r="G84" s="22">
        <v>544954</v>
      </c>
      <c r="H84" s="22">
        <v>8055850</v>
      </c>
      <c r="I84" s="22">
        <v>0</v>
      </c>
      <c r="J84" s="22">
        <v>1476517</v>
      </c>
      <c r="K84" s="22">
        <v>0</v>
      </c>
      <c r="L84" s="22">
        <v>13550077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2713291</v>
      </c>
      <c r="F85" s="22">
        <v>3123740</v>
      </c>
      <c r="G85" s="22">
        <v>8730648</v>
      </c>
      <c r="H85" s="22">
        <v>10776002</v>
      </c>
      <c r="I85" s="22">
        <v>0</v>
      </c>
      <c r="J85" s="22">
        <v>48637</v>
      </c>
      <c r="K85" s="22">
        <v>0</v>
      </c>
      <c r="L85" s="22">
        <v>25392318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4374536</v>
      </c>
      <c r="F86" s="22">
        <v>5438632</v>
      </c>
      <c r="G86" s="22">
        <v>24850819</v>
      </c>
      <c r="H86" s="22">
        <v>39494159</v>
      </c>
      <c r="I86" s="22">
        <v>0</v>
      </c>
      <c r="J86" s="22">
        <v>89582</v>
      </c>
      <c r="K86" s="22">
        <v>0</v>
      </c>
      <c r="L86" s="22">
        <v>74247728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2711635</v>
      </c>
      <c r="F87" s="22">
        <v>2022039</v>
      </c>
      <c r="G87" s="22">
        <v>7951</v>
      </c>
      <c r="H87" s="22">
        <v>117163</v>
      </c>
      <c r="I87" s="22">
        <v>0</v>
      </c>
      <c r="J87" s="22">
        <v>0</v>
      </c>
      <c r="K87" s="22">
        <v>0</v>
      </c>
      <c r="L87" s="22">
        <v>4858788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5640201</v>
      </c>
      <c r="F88" s="22">
        <v>20130591</v>
      </c>
      <c r="G88" s="22">
        <v>0</v>
      </c>
      <c r="H88" s="22">
        <v>99130</v>
      </c>
      <c r="I88" s="22">
        <v>0</v>
      </c>
      <c r="J88" s="22">
        <v>0</v>
      </c>
      <c r="K88" s="22">
        <v>0</v>
      </c>
      <c r="L88" s="22">
        <v>25869922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3860195</v>
      </c>
      <c r="F89" s="22">
        <v>1951120</v>
      </c>
      <c r="G89" s="22">
        <v>74021</v>
      </c>
      <c r="H89" s="22">
        <v>117406</v>
      </c>
      <c r="I89" s="22">
        <v>0</v>
      </c>
      <c r="J89" s="22">
        <v>1165</v>
      </c>
      <c r="K89" s="22">
        <v>0</v>
      </c>
      <c r="L89" s="22">
        <v>6003907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640542</v>
      </c>
      <c r="F90" s="22">
        <v>184770</v>
      </c>
      <c r="G90" s="22">
        <v>23227</v>
      </c>
      <c r="H90" s="22">
        <v>24925</v>
      </c>
      <c r="I90" s="22">
        <v>0</v>
      </c>
      <c r="J90" s="22">
        <v>129</v>
      </c>
      <c r="K90" s="22">
        <v>189</v>
      </c>
      <c r="L90" s="22">
        <v>873782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953695</v>
      </c>
      <c r="F91" s="22">
        <v>526494</v>
      </c>
      <c r="G91" s="22">
        <v>0</v>
      </c>
      <c r="H91" s="22">
        <v>48469</v>
      </c>
      <c r="I91" s="22">
        <v>0</v>
      </c>
      <c r="J91" s="22">
        <v>1000</v>
      </c>
      <c r="K91" s="22">
        <v>0</v>
      </c>
      <c r="L91" s="22">
        <v>1529658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2314817</v>
      </c>
      <c r="F92" s="22">
        <v>1061953</v>
      </c>
      <c r="G92" s="22">
        <v>13848</v>
      </c>
      <c r="H92" s="22">
        <v>102632</v>
      </c>
      <c r="I92" s="22">
        <v>0</v>
      </c>
      <c r="J92" s="22">
        <v>0</v>
      </c>
      <c r="K92" s="22">
        <v>0</v>
      </c>
      <c r="L92" s="22">
        <v>3493250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11507106</v>
      </c>
      <c r="F93" s="22">
        <v>2371459</v>
      </c>
      <c r="G93" s="22">
        <v>83673</v>
      </c>
      <c r="H93" s="22">
        <v>184871</v>
      </c>
      <c r="I93" s="22">
        <v>0</v>
      </c>
      <c r="J93" s="22">
        <v>1300</v>
      </c>
      <c r="K93" s="22">
        <v>0</v>
      </c>
      <c r="L93" s="22">
        <v>14148409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1647846</v>
      </c>
      <c r="F94" s="22">
        <v>146865</v>
      </c>
      <c r="G94" s="22">
        <v>1502</v>
      </c>
      <c r="H94" s="22">
        <v>39359</v>
      </c>
      <c r="I94" s="22">
        <v>0</v>
      </c>
      <c r="J94" s="22">
        <v>3340</v>
      </c>
      <c r="K94" s="22">
        <v>0</v>
      </c>
      <c r="L94" s="22">
        <v>1838912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4341691</v>
      </c>
      <c r="F95" s="22">
        <v>4128928</v>
      </c>
      <c r="G95" s="22">
        <v>2727</v>
      </c>
      <c r="H95" s="22">
        <v>174473</v>
      </c>
      <c r="I95" s="22">
        <v>0</v>
      </c>
      <c r="J95" s="22">
        <v>0</v>
      </c>
      <c r="K95" s="22">
        <v>0</v>
      </c>
      <c r="L95" s="22">
        <v>8647819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1473364</v>
      </c>
      <c r="F96" s="22">
        <v>696647</v>
      </c>
      <c r="G96" s="22">
        <v>31700</v>
      </c>
      <c r="H96" s="22">
        <v>43781</v>
      </c>
      <c r="I96" s="22">
        <v>0</v>
      </c>
      <c r="J96" s="22">
        <v>1307</v>
      </c>
      <c r="K96" s="22">
        <v>0</v>
      </c>
      <c r="L96" s="22">
        <v>2246799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854520</v>
      </c>
      <c r="F97" s="22">
        <v>238161</v>
      </c>
      <c r="G97" s="22">
        <v>18189</v>
      </c>
      <c r="H97" s="22">
        <v>63761</v>
      </c>
      <c r="I97" s="22">
        <v>0</v>
      </c>
      <c r="J97" s="22">
        <v>76</v>
      </c>
      <c r="K97" s="22">
        <v>0</v>
      </c>
      <c r="L97" s="22">
        <v>1174707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1231192</v>
      </c>
      <c r="F98" s="22">
        <v>214199</v>
      </c>
      <c r="G98" s="22">
        <v>4611</v>
      </c>
      <c r="H98" s="22">
        <v>65420</v>
      </c>
      <c r="I98" s="22">
        <v>0</v>
      </c>
      <c r="J98" s="22">
        <v>3209</v>
      </c>
      <c r="K98" s="22">
        <v>0</v>
      </c>
      <c r="L98" s="22">
        <v>1518631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2781133</v>
      </c>
      <c r="F99" s="22">
        <v>765282</v>
      </c>
      <c r="G99" s="22">
        <v>719</v>
      </c>
      <c r="H99" s="22">
        <v>236</v>
      </c>
      <c r="I99" s="22">
        <v>0</v>
      </c>
      <c r="J99" s="22">
        <v>0</v>
      </c>
      <c r="K99" s="22">
        <v>0</v>
      </c>
      <c r="L99" s="22">
        <v>3547370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23901139</v>
      </c>
      <c r="F100" s="22">
        <v>12363409</v>
      </c>
      <c r="G100" s="22">
        <v>2630</v>
      </c>
      <c r="H100" s="22">
        <v>512154</v>
      </c>
      <c r="I100" s="22">
        <v>0</v>
      </c>
      <c r="J100" s="22">
        <v>0</v>
      </c>
      <c r="K100" s="22">
        <v>0</v>
      </c>
      <c r="L100" s="22">
        <v>36779332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2560748</v>
      </c>
      <c r="F101" s="22">
        <v>578985</v>
      </c>
      <c r="G101" s="22">
        <v>4547</v>
      </c>
      <c r="H101" s="22">
        <v>75228</v>
      </c>
      <c r="I101" s="22">
        <v>0</v>
      </c>
      <c r="J101" s="22">
        <v>1110</v>
      </c>
      <c r="K101" s="22">
        <v>0</v>
      </c>
      <c r="L101" s="22">
        <v>3220618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5234395</v>
      </c>
      <c r="F102" s="22">
        <v>481602</v>
      </c>
      <c r="G102" s="22">
        <v>1380</v>
      </c>
      <c r="H102" s="22">
        <v>155726</v>
      </c>
      <c r="I102" s="22">
        <v>0</v>
      </c>
      <c r="J102" s="22">
        <v>2855</v>
      </c>
      <c r="K102" s="22">
        <v>0</v>
      </c>
      <c r="L102" s="22">
        <v>5875958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1082659</v>
      </c>
      <c r="F103" s="22">
        <v>369124</v>
      </c>
      <c r="G103" s="22">
        <v>2253</v>
      </c>
      <c r="H103" s="22">
        <v>46980</v>
      </c>
      <c r="I103" s="22">
        <v>0</v>
      </c>
      <c r="J103" s="22">
        <v>4628</v>
      </c>
      <c r="K103" s="22">
        <v>0</v>
      </c>
      <c r="L103" s="22">
        <v>1505644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2869153</v>
      </c>
      <c r="F104" s="22">
        <v>1032279</v>
      </c>
      <c r="G104" s="22">
        <v>0</v>
      </c>
      <c r="H104" s="22">
        <v>150751</v>
      </c>
      <c r="I104" s="22">
        <v>0</v>
      </c>
      <c r="J104" s="22">
        <v>34095</v>
      </c>
      <c r="K104" s="22">
        <v>0</v>
      </c>
      <c r="L104" s="22">
        <v>4086278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8512163</v>
      </c>
      <c r="F105" s="22">
        <v>3075917</v>
      </c>
      <c r="G105" s="22">
        <v>0</v>
      </c>
      <c r="H105" s="22">
        <v>146891</v>
      </c>
      <c r="I105" s="22">
        <v>0</v>
      </c>
      <c r="J105" s="22">
        <v>10618</v>
      </c>
      <c r="K105" s="22">
        <v>0</v>
      </c>
      <c r="L105" s="22">
        <v>11745589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2406631</v>
      </c>
      <c r="F106" s="22">
        <v>142887</v>
      </c>
      <c r="G106" s="22">
        <v>212</v>
      </c>
      <c r="H106" s="22">
        <v>46279</v>
      </c>
      <c r="I106" s="22">
        <v>0</v>
      </c>
      <c r="J106" s="22">
        <v>1359</v>
      </c>
      <c r="K106" s="22">
        <v>0</v>
      </c>
      <c r="L106" s="22">
        <v>2597368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34465951</v>
      </c>
      <c r="F107" s="22">
        <v>5467925</v>
      </c>
      <c r="G107" s="22">
        <v>0</v>
      </c>
      <c r="H107" s="22">
        <v>686395</v>
      </c>
      <c r="I107" s="22">
        <v>0</v>
      </c>
      <c r="J107" s="22">
        <v>448</v>
      </c>
      <c r="K107" s="22">
        <v>0</v>
      </c>
      <c r="L107" s="22">
        <v>40620719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958991</v>
      </c>
      <c r="F108" s="22">
        <v>458241</v>
      </c>
      <c r="G108" s="22">
        <v>2386</v>
      </c>
      <c r="H108" s="22">
        <v>47630</v>
      </c>
      <c r="I108" s="22">
        <v>0</v>
      </c>
      <c r="J108" s="22">
        <v>0</v>
      </c>
      <c r="K108" s="22">
        <v>1023</v>
      </c>
      <c r="L108" s="22">
        <v>1468271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3576045</v>
      </c>
      <c r="F109" s="22">
        <v>1501041</v>
      </c>
      <c r="G109" s="22">
        <v>45423</v>
      </c>
      <c r="H109" s="22">
        <v>14220</v>
      </c>
      <c r="I109" s="22">
        <v>0</v>
      </c>
      <c r="J109" s="22">
        <v>0</v>
      </c>
      <c r="K109" s="22">
        <v>0</v>
      </c>
      <c r="L109" s="22">
        <v>5136729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808158</v>
      </c>
      <c r="F110" s="22">
        <v>140057</v>
      </c>
      <c r="G110" s="22">
        <v>0</v>
      </c>
      <c r="H110" s="22">
        <v>35470</v>
      </c>
      <c r="I110" s="22">
        <v>0</v>
      </c>
      <c r="J110" s="22">
        <v>45</v>
      </c>
      <c r="K110" s="22">
        <v>0</v>
      </c>
      <c r="L110" s="22">
        <v>983730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6276744</v>
      </c>
      <c r="F111" s="22">
        <v>1212181</v>
      </c>
      <c r="G111" s="22">
        <v>2992</v>
      </c>
      <c r="H111" s="22">
        <v>146134</v>
      </c>
      <c r="I111" s="22">
        <v>0</v>
      </c>
      <c r="J111" s="22">
        <v>4045</v>
      </c>
      <c r="K111" s="22">
        <v>0</v>
      </c>
      <c r="L111" s="22">
        <v>7642096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6245832</v>
      </c>
      <c r="F112" s="22">
        <v>752275</v>
      </c>
      <c r="G112" s="22">
        <v>25765</v>
      </c>
      <c r="H112" s="22">
        <v>122139</v>
      </c>
      <c r="I112" s="22">
        <v>0</v>
      </c>
      <c r="J112" s="22">
        <v>1830</v>
      </c>
      <c r="K112" s="22">
        <v>0</v>
      </c>
      <c r="L112" s="22">
        <v>7147841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4581897</v>
      </c>
      <c r="F113" s="22">
        <v>722497</v>
      </c>
      <c r="G113" s="22">
        <v>1670</v>
      </c>
      <c r="H113" s="22">
        <v>82361</v>
      </c>
      <c r="I113" s="22">
        <v>0</v>
      </c>
      <c r="J113" s="22">
        <v>49764</v>
      </c>
      <c r="K113" s="22">
        <v>0</v>
      </c>
      <c r="L113" s="22">
        <v>5438189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5881210</v>
      </c>
      <c r="F114" s="22">
        <v>4773579</v>
      </c>
      <c r="G114" s="22">
        <v>1878833</v>
      </c>
      <c r="H114" s="22">
        <v>764083</v>
      </c>
      <c r="I114" s="22">
        <v>0</v>
      </c>
      <c r="J114" s="22">
        <v>48992</v>
      </c>
      <c r="K114" s="22">
        <v>0</v>
      </c>
      <c r="L114" s="22">
        <v>13346697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947659</v>
      </c>
      <c r="F115" s="22">
        <v>309072</v>
      </c>
      <c r="G115" s="22">
        <v>0</v>
      </c>
      <c r="H115" s="22">
        <v>34911</v>
      </c>
      <c r="I115" s="22">
        <v>0</v>
      </c>
      <c r="J115" s="22">
        <v>0</v>
      </c>
      <c r="K115" s="22">
        <v>0</v>
      </c>
      <c r="L115" s="22">
        <v>1291642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6187171</v>
      </c>
      <c r="F116" s="22">
        <v>6544541</v>
      </c>
      <c r="G116" s="22">
        <v>683041</v>
      </c>
      <c r="H116" s="22">
        <v>572297</v>
      </c>
      <c r="I116" s="22">
        <v>0</v>
      </c>
      <c r="J116" s="22">
        <v>220</v>
      </c>
      <c r="K116" s="22">
        <v>-1042353</v>
      </c>
      <c r="L116" s="22">
        <v>12944917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1096658</v>
      </c>
      <c r="F117" s="22">
        <v>833840</v>
      </c>
      <c r="G117" s="22">
        <v>5263</v>
      </c>
      <c r="H117" s="22">
        <v>89154</v>
      </c>
      <c r="I117" s="22">
        <v>0</v>
      </c>
      <c r="J117" s="22">
        <v>0</v>
      </c>
      <c r="K117" s="22">
        <v>0</v>
      </c>
      <c r="L117" s="22">
        <v>2024915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2070502</v>
      </c>
      <c r="F118" s="22">
        <v>1154356</v>
      </c>
      <c r="G118" s="22">
        <v>20997</v>
      </c>
      <c r="H118" s="22">
        <v>115397</v>
      </c>
      <c r="I118" s="22">
        <v>0</v>
      </c>
      <c r="J118" s="22">
        <v>4149</v>
      </c>
      <c r="K118" s="22">
        <v>0</v>
      </c>
      <c r="L118" s="22">
        <v>3365401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828776</v>
      </c>
      <c r="F119" s="22">
        <v>439694</v>
      </c>
      <c r="G119" s="22">
        <v>5826</v>
      </c>
      <c r="H119" s="22">
        <v>75201</v>
      </c>
      <c r="I119" s="22">
        <v>0</v>
      </c>
      <c r="J119" s="22">
        <v>3299</v>
      </c>
      <c r="K119" s="22">
        <v>0</v>
      </c>
      <c r="L119" s="22">
        <v>1352795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2333397</v>
      </c>
      <c r="F120" s="22">
        <v>1684720</v>
      </c>
      <c r="G120" s="22">
        <v>0</v>
      </c>
      <c r="H120" s="22">
        <v>203902</v>
      </c>
      <c r="I120" s="22">
        <v>0</v>
      </c>
      <c r="J120" s="22">
        <v>2235</v>
      </c>
      <c r="K120" s="22">
        <v>23630</v>
      </c>
      <c r="L120" s="22">
        <v>4247884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1899236</v>
      </c>
      <c r="F121" s="22">
        <v>2226139</v>
      </c>
      <c r="G121" s="22">
        <v>2166</v>
      </c>
      <c r="H121" s="22">
        <v>154048</v>
      </c>
      <c r="I121" s="22">
        <v>0</v>
      </c>
      <c r="J121" s="22">
        <v>0</v>
      </c>
      <c r="K121" s="22">
        <v>0</v>
      </c>
      <c r="L121" s="22">
        <v>4281589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3100707</v>
      </c>
      <c r="F122" s="22">
        <v>9251</v>
      </c>
      <c r="G122" s="22">
        <v>632501</v>
      </c>
      <c r="H122" s="22">
        <v>307</v>
      </c>
      <c r="I122" s="22">
        <v>0</v>
      </c>
      <c r="J122" s="22">
        <v>4976</v>
      </c>
      <c r="K122" s="22">
        <v>0</v>
      </c>
      <c r="L122" s="22">
        <v>3747742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1737239</v>
      </c>
      <c r="F123" s="22">
        <v>482601</v>
      </c>
      <c r="G123" s="22">
        <v>922</v>
      </c>
      <c r="H123" s="22">
        <v>91994</v>
      </c>
      <c r="I123" s="22">
        <v>0</v>
      </c>
      <c r="J123" s="22">
        <v>0</v>
      </c>
      <c r="K123" s="22">
        <v>0</v>
      </c>
      <c r="L123" s="22">
        <v>2312756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1979708</v>
      </c>
      <c r="F124" s="22">
        <v>732226</v>
      </c>
      <c r="G124" s="22">
        <v>51759</v>
      </c>
      <c r="H124" s="22">
        <v>114671</v>
      </c>
      <c r="I124" s="22">
        <v>0</v>
      </c>
      <c r="J124" s="22">
        <v>979</v>
      </c>
      <c r="K124" s="22">
        <v>0</v>
      </c>
      <c r="L124" s="22">
        <v>2879343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660029</v>
      </c>
      <c r="F125" s="22">
        <v>371757</v>
      </c>
      <c r="G125" s="22">
        <v>0</v>
      </c>
      <c r="H125" s="22">
        <v>31611</v>
      </c>
      <c r="I125" s="22">
        <v>0</v>
      </c>
      <c r="J125" s="22">
        <v>156</v>
      </c>
      <c r="K125" s="22">
        <v>0</v>
      </c>
      <c r="L125" s="22">
        <v>1063553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3071764</v>
      </c>
      <c r="F126" s="22">
        <v>2580440</v>
      </c>
      <c r="G126" s="22">
        <v>1554300</v>
      </c>
      <c r="H126" s="22">
        <v>348770</v>
      </c>
      <c r="I126" s="22">
        <v>0</v>
      </c>
      <c r="J126" s="22">
        <v>584</v>
      </c>
      <c r="K126" s="22">
        <v>0</v>
      </c>
      <c r="L126" s="22">
        <v>7555858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1618230</v>
      </c>
      <c r="F127" s="22">
        <v>2113339</v>
      </c>
      <c r="G127" s="22">
        <v>5296</v>
      </c>
      <c r="H127" s="22">
        <v>593703</v>
      </c>
      <c r="I127" s="22">
        <v>0</v>
      </c>
      <c r="J127" s="22">
        <v>0</v>
      </c>
      <c r="K127" s="22">
        <v>0</v>
      </c>
      <c r="L127" s="22">
        <v>4330568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13602229</v>
      </c>
      <c r="F128" s="22">
        <v>2231054</v>
      </c>
      <c r="G128" s="22">
        <v>0</v>
      </c>
      <c r="H128" s="22">
        <v>140079</v>
      </c>
      <c r="I128" s="22">
        <v>0</v>
      </c>
      <c r="J128" s="22">
        <v>2430</v>
      </c>
      <c r="K128" s="22">
        <v>0</v>
      </c>
      <c r="L128" s="22">
        <v>15975792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6792460</v>
      </c>
      <c r="F129" s="22">
        <v>3527543</v>
      </c>
      <c r="G129" s="22">
        <v>4483</v>
      </c>
      <c r="H129" s="22">
        <v>3999793</v>
      </c>
      <c r="I129" s="22">
        <v>0</v>
      </c>
      <c r="J129" s="22">
        <v>1756</v>
      </c>
      <c r="K129" s="22">
        <v>0</v>
      </c>
      <c r="L129" s="22">
        <v>14326035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6777557</v>
      </c>
      <c r="F130" s="22">
        <v>2474371</v>
      </c>
      <c r="G130" s="22">
        <v>836179</v>
      </c>
      <c r="H130" s="22">
        <v>206028</v>
      </c>
      <c r="I130" s="22">
        <v>0</v>
      </c>
      <c r="J130" s="22">
        <v>0</v>
      </c>
      <c r="K130" s="22">
        <v>0</v>
      </c>
      <c r="L130" s="22">
        <v>10294135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734866</v>
      </c>
      <c r="F131" s="22">
        <v>402869</v>
      </c>
      <c r="G131" s="22">
        <v>2178</v>
      </c>
      <c r="H131" s="22">
        <v>50806</v>
      </c>
      <c r="I131" s="22">
        <v>0</v>
      </c>
      <c r="J131" s="22">
        <v>1146</v>
      </c>
      <c r="K131" s="22">
        <v>0</v>
      </c>
      <c r="L131" s="22">
        <v>1191865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1784330</v>
      </c>
      <c r="F132" s="22">
        <v>379937</v>
      </c>
      <c r="G132" s="22">
        <v>1248</v>
      </c>
      <c r="H132" s="22">
        <v>63424</v>
      </c>
      <c r="I132" s="22">
        <v>0</v>
      </c>
      <c r="J132" s="22">
        <v>2372</v>
      </c>
      <c r="K132" s="22">
        <v>0</v>
      </c>
      <c r="L132" s="22">
        <v>2231311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1087658</v>
      </c>
      <c r="F133" s="22">
        <v>142985</v>
      </c>
      <c r="G133" s="22">
        <v>2376</v>
      </c>
      <c r="H133" s="22">
        <v>39185</v>
      </c>
      <c r="I133" s="22">
        <v>0</v>
      </c>
      <c r="J133" s="22">
        <v>1537</v>
      </c>
      <c r="K133" s="22">
        <v>0</v>
      </c>
      <c r="L133" s="22">
        <v>1273741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2244009</v>
      </c>
      <c r="F134" s="22">
        <v>240362</v>
      </c>
      <c r="G134" s="22">
        <v>20349</v>
      </c>
      <c r="H134" s="22">
        <v>81228</v>
      </c>
      <c r="I134" s="22">
        <v>0</v>
      </c>
      <c r="J134" s="22">
        <v>0</v>
      </c>
      <c r="K134" s="22">
        <v>0</v>
      </c>
      <c r="L134" s="22">
        <v>2585948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1074374</v>
      </c>
      <c r="F135" s="22">
        <v>386206</v>
      </c>
      <c r="G135" s="22">
        <v>0</v>
      </c>
      <c r="H135" s="22">
        <v>39739</v>
      </c>
      <c r="I135" s="22">
        <v>0</v>
      </c>
      <c r="J135" s="22">
        <v>0</v>
      </c>
      <c r="K135" s="22">
        <v>0</v>
      </c>
      <c r="L135" s="22">
        <v>1500319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1006796</v>
      </c>
      <c r="F136" s="22">
        <v>651475</v>
      </c>
      <c r="G136" s="22">
        <v>838</v>
      </c>
      <c r="H136" s="22">
        <v>70528</v>
      </c>
      <c r="I136" s="22">
        <v>0</v>
      </c>
      <c r="J136" s="22">
        <v>0</v>
      </c>
      <c r="K136" s="22">
        <v>0</v>
      </c>
      <c r="L136" s="22">
        <v>1729637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641540</v>
      </c>
      <c r="F137" s="22">
        <v>236007</v>
      </c>
      <c r="G137" s="22">
        <v>1794</v>
      </c>
      <c r="H137" s="22">
        <v>35642</v>
      </c>
      <c r="I137" s="22">
        <v>0</v>
      </c>
      <c r="J137" s="22">
        <v>0</v>
      </c>
      <c r="K137" s="22">
        <v>0</v>
      </c>
      <c r="L137" s="22">
        <v>914983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769209</v>
      </c>
      <c r="F138" s="22">
        <v>73115</v>
      </c>
      <c r="G138" s="22">
        <v>0</v>
      </c>
      <c r="H138" s="22">
        <v>199248</v>
      </c>
      <c r="I138" s="22">
        <v>0</v>
      </c>
      <c r="J138" s="22">
        <v>0</v>
      </c>
      <c r="K138" s="22">
        <v>0</v>
      </c>
      <c r="L138" s="22">
        <v>1041572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1592014</v>
      </c>
      <c r="F139" s="22">
        <v>594032</v>
      </c>
      <c r="G139" s="22">
        <v>1668</v>
      </c>
      <c r="H139" s="22">
        <v>53660</v>
      </c>
      <c r="I139" s="22">
        <v>0</v>
      </c>
      <c r="J139" s="22">
        <v>0</v>
      </c>
      <c r="K139" s="22">
        <v>0</v>
      </c>
      <c r="L139" s="22">
        <v>2241374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11605923</v>
      </c>
      <c r="F140" s="22">
        <v>2431535</v>
      </c>
      <c r="G140" s="22">
        <v>20449</v>
      </c>
      <c r="H140" s="22">
        <v>188740</v>
      </c>
      <c r="I140" s="22">
        <v>0</v>
      </c>
      <c r="J140" s="22">
        <v>8987</v>
      </c>
      <c r="K140" s="22">
        <v>0</v>
      </c>
      <c r="L140" s="22">
        <v>14255634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857529</v>
      </c>
      <c r="F141" s="22">
        <v>141691</v>
      </c>
      <c r="G141" s="22">
        <v>17337</v>
      </c>
      <c r="H141" s="22">
        <v>24058</v>
      </c>
      <c r="I141" s="22">
        <v>0</v>
      </c>
      <c r="J141" s="22">
        <v>676</v>
      </c>
      <c r="K141" s="22">
        <v>0</v>
      </c>
      <c r="L141" s="22">
        <v>1041291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2494805</v>
      </c>
      <c r="F142" s="22">
        <v>702862</v>
      </c>
      <c r="G142" s="22">
        <v>60568</v>
      </c>
      <c r="H142" s="22">
        <v>52179</v>
      </c>
      <c r="I142" s="22">
        <v>0</v>
      </c>
      <c r="J142" s="22">
        <v>0</v>
      </c>
      <c r="K142" s="22">
        <v>6469</v>
      </c>
      <c r="L142" s="22">
        <v>3316883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551963</v>
      </c>
      <c r="F143" s="22">
        <v>272819</v>
      </c>
      <c r="G143" s="22">
        <v>20760</v>
      </c>
      <c r="H143" s="22">
        <v>17513</v>
      </c>
      <c r="I143" s="22">
        <v>0</v>
      </c>
      <c r="J143" s="22">
        <v>107</v>
      </c>
      <c r="K143" s="22">
        <v>0</v>
      </c>
      <c r="L143" s="22">
        <v>863162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31305888</v>
      </c>
      <c r="F144" s="22">
        <v>7274268</v>
      </c>
      <c r="G144" s="22">
        <v>0</v>
      </c>
      <c r="H144" s="22">
        <v>286975</v>
      </c>
      <c r="I144" s="22">
        <v>0</v>
      </c>
      <c r="J144" s="22">
        <v>13216</v>
      </c>
      <c r="K144" s="22">
        <v>0</v>
      </c>
      <c r="L144" s="22">
        <v>38880347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8476090</v>
      </c>
      <c r="F145" s="22">
        <v>3037009</v>
      </c>
      <c r="G145" s="22">
        <v>102392</v>
      </c>
      <c r="H145" s="22">
        <v>153823</v>
      </c>
      <c r="I145" s="22">
        <v>0</v>
      </c>
      <c r="J145" s="22">
        <v>6896</v>
      </c>
      <c r="K145" s="22">
        <v>0</v>
      </c>
      <c r="L145" s="22">
        <v>11776210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787781</v>
      </c>
      <c r="F146" s="22">
        <v>720661</v>
      </c>
      <c r="G146" s="22">
        <v>9850</v>
      </c>
      <c r="H146" s="22">
        <v>64397</v>
      </c>
      <c r="I146" s="22">
        <v>0</v>
      </c>
      <c r="J146" s="22">
        <v>712</v>
      </c>
      <c r="K146" s="22">
        <v>0</v>
      </c>
      <c r="L146" s="22">
        <v>1583401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1178903</v>
      </c>
      <c r="F147" s="22">
        <v>434251</v>
      </c>
      <c r="G147" s="22">
        <v>3449</v>
      </c>
      <c r="H147" s="22">
        <v>222</v>
      </c>
      <c r="I147" s="22">
        <v>0</v>
      </c>
      <c r="J147" s="22">
        <v>9000</v>
      </c>
      <c r="K147" s="22">
        <v>0</v>
      </c>
      <c r="L147" s="22">
        <v>1625825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7164404</v>
      </c>
      <c r="F148" s="22">
        <v>4680086</v>
      </c>
      <c r="G148" s="22">
        <v>6671</v>
      </c>
      <c r="H148" s="22">
        <v>400249</v>
      </c>
      <c r="I148" s="22">
        <v>0</v>
      </c>
      <c r="J148" s="22">
        <v>883</v>
      </c>
      <c r="K148" s="22">
        <v>0</v>
      </c>
      <c r="L148" s="22">
        <v>12252293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3543166</v>
      </c>
      <c r="F149" s="22">
        <v>441823</v>
      </c>
      <c r="G149" s="22">
        <v>37199</v>
      </c>
      <c r="H149" s="22">
        <v>97105</v>
      </c>
      <c r="I149" s="22">
        <v>0</v>
      </c>
      <c r="J149" s="22">
        <v>6437</v>
      </c>
      <c r="K149" s="22">
        <v>116945</v>
      </c>
      <c r="L149" s="22">
        <v>4242675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1603376</v>
      </c>
      <c r="F150" s="22">
        <v>399636</v>
      </c>
      <c r="G150" s="22">
        <v>17160</v>
      </c>
      <c r="H150" s="22">
        <v>27812</v>
      </c>
      <c r="I150" s="22">
        <v>0</v>
      </c>
      <c r="J150" s="22">
        <v>592</v>
      </c>
      <c r="K150" s="22">
        <v>0</v>
      </c>
      <c r="L150" s="22">
        <v>2048576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3670845</v>
      </c>
      <c r="F151" s="22">
        <v>1612059</v>
      </c>
      <c r="G151" s="22">
        <v>795</v>
      </c>
      <c r="H151" s="22">
        <v>119361</v>
      </c>
      <c r="I151" s="22">
        <v>0</v>
      </c>
      <c r="J151" s="22">
        <v>0</v>
      </c>
      <c r="K151" s="22">
        <v>0</v>
      </c>
      <c r="L151" s="22">
        <v>5403060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6824690</v>
      </c>
      <c r="F152" s="22">
        <v>2126913</v>
      </c>
      <c r="G152" s="22">
        <v>0</v>
      </c>
      <c r="H152" s="22">
        <v>112408</v>
      </c>
      <c r="I152" s="22">
        <v>0</v>
      </c>
      <c r="J152" s="22">
        <v>4483</v>
      </c>
      <c r="K152" s="22">
        <v>0</v>
      </c>
      <c r="L152" s="22">
        <v>9068494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1626964</v>
      </c>
      <c r="F153" s="22">
        <v>1166001</v>
      </c>
      <c r="G153" s="22">
        <v>374</v>
      </c>
      <c r="H153" s="22">
        <v>105387</v>
      </c>
      <c r="I153" s="22">
        <v>0</v>
      </c>
      <c r="J153" s="22">
        <v>842</v>
      </c>
      <c r="K153" s="22">
        <v>0</v>
      </c>
      <c r="L153" s="22">
        <v>2899568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247699</v>
      </c>
      <c r="F154" s="22">
        <v>163316</v>
      </c>
      <c r="G154" s="22">
        <v>0</v>
      </c>
      <c r="H154" s="22">
        <v>28355</v>
      </c>
      <c r="I154" s="22">
        <v>0</v>
      </c>
      <c r="J154" s="22">
        <v>0</v>
      </c>
      <c r="K154" s="22">
        <v>0</v>
      </c>
      <c r="L154" s="22">
        <v>439370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3550136</v>
      </c>
      <c r="F155" s="22">
        <v>386146</v>
      </c>
      <c r="G155" s="22">
        <v>868</v>
      </c>
      <c r="H155" s="22">
        <v>92270</v>
      </c>
      <c r="I155" s="22">
        <v>0</v>
      </c>
      <c r="J155" s="22">
        <v>0</v>
      </c>
      <c r="K155" s="22">
        <v>0</v>
      </c>
      <c r="L155" s="22">
        <v>4029420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3262517</v>
      </c>
      <c r="F156" s="22">
        <v>2965245</v>
      </c>
      <c r="G156" s="22">
        <v>120794</v>
      </c>
      <c r="H156" s="22">
        <v>922</v>
      </c>
      <c r="I156" s="22">
        <v>0</v>
      </c>
      <c r="J156" s="22">
        <v>242254</v>
      </c>
      <c r="K156" s="22">
        <v>0</v>
      </c>
      <c r="L156" s="22">
        <v>6591732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2237276</v>
      </c>
      <c r="F157" s="22">
        <v>805547</v>
      </c>
      <c r="G157" s="22">
        <v>250754</v>
      </c>
      <c r="H157" s="22">
        <v>231395</v>
      </c>
      <c r="I157" s="22">
        <v>0</v>
      </c>
      <c r="J157" s="22">
        <v>11981</v>
      </c>
      <c r="K157" s="22">
        <v>-61030</v>
      </c>
      <c r="L157" s="22">
        <v>3475923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1801965</v>
      </c>
      <c r="F158" s="22">
        <v>1202640</v>
      </c>
      <c r="G158" s="22">
        <v>16583</v>
      </c>
      <c r="H158" s="22">
        <v>80180</v>
      </c>
      <c r="I158" s="22">
        <v>0</v>
      </c>
      <c r="J158" s="22">
        <v>3592</v>
      </c>
      <c r="K158" s="22">
        <v>0</v>
      </c>
      <c r="L158" s="22">
        <v>3104960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6539884</v>
      </c>
      <c r="F159" s="22">
        <v>3136946</v>
      </c>
      <c r="G159" s="22">
        <v>12551</v>
      </c>
      <c r="H159" s="22">
        <v>197273</v>
      </c>
      <c r="I159" s="22">
        <v>0</v>
      </c>
      <c r="J159" s="22">
        <v>5343</v>
      </c>
      <c r="K159" s="22">
        <v>0</v>
      </c>
      <c r="L159" s="22">
        <v>9891997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683562</v>
      </c>
      <c r="F160" s="22">
        <v>207857</v>
      </c>
      <c r="G160" s="22">
        <v>0</v>
      </c>
      <c r="H160" s="22">
        <v>24360</v>
      </c>
      <c r="I160" s="22">
        <v>0</v>
      </c>
      <c r="J160" s="22">
        <v>2182</v>
      </c>
      <c r="K160" s="22">
        <v>0</v>
      </c>
      <c r="L160" s="22">
        <v>917961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2229502</v>
      </c>
      <c r="F161" s="22">
        <v>793862</v>
      </c>
      <c r="G161" s="22">
        <v>8597</v>
      </c>
      <c r="H161" s="22">
        <v>165542</v>
      </c>
      <c r="I161" s="22">
        <v>0</v>
      </c>
      <c r="J161" s="22">
        <v>3329</v>
      </c>
      <c r="K161" s="22">
        <v>0</v>
      </c>
      <c r="L161" s="22">
        <v>3200832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6166084</v>
      </c>
      <c r="F162" s="22">
        <v>3363067</v>
      </c>
      <c r="G162" s="22">
        <v>0</v>
      </c>
      <c r="H162" s="22">
        <v>200666</v>
      </c>
      <c r="I162" s="22">
        <v>0</v>
      </c>
      <c r="J162" s="22">
        <v>0</v>
      </c>
      <c r="K162" s="22">
        <v>0</v>
      </c>
      <c r="L162" s="22">
        <v>9729817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785431</v>
      </c>
      <c r="F163" s="22">
        <v>297012</v>
      </c>
      <c r="G163" s="22">
        <v>619</v>
      </c>
      <c r="H163" s="22">
        <v>56120</v>
      </c>
      <c r="I163" s="22">
        <v>0</v>
      </c>
      <c r="J163" s="22">
        <v>2312</v>
      </c>
      <c r="K163" s="22">
        <v>0</v>
      </c>
      <c r="L163" s="22">
        <v>1141494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1104393</v>
      </c>
      <c r="F164" s="22">
        <v>1</v>
      </c>
      <c r="G164" s="22">
        <v>1</v>
      </c>
      <c r="H164" s="22">
        <v>35642</v>
      </c>
      <c r="I164" s="22">
        <v>0</v>
      </c>
      <c r="J164" s="22">
        <v>0</v>
      </c>
      <c r="K164" s="22">
        <v>0</v>
      </c>
      <c r="L164" s="22">
        <v>1140037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4912958</v>
      </c>
      <c r="F165" s="22">
        <v>3166828</v>
      </c>
      <c r="G165" s="22">
        <v>11776</v>
      </c>
      <c r="H165" s="22">
        <v>213648</v>
      </c>
      <c r="I165" s="22">
        <v>0</v>
      </c>
      <c r="J165" s="22">
        <v>900</v>
      </c>
      <c r="K165" s="22">
        <v>880</v>
      </c>
      <c r="L165" s="22">
        <v>8306990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430788</v>
      </c>
      <c r="F166" s="22">
        <v>80046</v>
      </c>
      <c r="G166" s="22">
        <v>24002</v>
      </c>
      <c r="H166" s="22">
        <v>12718</v>
      </c>
      <c r="I166" s="22">
        <v>0</v>
      </c>
      <c r="J166" s="22">
        <v>0</v>
      </c>
      <c r="K166" s="22">
        <v>0</v>
      </c>
      <c r="L166" s="22">
        <v>547554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4470783</v>
      </c>
      <c r="F167" s="22">
        <v>2463630</v>
      </c>
      <c r="G167" s="22">
        <v>0</v>
      </c>
      <c r="H167" s="22">
        <v>133106</v>
      </c>
      <c r="I167" s="22">
        <v>0</v>
      </c>
      <c r="J167" s="22">
        <v>2980</v>
      </c>
      <c r="K167" s="22">
        <v>0</v>
      </c>
      <c r="L167" s="22">
        <v>7070499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18221703</v>
      </c>
      <c r="F168" s="22">
        <v>5208514</v>
      </c>
      <c r="G168" s="22">
        <v>9360</v>
      </c>
      <c r="H168" s="22">
        <v>347452</v>
      </c>
      <c r="I168" s="22">
        <v>0</v>
      </c>
      <c r="J168" s="22">
        <v>13072</v>
      </c>
      <c r="K168" s="22">
        <v>0</v>
      </c>
      <c r="L168" s="22">
        <v>23800101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13254328</v>
      </c>
      <c r="F169" s="22">
        <v>2935472</v>
      </c>
      <c r="G169" s="22">
        <v>0</v>
      </c>
      <c r="H169" s="22">
        <v>574316</v>
      </c>
      <c r="I169" s="22">
        <v>0</v>
      </c>
      <c r="J169" s="22">
        <v>4855</v>
      </c>
      <c r="K169" s="22">
        <v>0</v>
      </c>
      <c r="L169" s="22">
        <v>16768971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2600733</v>
      </c>
      <c r="F170" s="22">
        <v>948815</v>
      </c>
      <c r="G170" s="22">
        <v>916</v>
      </c>
      <c r="H170" s="22">
        <v>158703</v>
      </c>
      <c r="I170" s="22">
        <v>0</v>
      </c>
      <c r="J170" s="22">
        <v>0</v>
      </c>
      <c r="K170" s="22">
        <v>-1397</v>
      </c>
      <c r="L170" s="22">
        <v>3707770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860674</v>
      </c>
      <c r="F171" s="22">
        <v>683822</v>
      </c>
      <c r="G171" s="22">
        <v>31932</v>
      </c>
      <c r="H171" s="22">
        <v>289706</v>
      </c>
      <c r="I171" s="22">
        <v>0</v>
      </c>
      <c r="J171" s="22">
        <v>0</v>
      </c>
      <c r="K171" s="22">
        <v>0</v>
      </c>
      <c r="L171" s="22">
        <v>1866134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19989591</v>
      </c>
      <c r="F172" s="22">
        <v>4268077</v>
      </c>
      <c r="G172" s="22">
        <v>32499</v>
      </c>
      <c r="H172" s="22">
        <v>416752</v>
      </c>
      <c r="I172" s="22">
        <v>0</v>
      </c>
      <c r="J172" s="22">
        <v>22490</v>
      </c>
      <c r="K172" s="22">
        <v>0</v>
      </c>
      <c r="L172" s="22">
        <v>24729409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1075480</v>
      </c>
      <c r="F173" s="22">
        <v>546961</v>
      </c>
      <c r="G173" s="22">
        <v>27580</v>
      </c>
      <c r="H173" s="22">
        <v>99331</v>
      </c>
      <c r="I173" s="22">
        <v>0</v>
      </c>
      <c r="J173" s="22">
        <v>1134</v>
      </c>
      <c r="K173" s="22">
        <v>0</v>
      </c>
      <c r="L173" s="22">
        <v>1750486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951966</v>
      </c>
      <c r="F174" s="22">
        <v>399593</v>
      </c>
      <c r="G174" s="22">
        <v>3171</v>
      </c>
      <c r="H174" s="22">
        <v>47665</v>
      </c>
      <c r="I174" s="22">
        <v>0</v>
      </c>
      <c r="J174" s="22">
        <v>2088</v>
      </c>
      <c r="K174" s="22">
        <v>-17204</v>
      </c>
      <c r="L174" s="22">
        <v>1387279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855773</v>
      </c>
      <c r="F175" s="22">
        <v>384957</v>
      </c>
      <c r="G175" s="22">
        <v>993</v>
      </c>
      <c r="H175" s="22">
        <v>94552</v>
      </c>
      <c r="I175" s="22">
        <v>0</v>
      </c>
      <c r="J175" s="22">
        <v>121</v>
      </c>
      <c r="K175" s="22">
        <v>0</v>
      </c>
      <c r="L175" s="22">
        <v>1336396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1006198</v>
      </c>
      <c r="F176" s="22">
        <v>253777</v>
      </c>
      <c r="G176" s="22">
        <v>0</v>
      </c>
      <c r="H176" s="22">
        <v>46266</v>
      </c>
      <c r="I176" s="22">
        <v>0</v>
      </c>
      <c r="J176" s="22">
        <v>0</v>
      </c>
      <c r="K176" s="22">
        <v>0</v>
      </c>
      <c r="L176" s="22">
        <v>1306241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4733365</v>
      </c>
      <c r="F177" s="22">
        <v>2533011</v>
      </c>
      <c r="G177" s="22">
        <v>210830</v>
      </c>
      <c r="H177" s="22">
        <v>613496</v>
      </c>
      <c r="I177" s="22">
        <v>982910</v>
      </c>
      <c r="J177" s="22">
        <v>1646</v>
      </c>
      <c r="K177" s="22">
        <v>0</v>
      </c>
      <c r="L177" s="22">
        <v>9075258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3696497</v>
      </c>
      <c r="F178" s="22">
        <v>2241162</v>
      </c>
      <c r="G178" s="22">
        <v>17483</v>
      </c>
      <c r="H178" s="22">
        <v>297818</v>
      </c>
      <c r="I178" s="22">
        <v>0</v>
      </c>
      <c r="J178" s="22">
        <v>581</v>
      </c>
      <c r="K178" s="22">
        <v>0</v>
      </c>
      <c r="L178" s="22">
        <v>6253541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909412</v>
      </c>
      <c r="F179" s="22">
        <v>456996</v>
      </c>
      <c r="G179" s="22">
        <v>17968</v>
      </c>
      <c r="H179" s="22">
        <v>77284</v>
      </c>
      <c r="I179" s="22">
        <v>0</v>
      </c>
      <c r="J179" s="22">
        <v>225</v>
      </c>
      <c r="K179" s="22">
        <v>0</v>
      </c>
      <c r="L179" s="22">
        <v>1461885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1911987</v>
      </c>
      <c r="F180" s="22">
        <v>644367</v>
      </c>
      <c r="G180" s="22">
        <v>569</v>
      </c>
      <c r="H180" s="22">
        <v>50336</v>
      </c>
      <c r="I180" s="22">
        <v>0</v>
      </c>
      <c r="J180" s="22">
        <v>268</v>
      </c>
      <c r="K180" s="22">
        <v>0</v>
      </c>
      <c r="L180" s="22">
        <v>2607527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4808549</v>
      </c>
      <c r="F181" s="22">
        <v>2610839</v>
      </c>
      <c r="G181" s="22">
        <v>102057</v>
      </c>
      <c r="H181" s="22">
        <v>162027</v>
      </c>
      <c r="I181" s="22">
        <v>0</v>
      </c>
      <c r="J181" s="22">
        <v>1239</v>
      </c>
      <c r="K181" s="22">
        <v>2712</v>
      </c>
      <c r="L181" s="22">
        <v>7687423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1356911</v>
      </c>
      <c r="F182" s="22">
        <v>824146</v>
      </c>
      <c r="G182" s="22">
        <v>71315</v>
      </c>
      <c r="H182" s="22">
        <v>90334</v>
      </c>
      <c r="I182" s="22">
        <v>4280</v>
      </c>
      <c r="J182" s="22">
        <v>1315</v>
      </c>
      <c r="K182" s="22">
        <v>0</v>
      </c>
      <c r="L182" s="22">
        <v>2348301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4036312</v>
      </c>
      <c r="F183" s="22">
        <v>3747964</v>
      </c>
      <c r="G183" s="22">
        <v>60103</v>
      </c>
      <c r="H183" s="22">
        <v>185255</v>
      </c>
      <c r="I183" s="22">
        <v>0</v>
      </c>
      <c r="J183" s="22">
        <v>12901</v>
      </c>
      <c r="K183" s="22">
        <v>0</v>
      </c>
      <c r="L183" s="22">
        <v>8042535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7716943</v>
      </c>
      <c r="F184" s="22">
        <v>6699999</v>
      </c>
      <c r="G184" s="22">
        <v>2438272</v>
      </c>
      <c r="H184" s="22">
        <v>355723</v>
      </c>
      <c r="I184" s="22">
        <v>0</v>
      </c>
      <c r="J184" s="22">
        <v>231</v>
      </c>
      <c r="K184" s="22">
        <v>0</v>
      </c>
      <c r="L184" s="22">
        <v>17211168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1887464</v>
      </c>
      <c r="F185" s="22">
        <v>142454</v>
      </c>
      <c r="G185" s="22">
        <v>3668</v>
      </c>
      <c r="H185" s="22">
        <v>27732</v>
      </c>
      <c r="I185" s="22">
        <v>0</v>
      </c>
      <c r="J185" s="22">
        <v>112</v>
      </c>
      <c r="K185" s="22">
        <v>0</v>
      </c>
      <c r="L185" s="22">
        <v>2061430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735394</v>
      </c>
      <c r="F186" s="22">
        <v>297567</v>
      </c>
      <c r="G186" s="22">
        <v>585269</v>
      </c>
      <c r="H186" s="22">
        <v>29794</v>
      </c>
      <c r="I186" s="22">
        <v>0</v>
      </c>
      <c r="J186" s="22">
        <v>0</v>
      </c>
      <c r="K186" s="22">
        <v>0</v>
      </c>
      <c r="L186" s="22">
        <v>1648024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149891</v>
      </c>
      <c r="F187" s="22">
        <v>73636</v>
      </c>
      <c r="G187" s="22">
        <v>2631</v>
      </c>
      <c r="H187" s="22">
        <v>9511</v>
      </c>
      <c r="I187" s="22">
        <v>0</v>
      </c>
      <c r="J187" s="22">
        <v>0</v>
      </c>
      <c r="K187" s="22">
        <v>0</v>
      </c>
      <c r="L187" s="22">
        <v>235669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166918</v>
      </c>
      <c r="F188" s="22">
        <v>13003</v>
      </c>
      <c r="G188" s="22">
        <v>0</v>
      </c>
      <c r="H188" s="22">
        <v>15393</v>
      </c>
      <c r="I188" s="22">
        <v>0</v>
      </c>
      <c r="J188" s="22">
        <v>0</v>
      </c>
      <c r="K188" s="22">
        <v>0</v>
      </c>
      <c r="L188" s="22">
        <v>195314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462476</v>
      </c>
      <c r="F189" s="22">
        <v>62106</v>
      </c>
      <c r="G189" s="22">
        <v>242</v>
      </c>
      <c r="H189" s="22">
        <v>33115</v>
      </c>
      <c r="I189" s="22">
        <v>38887</v>
      </c>
      <c r="J189" s="22">
        <v>0</v>
      </c>
      <c r="K189" s="22">
        <v>0</v>
      </c>
      <c r="L189" s="22">
        <v>596826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576792</v>
      </c>
      <c r="F190" s="22">
        <v>57164</v>
      </c>
      <c r="G190" s="22">
        <v>0</v>
      </c>
      <c r="H190" s="22">
        <v>0</v>
      </c>
      <c r="I190" s="22">
        <v>0</v>
      </c>
      <c r="J190" s="22">
        <v>59</v>
      </c>
      <c r="K190" s="22">
        <v>0</v>
      </c>
      <c r="L190" s="22">
        <v>634015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254365</v>
      </c>
      <c r="F191" s="22">
        <v>32615</v>
      </c>
      <c r="G191" s="22">
        <v>1</v>
      </c>
      <c r="H191" s="22">
        <v>5051</v>
      </c>
      <c r="I191" s="22">
        <v>0</v>
      </c>
      <c r="J191" s="22">
        <v>0</v>
      </c>
      <c r="K191" s="22">
        <v>0</v>
      </c>
      <c r="L191" s="22">
        <v>292032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310812</v>
      </c>
      <c r="F192" s="22">
        <v>23775</v>
      </c>
      <c r="G192" s="22">
        <v>0</v>
      </c>
      <c r="H192" s="22">
        <v>8137</v>
      </c>
      <c r="I192" s="22">
        <v>0</v>
      </c>
      <c r="J192" s="22">
        <v>0</v>
      </c>
      <c r="K192" s="22">
        <v>0</v>
      </c>
      <c r="L192" s="22">
        <v>342724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206334</v>
      </c>
      <c r="F193" s="22">
        <v>16636</v>
      </c>
      <c r="G193" s="22">
        <v>2851</v>
      </c>
      <c r="H193" s="22">
        <v>9206</v>
      </c>
      <c r="I193" s="22">
        <v>0</v>
      </c>
      <c r="J193" s="22">
        <v>1242</v>
      </c>
      <c r="K193" s="22">
        <v>0</v>
      </c>
      <c r="L193" s="22">
        <v>236269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668139</v>
      </c>
      <c r="F194" s="22">
        <v>284680</v>
      </c>
      <c r="G194" s="22">
        <v>11733</v>
      </c>
      <c r="H194" s="22">
        <v>210374</v>
      </c>
      <c r="I194" s="22">
        <v>0</v>
      </c>
      <c r="J194" s="22">
        <v>583</v>
      </c>
      <c r="K194" s="22">
        <v>0</v>
      </c>
      <c r="L194" s="22">
        <v>1175509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243754</v>
      </c>
      <c r="F195" s="22">
        <v>0</v>
      </c>
      <c r="G195" s="22">
        <v>0</v>
      </c>
      <c r="H195" s="22">
        <v>25928</v>
      </c>
      <c r="I195" s="22">
        <v>0</v>
      </c>
      <c r="J195" s="22">
        <v>0</v>
      </c>
      <c r="K195" s="22">
        <v>0</v>
      </c>
      <c r="L195" s="22">
        <v>269682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232737</v>
      </c>
      <c r="F196" s="22">
        <v>50616</v>
      </c>
      <c r="G196" s="22">
        <v>6279</v>
      </c>
      <c r="H196" s="22">
        <v>116768</v>
      </c>
      <c r="I196" s="22">
        <v>0</v>
      </c>
      <c r="J196" s="22">
        <v>3093</v>
      </c>
      <c r="K196" s="22">
        <v>0</v>
      </c>
      <c r="L196" s="22">
        <v>409493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233523</v>
      </c>
      <c r="F197" s="22">
        <v>17975</v>
      </c>
      <c r="G197" s="22">
        <v>0</v>
      </c>
      <c r="H197" s="22">
        <v>85071</v>
      </c>
      <c r="I197" s="22">
        <v>0</v>
      </c>
      <c r="J197" s="22">
        <v>0</v>
      </c>
      <c r="K197" s="22">
        <v>0</v>
      </c>
      <c r="L197" s="22">
        <v>336569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773437</v>
      </c>
      <c r="F198" s="22">
        <v>0</v>
      </c>
      <c r="G198" s="22">
        <v>0</v>
      </c>
      <c r="H198" s="22">
        <v>10435</v>
      </c>
      <c r="I198" s="22">
        <v>0</v>
      </c>
      <c r="J198" s="22">
        <v>0</v>
      </c>
      <c r="K198" s="22">
        <v>0</v>
      </c>
      <c r="L198" s="22">
        <v>783872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370632</v>
      </c>
      <c r="F199" s="22">
        <v>45450</v>
      </c>
      <c r="G199" s="22">
        <v>1824</v>
      </c>
      <c r="H199" s="22">
        <v>19230</v>
      </c>
      <c r="I199" s="22">
        <v>0</v>
      </c>
      <c r="J199" s="22">
        <v>40</v>
      </c>
      <c r="K199" s="22">
        <v>392</v>
      </c>
      <c r="L199" s="22">
        <v>437568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322493</v>
      </c>
      <c r="F200" s="22">
        <v>72602</v>
      </c>
      <c r="G200" s="22">
        <v>0</v>
      </c>
      <c r="H200" s="22">
        <v>13333</v>
      </c>
      <c r="I200" s="22">
        <v>0</v>
      </c>
      <c r="J200" s="22">
        <v>0</v>
      </c>
      <c r="K200" s="22">
        <v>0</v>
      </c>
      <c r="L200" s="22">
        <v>408428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171491</v>
      </c>
      <c r="F201" s="22">
        <v>49572</v>
      </c>
      <c r="G201" s="22">
        <v>0</v>
      </c>
      <c r="H201" s="22">
        <v>2253</v>
      </c>
      <c r="I201" s="22">
        <v>4316</v>
      </c>
      <c r="J201" s="22">
        <v>0</v>
      </c>
      <c r="K201" s="22">
        <v>0</v>
      </c>
      <c r="L201" s="22">
        <v>227632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434805</v>
      </c>
      <c r="F202" s="22">
        <v>91406</v>
      </c>
      <c r="G202" s="22">
        <v>0</v>
      </c>
      <c r="H202" s="22">
        <v>16408</v>
      </c>
      <c r="I202" s="22">
        <v>0</v>
      </c>
      <c r="J202" s="22">
        <v>1859</v>
      </c>
      <c r="K202" s="22">
        <v>0</v>
      </c>
      <c r="L202" s="22">
        <v>544478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101772</v>
      </c>
      <c r="F203" s="22">
        <v>27007</v>
      </c>
      <c r="G203" s="22">
        <v>0</v>
      </c>
      <c r="H203" s="22">
        <v>6666</v>
      </c>
      <c r="I203" s="22">
        <v>0</v>
      </c>
      <c r="J203" s="22">
        <v>0</v>
      </c>
      <c r="K203" s="22">
        <v>0</v>
      </c>
      <c r="L203" s="22">
        <v>135445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671944</v>
      </c>
      <c r="F204" s="22">
        <v>186723</v>
      </c>
      <c r="G204" s="22">
        <v>0</v>
      </c>
      <c r="H204" s="22">
        <v>34266</v>
      </c>
      <c r="I204" s="22">
        <v>0</v>
      </c>
      <c r="J204" s="22">
        <v>0</v>
      </c>
      <c r="K204" s="22">
        <v>0</v>
      </c>
      <c r="L204" s="22">
        <v>892933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194821</v>
      </c>
      <c r="F205" s="22">
        <v>84635</v>
      </c>
      <c r="G205" s="22">
        <v>0</v>
      </c>
      <c r="H205" s="22">
        <v>16461</v>
      </c>
      <c r="I205" s="22">
        <v>0</v>
      </c>
      <c r="J205" s="22">
        <v>209</v>
      </c>
      <c r="K205" s="22">
        <v>0</v>
      </c>
      <c r="L205" s="22">
        <v>296126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819031</v>
      </c>
      <c r="F206" s="22">
        <v>90623</v>
      </c>
      <c r="G206" s="22">
        <v>3511</v>
      </c>
      <c r="H206" s="22">
        <v>15624</v>
      </c>
      <c r="I206" s="22">
        <v>0</v>
      </c>
      <c r="J206" s="22">
        <v>200</v>
      </c>
      <c r="K206" s="22">
        <v>0</v>
      </c>
      <c r="L206" s="22">
        <v>928989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79458</v>
      </c>
      <c r="F207" s="22">
        <v>6085</v>
      </c>
      <c r="G207" s="22">
        <v>0</v>
      </c>
      <c r="H207" s="22">
        <v>1920</v>
      </c>
      <c r="I207" s="22">
        <v>0</v>
      </c>
      <c r="J207" s="22">
        <v>0</v>
      </c>
      <c r="K207" s="22">
        <v>0</v>
      </c>
      <c r="L207" s="22">
        <v>87463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345431</v>
      </c>
      <c r="F208" s="22">
        <v>42832</v>
      </c>
      <c r="G208" s="22">
        <v>1941</v>
      </c>
      <c r="H208" s="22">
        <v>20903</v>
      </c>
      <c r="I208" s="22">
        <v>0</v>
      </c>
      <c r="J208" s="22">
        <v>0</v>
      </c>
      <c r="K208" s="22">
        <v>0</v>
      </c>
      <c r="L208" s="22">
        <v>411107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279755</v>
      </c>
      <c r="F209" s="22">
        <v>26393</v>
      </c>
      <c r="G209" s="22">
        <v>1136</v>
      </c>
      <c r="H209" s="22">
        <v>7818</v>
      </c>
      <c r="I209" s="22">
        <v>0</v>
      </c>
      <c r="J209" s="22">
        <v>207</v>
      </c>
      <c r="K209" s="22">
        <v>-3133</v>
      </c>
      <c r="L209" s="22">
        <v>312176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262313</v>
      </c>
      <c r="F210" s="22">
        <v>30468</v>
      </c>
      <c r="G210" s="22">
        <v>0</v>
      </c>
      <c r="H210" s="22">
        <v>8093</v>
      </c>
      <c r="I210" s="22">
        <v>0</v>
      </c>
      <c r="J210" s="22">
        <v>400</v>
      </c>
      <c r="K210" s="22">
        <v>0</v>
      </c>
      <c r="L210" s="22">
        <v>301274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586745</v>
      </c>
      <c r="F211" s="22">
        <v>116226</v>
      </c>
      <c r="G211" s="22">
        <v>2312</v>
      </c>
      <c r="H211" s="22">
        <v>16118</v>
      </c>
      <c r="I211" s="22">
        <v>84</v>
      </c>
      <c r="J211" s="22">
        <v>0</v>
      </c>
      <c r="K211" s="22">
        <v>0</v>
      </c>
      <c r="L211" s="22">
        <v>721485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774278</v>
      </c>
      <c r="F212" s="22">
        <v>182390</v>
      </c>
      <c r="G212" s="22">
        <v>1542</v>
      </c>
      <c r="H212" s="22">
        <v>42224</v>
      </c>
      <c r="I212" s="22">
        <v>0</v>
      </c>
      <c r="J212" s="22">
        <v>228</v>
      </c>
      <c r="K212" s="22">
        <v>0</v>
      </c>
      <c r="L212" s="22">
        <v>1000662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252282</v>
      </c>
      <c r="F213" s="22">
        <v>43282</v>
      </c>
      <c r="G213" s="22">
        <v>507</v>
      </c>
      <c r="H213" s="22">
        <v>15656</v>
      </c>
      <c r="I213" s="22">
        <v>225</v>
      </c>
      <c r="J213" s="22">
        <v>162</v>
      </c>
      <c r="K213" s="22">
        <v>0</v>
      </c>
      <c r="L213" s="22">
        <v>312114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253909</v>
      </c>
      <c r="F214" s="22">
        <v>70871</v>
      </c>
      <c r="G214" s="22">
        <v>3684</v>
      </c>
      <c r="H214" s="22">
        <v>27734</v>
      </c>
      <c r="I214" s="22">
        <v>0</v>
      </c>
      <c r="J214" s="22">
        <v>177</v>
      </c>
      <c r="K214" s="22">
        <v>0</v>
      </c>
      <c r="L214" s="22">
        <v>356375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184905</v>
      </c>
      <c r="F215" s="22">
        <v>37284</v>
      </c>
      <c r="G215" s="22">
        <v>0</v>
      </c>
      <c r="H215" s="22">
        <v>20379</v>
      </c>
      <c r="I215" s="22">
        <v>0</v>
      </c>
      <c r="J215" s="22">
        <v>0</v>
      </c>
      <c r="K215" s="22">
        <v>0</v>
      </c>
      <c r="L215" s="22">
        <v>242568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430938</v>
      </c>
      <c r="F216" s="22">
        <v>23606</v>
      </c>
      <c r="G216" s="22">
        <v>0</v>
      </c>
      <c r="H216" s="22">
        <v>9451</v>
      </c>
      <c r="I216" s="22">
        <v>0</v>
      </c>
      <c r="J216" s="22">
        <v>0</v>
      </c>
      <c r="K216" s="22">
        <v>0</v>
      </c>
      <c r="L216" s="22">
        <v>463995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134164</v>
      </c>
      <c r="F217" s="22">
        <v>54388</v>
      </c>
      <c r="G217" s="22">
        <v>0</v>
      </c>
      <c r="H217" s="22">
        <v>15959</v>
      </c>
      <c r="I217" s="22">
        <v>0</v>
      </c>
      <c r="J217" s="22">
        <v>0</v>
      </c>
      <c r="K217" s="22">
        <v>0</v>
      </c>
      <c r="L217" s="22">
        <v>204511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175363</v>
      </c>
      <c r="F218" s="22">
        <v>31738</v>
      </c>
      <c r="G218" s="22">
        <v>127639</v>
      </c>
      <c r="H218" s="22">
        <v>35464</v>
      </c>
      <c r="I218" s="22">
        <v>0</v>
      </c>
      <c r="J218" s="22">
        <v>0</v>
      </c>
      <c r="K218" s="22">
        <v>0</v>
      </c>
      <c r="L218" s="22">
        <v>370204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330138</v>
      </c>
      <c r="F219" s="22">
        <v>108460</v>
      </c>
      <c r="G219" s="22">
        <v>16430</v>
      </c>
      <c r="H219" s="22">
        <v>47937</v>
      </c>
      <c r="I219" s="22">
        <v>0</v>
      </c>
      <c r="J219" s="22">
        <v>320</v>
      </c>
      <c r="K219" s="22">
        <v>0</v>
      </c>
      <c r="L219" s="22">
        <v>503285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157078</v>
      </c>
      <c r="F220" s="22">
        <v>22119</v>
      </c>
      <c r="G220" s="22">
        <v>0</v>
      </c>
      <c r="H220" s="22">
        <v>9054</v>
      </c>
      <c r="I220" s="22">
        <v>0</v>
      </c>
      <c r="J220" s="22">
        <v>750</v>
      </c>
      <c r="K220" s="22">
        <v>0</v>
      </c>
      <c r="L220" s="22">
        <v>189001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125679</v>
      </c>
      <c r="F221" s="22">
        <v>62560</v>
      </c>
      <c r="G221" s="22">
        <v>1</v>
      </c>
      <c r="H221" s="22">
        <v>1</v>
      </c>
      <c r="I221" s="22">
        <v>0</v>
      </c>
      <c r="J221" s="22">
        <v>0</v>
      </c>
      <c r="K221" s="22">
        <v>0</v>
      </c>
      <c r="L221" s="22">
        <v>188241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735715</v>
      </c>
      <c r="F222" s="22">
        <v>94542</v>
      </c>
      <c r="G222" s="22">
        <v>759</v>
      </c>
      <c r="H222" s="22">
        <v>41269</v>
      </c>
      <c r="I222" s="22">
        <v>0</v>
      </c>
      <c r="J222" s="22">
        <v>0</v>
      </c>
      <c r="K222" s="22">
        <v>0</v>
      </c>
      <c r="L222" s="22">
        <v>872285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905402</v>
      </c>
      <c r="F223" s="22">
        <v>459013</v>
      </c>
      <c r="G223" s="22">
        <v>96371</v>
      </c>
      <c r="H223" s="22">
        <v>44379</v>
      </c>
      <c r="I223" s="22">
        <v>0</v>
      </c>
      <c r="J223" s="22">
        <v>1076</v>
      </c>
      <c r="K223" s="22">
        <v>0</v>
      </c>
      <c r="L223" s="22">
        <v>1506241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242132</v>
      </c>
      <c r="F224" s="22">
        <v>78708</v>
      </c>
      <c r="G224" s="22">
        <v>9014</v>
      </c>
      <c r="H224" s="22">
        <v>29765</v>
      </c>
      <c r="I224" s="22">
        <v>0</v>
      </c>
      <c r="J224" s="22">
        <v>0</v>
      </c>
      <c r="K224" s="22">
        <v>0</v>
      </c>
      <c r="L224" s="22">
        <v>359619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190486</v>
      </c>
      <c r="F225" s="22">
        <v>124346</v>
      </c>
      <c r="G225" s="22">
        <v>8511</v>
      </c>
      <c r="H225" s="22">
        <v>18709</v>
      </c>
      <c r="I225" s="22">
        <v>0</v>
      </c>
      <c r="J225" s="22">
        <v>0</v>
      </c>
      <c r="K225" s="22">
        <v>0</v>
      </c>
      <c r="L225" s="22">
        <v>342052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637059</v>
      </c>
      <c r="F226" s="22">
        <v>186230</v>
      </c>
      <c r="G226" s="22">
        <v>13346</v>
      </c>
      <c r="H226" s="22">
        <v>43481</v>
      </c>
      <c r="I226" s="22">
        <v>1203</v>
      </c>
      <c r="J226" s="22">
        <v>0</v>
      </c>
      <c r="K226" s="22">
        <v>0</v>
      </c>
      <c r="L226" s="22">
        <v>881319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146858</v>
      </c>
      <c r="F227" s="22">
        <v>76466</v>
      </c>
      <c r="G227" s="22">
        <v>0</v>
      </c>
      <c r="H227" s="22">
        <v>14</v>
      </c>
      <c r="I227" s="22">
        <v>0</v>
      </c>
      <c r="J227" s="22">
        <v>215</v>
      </c>
      <c r="K227" s="22">
        <v>0</v>
      </c>
      <c r="L227" s="22">
        <v>223553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209570</v>
      </c>
      <c r="F228" s="22">
        <v>14169</v>
      </c>
      <c r="G228" s="22">
        <v>0</v>
      </c>
      <c r="H228" s="22">
        <v>12334</v>
      </c>
      <c r="I228" s="22">
        <v>0</v>
      </c>
      <c r="J228" s="22">
        <v>107</v>
      </c>
      <c r="K228" s="22">
        <v>0</v>
      </c>
      <c r="L228" s="22">
        <v>236180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248084</v>
      </c>
      <c r="F229" s="22">
        <v>19563</v>
      </c>
      <c r="G229" s="22">
        <v>8072</v>
      </c>
      <c r="H229" s="22">
        <v>15009</v>
      </c>
      <c r="I229" s="22">
        <v>0</v>
      </c>
      <c r="J229" s="22">
        <v>849</v>
      </c>
      <c r="K229" s="22">
        <v>0</v>
      </c>
      <c r="L229" s="22">
        <v>291577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138018</v>
      </c>
      <c r="F230" s="22">
        <v>217078</v>
      </c>
      <c r="G230" s="22">
        <v>51113</v>
      </c>
      <c r="H230" s="22">
        <v>36849</v>
      </c>
      <c r="I230" s="22">
        <v>0</v>
      </c>
      <c r="J230" s="22">
        <v>0</v>
      </c>
      <c r="K230" s="22">
        <v>0</v>
      </c>
      <c r="L230" s="22">
        <v>443058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131806</v>
      </c>
      <c r="F231" s="22">
        <v>17682</v>
      </c>
      <c r="G231" s="22">
        <v>929</v>
      </c>
      <c r="H231" s="22">
        <v>8917</v>
      </c>
      <c r="I231" s="22">
        <v>0</v>
      </c>
      <c r="J231" s="22">
        <v>21</v>
      </c>
      <c r="K231" s="22">
        <v>0</v>
      </c>
      <c r="L231" s="22">
        <v>159355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330825</v>
      </c>
      <c r="F232" s="22">
        <v>65138</v>
      </c>
      <c r="G232" s="22">
        <v>2774</v>
      </c>
      <c r="H232" s="22">
        <v>6513</v>
      </c>
      <c r="I232" s="22">
        <v>0</v>
      </c>
      <c r="J232" s="22">
        <v>242</v>
      </c>
      <c r="K232" s="22">
        <v>0</v>
      </c>
      <c r="L232" s="22">
        <v>405492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105937</v>
      </c>
      <c r="F233" s="22">
        <v>47200</v>
      </c>
      <c r="G233" s="22">
        <v>6966</v>
      </c>
      <c r="H233" s="22">
        <v>8241</v>
      </c>
      <c r="I233" s="22">
        <v>0</v>
      </c>
      <c r="J233" s="22">
        <v>0</v>
      </c>
      <c r="K233" s="22">
        <v>0</v>
      </c>
      <c r="L233" s="22">
        <v>168344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304365</v>
      </c>
      <c r="F234" s="22">
        <v>26077</v>
      </c>
      <c r="G234" s="22">
        <v>1279</v>
      </c>
      <c r="H234" s="22">
        <v>8488</v>
      </c>
      <c r="I234" s="22">
        <v>0</v>
      </c>
      <c r="J234" s="22">
        <v>0</v>
      </c>
      <c r="K234" s="22">
        <v>0</v>
      </c>
      <c r="L234" s="22">
        <v>340209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350734</v>
      </c>
      <c r="F235" s="22">
        <v>538456</v>
      </c>
      <c r="G235" s="22">
        <v>63465</v>
      </c>
      <c r="H235" s="22">
        <v>50766</v>
      </c>
      <c r="I235" s="22">
        <v>0</v>
      </c>
      <c r="J235" s="22">
        <v>134</v>
      </c>
      <c r="K235" s="22">
        <v>0</v>
      </c>
      <c r="L235" s="22">
        <v>1003555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256256</v>
      </c>
      <c r="F236" s="22">
        <v>192414</v>
      </c>
      <c r="G236" s="22">
        <v>13407</v>
      </c>
      <c r="H236" s="22">
        <v>12129</v>
      </c>
      <c r="I236" s="22">
        <v>0</v>
      </c>
      <c r="J236" s="22">
        <v>421</v>
      </c>
      <c r="K236" s="22">
        <v>0</v>
      </c>
      <c r="L236" s="22">
        <v>474627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1115965</v>
      </c>
      <c r="F237" s="22">
        <v>32539</v>
      </c>
      <c r="G237" s="22">
        <v>0</v>
      </c>
      <c r="H237" s="22">
        <v>25871</v>
      </c>
      <c r="I237" s="22">
        <v>0</v>
      </c>
      <c r="J237" s="22">
        <v>0</v>
      </c>
      <c r="K237" s="22">
        <v>0</v>
      </c>
      <c r="L237" s="22">
        <v>1174375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160689</v>
      </c>
      <c r="F238" s="22">
        <v>51279</v>
      </c>
      <c r="G238" s="22">
        <v>448</v>
      </c>
      <c r="H238" s="22">
        <v>16988</v>
      </c>
      <c r="I238" s="22">
        <v>0</v>
      </c>
      <c r="J238" s="22">
        <v>108</v>
      </c>
      <c r="K238" s="22">
        <v>0</v>
      </c>
      <c r="L238" s="22">
        <v>229512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209832</v>
      </c>
      <c r="F239" s="22">
        <v>45188</v>
      </c>
      <c r="G239" s="22">
        <v>0</v>
      </c>
      <c r="H239" s="22">
        <v>40852</v>
      </c>
      <c r="I239" s="22">
        <v>0</v>
      </c>
      <c r="J239" s="22">
        <v>118</v>
      </c>
      <c r="K239" s="22">
        <v>0</v>
      </c>
      <c r="L239" s="22">
        <v>295990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561895</v>
      </c>
      <c r="F240" s="22">
        <v>168771</v>
      </c>
      <c r="G240" s="22">
        <v>2825</v>
      </c>
      <c r="H240" s="22">
        <v>38545</v>
      </c>
      <c r="I240" s="22">
        <v>0</v>
      </c>
      <c r="J240" s="22">
        <v>2332</v>
      </c>
      <c r="K240" s="22">
        <v>0</v>
      </c>
      <c r="L240" s="22">
        <v>774368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430757</v>
      </c>
      <c r="F241" s="22">
        <v>88723</v>
      </c>
      <c r="G241" s="22">
        <v>13920</v>
      </c>
      <c r="H241" s="22">
        <v>10065</v>
      </c>
      <c r="I241" s="22">
        <v>0</v>
      </c>
      <c r="J241" s="22">
        <v>0</v>
      </c>
      <c r="K241" s="22">
        <v>-6775</v>
      </c>
      <c r="L241" s="22">
        <v>536690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152691</v>
      </c>
      <c r="F242" s="22">
        <v>29500</v>
      </c>
      <c r="G242" s="22">
        <v>45</v>
      </c>
      <c r="H242" s="22">
        <v>12491</v>
      </c>
      <c r="I242" s="22">
        <v>0</v>
      </c>
      <c r="J242" s="22">
        <v>0</v>
      </c>
      <c r="K242" s="22">
        <v>0</v>
      </c>
      <c r="L242" s="22">
        <v>194727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125662</v>
      </c>
      <c r="F243" s="22">
        <v>20577</v>
      </c>
      <c r="G243" s="22">
        <v>0</v>
      </c>
      <c r="H243" s="22">
        <v>7820</v>
      </c>
      <c r="I243" s="22">
        <v>0</v>
      </c>
      <c r="J243" s="22">
        <v>0</v>
      </c>
      <c r="K243" s="22">
        <v>0</v>
      </c>
      <c r="L243" s="22">
        <v>154059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258660</v>
      </c>
      <c r="F244" s="22">
        <v>0</v>
      </c>
      <c r="G244" s="22">
        <v>0</v>
      </c>
      <c r="H244" s="22">
        <v>2296</v>
      </c>
      <c r="I244" s="22">
        <v>0</v>
      </c>
      <c r="J244" s="22">
        <v>0</v>
      </c>
      <c r="K244" s="22">
        <v>0</v>
      </c>
      <c r="L244" s="22">
        <v>260956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87065</v>
      </c>
      <c r="F245" s="22">
        <v>0</v>
      </c>
      <c r="G245" s="22">
        <v>0</v>
      </c>
      <c r="H245" s="22">
        <v>390</v>
      </c>
      <c r="I245" s="22">
        <v>0</v>
      </c>
      <c r="J245" s="22">
        <v>0</v>
      </c>
      <c r="K245" s="22">
        <v>0</v>
      </c>
      <c r="L245" s="22">
        <v>87455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88930</v>
      </c>
      <c r="F246" s="22">
        <v>0</v>
      </c>
      <c r="G246" s="22">
        <v>0</v>
      </c>
      <c r="H246" s="22">
        <v>230</v>
      </c>
      <c r="I246" s="22">
        <v>0</v>
      </c>
      <c r="J246" s="22">
        <v>0</v>
      </c>
      <c r="K246" s="22">
        <v>0</v>
      </c>
      <c r="L246" s="22">
        <v>89160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444262</v>
      </c>
      <c r="F247" s="22">
        <v>2789</v>
      </c>
      <c r="G247" s="22">
        <v>1258</v>
      </c>
      <c r="H247" s="22">
        <v>43</v>
      </c>
      <c r="I247" s="22">
        <v>0</v>
      </c>
      <c r="J247" s="22">
        <v>0</v>
      </c>
      <c r="K247" s="22">
        <v>0</v>
      </c>
      <c r="L247" s="22">
        <v>448352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175157</v>
      </c>
      <c r="F248" s="22">
        <v>0</v>
      </c>
      <c r="G248" s="22">
        <v>0</v>
      </c>
      <c r="H248" s="22">
        <v>3406</v>
      </c>
      <c r="I248" s="22">
        <v>0</v>
      </c>
      <c r="J248" s="22">
        <v>0</v>
      </c>
      <c r="K248" s="22">
        <v>0</v>
      </c>
      <c r="L248" s="22">
        <v>178563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48267</v>
      </c>
      <c r="F249" s="22">
        <v>0</v>
      </c>
      <c r="G249" s="22">
        <v>0</v>
      </c>
      <c r="H249" s="22">
        <v>515</v>
      </c>
      <c r="I249" s="22">
        <v>0</v>
      </c>
      <c r="J249" s="22">
        <v>0</v>
      </c>
      <c r="K249" s="22">
        <v>0</v>
      </c>
      <c r="L249" s="22">
        <v>48782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56561</v>
      </c>
      <c r="F250" s="22">
        <v>1</v>
      </c>
      <c r="G250" s="22">
        <v>1</v>
      </c>
      <c r="H250" s="22">
        <v>230</v>
      </c>
      <c r="I250" s="22">
        <v>0</v>
      </c>
      <c r="J250" s="22">
        <v>0</v>
      </c>
      <c r="K250" s="22">
        <v>0</v>
      </c>
      <c r="L250" s="22">
        <v>56793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69668</v>
      </c>
      <c r="F251" s="22">
        <v>0</v>
      </c>
      <c r="G251" s="22">
        <v>0</v>
      </c>
      <c r="H251" s="22">
        <v>97</v>
      </c>
      <c r="I251" s="22">
        <v>0</v>
      </c>
      <c r="J251" s="22">
        <v>0</v>
      </c>
      <c r="K251" s="22">
        <v>0</v>
      </c>
      <c r="L251" s="22">
        <v>69765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293998</v>
      </c>
      <c r="F252" s="22">
        <v>0</v>
      </c>
      <c r="G252" s="22">
        <v>0</v>
      </c>
      <c r="H252" s="22">
        <v>1025</v>
      </c>
      <c r="I252" s="22">
        <v>0</v>
      </c>
      <c r="J252" s="22">
        <v>0</v>
      </c>
      <c r="K252" s="22">
        <v>0</v>
      </c>
      <c r="L252" s="22">
        <v>295023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165016</v>
      </c>
      <c r="F253" s="22">
        <v>1</v>
      </c>
      <c r="G253" s="22">
        <v>1</v>
      </c>
      <c r="H253" s="22">
        <v>483</v>
      </c>
      <c r="I253" s="22">
        <v>1</v>
      </c>
      <c r="J253" s="22">
        <v>0</v>
      </c>
      <c r="K253" s="22">
        <v>0</v>
      </c>
      <c r="L253" s="22">
        <v>165502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556414</v>
      </c>
      <c r="F254" s="22">
        <v>0</v>
      </c>
      <c r="G254" s="22">
        <v>0</v>
      </c>
      <c r="H254" s="22">
        <v>2570</v>
      </c>
      <c r="I254" s="22">
        <v>0</v>
      </c>
      <c r="J254" s="22">
        <v>0</v>
      </c>
      <c r="K254" s="22">
        <v>0</v>
      </c>
      <c r="L254" s="22">
        <v>558984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216395</v>
      </c>
      <c r="F255" s="22">
        <v>9828</v>
      </c>
      <c r="G255" s="22">
        <v>0</v>
      </c>
      <c r="H255" s="22">
        <v>1807</v>
      </c>
      <c r="I255" s="22">
        <v>0</v>
      </c>
      <c r="J255" s="22">
        <v>0</v>
      </c>
      <c r="K255" s="22">
        <v>0</v>
      </c>
      <c r="L255" s="22">
        <v>228030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366599</v>
      </c>
      <c r="F256" s="22">
        <v>0</v>
      </c>
      <c r="G256" s="22">
        <v>0</v>
      </c>
      <c r="H256" s="22">
        <v>4056</v>
      </c>
      <c r="I256" s="22">
        <v>0</v>
      </c>
      <c r="J256" s="22">
        <v>0</v>
      </c>
      <c r="K256" s="22">
        <v>0</v>
      </c>
      <c r="L256" s="22">
        <v>370655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146850</v>
      </c>
      <c r="F257" s="22">
        <v>180</v>
      </c>
      <c r="G257" s="22">
        <v>0</v>
      </c>
      <c r="H257" s="22">
        <v>3</v>
      </c>
      <c r="I257" s="22">
        <v>0</v>
      </c>
      <c r="J257" s="22">
        <v>0</v>
      </c>
      <c r="K257" s="22">
        <v>0</v>
      </c>
      <c r="L257" s="22">
        <v>147033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111856</v>
      </c>
      <c r="F258" s="22">
        <v>0</v>
      </c>
      <c r="G258" s="22">
        <v>0</v>
      </c>
      <c r="H258" s="22">
        <v>2055</v>
      </c>
      <c r="I258" s="22">
        <v>0</v>
      </c>
      <c r="J258" s="22">
        <v>0</v>
      </c>
      <c r="K258" s="22">
        <v>0</v>
      </c>
      <c r="L258" s="22">
        <v>113911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318724</v>
      </c>
      <c r="F259" s="22">
        <v>0</v>
      </c>
      <c r="G259" s="22">
        <v>0</v>
      </c>
      <c r="H259" s="22">
        <v>1268</v>
      </c>
      <c r="I259" s="22">
        <v>0</v>
      </c>
      <c r="J259" s="22">
        <v>0</v>
      </c>
      <c r="K259" s="22">
        <v>0</v>
      </c>
      <c r="L259" s="22">
        <v>319992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89690</v>
      </c>
      <c r="F260" s="22">
        <v>0</v>
      </c>
      <c r="G260" s="22">
        <v>0</v>
      </c>
      <c r="H260" s="22">
        <v>17462</v>
      </c>
      <c r="I260" s="22">
        <v>0</v>
      </c>
      <c r="J260" s="22">
        <v>0</v>
      </c>
      <c r="K260" s="22">
        <v>0</v>
      </c>
      <c r="L260" s="22">
        <v>107152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178861</v>
      </c>
      <c r="F261" s="22">
        <v>0</v>
      </c>
      <c r="G261" s="22">
        <v>0</v>
      </c>
      <c r="H261" s="22">
        <v>590</v>
      </c>
      <c r="I261" s="22">
        <v>0</v>
      </c>
      <c r="J261" s="22">
        <v>0</v>
      </c>
      <c r="K261" s="22">
        <v>0</v>
      </c>
      <c r="L261" s="22">
        <v>179451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453649</v>
      </c>
      <c r="F262" s="22">
        <v>848</v>
      </c>
      <c r="G262" s="22">
        <v>0</v>
      </c>
      <c r="H262" s="22">
        <v>30</v>
      </c>
      <c r="I262" s="22">
        <v>0</v>
      </c>
      <c r="J262" s="22">
        <v>0</v>
      </c>
      <c r="K262" s="22">
        <v>0</v>
      </c>
      <c r="L262" s="22">
        <v>454527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99524</v>
      </c>
      <c r="F263" s="22">
        <v>1007</v>
      </c>
      <c r="G263" s="22">
        <v>0</v>
      </c>
      <c r="H263" s="22">
        <v>6</v>
      </c>
      <c r="I263" s="22">
        <v>0</v>
      </c>
      <c r="J263" s="22">
        <v>0</v>
      </c>
      <c r="K263" s="22">
        <v>0</v>
      </c>
      <c r="L263" s="22">
        <v>100537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71462</v>
      </c>
      <c r="F264" s="22">
        <v>0</v>
      </c>
      <c r="G264" s="22">
        <v>0</v>
      </c>
      <c r="H264" s="22">
        <v>203</v>
      </c>
      <c r="I264" s="22">
        <v>0</v>
      </c>
      <c r="J264" s="22">
        <v>0</v>
      </c>
      <c r="K264" s="22">
        <v>0</v>
      </c>
      <c r="L264" s="22">
        <v>71665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91987</v>
      </c>
      <c r="F265" s="22">
        <v>0</v>
      </c>
      <c r="G265" s="22">
        <v>0</v>
      </c>
      <c r="H265" s="22">
        <v>1044</v>
      </c>
      <c r="I265" s="22">
        <v>0</v>
      </c>
      <c r="J265" s="22">
        <v>0</v>
      </c>
      <c r="K265" s="22">
        <v>0</v>
      </c>
      <c r="L265" s="22">
        <v>93031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516056</v>
      </c>
      <c r="F266" s="22">
        <v>0</v>
      </c>
      <c r="G266" s="22">
        <v>0</v>
      </c>
      <c r="H266" s="22">
        <v>2508</v>
      </c>
      <c r="I266" s="22">
        <v>0</v>
      </c>
      <c r="J266" s="22">
        <v>0</v>
      </c>
      <c r="K266" s="22">
        <v>0</v>
      </c>
      <c r="L266" s="22">
        <v>518564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185659</v>
      </c>
      <c r="F267" s="22">
        <v>0</v>
      </c>
      <c r="G267" s="22">
        <v>0</v>
      </c>
      <c r="H267" s="22">
        <v>2688</v>
      </c>
      <c r="I267" s="22">
        <v>0</v>
      </c>
      <c r="J267" s="22">
        <v>0</v>
      </c>
      <c r="K267" s="22">
        <v>0</v>
      </c>
      <c r="L267" s="22">
        <v>188347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231759</v>
      </c>
      <c r="F268" s="22">
        <v>0</v>
      </c>
      <c r="G268" s="22">
        <v>0</v>
      </c>
      <c r="H268" s="22">
        <v>3326</v>
      </c>
      <c r="I268" s="22">
        <v>0</v>
      </c>
      <c r="J268" s="22">
        <v>0</v>
      </c>
      <c r="K268" s="22">
        <v>0</v>
      </c>
      <c r="L268" s="22">
        <v>235085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532557</v>
      </c>
      <c r="F269" s="22">
        <v>2480</v>
      </c>
      <c r="G269" s="22">
        <v>0</v>
      </c>
      <c r="H269" s="22">
        <v>46</v>
      </c>
      <c r="I269" s="22">
        <v>0</v>
      </c>
      <c r="J269" s="22">
        <v>0</v>
      </c>
      <c r="K269" s="22">
        <v>0</v>
      </c>
      <c r="L269" s="22">
        <v>535083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189423</v>
      </c>
      <c r="F270" s="22">
        <v>0</v>
      </c>
      <c r="G270" s="22">
        <v>0</v>
      </c>
      <c r="H270" s="22">
        <v>841</v>
      </c>
      <c r="I270" s="22">
        <v>0</v>
      </c>
      <c r="J270" s="22">
        <v>0</v>
      </c>
      <c r="K270" s="22">
        <v>0</v>
      </c>
      <c r="L270" s="22">
        <v>190264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354037</v>
      </c>
      <c r="F271" s="22">
        <v>0</v>
      </c>
      <c r="G271" s="22">
        <v>0</v>
      </c>
      <c r="H271" s="22">
        <v>28</v>
      </c>
      <c r="I271" s="22">
        <v>0</v>
      </c>
      <c r="J271" s="22">
        <v>0</v>
      </c>
      <c r="K271" s="22">
        <v>0</v>
      </c>
      <c r="L271" s="22">
        <v>354065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310925</v>
      </c>
      <c r="F272" s="22">
        <v>0</v>
      </c>
      <c r="G272" s="22">
        <v>0</v>
      </c>
      <c r="H272" s="22">
        <v>1831</v>
      </c>
      <c r="I272" s="22">
        <v>0</v>
      </c>
      <c r="J272" s="22">
        <v>0</v>
      </c>
      <c r="K272" s="22">
        <v>0</v>
      </c>
      <c r="L272" s="22">
        <v>312756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37604</v>
      </c>
      <c r="F273" s="22">
        <v>0</v>
      </c>
      <c r="G273" s="22">
        <v>0</v>
      </c>
      <c r="H273" s="22">
        <v>173</v>
      </c>
      <c r="I273" s="22">
        <v>0</v>
      </c>
      <c r="J273" s="22">
        <v>0</v>
      </c>
      <c r="K273" s="22">
        <v>0</v>
      </c>
      <c r="L273" s="22">
        <v>37777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298025</v>
      </c>
      <c r="F274" s="22">
        <v>0</v>
      </c>
      <c r="G274" s="22">
        <v>0</v>
      </c>
      <c r="H274" s="22">
        <v>1176</v>
      </c>
      <c r="I274" s="22">
        <v>0</v>
      </c>
      <c r="J274" s="22">
        <v>31</v>
      </c>
      <c r="K274" s="22">
        <v>0</v>
      </c>
      <c r="L274" s="22">
        <v>299232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312629</v>
      </c>
      <c r="F275" s="22">
        <v>690</v>
      </c>
      <c r="G275" s="22">
        <v>0</v>
      </c>
      <c r="H275" s="22">
        <v>3617</v>
      </c>
      <c r="I275" s="22">
        <v>0</v>
      </c>
      <c r="J275" s="22">
        <v>14</v>
      </c>
      <c r="K275" s="22">
        <v>0</v>
      </c>
      <c r="L275" s="22">
        <v>316950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1096861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1096861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404076</v>
      </c>
      <c r="F277" s="22">
        <v>5427</v>
      </c>
      <c r="G277" s="22">
        <v>0</v>
      </c>
      <c r="H277" s="22">
        <v>3220</v>
      </c>
      <c r="I277" s="22">
        <v>0</v>
      </c>
      <c r="J277" s="22">
        <v>0</v>
      </c>
      <c r="K277" s="22">
        <v>0</v>
      </c>
      <c r="L277" s="22">
        <v>412723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211051</v>
      </c>
      <c r="F278" s="22">
        <v>15</v>
      </c>
      <c r="G278" s="22">
        <v>0</v>
      </c>
      <c r="H278" s="22">
        <v>480</v>
      </c>
      <c r="I278" s="22">
        <v>0</v>
      </c>
      <c r="J278" s="22">
        <v>0</v>
      </c>
      <c r="K278" s="22">
        <v>0</v>
      </c>
      <c r="L278" s="22">
        <v>211546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435514</v>
      </c>
      <c r="F279" s="22">
        <v>0</v>
      </c>
      <c r="G279" s="22">
        <v>0</v>
      </c>
      <c r="H279" s="22">
        <v>7039</v>
      </c>
      <c r="I279" s="22">
        <v>4123</v>
      </c>
      <c r="J279" s="22">
        <v>0</v>
      </c>
      <c r="K279" s="22">
        <v>0</v>
      </c>
      <c r="L279" s="22">
        <v>446676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93716</v>
      </c>
      <c r="F280" s="22">
        <v>0</v>
      </c>
      <c r="G280" s="22">
        <v>0</v>
      </c>
      <c r="H280" s="22">
        <v>1470</v>
      </c>
      <c r="I280" s="22">
        <v>0</v>
      </c>
      <c r="J280" s="22">
        <v>0</v>
      </c>
      <c r="K280" s="22">
        <v>0</v>
      </c>
      <c r="L280" s="22">
        <v>95186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235013</v>
      </c>
      <c r="F281" s="22">
        <v>0</v>
      </c>
      <c r="G281" s="22">
        <v>0</v>
      </c>
      <c r="H281" s="22">
        <v>2869</v>
      </c>
      <c r="I281" s="22">
        <v>0</v>
      </c>
      <c r="J281" s="22">
        <v>0</v>
      </c>
      <c r="K281" s="22">
        <v>0</v>
      </c>
      <c r="L281" s="22">
        <v>237882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403237</v>
      </c>
      <c r="F282" s="22">
        <v>437</v>
      </c>
      <c r="G282" s="22">
        <v>0</v>
      </c>
      <c r="H282" s="22">
        <v>13</v>
      </c>
      <c r="I282" s="22">
        <v>0</v>
      </c>
      <c r="J282" s="22">
        <v>0</v>
      </c>
      <c r="K282" s="22">
        <v>0</v>
      </c>
      <c r="L282" s="22">
        <v>403687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223826</v>
      </c>
      <c r="F283" s="22">
        <v>0</v>
      </c>
      <c r="G283" s="22">
        <v>0</v>
      </c>
      <c r="H283" s="22">
        <v>312</v>
      </c>
      <c r="I283" s="22">
        <v>0</v>
      </c>
      <c r="J283" s="22">
        <v>0</v>
      </c>
      <c r="K283" s="22">
        <v>0</v>
      </c>
      <c r="L283" s="22">
        <v>224138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279969</v>
      </c>
      <c r="F284" s="22">
        <v>0</v>
      </c>
      <c r="G284" s="22">
        <v>11</v>
      </c>
      <c r="H284" s="22">
        <v>4528</v>
      </c>
      <c r="I284" s="22">
        <v>0</v>
      </c>
      <c r="J284" s="22">
        <v>124</v>
      </c>
      <c r="K284" s="22">
        <v>0</v>
      </c>
      <c r="L284" s="22">
        <v>284632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110711</v>
      </c>
      <c r="F285" s="22">
        <v>0</v>
      </c>
      <c r="G285" s="22">
        <v>0</v>
      </c>
      <c r="H285" s="22">
        <v>2296</v>
      </c>
      <c r="I285" s="22">
        <v>0</v>
      </c>
      <c r="J285" s="22">
        <v>0</v>
      </c>
      <c r="K285" s="22">
        <v>0</v>
      </c>
      <c r="L285" s="22">
        <v>113007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387588</v>
      </c>
      <c r="F286" s="22">
        <v>0</v>
      </c>
      <c r="G286" s="22">
        <v>0</v>
      </c>
      <c r="H286" s="22">
        <v>1223</v>
      </c>
      <c r="I286" s="22">
        <v>0</v>
      </c>
      <c r="J286" s="22">
        <v>0</v>
      </c>
      <c r="K286" s="22">
        <v>0</v>
      </c>
      <c r="L286" s="22">
        <v>388811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123681</v>
      </c>
      <c r="F287" s="22">
        <v>1</v>
      </c>
      <c r="G287" s="22">
        <v>1</v>
      </c>
      <c r="H287" s="22">
        <v>144</v>
      </c>
      <c r="I287" s="22">
        <v>0</v>
      </c>
      <c r="J287" s="22">
        <v>0</v>
      </c>
      <c r="K287" s="22">
        <v>0</v>
      </c>
      <c r="L287" s="22">
        <v>123827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86726</v>
      </c>
      <c r="F288" s="22">
        <v>0</v>
      </c>
      <c r="G288" s="22">
        <v>0</v>
      </c>
      <c r="H288" s="22">
        <v>884</v>
      </c>
      <c r="I288" s="22">
        <v>0</v>
      </c>
      <c r="J288" s="22">
        <v>0</v>
      </c>
      <c r="K288" s="22">
        <v>0</v>
      </c>
      <c r="L288" s="22">
        <v>87610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88930</v>
      </c>
      <c r="F289" s="22">
        <v>0</v>
      </c>
      <c r="G289" s="22">
        <v>0</v>
      </c>
      <c r="H289" s="22">
        <v>230</v>
      </c>
      <c r="I289" s="22">
        <v>0</v>
      </c>
      <c r="J289" s="22">
        <v>0</v>
      </c>
      <c r="K289" s="22">
        <v>0</v>
      </c>
      <c r="L289" s="22">
        <v>89160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193725</v>
      </c>
      <c r="F290" s="22">
        <v>0</v>
      </c>
      <c r="G290" s="22">
        <v>0</v>
      </c>
      <c r="H290" s="22">
        <v>2421</v>
      </c>
      <c r="I290" s="22">
        <v>0</v>
      </c>
      <c r="J290" s="22">
        <v>0</v>
      </c>
      <c r="K290" s="22">
        <v>0</v>
      </c>
      <c r="L290" s="22">
        <v>196146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541347</v>
      </c>
      <c r="F291" s="22">
        <v>0</v>
      </c>
      <c r="G291" s="22">
        <v>0</v>
      </c>
      <c r="H291" s="22">
        <v>4302</v>
      </c>
      <c r="I291" s="22">
        <v>0</v>
      </c>
      <c r="J291" s="22">
        <v>2</v>
      </c>
      <c r="K291" s="22">
        <v>0</v>
      </c>
      <c r="L291" s="22">
        <v>545651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348010</v>
      </c>
      <c r="F292" s="22">
        <v>1</v>
      </c>
      <c r="G292" s="22">
        <v>1</v>
      </c>
      <c r="H292" s="22">
        <v>2266</v>
      </c>
      <c r="I292" s="22">
        <v>0</v>
      </c>
      <c r="J292" s="22">
        <v>0</v>
      </c>
      <c r="K292" s="22">
        <v>0</v>
      </c>
      <c r="L292" s="22">
        <v>350278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76034</v>
      </c>
      <c r="F293" s="22">
        <v>2508857</v>
      </c>
      <c r="G293" s="22">
        <v>0</v>
      </c>
      <c r="H293" s="22">
        <v>129745</v>
      </c>
      <c r="I293" s="22">
        <v>0</v>
      </c>
      <c r="J293" s="22">
        <v>0</v>
      </c>
      <c r="K293" s="22">
        <v>17725</v>
      </c>
      <c r="L293" s="22">
        <v>2732361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688</v>
      </c>
      <c r="F294" s="22">
        <v>4757</v>
      </c>
      <c r="G294" s="22">
        <v>10854</v>
      </c>
      <c r="H294" s="22">
        <v>3181</v>
      </c>
      <c r="I294" s="22">
        <v>0</v>
      </c>
      <c r="J294" s="22">
        <v>0</v>
      </c>
      <c r="K294" s="22">
        <v>0</v>
      </c>
      <c r="L294" s="22">
        <v>19480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1187</v>
      </c>
      <c r="I295" s="22">
        <v>0</v>
      </c>
      <c r="J295" s="22">
        <v>0</v>
      </c>
      <c r="K295" s="22">
        <v>0</v>
      </c>
      <c r="L295" s="22">
        <v>1187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1379431</v>
      </c>
      <c r="F297" s="22">
        <v>2319836</v>
      </c>
      <c r="G297" s="22">
        <v>5536385</v>
      </c>
      <c r="H297" s="22">
        <v>48397151</v>
      </c>
      <c r="I297" s="22">
        <v>0</v>
      </c>
      <c r="J297" s="22">
        <v>2088117</v>
      </c>
      <c r="K297" s="22">
        <v>-3666586</v>
      </c>
      <c r="L297" s="22">
        <v>56054334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7620-8B88-4459-A1CB-E436323A1D72}">
  <dimension ref="A1:S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1280</v>
      </c>
      <c r="D1" s="20" t="s">
        <v>1310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1282</v>
      </c>
      <c r="F2" s="21" t="s">
        <v>1283</v>
      </c>
      <c r="G2" s="21" t="s">
        <v>1179</v>
      </c>
      <c r="H2" s="21" t="s">
        <v>1284</v>
      </c>
      <c r="I2" s="21" t="s">
        <v>1285</v>
      </c>
      <c r="J2" s="21" t="s">
        <v>1286</v>
      </c>
      <c r="K2" s="21" t="s">
        <v>1287</v>
      </c>
      <c r="L2" s="21" t="s">
        <v>1288</v>
      </c>
      <c r="M2" s="21" t="s">
        <v>1289</v>
      </c>
      <c r="N2" s="21" t="s">
        <v>1290</v>
      </c>
      <c r="O2" s="21" t="s">
        <v>1291</v>
      </c>
      <c r="P2" s="21" t="s">
        <v>1292</v>
      </c>
      <c r="Q2" s="21" t="s">
        <v>64</v>
      </c>
      <c r="R2" s="21" t="s">
        <v>1293</v>
      </c>
      <c r="S2" s="21" t="s">
        <v>1294</v>
      </c>
    </row>
    <row r="3" spans="1:19" x14ac:dyDescent="0.25">
      <c r="A3" s="21"/>
      <c r="B3" s="21"/>
      <c r="C3" s="21"/>
      <c r="D3" s="21" t="s">
        <v>89</v>
      </c>
      <c r="E3" s="21" t="s">
        <v>1295</v>
      </c>
      <c r="F3" s="21" t="s">
        <v>1296</v>
      </c>
      <c r="G3" s="21" t="s">
        <v>1297</v>
      </c>
      <c r="H3" s="21" t="s">
        <v>1298</v>
      </c>
      <c r="I3" s="21" t="s">
        <v>1299</v>
      </c>
      <c r="J3" s="21" t="s">
        <v>1300</v>
      </c>
      <c r="K3" s="21" t="s">
        <v>1301</v>
      </c>
      <c r="L3" s="21" t="s">
        <v>1302</v>
      </c>
      <c r="M3" s="21" t="s">
        <v>1303</v>
      </c>
      <c r="N3" s="21" t="s">
        <v>1304</v>
      </c>
      <c r="O3" s="21" t="s">
        <v>1305</v>
      </c>
      <c r="P3" s="21" t="s">
        <v>1306</v>
      </c>
      <c r="Q3" s="21" t="s">
        <v>1307</v>
      </c>
      <c r="R3" s="21" t="s">
        <v>1308</v>
      </c>
      <c r="S3" s="21" t="s">
        <v>1309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105906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105906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48946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48946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689000</v>
      </c>
      <c r="F7" s="22">
        <v>15940000</v>
      </c>
      <c r="G7" s="22">
        <v>0</v>
      </c>
      <c r="H7" s="22">
        <v>369000</v>
      </c>
      <c r="I7" s="22">
        <v>0</v>
      </c>
      <c r="J7" s="22">
        <v>0</v>
      </c>
      <c r="K7" s="22">
        <v>0</v>
      </c>
      <c r="L7" s="22">
        <v>16998000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94869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94869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965036</v>
      </c>
      <c r="F10" s="22">
        <v>4262942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5227978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1000</v>
      </c>
      <c r="F11" s="22">
        <v>592000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593000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10723</v>
      </c>
      <c r="F12" s="22">
        <v>557922</v>
      </c>
      <c r="G12" s="22">
        <v>0</v>
      </c>
      <c r="H12" s="22">
        <v>0</v>
      </c>
      <c r="I12" s="22">
        <v>0</v>
      </c>
      <c r="J12" s="22">
        <v>1195</v>
      </c>
      <c r="K12" s="22">
        <v>-126622</v>
      </c>
      <c r="L12" s="22">
        <v>443218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145</v>
      </c>
      <c r="F13" s="22">
        <v>586161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586306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66000</v>
      </c>
      <c r="F14" s="22">
        <v>1216000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1282000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115410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115410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93000</v>
      </c>
      <c r="F16" s="22">
        <v>1142000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1235000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83617</v>
      </c>
      <c r="F17" s="22">
        <v>5171539</v>
      </c>
      <c r="G17" s="22">
        <v>0</v>
      </c>
      <c r="H17" s="22">
        <v>0</v>
      </c>
      <c r="I17" s="22">
        <v>0</v>
      </c>
      <c r="J17" s="22">
        <v>0</v>
      </c>
      <c r="K17" s="22">
        <v>-1272907</v>
      </c>
      <c r="L17" s="22">
        <v>3982249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91000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91000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219338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219338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4393</v>
      </c>
      <c r="F20" s="22">
        <v>18257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22650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182477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182477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9950</v>
      </c>
      <c r="F22" s="22">
        <v>181086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191036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48408</v>
      </c>
      <c r="F23" s="22">
        <v>170541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218949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7861</v>
      </c>
      <c r="F24" s="22">
        <v>225918</v>
      </c>
      <c r="G24" s="22">
        <v>0</v>
      </c>
      <c r="H24" s="22">
        <v>0</v>
      </c>
      <c r="I24" s="22">
        <v>0</v>
      </c>
      <c r="J24" s="22">
        <v>493</v>
      </c>
      <c r="K24" s="22">
        <v>0</v>
      </c>
      <c r="L24" s="22">
        <v>234272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126875</v>
      </c>
      <c r="F25" s="22">
        <v>951370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1078245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1562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1562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4188</v>
      </c>
      <c r="F27" s="22">
        <v>19044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23232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2135</v>
      </c>
      <c r="F28" s="22">
        <v>2575</v>
      </c>
      <c r="G28" s="22">
        <v>0</v>
      </c>
      <c r="H28" s="22">
        <v>0</v>
      </c>
      <c r="I28" s="22">
        <v>0</v>
      </c>
      <c r="J28" s="22">
        <v>18841</v>
      </c>
      <c r="K28" s="22">
        <v>0</v>
      </c>
      <c r="L28" s="22">
        <v>23551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28639</v>
      </c>
      <c r="H29" s="22">
        <v>0</v>
      </c>
      <c r="I29" s="22">
        <v>0</v>
      </c>
      <c r="J29" s="22">
        <v>0</v>
      </c>
      <c r="K29" s="22">
        <v>0</v>
      </c>
      <c r="L29" s="22">
        <v>28639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10508</v>
      </c>
      <c r="F30" s="22">
        <v>612978</v>
      </c>
      <c r="G30" s="22">
        <v>970464</v>
      </c>
      <c r="H30" s="22">
        <v>0</v>
      </c>
      <c r="I30" s="22">
        <v>0</v>
      </c>
      <c r="J30" s="22">
        <v>2529</v>
      </c>
      <c r="K30" s="22">
        <v>0</v>
      </c>
      <c r="L30" s="22">
        <v>1596479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64297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64297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6667</v>
      </c>
      <c r="F32" s="22">
        <v>53578</v>
      </c>
      <c r="G32" s="22">
        <v>0</v>
      </c>
      <c r="H32" s="22">
        <v>0</v>
      </c>
      <c r="I32" s="22">
        <v>0</v>
      </c>
      <c r="J32" s="22">
        <v>15278</v>
      </c>
      <c r="K32" s="22">
        <v>0</v>
      </c>
      <c r="L32" s="22">
        <v>75523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1032</v>
      </c>
      <c r="F33" s="22">
        <v>7789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8821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5528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5528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7972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7972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48336</v>
      </c>
      <c r="G37" s="22">
        <v>0</v>
      </c>
      <c r="H37" s="22">
        <v>0</v>
      </c>
      <c r="I37" s="22">
        <v>0</v>
      </c>
      <c r="J37" s="22">
        <v>4306</v>
      </c>
      <c r="K37" s="22">
        <v>0</v>
      </c>
      <c r="L37" s="22">
        <v>52642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2754787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2754787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232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232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1619</v>
      </c>
      <c r="F41" s="22">
        <v>34975</v>
      </c>
      <c r="G41" s="22">
        <v>0</v>
      </c>
      <c r="H41" s="22">
        <v>0</v>
      </c>
      <c r="I41" s="22">
        <v>0</v>
      </c>
      <c r="J41" s="22">
        <v>1502</v>
      </c>
      <c r="K41" s="22">
        <v>0</v>
      </c>
      <c r="L41" s="22">
        <v>38096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6677</v>
      </c>
      <c r="F43" s="22">
        <v>43510</v>
      </c>
      <c r="G43" s="22">
        <v>0</v>
      </c>
      <c r="H43" s="22">
        <v>0</v>
      </c>
      <c r="I43" s="22">
        <v>0</v>
      </c>
      <c r="J43" s="22">
        <v>9555</v>
      </c>
      <c r="K43" s="22">
        <v>0</v>
      </c>
      <c r="L43" s="22">
        <v>59742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50074</v>
      </c>
      <c r="F44" s="22">
        <v>0</v>
      </c>
      <c r="G44" s="22">
        <v>0</v>
      </c>
      <c r="H44" s="22">
        <v>467349</v>
      </c>
      <c r="I44" s="22">
        <v>0</v>
      </c>
      <c r="J44" s="22">
        <v>0</v>
      </c>
      <c r="K44" s="22">
        <v>0</v>
      </c>
      <c r="L44" s="22">
        <v>517423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1732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1732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39668</v>
      </c>
      <c r="F46" s="22">
        <v>4203</v>
      </c>
      <c r="G46" s="22">
        <v>0</v>
      </c>
      <c r="H46" s="22">
        <v>0</v>
      </c>
      <c r="I46" s="22">
        <v>0</v>
      </c>
      <c r="J46" s="22">
        <v>17667</v>
      </c>
      <c r="K46" s="22">
        <v>0</v>
      </c>
      <c r="L46" s="22">
        <v>61538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78331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78331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9929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9929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4201</v>
      </c>
      <c r="F49" s="22">
        <v>22258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26459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13910</v>
      </c>
      <c r="F50" s="22">
        <v>1102431</v>
      </c>
      <c r="G50" s="22">
        <v>0</v>
      </c>
      <c r="H50" s="22">
        <v>0</v>
      </c>
      <c r="I50" s="22">
        <v>0</v>
      </c>
      <c r="J50" s="22">
        <v>31162</v>
      </c>
      <c r="K50" s="22">
        <v>0</v>
      </c>
      <c r="L50" s="22">
        <v>1147503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340</v>
      </c>
      <c r="F51" s="22">
        <v>8409</v>
      </c>
      <c r="G51" s="22">
        <v>0</v>
      </c>
      <c r="H51" s="22">
        <v>0</v>
      </c>
      <c r="I51" s="22">
        <v>0</v>
      </c>
      <c r="J51" s="22">
        <v>17308</v>
      </c>
      <c r="K51" s="22">
        <v>0</v>
      </c>
      <c r="L51" s="22">
        <v>26057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1593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1593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11163</v>
      </c>
      <c r="F53" s="22">
        <v>0</v>
      </c>
      <c r="G53" s="22">
        <v>0</v>
      </c>
      <c r="H53" s="22">
        <v>448538</v>
      </c>
      <c r="I53" s="22">
        <v>0</v>
      </c>
      <c r="J53" s="22">
        <v>0</v>
      </c>
      <c r="K53" s="22">
        <v>0</v>
      </c>
      <c r="L53" s="22">
        <v>459701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1252</v>
      </c>
      <c r="F54" s="22">
        <v>9184</v>
      </c>
      <c r="G54" s="22">
        <v>0</v>
      </c>
      <c r="H54" s="22">
        <v>0</v>
      </c>
      <c r="I54" s="22">
        <v>0</v>
      </c>
      <c r="J54" s="22">
        <v>7095</v>
      </c>
      <c r="K54" s="22">
        <v>0</v>
      </c>
      <c r="L54" s="22">
        <v>17531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9621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9621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115531</v>
      </c>
      <c r="F56" s="22">
        <v>100644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216175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917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917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12269</v>
      </c>
      <c r="F58" s="22">
        <v>10037</v>
      </c>
      <c r="G58" s="22">
        <v>0</v>
      </c>
      <c r="H58" s="22">
        <v>0</v>
      </c>
      <c r="I58" s="22">
        <v>0</v>
      </c>
      <c r="J58" s="22">
        <v>3653</v>
      </c>
      <c r="K58" s="22">
        <v>0</v>
      </c>
      <c r="L58" s="22">
        <v>25959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663299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663299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4867</v>
      </c>
      <c r="F60" s="22">
        <v>7804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12671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871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871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23</v>
      </c>
      <c r="K62" s="22">
        <v>0</v>
      </c>
      <c r="L62" s="22">
        <v>23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6559</v>
      </c>
      <c r="F63" s="22">
        <v>5308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11867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666088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666088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2186</v>
      </c>
      <c r="F65" s="22">
        <v>77485</v>
      </c>
      <c r="G65" s="22">
        <v>0</v>
      </c>
      <c r="H65" s="22">
        <v>0</v>
      </c>
      <c r="I65" s="22">
        <v>0</v>
      </c>
      <c r="J65" s="22">
        <v>382</v>
      </c>
      <c r="K65" s="22">
        <v>0</v>
      </c>
      <c r="L65" s="22">
        <v>80053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18138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18138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89757</v>
      </c>
      <c r="G67" s="22">
        <v>0</v>
      </c>
      <c r="H67" s="22">
        <v>0</v>
      </c>
      <c r="I67" s="22">
        <v>0</v>
      </c>
      <c r="J67" s="22">
        <v>13818</v>
      </c>
      <c r="K67" s="22">
        <v>0</v>
      </c>
      <c r="L67" s="22">
        <v>103575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4574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4574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3893</v>
      </c>
      <c r="F70" s="22">
        <v>0</v>
      </c>
      <c r="G70" s="22">
        <v>0</v>
      </c>
      <c r="H70" s="22">
        <v>0</v>
      </c>
      <c r="I70" s="22">
        <v>0</v>
      </c>
      <c r="J70" s="22">
        <v>40021</v>
      </c>
      <c r="K70" s="22">
        <v>0</v>
      </c>
      <c r="L70" s="22">
        <v>43914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791934</v>
      </c>
      <c r="F73" s="22">
        <v>6339772</v>
      </c>
      <c r="G73" s="22">
        <v>0</v>
      </c>
      <c r="H73" s="22">
        <v>0</v>
      </c>
      <c r="I73" s="22">
        <v>0</v>
      </c>
      <c r="J73" s="22">
        <v>353</v>
      </c>
      <c r="K73" s="22">
        <v>0</v>
      </c>
      <c r="L73" s="22">
        <v>7132059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8130</v>
      </c>
      <c r="F74" s="22">
        <v>1523</v>
      </c>
      <c r="G74" s="22">
        <v>0</v>
      </c>
      <c r="H74" s="22">
        <v>0</v>
      </c>
      <c r="I74" s="22">
        <v>0</v>
      </c>
      <c r="J74" s="22">
        <v>17257</v>
      </c>
      <c r="K74" s="22">
        <v>0</v>
      </c>
      <c r="L74" s="22">
        <v>26910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1097</v>
      </c>
      <c r="F76" s="22">
        <v>7723</v>
      </c>
      <c r="G76" s="22">
        <v>0</v>
      </c>
      <c r="H76" s="22">
        <v>0</v>
      </c>
      <c r="I76" s="22">
        <v>0</v>
      </c>
      <c r="J76" s="22">
        <v>31537</v>
      </c>
      <c r="K76" s="22">
        <v>0</v>
      </c>
      <c r="L76" s="22">
        <v>40357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4953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4953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456</v>
      </c>
      <c r="F78" s="22">
        <v>16328</v>
      </c>
      <c r="G78" s="22">
        <v>0</v>
      </c>
      <c r="H78" s="22">
        <v>0</v>
      </c>
      <c r="I78" s="22">
        <v>0</v>
      </c>
      <c r="J78" s="22">
        <v>6353</v>
      </c>
      <c r="K78" s="22">
        <v>0</v>
      </c>
      <c r="L78" s="22">
        <v>23137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322574</v>
      </c>
      <c r="F79" s="22">
        <v>4814182</v>
      </c>
      <c r="G79" s="22">
        <v>0</v>
      </c>
      <c r="H79" s="22">
        <v>0</v>
      </c>
      <c r="I79" s="22">
        <v>0</v>
      </c>
      <c r="J79" s="22">
        <v>21164</v>
      </c>
      <c r="K79" s="22">
        <v>0</v>
      </c>
      <c r="L79" s="22">
        <v>5157920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12767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12767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17546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17546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1186</v>
      </c>
      <c r="F82" s="22">
        <v>4712</v>
      </c>
      <c r="G82" s="22">
        <v>0</v>
      </c>
      <c r="H82" s="22">
        <v>0</v>
      </c>
      <c r="I82" s="22">
        <v>0</v>
      </c>
      <c r="J82" s="22">
        <v>48805</v>
      </c>
      <c r="K82" s="22">
        <v>0</v>
      </c>
      <c r="L82" s="22">
        <v>54703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7754</v>
      </c>
      <c r="F83" s="22">
        <v>39654</v>
      </c>
      <c r="G83" s="22">
        <v>0</v>
      </c>
      <c r="H83" s="22">
        <v>0</v>
      </c>
      <c r="I83" s="22">
        <v>0</v>
      </c>
      <c r="J83" s="22">
        <v>1310</v>
      </c>
      <c r="K83" s="22">
        <v>0</v>
      </c>
      <c r="L83" s="22">
        <v>48718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1329</v>
      </c>
      <c r="F84" s="22">
        <v>5071</v>
      </c>
      <c r="G84" s="22">
        <v>0</v>
      </c>
      <c r="H84" s="22">
        <v>0</v>
      </c>
      <c r="I84" s="22">
        <v>0</v>
      </c>
      <c r="J84" s="22">
        <v>1294</v>
      </c>
      <c r="K84" s="22">
        <v>0</v>
      </c>
      <c r="L84" s="22">
        <v>7694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2095</v>
      </c>
      <c r="F85" s="22">
        <v>15898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17993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12618</v>
      </c>
      <c r="F86" s="22">
        <v>30732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43350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656</v>
      </c>
      <c r="F87" s="22">
        <v>93772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94428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113017</v>
      </c>
      <c r="F88" s="22">
        <v>537008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650025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1977</v>
      </c>
      <c r="F89" s="22">
        <v>63458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65435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2460</v>
      </c>
      <c r="F90" s="22">
        <v>17058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19518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11753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11753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13539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13539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75208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75208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2139</v>
      </c>
      <c r="F96" s="22">
        <v>21778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23917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4899</v>
      </c>
      <c r="F100" s="22">
        <v>99179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104078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46262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46262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1609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1609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3147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3147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28126</v>
      </c>
      <c r="I104" s="22">
        <v>0</v>
      </c>
      <c r="J104" s="22">
        <v>0</v>
      </c>
      <c r="K104" s="22">
        <v>0</v>
      </c>
      <c r="L104" s="22">
        <v>28126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69940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69940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19934</v>
      </c>
      <c r="F107" s="22">
        <v>85732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105666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27782</v>
      </c>
      <c r="F108" s="22">
        <v>5585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33367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1772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1772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23</v>
      </c>
      <c r="H111" s="22">
        <v>0</v>
      </c>
      <c r="I111" s="22">
        <v>0</v>
      </c>
      <c r="J111" s="22">
        <v>20</v>
      </c>
      <c r="K111" s="22">
        <v>436910</v>
      </c>
      <c r="L111" s="22">
        <v>436930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26067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26067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20536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20536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35607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35607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221214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221214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902</v>
      </c>
      <c r="F117" s="22">
        <v>50999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51901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45487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45487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12580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12580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54799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54799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11134</v>
      </c>
      <c r="F121" s="22">
        <v>49035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60169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84253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84253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201193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201193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76782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76782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74285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74285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2852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2852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16964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16964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4950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4950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2919</v>
      </c>
      <c r="F134" s="22">
        <v>4984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7903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44118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44118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29643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29643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34650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34650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105240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105240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273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273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12421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12421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30193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30193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325314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325314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9753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9753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57140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57140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66925</v>
      </c>
      <c r="G152" s="22">
        <v>0</v>
      </c>
      <c r="H152" s="22">
        <v>71748</v>
      </c>
      <c r="I152" s="22">
        <v>0</v>
      </c>
      <c r="J152" s="22">
        <v>0</v>
      </c>
      <c r="K152" s="22">
        <v>0</v>
      </c>
      <c r="L152" s="22">
        <v>138673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14004</v>
      </c>
      <c r="F153" s="22">
        <v>55458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69462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13140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13140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551</v>
      </c>
      <c r="F157" s="22">
        <v>20275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20826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18507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18507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116068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116068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1075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1075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3083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3083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304594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304594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22184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22184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998</v>
      </c>
      <c r="F165" s="22">
        <v>307177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308175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32991</v>
      </c>
      <c r="F167" s="22">
        <v>8216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41207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142444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142444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22978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22978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14889</v>
      </c>
      <c r="F171" s="22">
        <v>11185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26074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6198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6198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9819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9819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3726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3726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29294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29294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6105</v>
      </c>
      <c r="F176" s="22">
        <v>3450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9555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990786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990786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140435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140435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2195</v>
      </c>
      <c r="F179" s="22">
        <v>12967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15162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32851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32851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43338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43338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72356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72356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2413</v>
      </c>
      <c r="F184" s="22">
        <v>141890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144303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2010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2010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4916</v>
      </c>
      <c r="F189" s="22">
        <v>1268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6184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24144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24144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1863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1863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2062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2062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1849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1849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750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750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1191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1191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6852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6852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1658</v>
      </c>
      <c r="F211" s="22">
        <v>3576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5234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2135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2135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69870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69870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1771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1771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541</v>
      </c>
      <c r="F222" s="22">
        <v>4197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4738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11143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11143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645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645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2121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2121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1662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1662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2098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2098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3538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3538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758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758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703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703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17087</v>
      </c>
      <c r="F293" s="22">
        <v>864134</v>
      </c>
      <c r="G293" s="22">
        <v>0</v>
      </c>
      <c r="H293" s="22">
        <v>259</v>
      </c>
      <c r="I293" s="22">
        <v>0</v>
      </c>
      <c r="J293" s="22">
        <v>0</v>
      </c>
      <c r="K293" s="22">
        <v>2513</v>
      </c>
      <c r="L293" s="22">
        <v>883993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237</v>
      </c>
      <c r="F294" s="22">
        <v>13497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13734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666</v>
      </c>
      <c r="F295" s="22">
        <v>9157</v>
      </c>
      <c r="G295" s="22">
        <v>0</v>
      </c>
      <c r="H295" s="22">
        <v>0</v>
      </c>
      <c r="I295" s="22">
        <v>0</v>
      </c>
      <c r="J295" s="22">
        <v>0</v>
      </c>
      <c r="K295" s="22">
        <v>-19</v>
      </c>
      <c r="L295" s="22">
        <v>9804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5761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5761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4AEB0-218F-4045-830B-8BD49B591014}">
  <dimension ref="A1:S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1280</v>
      </c>
      <c r="D1" s="20" t="s">
        <v>1311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1282</v>
      </c>
      <c r="F2" s="21" t="s">
        <v>1283</v>
      </c>
      <c r="G2" s="21" t="s">
        <v>1179</v>
      </c>
      <c r="H2" s="21" t="s">
        <v>1284</v>
      </c>
      <c r="I2" s="21" t="s">
        <v>1285</v>
      </c>
      <c r="J2" s="21" t="s">
        <v>1286</v>
      </c>
      <c r="K2" s="21" t="s">
        <v>1287</v>
      </c>
      <c r="L2" s="21" t="s">
        <v>1288</v>
      </c>
      <c r="M2" s="21" t="s">
        <v>1289</v>
      </c>
      <c r="N2" s="21" t="s">
        <v>1290</v>
      </c>
      <c r="O2" s="21" t="s">
        <v>1291</v>
      </c>
      <c r="P2" s="21" t="s">
        <v>1292</v>
      </c>
      <c r="Q2" s="21" t="s">
        <v>64</v>
      </c>
      <c r="R2" s="21" t="s">
        <v>1293</v>
      </c>
      <c r="S2" s="21" t="s">
        <v>1294</v>
      </c>
    </row>
    <row r="3" spans="1:19" x14ac:dyDescent="0.25">
      <c r="A3" s="21"/>
      <c r="B3" s="21"/>
      <c r="C3" s="21"/>
      <c r="D3" s="21" t="s">
        <v>89</v>
      </c>
      <c r="E3" s="21" t="s">
        <v>1295</v>
      </c>
      <c r="F3" s="21" t="s">
        <v>1296</v>
      </c>
      <c r="G3" s="21" t="s">
        <v>1297</v>
      </c>
      <c r="H3" s="21" t="s">
        <v>1298</v>
      </c>
      <c r="I3" s="21" t="s">
        <v>1299</v>
      </c>
      <c r="J3" s="21" t="s">
        <v>1300</v>
      </c>
      <c r="K3" s="21" t="s">
        <v>1301</v>
      </c>
      <c r="L3" s="21" t="s">
        <v>1302</v>
      </c>
      <c r="M3" s="21" t="s">
        <v>1303</v>
      </c>
      <c r="N3" s="21" t="s">
        <v>1304</v>
      </c>
      <c r="O3" s="21" t="s">
        <v>1305</v>
      </c>
      <c r="P3" s="21" t="s">
        <v>1306</v>
      </c>
      <c r="Q3" s="21" t="s">
        <v>1307</v>
      </c>
      <c r="R3" s="21" t="s">
        <v>1308</v>
      </c>
      <c r="S3" s="21" t="s">
        <v>1309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70456892</v>
      </c>
      <c r="F4" s="22">
        <v>19611772</v>
      </c>
      <c r="G4" s="22">
        <v>813</v>
      </c>
      <c r="H4" s="22">
        <v>946776</v>
      </c>
      <c r="I4" s="22">
        <v>0</v>
      </c>
      <c r="J4" s="22">
        <v>127654</v>
      </c>
      <c r="K4" s="22">
        <v>0</v>
      </c>
      <c r="L4" s="22">
        <v>91143907</v>
      </c>
      <c r="M4" s="22">
        <v>40805955</v>
      </c>
      <c r="N4" s="22">
        <v>8908827</v>
      </c>
      <c r="O4" s="22">
        <v>1262583</v>
      </c>
      <c r="P4" s="22">
        <v>7556</v>
      </c>
      <c r="Q4" s="22">
        <v>0</v>
      </c>
      <c r="R4" s="22">
        <v>84076</v>
      </c>
      <c r="S4" s="22">
        <v>51068997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28241439</v>
      </c>
      <c r="F5" s="22">
        <v>2885068</v>
      </c>
      <c r="G5" s="22">
        <v>0</v>
      </c>
      <c r="H5" s="22">
        <v>238631</v>
      </c>
      <c r="I5" s="22">
        <v>0</v>
      </c>
      <c r="J5" s="22">
        <v>4679</v>
      </c>
      <c r="K5" s="22">
        <v>-4854</v>
      </c>
      <c r="L5" s="22">
        <v>31364964</v>
      </c>
      <c r="M5" s="22">
        <v>10412090</v>
      </c>
      <c r="N5" s="22">
        <v>1033954</v>
      </c>
      <c r="O5" s="22">
        <v>501865</v>
      </c>
      <c r="P5" s="22">
        <v>1766</v>
      </c>
      <c r="Q5" s="22">
        <v>0</v>
      </c>
      <c r="R5" s="22">
        <v>0</v>
      </c>
      <c r="S5" s="22">
        <v>11949675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10447714</v>
      </c>
      <c r="F6" s="22">
        <v>4183995</v>
      </c>
      <c r="G6" s="22">
        <v>0</v>
      </c>
      <c r="H6" s="22">
        <v>398437</v>
      </c>
      <c r="I6" s="22">
        <v>0</v>
      </c>
      <c r="J6" s="22">
        <v>5546</v>
      </c>
      <c r="K6" s="22">
        <v>0</v>
      </c>
      <c r="L6" s="22">
        <v>15035692</v>
      </c>
      <c r="M6" s="22">
        <v>4223003</v>
      </c>
      <c r="N6" s="22">
        <v>306433</v>
      </c>
      <c r="O6" s="22">
        <v>333450</v>
      </c>
      <c r="P6" s="22">
        <v>2087</v>
      </c>
      <c r="Q6" s="22">
        <v>0</v>
      </c>
      <c r="R6" s="22">
        <v>0</v>
      </c>
      <c r="S6" s="22">
        <v>4864973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1311851000</v>
      </c>
      <c r="F7" s="22">
        <v>1064249000</v>
      </c>
      <c r="G7" s="22">
        <v>0</v>
      </c>
      <c r="H7" s="22">
        <v>58372000</v>
      </c>
      <c r="I7" s="22">
        <v>0</v>
      </c>
      <c r="J7" s="22">
        <v>1377000</v>
      </c>
      <c r="K7" s="22">
        <v>0</v>
      </c>
      <c r="L7" s="22">
        <v>2435849000</v>
      </c>
      <c r="M7" s="22">
        <v>789625000</v>
      </c>
      <c r="N7" s="22">
        <v>246271000</v>
      </c>
      <c r="O7" s="22">
        <v>0</v>
      </c>
      <c r="P7" s="22">
        <v>0</v>
      </c>
      <c r="Q7" s="22">
        <v>222000</v>
      </c>
      <c r="R7" s="22">
        <v>0</v>
      </c>
      <c r="S7" s="22">
        <v>1036118000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21194877</v>
      </c>
      <c r="F8" s="22">
        <v>9549882</v>
      </c>
      <c r="G8" s="22">
        <v>0</v>
      </c>
      <c r="H8" s="22">
        <v>489315</v>
      </c>
      <c r="I8" s="22">
        <v>0</v>
      </c>
      <c r="J8" s="22">
        <v>7902</v>
      </c>
      <c r="K8" s="22">
        <v>1744</v>
      </c>
      <c r="L8" s="22">
        <v>31243720</v>
      </c>
      <c r="M8" s="22">
        <v>6380663</v>
      </c>
      <c r="N8" s="22">
        <v>2602544</v>
      </c>
      <c r="O8" s="22">
        <v>111240</v>
      </c>
      <c r="P8" s="22">
        <v>5963</v>
      </c>
      <c r="Q8" s="22">
        <v>0</v>
      </c>
      <c r="R8" s="22">
        <v>0</v>
      </c>
      <c r="S8" s="22">
        <v>9100410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23249560</v>
      </c>
      <c r="F9" s="22">
        <v>2922476</v>
      </c>
      <c r="G9" s="22">
        <v>4589</v>
      </c>
      <c r="H9" s="22">
        <v>478148</v>
      </c>
      <c r="I9" s="22">
        <v>0</v>
      </c>
      <c r="J9" s="22">
        <v>10239</v>
      </c>
      <c r="K9" s="22">
        <v>0</v>
      </c>
      <c r="L9" s="22">
        <v>26665012</v>
      </c>
      <c r="M9" s="22">
        <v>15494633</v>
      </c>
      <c r="N9" s="22">
        <v>2017745</v>
      </c>
      <c r="O9" s="22">
        <v>0</v>
      </c>
      <c r="P9" s="22">
        <v>0</v>
      </c>
      <c r="Q9" s="22">
        <v>3361</v>
      </c>
      <c r="R9" s="22">
        <v>0</v>
      </c>
      <c r="S9" s="22">
        <v>17515739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15836966</v>
      </c>
      <c r="F10" s="22">
        <v>8340110</v>
      </c>
      <c r="G10" s="22">
        <v>11157</v>
      </c>
      <c r="H10" s="22">
        <v>410477</v>
      </c>
      <c r="I10" s="22">
        <v>0</v>
      </c>
      <c r="J10" s="22">
        <v>2210</v>
      </c>
      <c r="K10" s="22">
        <v>0</v>
      </c>
      <c r="L10" s="22">
        <v>24600920</v>
      </c>
      <c r="M10" s="22">
        <v>4980287</v>
      </c>
      <c r="N10" s="22">
        <v>2498660</v>
      </c>
      <c r="O10" s="22">
        <v>227609</v>
      </c>
      <c r="P10" s="22">
        <v>2181</v>
      </c>
      <c r="Q10" s="22">
        <v>0</v>
      </c>
      <c r="R10" s="22">
        <v>0</v>
      </c>
      <c r="S10" s="22">
        <v>7708737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25196000</v>
      </c>
      <c r="F11" s="22">
        <v>14062000</v>
      </c>
      <c r="G11" s="22">
        <v>20852000</v>
      </c>
      <c r="H11" s="22">
        <v>1627000</v>
      </c>
      <c r="I11" s="22">
        <v>0</v>
      </c>
      <c r="J11" s="22">
        <v>7000</v>
      </c>
      <c r="K11" s="22">
        <v>-19000</v>
      </c>
      <c r="L11" s="22">
        <v>61725000</v>
      </c>
      <c r="M11" s="22">
        <v>12039000</v>
      </c>
      <c r="N11" s="22">
        <v>5554000</v>
      </c>
      <c r="O11" s="22">
        <v>723000</v>
      </c>
      <c r="P11" s="22">
        <v>151000</v>
      </c>
      <c r="Q11" s="22">
        <v>0</v>
      </c>
      <c r="R11" s="22">
        <v>0</v>
      </c>
      <c r="S11" s="22">
        <v>18467000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74827153</v>
      </c>
      <c r="F12" s="22">
        <v>56135845</v>
      </c>
      <c r="G12" s="22">
        <v>939949</v>
      </c>
      <c r="H12" s="22">
        <v>2840191</v>
      </c>
      <c r="I12" s="22">
        <v>0</v>
      </c>
      <c r="J12" s="22">
        <v>33798</v>
      </c>
      <c r="K12" s="22">
        <v>-170664</v>
      </c>
      <c r="L12" s="22">
        <v>134606272</v>
      </c>
      <c r="M12" s="22">
        <v>20129933</v>
      </c>
      <c r="N12" s="22">
        <v>12683514</v>
      </c>
      <c r="O12" s="22">
        <v>1028002</v>
      </c>
      <c r="P12" s="22">
        <v>17350</v>
      </c>
      <c r="Q12" s="22">
        <v>0</v>
      </c>
      <c r="R12" s="22">
        <v>0</v>
      </c>
      <c r="S12" s="22">
        <v>33858799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39970259</v>
      </c>
      <c r="F13" s="22">
        <v>23816846</v>
      </c>
      <c r="G13" s="22">
        <v>0</v>
      </c>
      <c r="H13" s="22">
        <v>974682</v>
      </c>
      <c r="I13" s="22">
        <v>0</v>
      </c>
      <c r="J13" s="22">
        <v>69682</v>
      </c>
      <c r="K13" s="22">
        <v>0</v>
      </c>
      <c r="L13" s="22">
        <v>64831469</v>
      </c>
      <c r="M13" s="22">
        <v>12904695</v>
      </c>
      <c r="N13" s="22">
        <v>8911391</v>
      </c>
      <c r="O13" s="22">
        <v>939820</v>
      </c>
      <c r="P13" s="22">
        <v>0</v>
      </c>
      <c r="Q13" s="22">
        <v>0</v>
      </c>
      <c r="R13" s="22">
        <v>0</v>
      </c>
      <c r="S13" s="22">
        <v>22755906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103011000</v>
      </c>
      <c r="F14" s="22">
        <v>81309000</v>
      </c>
      <c r="G14" s="22">
        <v>0</v>
      </c>
      <c r="H14" s="22">
        <v>9655000</v>
      </c>
      <c r="I14" s="22">
        <v>0</v>
      </c>
      <c r="J14" s="22">
        <v>237000</v>
      </c>
      <c r="K14" s="22">
        <v>0</v>
      </c>
      <c r="L14" s="22">
        <v>194212000</v>
      </c>
      <c r="M14" s="22">
        <v>36611000</v>
      </c>
      <c r="N14" s="22">
        <v>13409000</v>
      </c>
      <c r="O14" s="22">
        <v>2495000</v>
      </c>
      <c r="P14" s="22">
        <v>24000</v>
      </c>
      <c r="Q14" s="22">
        <v>268000</v>
      </c>
      <c r="R14" s="22">
        <v>0</v>
      </c>
      <c r="S14" s="22">
        <v>52807000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25613089</v>
      </c>
      <c r="F15" s="22">
        <v>19346217</v>
      </c>
      <c r="G15" s="22">
        <v>839146</v>
      </c>
      <c r="H15" s="22">
        <v>4183837</v>
      </c>
      <c r="I15" s="22">
        <v>0</v>
      </c>
      <c r="J15" s="22">
        <v>9827</v>
      </c>
      <c r="K15" s="22">
        <v>0</v>
      </c>
      <c r="L15" s="22">
        <v>49992116</v>
      </c>
      <c r="M15" s="22">
        <v>9574760</v>
      </c>
      <c r="N15" s="22">
        <v>6091410</v>
      </c>
      <c r="O15" s="22">
        <v>0</v>
      </c>
      <c r="P15" s="22">
        <v>0</v>
      </c>
      <c r="Q15" s="22">
        <v>0</v>
      </c>
      <c r="R15" s="22">
        <v>0</v>
      </c>
      <c r="S15" s="22">
        <v>15666170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49788000</v>
      </c>
      <c r="F16" s="22">
        <v>36415000</v>
      </c>
      <c r="G16" s="22">
        <v>0</v>
      </c>
      <c r="H16" s="22">
        <v>625000</v>
      </c>
      <c r="I16" s="22">
        <v>0</v>
      </c>
      <c r="J16" s="22">
        <v>19000</v>
      </c>
      <c r="K16" s="22">
        <v>-480000</v>
      </c>
      <c r="L16" s="22">
        <v>86367000</v>
      </c>
      <c r="M16" s="22">
        <v>25435000</v>
      </c>
      <c r="N16" s="22">
        <v>4519000</v>
      </c>
      <c r="O16" s="22">
        <v>1251000</v>
      </c>
      <c r="P16" s="22">
        <v>30000</v>
      </c>
      <c r="Q16" s="22">
        <v>0</v>
      </c>
      <c r="R16" s="22">
        <v>0</v>
      </c>
      <c r="S16" s="22">
        <v>31235000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103651101</v>
      </c>
      <c r="F17" s="22">
        <v>70416740</v>
      </c>
      <c r="G17" s="22">
        <v>0</v>
      </c>
      <c r="H17" s="22">
        <v>1725074</v>
      </c>
      <c r="I17" s="22">
        <v>0</v>
      </c>
      <c r="J17" s="22">
        <v>84663</v>
      </c>
      <c r="K17" s="22">
        <v>-1271524</v>
      </c>
      <c r="L17" s="22">
        <v>174606054</v>
      </c>
      <c r="M17" s="22">
        <v>34771458</v>
      </c>
      <c r="N17" s="22">
        <v>15297541</v>
      </c>
      <c r="O17" s="22">
        <v>450000</v>
      </c>
      <c r="P17" s="22">
        <v>12764</v>
      </c>
      <c r="Q17" s="22">
        <v>0</v>
      </c>
      <c r="R17" s="22">
        <v>-23288</v>
      </c>
      <c r="S17" s="22">
        <v>50508475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44291000</v>
      </c>
      <c r="F18" s="22">
        <v>13946000</v>
      </c>
      <c r="G18" s="22">
        <v>0</v>
      </c>
      <c r="H18" s="22">
        <v>620000</v>
      </c>
      <c r="I18" s="22">
        <v>0</v>
      </c>
      <c r="J18" s="22">
        <v>14000</v>
      </c>
      <c r="K18" s="22">
        <v>0</v>
      </c>
      <c r="L18" s="22">
        <v>58871000</v>
      </c>
      <c r="M18" s="22">
        <v>16553000</v>
      </c>
      <c r="N18" s="22">
        <v>5171000</v>
      </c>
      <c r="O18" s="22">
        <v>774000</v>
      </c>
      <c r="P18" s="22">
        <v>4000</v>
      </c>
      <c r="Q18" s="22">
        <v>0</v>
      </c>
      <c r="R18" s="22">
        <v>0</v>
      </c>
      <c r="S18" s="22">
        <v>22502000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113501538</v>
      </c>
      <c r="F19" s="22">
        <v>27692922</v>
      </c>
      <c r="G19" s="22">
        <v>0</v>
      </c>
      <c r="H19" s="22">
        <v>1335777</v>
      </c>
      <c r="I19" s="22">
        <v>0</v>
      </c>
      <c r="J19" s="22">
        <v>9225</v>
      </c>
      <c r="K19" s="22">
        <v>-49988</v>
      </c>
      <c r="L19" s="22">
        <v>142489474</v>
      </c>
      <c r="M19" s="22">
        <v>34406076</v>
      </c>
      <c r="N19" s="22">
        <v>7962406</v>
      </c>
      <c r="O19" s="22">
        <v>1268391</v>
      </c>
      <c r="P19" s="22">
        <v>0</v>
      </c>
      <c r="Q19" s="22">
        <v>54728</v>
      </c>
      <c r="R19" s="22">
        <v>0</v>
      </c>
      <c r="S19" s="22">
        <v>43691601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12575196</v>
      </c>
      <c r="F20" s="22">
        <v>7890566</v>
      </c>
      <c r="G20" s="22">
        <v>0</v>
      </c>
      <c r="H20" s="22">
        <v>398924</v>
      </c>
      <c r="I20" s="22">
        <v>0</v>
      </c>
      <c r="J20" s="22">
        <v>6052</v>
      </c>
      <c r="K20" s="22">
        <v>0</v>
      </c>
      <c r="L20" s="22">
        <v>20870738</v>
      </c>
      <c r="M20" s="22">
        <v>1489615</v>
      </c>
      <c r="N20" s="22">
        <v>1436688</v>
      </c>
      <c r="O20" s="22">
        <v>291720</v>
      </c>
      <c r="P20" s="22">
        <v>1824</v>
      </c>
      <c r="Q20" s="22">
        <v>0</v>
      </c>
      <c r="R20" s="22">
        <v>0</v>
      </c>
      <c r="S20" s="22">
        <v>3219847</v>
      </c>
    </row>
    <row r="21" spans="1:1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9138293</v>
      </c>
      <c r="F21" s="22">
        <v>3295661</v>
      </c>
      <c r="G21" s="22">
        <v>3312</v>
      </c>
      <c r="H21" s="22">
        <v>5404</v>
      </c>
      <c r="I21" s="22">
        <v>0</v>
      </c>
      <c r="J21" s="22">
        <v>0</v>
      </c>
      <c r="K21" s="22">
        <v>0</v>
      </c>
      <c r="L21" s="22">
        <v>12442670</v>
      </c>
      <c r="M21" s="22">
        <v>3415138</v>
      </c>
      <c r="N21" s="22">
        <v>728785</v>
      </c>
      <c r="O21" s="22">
        <v>0</v>
      </c>
      <c r="P21" s="22">
        <v>5381</v>
      </c>
      <c r="Q21" s="22">
        <v>0</v>
      </c>
      <c r="R21" s="22">
        <v>0</v>
      </c>
      <c r="S21" s="22">
        <v>4149304</v>
      </c>
    </row>
    <row r="22" spans="1:1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4830763</v>
      </c>
      <c r="F22" s="22">
        <v>8592189</v>
      </c>
      <c r="G22" s="22">
        <v>34989743</v>
      </c>
      <c r="H22" s="22">
        <v>29253772</v>
      </c>
      <c r="I22" s="22">
        <v>0</v>
      </c>
      <c r="J22" s="22">
        <v>194536</v>
      </c>
      <c r="K22" s="22">
        <v>0</v>
      </c>
      <c r="L22" s="22">
        <v>77861003</v>
      </c>
      <c r="M22" s="22">
        <v>3737198</v>
      </c>
      <c r="N22" s="22">
        <v>7576605</v>
      </c>
      <c r="O22" s="22">
        <v>717341</v>
      </c>
      <c r="P22" s="22">
        <v>257955</v>
      </c>
      <c r="Q22" s="22">
        <v>0</v>
      </c>
      <c r="R22" s="22">
        <v>0</v>
      </c>
      <c r="S22" s="22">
        <v>12289099</v>
      </c>
    </row>
    <row r="23" spans="1:1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5311907</v>
      </c>
      <c r="F23" s="22">
        <v>6999352</v>
      </c>
      <c r="G23" s="22">
        <v>4576165</v>
      </c>
      <c r="H23" s="22">
        <v>9805383</v>
      </c>
      <c r="I23" s="22">
        <v>0</v>
      </c>
      <c r="J23" s="22">
        <v>2170250</v>
      </c>
      <c r="K23" s="22">
        <v>0</v>
      </c>
      <c r="L23" s="22">
        <v>28863057</v>
      </c>
      <c r="M23" s="22">
        <v>3728364</v>
      </c>
      <c r="N23" s="22">
        <v>3759748</v>
      </c>
      <c r="O23" s="22">
        <v>686826</v>
      </c>
      <c r="P23" s="22">
        <v>76022</v>
      </c>
      <c r="Q23" s="22">
        <v>0</v>
      </c>
      <c r="R23" s="22">
        <v>0</v>
      </c>
      <c r="S23" s="22">
        <v>8250960</v>
      </c>
    </row>
    <row r="24" spans="1:1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101417982</v>
      </c>
      <c r="F24" s="22">
        <v>65470783</v>
      </c>
      <c r="G24" s="22">
        <v>131509707</v>
      </c>
      <c r="H24" s="22">
        <v>10300742</v>
      </c>
      <c r="I24" s="22">
        <v>0</v>
      </c>
      <c r="J24" s="22">
        <v>156194</v>
      </c>
      <c r="K24" s="22">
        <v>0</v>
      </c>
      <c r="L24" s="22">
        <v>308855408</v>
      </c>
      <c r="M24" s="22">
        <v>55303202</v>
      </c>
      <c r="N24" s="22">
        <v>27576981</v>
      </c>
      <c r="O24" s="22">
        <v>4507346</v>
      </c>
      <c r="P24" s="22">
        <v>1142205</v>
      </c>
      <c r="Q24" s="22">
        <v>0</v>
      </c>
      <c r="R24" s="22">
        <v>634165</v>
      </c>
      <c r="S24" s="22">
        <v>89163899</v>
      </c>
    </row>
    <row r="25" spans="1:1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23958750</v>
      </c>
      <c r="F25" s="22">
        <v>74635520</v>
      </c>
      <c r="G25" s="22">
        <v>380411071</v>
      </c>
      <c r="H25" s="22">
        <v>41710653</v>
      </c>
      <c r="I25" s="22">
        <v>0</v>
      </c>
      <c r="J25" s="22">
        <v>0</v>
      </c>
      <c r="K25" s="22">
        <v>0</v>
      </c>
      <c r="L25" s="22">
        <v>520715994</v>
      </c>
      <c r="M25" s="22">
        <v>28283630</v>
      </c>
      <c r="N25" s="22">
        <v>51709603</v>
      </c>
      <c r="O25" s="22">
        <v>0</v>
      </c>
      <c r="P25" s="22">
        <v>3531525</v>
      </c>
      <c r="Q25" s="22">
        <v>0</v>
      </c>
      <c r="R25" s="22">
        <v>0</v>
      </c>
      <c r="S25" s="22">
        <v>83524758</v>
      </c>
    </row>
    <row r="26" spans="1:1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175043</v>
      </c>
      <c r="F26" s="22">
        <v>90870</v>
      </c>
      <c r="G26" s="22">
        <v>9208</v>
      </c>
      <c r="H26" s="22">
        <v>953954</v>
      </c>
      <c r="I26" s="22">
        <v>40709</v>
      </c>
      <c r="J26" s="22">
        <v>493263</v>
      </c>
      <c r="K26" s="22">
        <v>0</v>
      </c>
      <c r="L26" s="22">
        <v>1763047</v>
      </c>
      <c r="M26" s="22">
        <v>198106</v>
      </c>
      <c r="N26" s="22">
        <v>48257</v>
      </c>
      <c r="O26" s="22">
        <v>72814</v>
      </c>
      <c r="P26" s="22">
        <v>0</v>
      </c>
      <c r="Q26" s="22">
        <v>0</v>
      </c>
      <c r="R26" s="22">
        <v>0</v>
      </c>
      <c r="S26" s="22">
        <v>319177</v>
      </c>
    </row>
    <row r="27" spans="1:1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6371334</v>
      </c>
      <c r="F27" s="22">
        <v>3979294</v>
      </c>
      <c r="G27" s="22">
        <v>10408011</v>
      </c>
      <c r="H27" s="22">
        <v>11846267</v>
      </c>
      <c r="I27" s="22">
        <v>0</v>
      </c>
      <c r="J27" s="22">
        <v>917336</v>
      </c>
      <c r="K27" s="22">
        <v>0</v>
      </c>
      <c r="L27" s="22">
        <v>33522242</v>
      </c>
      <c r="M27" s="22">
        <v>3310807</v>
      </c>
      <c r="N27" s="22">
        <v>3141602</v>
      </c>
      <c r="O27" s="22">
        <v>360754</v>
      </c>
      <c r="P27" s="22">
        <v>98273</v>
      </c>
      <c r="Q27" s="22">
        <v>0</v>
      </c>
      <c r="R27" s="22">
        <v>0</v>
      </c>
      <c r="S27" s="22">
        <v>6911436</v>
      </c>
    </row>
    <row r="28" spans="1:1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4881085</v>
      </c>
      <c r="F28" s="22">
        <v>1003709</v>
      </c>
      <c r="G28" s="22">
        <v>882999</v>
      </c>
      <c r="H28" s="22">
        <v>3095508</v>
      </c>
      <c r="I28" s="22">
        <v>0</v>
      </c>
      <c r="J28" s="22">
        <v>1111639</v>
      </c>
      <c r="K28" s="22">
        <v>-7679</v>
      </c>
      <c r="L28" s="22">
        <v>10967261</v>
      </c>
      <c r="M28" s="22">
        <v>2333529</v>
      </c>
      <c r="N28" s="22">
        <v>775048</v>
      </c>
      <c r="O28" s="22">
        <v>232472</v>
      </c>
      <c r="P28" s="22">
        <v>15926</v>
      </c>
      <c r="Q28" s="22">
        <v>0</v>
      </c>
      <c r="R28" s="22">
        <v>0</v>
      </c>
      <c r="S28" s="22">
        <v>3356975</v>
      </c>
    </row>
    <row r="29" spans="1:1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4073270</v>
      </c>
      <c r="F29" s="22">
        <v>302644</v>
      </c>
      <c r="G29" s="22">
        <v>3223338</v>
      </c>
      <c r="H29" s="22">
        <v>7327239</v>
      </c>
      <c r="I29" s="22">
        <v>0</v>
      </c>
      <c r="J29" s="22">
        <v>2177658</v>
      </c>
      <c r="K29" s="22">
        <v>0</v>
      </c>
      <c r="L29" s="22">
        <v>17104149</v>
      </c>
      <c r="M29" s="22">
        <v>2361562</v>
      </c>
      <c r="N29" s="22">
        <v>1846233</v>
      </c>
      <c r="O29" s="22">
        <v>387438</v>
      </c>
      <c r="P29" s="22">
        <v>28639</v>
      </c>
      <c r="Q29" s="22">
        <v>0</v>
      </c>
      <c r="R29" s="22">
        <v>0</v>
      </c>
      <c r="S29" s="22">
        <v>4623872</v>
      </c>
    </row>
    <row r="30" spans="1:1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3181449</v>
      </c>
      <c r="F30" s="22">
        <v>3637135</v>
      </c>
      <c r="G30" s="22">
        <v>8821582</v>
      </c>
      <c r="H30" s="22">
        <v>14635959</v>
      </c>
      <c r="I30" s="22">
        <v>0</v>
      </c>
      <c r="J30" s="22">
        <v>199274</v>
      </c>
      <c r="K30" s="22">
        <v>-18925</v>
      </c>
      <c r="L30" s="22">
        <v>30456474</v>
      </c>
      <c r="M30" s="22">
        <v>1819360</v>
      </c>
      <c r="N30" s="22">
        <v>3862451</v>
      </c>
      <c r="O30" s="22">
        <v>631188</v>
      </c>
      <c r="P30" s="22">
        <v>106014</v>
      </c>
      <c r="Q30" s="22">
        <v>0</v>
      </c>
      <c r="R30" s="22">
        <v>0</v>
      </c>
      <c r="S30" s="22">
        <v>6419013</v>
      </c>
    </row>
    <row r="31" spans="1:1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1679393</v>
      </c>
      <c r="F31" s="22">
        <v>3444153</v>
      </c>
      <c r="G31" s="22">
        <v>3415962</v>
      </c>
      <c r="H31" s="22">
        <v>1171405</v>
      </c>
      <c r="I31" s="22">
        <v>0</v>
      </c>
      <c r="J31" s="22">
        <v>7579</v>
      </c>
      <c r="K31" s="22">
        <v>22395</v>
      </c>
      <c r="L31" s="22">
        <v>9740887</v>
      </c>
      <c r="M31" s="22">
        <v>2145269</v>
      </c>
      <c r="N31" s="22">
        <v>2069240</v>
      </c>
      <c r="O31" s="22">
        <v>188992</v>
      </c>
      <c r="P31" s="22">
        <v>40780</v>
      </c>
      <c r="Q31" s="22">
        <v>0</v>
      </c>
      <c r="R31" s="22">
        <v>8409</v>
      </c>
      <c r="S31" s="22">
        <v>4452690</v>
      </c>
    </row>
    <row r="32" spans="1:1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5823087</v>
      </c>
      <c r="F32" s="22">
        <v>1464154</v>
      </c>
      <c r="G32" s="22">
        <v>47382050</v>
      </c>
      <c r="H32" s="22">
        <v>40106667</v>
      </c>
      <c r="I32" s="22">
        <v>1083066</v>
      </c>
      <c r="J32" s="22">
        <v>308348</v>
      </c>
      <c r="K32" s="22">
        <v>0</v>
      </c>
      <c r="L32" s="22">
        <v>96167372</v>
      </c>
      <c r="M32" s="22">
        <v>4948951</v>
      </c>
      <c r="N32" s="22">
        <v>14094265</v>
      </c>
      <c r="O32" s="22">
        <v>900633</v>
      </c>
      <c r="P32" s="22">
        <v>460077</v>
      </c>
      <c r="Q32" s="22">
        <v>0</v>
      </c>
      <c r="R32" s="22">
        <v>0</v>
      </c>
      <c r="S32" s="22">
        <v>20403926</v>
      </c>
    </row>
    <row r="33" spans="1:1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1611647</v>
      </c>
      <c r="F33" s="22">
        <v>3162275</v>
      </c>
      <c r="G33" s="22">
        <v>6733470</v>
      </c>
      <c r="H33" s="22">
        <v>18433565</v>
      </c>
      <c r="I33" s="22">
        <v>0</v>
      </c>
      <c r="J33" s="22">
        <v>118878</v>
      </c>
      <c r="K33" s="22">
        <v>-616776</v>
      </c>
      <c r="L33" s="22">
        <v>29443059</v>
      </c>
      <c r="M33" s="22">
        <v>3106278</v>
      </c>
      <c r="N33" s="22">
        <v>8173286</v>
      </c>
      <c r="O33" s="22">
        <v>776210</v>
      </c>
      <c r="P33" s="22">
        <v>208015</v>
      </c>
      <c r="Q33" s="22">
        <v>0</v>
      </c>
      <c r="R33" s="22">
        <v>0</v>
      </c>
      <c r="S33" s="22">
        <v>12263789</v>
      </c>
    </row>
    <row r="34" spans="1:1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5369378</v>
      </c>
      <c r="F34" s="22">
        <v>3828472</v>
      </c>
      <c r="G34" s="22">
        <v>3143409</v>
      </c>
      <c r="H34" s="22">
        <v>5743249</v>
      </c>
      <c r="I34" s="22">
        <v>0</v>
      </c>
      <c r="J34" s="22">
        <v>2168320</v>
      </c>
      <c r="K34" s="22">
        <v>0</v>
      </c>
      <c r="L34" s="22">
        <v>20252828</v>
      </c>
      <c r="M34" s="22">
        <v>4261600</v>
      </c>
      <c r="N34" s="22">
        <v>2274742</v>
      </c>
      <c r="O34" s="22">
        <v>0</v>
      </c>
      <c r="P34" s="22">
        <v>32104</v>
      </c>
      <c r="Q34" s="22">
        <v>609277</v>
      </c>
      <c r="R34" s="22">
        <v>-15756</v>
      </c>
      <c r="S34" s="22">
        <v>7161967</v>
      </c>
    </row>
    <row r="35" spans="1:1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4735396</v>
      </c>
      <c r="F35" s="22">
        <v>22560</v>
      </c>
      <c r="G35" s="22">
        <v>237618</v>
      </c>
      <c r="H35" s="22">
        <v>2143963</v>
      </c>
      <c r="I35" s="22">
        <v>314742</v>
      </c>
      <c r="J35" s="22">
        <v>0</v>
      </c>
      <c r="K35" s="22">
        <v>0</v>
      </c>
      <c r="L35" s="22">
        <v>7454279</v>
      </c>
      <c r="M35" s="22">
        <v>2104898</v>
      </c>
      <c r="N35" s="22">
        <v>386567</v>
      </c>
      <c r="O35" s="22">
        <v>158519</v>
      </c>
      <c r="P35" s="22">
        <v>0</v>
      </c>
      <c r="Q35" s="22">
        <v>273634</v>
      </c>
      <c r="R35" s="22">
        <v>0</v>
      </c>
      <c r="S35" s="22">
        <v>2923618</v>
      </c>
    </row>
    <row r="36" spans="1:1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439034</v>
      </c>
      <c r="F36" s="22">
        <v>573454</v>
      </c>
      <c r="G36" s="22">
        <v>4536174</v>
      </c>
      <c r="H36" s="22">
        <v>10059193</v>
      </c>
      <c r="I36" s="22">
        <v>0</v>
      </c>
      <c r="J36" s="22">
        <v>305756</v>
      </c>
      <c r="K36" s="22">
        <v>0</v>
      </c>
      <c r="L36" s="22">
        <v>15913611</v>
      </c>
      <c r="M36" s="22">
        <v>627896</v>
      </c>
      <c r="N36" s="22">
        <v>2776222</v>
      </c>
      <c r="O36" s="22">
        <v>686851</v>
      </c>
      <c r="P36" s="22">
        <v>70166</v>
      </c>
      <c r="Q36" s="22">
        <v>0</v>
      </c>
      <c r="R36" s="22">
        <v>0</v>
      </c>
      <c r="S36" s="22">
        <v>4161135</v>
      </c>
    </row>
    <row r="37" spans="1:1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5835677</v>
      </c>
      <c r="F37" s="22">
        <v>5101968</v>
      </c>
      <c r="G37" s="22">
        <v>19402647</v>
      </c>
      <c r="H37" s="22">
        <v>34767832</v>
      </c>
      <c r="I37" s="22">
        <v>0</v>
      </c>
      <c r="J37" s="22">
        <v>272896</v>
      </c>
      <c r="K37" s="22">
        <v>-810837</v>
      </c>
      <c r="L37" s="22">
        <v>64570183</v>
      </c>
      <c r="M37" s="22">
        <v>5911264</v>
      </c>
      <c r="N37" s="22">
        <v>15191110</v>
      </c>
      <c r="O37" s="22">
        <v>1305409</v>
      </c>
      <c r="P37" s="22">
        <v>480426</v>
      </c>
      <c r="Q37" s="22">
        <v>0</v>
      </c>
      <c r="R37" s="22">
        <v>0</v>
      </c>
      <c r="S37" s="22">
        <v>22888209</v>
      </c>
    </row>
    <row r="38" spans="1:1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11889154</v>
      </c>
      <c r="F38" s="22">
        <v>3113632</v>
      </c>
      <c r="G38" s="22">
        <v>8717542</v>
      </c>
      <c r="H38" s="22">
        <v>16489853</v>
      </c>
      <c r="I38" s="22">
        <v>501497</v>
      </c>
      <c r="J38" s="22">
        <v>791693</v>
      </c>
      <c r="K38" s="22">
        <v>0</v>
      </c>
      <c r="L38" s="22">
        <v>41503371</v>
      </c>
      <c r="M38" s="22">
        <v>4758078</v>
      </c>
      <c r="N38" s="22">
        <v>9983856</v>
      </c>
      <c r="O38" s="22">
        <v>644102</v>
      </c>
      <c r="P38" s="22">
        <v>247008</v>
      </c>
      <c r="Q38" s="22">
        <v>0</v>
      </c>
      <c r="R38" s="22">
        <v>0</v>
      </c>
      <c r="S38" s="22">
        <v>15633044</v>
      </c>
    </row>
    <row r="39" spans="1:1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1400494</v>
      </c>
      <c r="F39" s="22">
        <v>146977</v>
      </c>
      <c r="G39" s="22">
        <v>1265596</v>
      </c>
      <c r="H39" s="22">
        <v>2333213</v>
      </c>
      <c r="I39" s="22">
        <v>0</v>
      </c>
      <c r="J39" s="22">
        <v>758842</v>
      </c>
      <c r="K39" s="22">
        <v>0</v>
      </c>
      <c r="L39" s="22">
        <v>5905122</v>
      </c>
      <c r="M39" s="22">
        <v>547243</v>
      </c>
      <c r="N39" s="22">
        <v>468633</v>
      </c>
      <c r="O39" s="22">
        <v>204558</v>
      </c>
      <c r="P39" s="22">
        <v>9144</v>
      </c>
      <c r="Q39" s="22">
        <v>0</v>
      </c>
      <c r="R39" s="22">
        <v>0</v>
      </c>
      <c r="S39" s="22">
        <v>1229578</v>
      </c>
    </row>
    <row r="40" spans="1:1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2002585</v>
      </c>
      <c r="F40" s="22">
        <v>1186997</v>
      </c>
      <c r="G40" s="22">
        <v>7403949</v>
      </c>
      <c r="H40" s="22">
        <v>8956153</v>
      </c>
      <c r="I40" s="22">
        <v>0</v>
      </c>
      <c r="J40" s="22">
        <v>3089035</v>
      </c>
      <c r="K40" s="22">
        <v>0</v>
      </c>
      <c r="L40" s="22">
        <v>22638719</v>
      </c>
      <c r="M40" s="22">
        <v>1524706</v>
      </c>
      <c r="N40" s="22">
        <v>2465257</v>
      </c>
      <c r="O40" s="22">
        <v>267505</v>
      </c>
      <c r="P40" s="22">
        <v>61122</v>
      </c>
      <c r="Q40" s="22">
        <v>0</v>
      </c>
      <c r="R40" s="22">
        <v>0</v>
      </c>
      <c r="S40" s="22">
        <v>4318590</v>
      </c>
    </row>
    <row r="41" spans="1:1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32550906</v>
      </c>
      <c r="F41" s="22">
        <v>7378526</v>
      </c>
      <c r="G41" s="22">
        <v>2602852</v>
      </c>
      <c r="H41" s="22">
        <v>5917237</v>
      </c>
      <c r="I41" s="22">
        <v>0</v>
      </c>
      <c r="J41" s="22">
        <v>1594882</v>
      </c>
      <c r="K41" s="22">
        <v>0</v>
      </c>
      <c r="L41" s="22">
        <v>50044403</v>
      </c>
      <c r="M41" s="22">
        <v>26704592</v>
      </c>
      <c r="N41" s="22">
        <v>2581211</v>
      </c>
      <c r="O41" s="22">
        <v>1079858</v>
      </c>
      <c r="P41" s="22">
        <v>53352</v>
      </c>
      <c r="Q41" s="22">
        <v>0</v>
      </c>
      <c r="R41" s="22">
        <v>0</v>
      </c>
      <c r="S41" s="22">
        <v>30419013</v>
      </c>
    </row>
    <row r="42" spans="1:1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2769119</v>
      </c>
      <c r="F42" s="22">
        <v>0</v>
      </c>
      <c r="G42" s="22">
        <v>184324</v>
      </c>
      <c r="H42" s="22">
        <v>11833421</v>
      </c>
      <c r="I42" s="22">
        <v>0</v>
      </c>
      <c r="J42" s="22">
        <v>2340516</v>
      </c>
      <c r="K42" s="22">
        <v>0</v>
      </c>
      <c r="L42" s="22">
        <v>17127380</v>
      </c>
      <c r="M42" s="22">
        <v>1514388</v>
      </c>
      <c r="N42" s="22">
        <v>776187</v>
      </c>
      <c r="O42" s="22">
        <v>106436</v>
      </c>
      <c r="P42" s="22">
        <v>16543</v>
      </c>
      <c r="Q42" s="22">
        <v>0</v>
      </c>
      <c r="R42" s="22">
        <v>0</v>
      </c>
      <c r="S42" s="22">
        <v>2413554</v>
      </c>
    </row>
    <row r="43" spans="1:1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20348227</v>
      </c>
      <c r="F43" s="22">
        <v>34052034</v>
      </c>
      <c r="G43" s="22">
        <v>31259978</v>
      </c>
      <c r="H43" s="22">
        <v>35307855</v>
      </c>
      <c r="I43" s="22">
        <v>0</v>
      </c>
      <c r="J43" s="22">
        <v>1045413</v>
      </c>
      <c r="K43" s="22">
        <v>0</v>
      </c>
      <c r="L43" s="22">
        <v>122013507</v>
      </c>
      <c r="M43" s="22">
        <v>12839638</v>
      </c>
      <c r="N43" s="22">
        <v>15807044</v>
      </c>
      <c r="O43" s="22">
        <v>1054798</v>
      </c>
      <c r="P43" s="22">
        <v>359713</v>
      </c>
      <c r="Q43" s="22">
        <v>0</v>
      </c>
      <c r="R43" s="22">
        <v>0</v>
      </c>
      <c r="S43" s="22">
        <v>30061193</v>
      </c>
    </row>
    <row r="44" spans="1:1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5100030</v>
      </c>
      <c r="F44" s="22">
        <v>15054961</v>
      </c>
      <c r="G44" s="22">
        <v>57545730</v>
      </c>
      <c r="H44" s="22">
        <v>59188922</v>
      </c>
      <c r="I44" s="22">
        <v>0</v>
      </c>
      <c r="J44" s="22">
        <v>300698</v>
      </c>
      <c r="K44" s="22">
        <v>0</v>
      </c>
      <c r="L44" s="22">
        <v>137190341</v>
      </c>
      <c r="M44" s="22">
        <v>3276306</v>
      </c>
      <c r="N44" s="22">
        <v>32657207</v>
      </c>
      <c r="O44" s="22">
        <v>6073339</v>
      </c>
      <c r="P44" s="22">
        <v>1234667</v>
      </c>
      <c r="Q44" s="22">
        <v>0</v>
      </c>
      <c r="R44" s="22">
        <v>0</v>
      </c>
      <c r="S44" s="22">
        <v>43241519</v>
      </c>
    </row>
    <row r="45" spans="1:1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2171393</v>
      </c>
      <c r="F45" s="22">
        <v>2459435</v>
      </c>
      <c r="G45" s="22">
        <v>6522222</v>
      </c>
      <c r="H45" s="22">
        <v>14126446</v>
      </c>
      <c r="I45" s="22">
        <v>0</v>
      </c>
      <c r="J45" s="22">
        <v>2485535</v>
      </c>
      <c r="K45" s="22">
        <v>0</v>
      </c>
      <c r="L45" s="22">
        <v>27765031</v>
      </c>
      <c r="M45" s="22">
        <v>2248838</v>
      </c>
      <c r="N45" s="22">
        <v>4054569</v>
      </c>
      <c r="O45" s="22">
        <v>311682</v>
      </c>
      <c r="P45" s="22">
        <v>103939</v>
      </c>
      <c r="Q45" s="22">
        <v>0</v>
      </c>
      <c r="R45" s="22">
        <v>0</v>
      </c>
      <c r="S45" s="22">
        <v>6719028</v>
      </c>
    </row>
    <row r="46" spans="1:1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11222079</v>
      </c>
      <c r="F46" s="22">
        <v>1459776</v>
      </c>
      <c r="G46" s="22">
        <v>1664300</v>
      </c>
      <c r="H46" s="22">
        <v>7498244</v>
      </c>
      <c r="I46" s="22">
        <v>514086</v>
      </c>
      <c r="J46" s="22">
        <v>918564</v>
      </c>
      <c r="K46" s="22">
        <v>359595</v>
      </c>
      <c r="L46" s="22">
        <v>23636644</v>
      </c>
      <c r="M46" s="22">
        <v>5314591</v>
      </c>
      <c r="N46" s="22">
        <v>1456035</v>
      </c>
      <c r="O46" s="22">
        <v>574617</v>
      </c>
      <c r="P46" s="22">
        <v>21523</v>
      </c>
      <c r="Q46" s="22">
        <v>0</v>
      </c>
      <c r="R46" s="22">
        <v>0</v>
      </c>
      <c r="S46" s="22">
        <v>7366766</v>
      </c>
    </row>
    <row r="47" spans="1:1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6580551</v>
      </c>
      <c r="F47" s="22">
        <v>7124471</v>
      </c>
      <c r="G47" s="22">
        <v>19531323</v>
      </c>
      <c r="H47" s="22">
        <v>5843017</v>
      </c>
      <c r="I47" s="22">
        <v>0</v>
      </c>
      <c r="J47" s="22">
        <v>715209</v>
      </c>
      <c r="K47" s="22">
        <v>0</v>
      </c>
      <c r="L47" s="22">
        <v>39794571</v>
      </c>
      <c r="M47" s="22">
        <v>6244170</v>
      </c>
      <c r="N47" s="22">
        <v>7400426</v>
      </c>
      <c r="O47" s="22">
        <v>567060</v>
      </c>
      <c r="P47" s="22">
        <v>355131</v>
      </c>
      <c r="Q47" s="22">
        <v>0</v>
      </c>
      <c r="R47" s="22">
        <v>403114</v>
      </c>
      <c r="S47" s="22">
        <v>14969901</v>
      </c>
    </row>
    <row r="48" spans="1:1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2129793</v>
      </c>
      <c r="F48" s="22">
        <v>5140388</v>
      </c>
      <c r="G48" s="22">
        <v>667247</v>
      </c>
      <c r="H48" s="22">
        <v>8853276</v>
      </c>
      <c r="I48" s="22">
        <v>0</v>
      </c>
      <c r="J48" s="22">
        <v>2131259</v>
      </c>
      <c r="K48" s="22">
        <v>0</v>
      </c>
      <c r="L48" s="22">
        <v>18921963</v>
      </c>
      <c r="M48" s="22">
        <v>1631676</v>
      </c>
      <c r="N48" s="22">
        <v>1960551</v>
      </c>
      <c r="O48" s="22">
        <v>578590</v>
      </c>
      <c r="P48" s="22">
        <v>39463</v>
      </c>
      <c r="Q48" s="22">
        <v>285113</v>
      </c>
      <c r="R48" s="22">
        <v>0</v>
      </c>
      <c r="S48" s="22">
        <v>4495393</v>
      </c>
    </row>
    <row r="49" spans="1:1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1616841</v>
      </c>
      <c r="F49" s="22">
        <v>22258</v>
      </c>
      <c r="G49" s="22">
        <v>8468690</v>
      </c>
      <c r="H49" s="22">
        <v>11164231</v>
      </c>
      <c r="I49" s="22">
        <v>0</v>
      </c>
      <c r="J49" s="22">
        <v>2968032</v>
      </c>
      <c r="K49" s="22">
        <v>0</v>
      </c>
      <c r="L49" s="22">
        <v>24240052</v>
      </c>
      <c r="M49" s="22">
        <v>1567498</v>
      </c>
      <c r="N49" s="22">
        <v>3016477</v>
      </c>
      <c r="O49" s="22">
        <v>659711</v>
      </c>
      <c r="P49" s="22">
        <v>118233</v>
      </c>
      <c r="Q49" s="22">
        <v>0</v>
      </c>
      <c r="R49" s="22">
        <v>0</v>
      </c>
      <c r="S49" s="22">
        <v>5361919</v>
      </c>
    </row>
    <row r="50" spans="1:1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7281496</v>
      </c>
      <c r="F50" s="22">
        <v>4687764</v>
      </c>
      <c r="G50" s="22">
        <v>1298199</v>
      </c>
      <c r="H50" s="22">
        <v>2084012</v>
      </c>
      <c r="I50" s="22">
        <v>0</v>
      </c>
      <c r="J50" s="22">
        <v>5113582</v>
      </c>
      <c r="K50" s="22">
        <v>0</v>
      </c>
      <c r="L50" s="22">
        <v>20465053</v>
      </c>
      <c r="M50" s="22">
        <v>3929659</v>
      </c>
      <c r="N50" s="22">
        <v>3221035</v>
      </c>
      <c r="O50" s="22">
        <v>370581</v>
      </c>
      <c r="P50" s="22">
        <v>0</v>
      </c>
      <c r="Q50" s="22">
        <v>0</v>
      </c>
      <c r="R50" s="22">
        <v>0</v>
      </c>
      <c r="S50" s="22">
        <v>7521275</v>
      </c>
    </row>
    <row r="51" spans="1:1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1665822</v>
      </c>
      <c r="F51" s="22">
        <v>1071703</v>
      </c>
      <c r="G51" s="22">
        <v>2462432</v>
      </c>
      <c r="H51" s="22">
        <v>11835029</v>
      </c>
      <c r="I51" s="22">
        <v>175692</v>
      </c>
      <c r="J51" s="22">
        <v>2053621</v>
      </c>
      <c r="K51" s="22">
        <v>0</v>
      </c>
      <c r="L51" s="22">
        <v>19264299</v>
      </c>
      <c r="M51" s="22">
        <v>965188</v>
      </c>
      <c r="N51" s="22">
        <v>1435818</v>
      </c>
      <c r="O51" s="22">
        <v>323668</v>
      </c>
      <c r="P51" s="22">
        <v>43942</v>
      </c>
      <c r="Q51" s="22">
        <v>0</v>
      </c>
      <c r="R51" s="22">
        <v>0</v>
      </c>
      <c r="S51" s="22">
        <v>2768616</v>
      </c>
    </row>
    <row r="52" spans="1:1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8348163</v>
      </c>
      <c r="F52" s="22">
        <v>3836146</v>
      </c>
      <c r="G52" s="22">
        <v>5706058</v>
      </c>
      <c r="H52" s="22">
        <v>13964727</v>
      </c>
      <c r="I52" s="22">
        <v>0</v>
      </c>
      <c r="J52" s="22">
        <v>1330944</v>
      </c>
      <c r="K52" s="22">
        <v>13112</v>
      </c>
      <c r="L52" s="22">
        <v>33199150</v>
      </c>
      <c r="M52" s="22">
        <v>9091480</v>
      </c>
      <c r="N52" s="22">
        <v>6915377</v>
      </c>
      <c r="O52" s="22">
        <v>2208865</v>
      </c>
      <c r="P52" s="22">
        <v>156399</v>
      </c>
      <c r="Q52" s="22">
        <v>0</v>
      </c>
      <c r="R52" s="22">
        <v>0</v>
      </c>
      <c r="S52" s="22">
        <v>18372121</v>
      </c>
    </row>
    <row r="53" spans="1:1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3705451</v>
      </c>
      <c r="F53" s="22">
        <v>2912709</v>
      </c>
      <c r="G53" s="22">
        <v>5526810</v>
      </c>
      <c r="H53" s="22">
        <v>19874797</v>
      </c>
      <c r="I53" s="22">
        <v>390828</v>
      </c>
      <c r="J53" s="22">
        <v>1341897</v>
      </c>
      <c r="K53" s="22">
        <v>0</v>
      </c>
      <c r="L53" s="22">
        <v>33752492</v>
      </c>
      <c r="M53" s="22">
        <v>2803995</v>
      </c>
      <c r="N53" s="22">
        <v>10000159</v>
      </c>
      <c r="O53" s="22">
        <v>946010</v>
      </c>
      <c r="P53" s="22">
        <v>216022</v>
      </c>
      <c r="Q53" s="22">
        <v>0</v>
      </c>
      <c r="R53" s="22">
        <v>247551</v>
      </c>
      <c r="S53" s="22">
        <v>14213737</v>
      </c>
    </row>
    <row r="54" spans="1:1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2772952</v>
      </c>
      <c r="F54" s="22">
        <v>7145387</v>
      </c>
      <c r="G54" s="22">
        <v>22122</v>
      </c>
      <c r="H54" s="22">
        <v>9396250</v>
      </c>
      <c r="I54" s="22">
        <v>0</v>
      </c>
      <c r="J54" s="22">
        <v>474373</v>
      </c>
      <c r="K54" s="22">
        <v>-2310647</v>
      </c>
      <c r="L54" s="22">
        <v>17500437</v>
      </c>
      <c r="M54" s="22">
        <v>1140035</v>
      </c>
      <c r="N54" s="22">
        <v>2440386</v>
      </c>
      <c r="O54" s="22">
        <v>866759</v>
      </c>
      <c r="P54" s="22">
        <v>77990</v>
      </c>
      <c r="Q54" s="22">
        <v>0</v>
      </c>
      <c r="R54" s="22">
        <v>39638</v>
      </c>
      <c r="S54" s="22">
        <v>4564808</v>
      </c>
    </row>
    <row r="55" spans="1:1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612480</v>
      </c>
      <c r="F55" s="22">
        <v>16861429</v>
      </c>
      <c r="G55" s="22">
        <v>8958751</v>
      </c>
      <c r="H55" s="22">
        <v>250092</v>
      </c>
      <c r="I55" s="22">
        <v>0</v>
      </c>
      <c r="J55" s="22">
        <v>225567</v>
      </c>
      <c r="K55" s="22">
        <v>0</v>
      </c>
      <c r="L55" s="22">
        <v>26908319</v>
      </c>
      <c r="M55" s="22">
        <v>681246</v>
      </c>
      <c r="N55" s="22">
        <v>4984628</v>
      </c>
      <c r="O55" s="22">
        <v>929988</v>
      </c>
      <c r="P55" s="22">
        <v>146481</v>
      </c>
      <c r="Q55" s="22">
        <v>134087</v>
      </c>
      <c r="R55" s="22">
        <v>0</v>
      </c>
      <c r="S55" s="22">
        <v>6876430</v>
      </c>
    </row>
    <row r="56" spans="1:1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1286165</v>
      </c>
      <c r="F56" s="22">
        <v>1967656</v>
      </c>
      <c r="G56" s="22">
        <v>9280406</v>
      </c>
      <c r="H56" s="22">
        <v>51504675</v>
      </c>
      <c r="I56" s="22">
        <v>106704</v>
      </c>
      <c r="J56" s="22">
        <v>1317</v>
      </c>
      <c r="K56" s="22">
        <v>0</v>
      </c>
      <c r="L56" s="22">
        <v>64146923</v>
      </c>
      <c r="M56" s="22">
        <v>755908</v>
      </c>
      <c r="N56" s="22">
        <v>9297655</v>
      </c>
      <c r="O56" s="22">
        <v>3974360</v>
      </c>
      <c r="P56" s="22">
        <v>198209</v>
      </c>
      <c r="Q56" s="22">
        <v>752659</v>
      </c>
      <c r="R56" s="22">
        <v>0</v>
      </c>
      <c r="S56" s="22">
        <v>14978791</v>
      </c>
    </row>
    <row r="57" spans="1:1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687534</v>
      </c>
      <c r="F57" s="22">
        <v>1300941</v>
      </c>
      <c r="G57" s="22">
        <v>1840769</v>
      </c>
      <c r="H57" s="22">
        <v>12593798</v>
      </c>
      <c r="I57" s="22">
        <v>0</v>
      </c>
      <c r="J57" s="22">
        <v>844587</v>
      </c>
      <c r="K57" s="22">
        <v>0</v>
      </c>
      <c r="L57" s="22">
        <v>17267629</v>
      </c>
      <c r="M57" s="22">
        <v>674528</v>
      </c>
      <c r="N57" s="22">
        <v>1640601</v>
      </c>
      <c r="O57" s="22">
        <v>552824</v>
      </c>
      <c r="P57" s="22">
        <v>71245</v>
      </c>
      <c r="Q57" s="22">
        <v>0</v>
      </c>
      <c r="R57" s="22">
        <v>0</v>
      </c>
      <c r="S57" s="22">
        <v>2939198</v>
      </c>
    </row>
    <row r="58" spans="1:1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35077792</v>
      </c>
      <c r="F58" s="22">
        <v>27708650</v>
      </c>
      <c r="G58" s="22">
        <v>3003904</v>
      </c>
      <c r="H58" s="22">
        <v>13046920</v>
      </c>
      <c r="I58" s="22">
        <v>0</v>
      </c>
      <c r="J58" s="22">
        <v>185122</v>
      </c>
      <c r="K58" s="22">
        <v>-339</v>
      </c>
      <c r="L58" s="22">
        <v>79022049</v>
      </c>
      <c r="M58" s="22">
        <v>20338762</v>
      </c>
      <c r="N58" s="22">
        <v>13866868</v>
      </c>
      <c r="O58" s="22">
        <v>1686471</v>
      </c>
      <c r="P58" s="22">
        <v>119540</v>
      </c>
      <c r="Q58" s="22">
        <v>0</v>
      </c>
      <c r="R58" s="22">
        <v>0</v>
      </c>
      <c r="S58" s="22">
        <v>36011641</v>
      </c>
    </row>
    <row r="59" spans="1:1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1591588</v>
      </c>
      <c r="F59" s="22">
        <v>1485321</v>
      </c>
      <c r="G59" s="22">
        <v>69957</v>
      </c>
      <c r="H59" s="22">
        <v>970405</v>
      </c>
      <c r="I59" s="22">
        <v>0</v>
      </c>
      <c r="J59" s="22">
        <v>206898</v>
      </c>
      <c r="K59" s="22">
        <v>0</v>
      </c>
      <c r="L59" s="22">
        <v>4324168</v>
      </c>
      <c r="M59" s="22">
        <v>551075</v>
      </c>
      <c r="N59" s="22">
        <v>439013</v>
      </c>
      <c r="O59" s="22">
        <v>180330</v>
      </c>
      <c r="P59" s="22">
        <v>5376</v>
      </c>
      <c r="Q59" s="22">
        <v>0</v>
      </c>
      <c r="R59" s="22">
        <v>0</v>
      </c>
      <c r="S59" s="22">
        <v>1175794</v>
      </c>
    </row>
    <row r="60" spans="1:1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3119267</v>
      </c>
      <c r="F60" s="22">
        <v>615729</v>
      </c>
      <c r="G60" s="22">
        <v>2144594</v>
      </c>
      <c r="H60" s="22">
        <v>7903616</v>
      </c>
      <c r="I60" s="22">
        <v>103151</v>
      </c>
      <c r="J60" s="22">
        <v>474302</v>
      </c>
      <c r="K60" s="22">
        <v>145</v>
      </c>
      <c r="L60" s="22">
        <v>14360804</v>
      </c>
      <c r="M60" s="22">
        <v>2306549</v>
      </c>
      <c r="N60" s="22">
        <v>1355159</v>
      </c>
      <c r="O60" s="22">
        <v>386653</v>
      </c>
      <c r="P60" s="22">
        <v>69231</v>
      </c>
      <c r="Q60" s="22">
        <v>0</v>
      </c>
      <c r="R60" s="22">
        <v>0</v>
      </c>
      <c r="S60" s="22">
        <v>4117592</v>
      </c>
    </row>
    <row r="61" spans="1:1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4035390</v>
      </c>
      <c r="F61" s="22">
        <v>940646</v>
      </c>
      <c r="G61" s="22">
        <v>5051121</v>
      </c>
      <c r="H61" s="22">
        <v>9683863</v>
      </c>
      <c r="I61" s="22">
        <v>476040</v>
      </c>
      <c r="J61" s="22">
        <v>637345</v>
      </c>
      <c r="K61" s="22">
        <v>-93</v>
      </c>
      <c r="L61" s="22">
        <v>20824312</v>
      </c>
      <c r="M61" s="22">
        <v>5617415</v>
      </c>
      <c r="N61" s="22">
        <v>4115712</v>
      </c>
      <c r="O61" s="22">
        <v>313267</v>
      </c>
      <c r="P61" s="22">
        <v>101314</v>
      </c>
      <c r="Q61" s="22">
        <v>0</v>
      </c>
      <c r="R61" s="22">
        <v>-10841</v>
      </c>
      <c r="S61" s="22">
        <v>10136867</v>
      </c>
    </row>
    <row r="62" spans="1:1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864722</v>
      </c>
      <c r="F62" s="22">
        <v>2312600</v>
      </c>
      <c r="G62" s="22">
        <v>13481573</v>
      </c>
      <c r="H62" s="22">
        <v>10645191</v>
      </c>
      <c r="I62" s="22">
        <v>0</v>
      </c>
      <c r="J62" s="22">
        <v>626885</v>
      </c>
      <c r="K62" s="22">
        <v>0</v>
      </c>
      <c r="L62" s="22">
        <v>27930971</v>
      </c>
      <c r="M62" s="22">
        <v>4529242</v>
      </c>
      <c r="N62" s="22">
        <v>846255</v>
      </c>
      <c r="O62" s="22">
        <v>553298</v>
      </c>
      <c r="P62" s="22">
        <v>184891</v>
      </c>
      <c r="Q62" s="22">
        <v>0</v>
      </c>
      <c r="R62" s="22">
        <v>0</v>
      </c>
      <c r="S62" s="22">
        <v>6113686</v>
      </c>
    </row>
    <row r="63" spans="1:1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94058</v>
      </c>
      <c r="F63" s="22">
        <v>214832</v>
      </c>
      <c r="G63" s="22">
        <v>877682</v>
      </c>
      <c r="H63" s="22">
        <v>1619291</v>
      </c>
      <c r="I63" s="22">
        <v>0</v>
      </c>
      <c r="J63" s="22">
        <v>45061</v>
      </c>
      <c r="K63" s="22">
        <v>-933</v>
      </c>
      <c r="L63" s="22">
        <v>2849991</v>
      </c>
      <c r="M63" s="22">
        <v>79213</v>
      </c>
      <c r="N63" s="22">
        <v>607009</v>
      </c>
      <c r="O63" s="22">
        <v>17360</v>
      </c>
      <c r="P63" s="22">
        <v>15721</v>
      </c>
      <c r="Q63" s="22">
        <v>0</v>
      </c>
      <c r="R63" s="22">
        <v>0</v>
      </c>
      <c r="S63" s="22">
        <v>719303</v>
      </c>
    </row>
    <row r="64" spans="1:1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18590965</v>
      </c>
      <c r="F64" s="22">
        <v>22258574</v>
      </c>
      <c r="G64" s="22">
        <v>3295261</v>
      </c>
      <c r="H64" s="22">
        <v>8659754</v>
      </c>
      <c r="I64" s="22">
        <v>263298</v>
      </c>
      <c r="J64" s="22">
        <v>2018243</v>
      </c>
      <c r="K64" s="22">
        <v>-339422</v>
      </c>
      <c r="L64" s="22">
        <v>54746673</v>
      </c>
      <c r="M64" s="22">
        <v>12203080</v>
      </c>
      <c r="N64" s="22">
        <v>9774247</v>
      </c>
      <c r="O64" s="22">
        <v>220011</v>
      </c>
      <c r="P64" s="22">
        <v>90238</v>
      </c>
      <c r="Q64" s="22">
        <v>1691694</v>
      </c>
      <c r="R64" s="22">
        <v>395087</v>
      </c>
      <c r="S64" s="22">
        <v>24374357</v>
      </c>
    </row>
    <row r="65" spans="1:1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39394046</v>
      </c>
      <c r="F65" s="22">
        <v>52884798</v>
      </c>
      <c r="G65" s="22">
        <v>5562028</v>
      </c>
      <c r="H65" s="22">
        <v>11447961</v>
      </c>
      <c r="I65" s="22">
        <v>0</v>
      </c>
      <c r="J65" s="22">
        <v>791874</v>
      </c>
      <c r="K65" s="22">
        <v>-2296869</v>
      </c>
      <c r="L65" s="22">
        <v>107783838</v>
      </c>
      <c r="M65" s="22">
        <v>48285996</v>
      </c>
      <c r="N65" s="22">
        <v>30002679</v>
      </c>
      <c r="O65" s="22">
        <v>1651945</v>
      </c>
      <c r="P65" s="22">
        <v>156106</v>
      </c>
      <c r="Q65" s="22">
        <v>0</v>
      </c>
      <c r="R65" s="22">
        <v>-370437</v>
      </c>
      <c r="S65" s="22">
        <v>79726289</v>
      </c>
    </row>
    <row r="66" spans="1:1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961895</v>
      </c>
      <c r="F66" s="22">
        <v>193991</v>
      </c>
      <c r="G66" s="22">
        <v>21319993</v>
      </c>
      <c r="H66" s="22">
        <v>30235501</v>
      </c>
      <c r="I66" s="22">
        <v>90162</v>
      </c>
      <c r="J66" s="22">
        <v>686481</v>
      </c>
      <c r="K66" s="22">
        <v>0</v>
      </c>
      <c r="L66" s="22">
        <v>53488023</v>
      </c>
      <c r="M66" s="22">
        <v>653391</v>
      </c>
      <c r="N66" s="22">
        <v>7562482</v>
      </c>
      <c r="O66" s="22">
        <v>332201</v>
      </c>
      <c r="P66" s="22">
        <v>267971</v>
      </c>
      <c r="Q66" s="22">
        <v>0</v>
      </c>
      <c r="R66" s="22">
        <v>0</v>
      </c>
      <c r="S66" s="22">
        <v>8816045</v>
      </c>
    </row>
    <row r="67" spans="1:1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2126714</v>
      </c>
      <c r="F67" s="22">
        <v>1290547</v>
      </c>
      <c r="G67" s="22">
        <v>1271997</v>
      </c>
      <c r="H67" s="22">
        <v>5901603</v>
      </c>
      <c r="I67" s="22">
        <v>2365</v>
      </c>
      <c r="J67" s="22">
        <v>834602</v>
      </c>
      <c r="K67" s="22">
        <v>0</v>
      </c>
      <c r="L67" s="22">
        <v>11427828</v>
      </c>
      <c r="M67" s="22">
        <v>1209203</v>
      </c>
      <c r="N67" s="22">
        <v>1180297</v>
      </c>
      <c r="O67" s="22">
        <v>549789</v>
      </c>
      <c r="P67" s="22">
        <v>23421</v>
      </c>
      <c r="Q67" s="22">
        <v>0</v>
      </c>
      <c r="R67" s="22">
        <v>0</v>
      </c>
      <c r="S67" s="22">
        <v>2962710</v>
      </c>
    </row>
    <row r="68" spans="1:1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954526</v>
      </c>
      <c r="F68" s="22">
        <v>667831</v>
      </c>
      <c r="G68" s="22">
        <v>1267818</v>
      </c>
      <c r="H68" s="22">
        <v>3682860</v>
      </c>
      <c r="I68" s="22">
        <v>0</v>
      </c>
      <c r="J68" s="22">
        <v>1946008</v>
      </c>
      <c r="K68" s="22">
        <v>0</v>
      </c>
      <c r="L68" s="22">
        <v>8519043</v>
      </c>
      <c r="M68" s="22">
        <v>540738</v>
      </c>
      <c r="N68" s="22">
        <v>702920</v>
      </c>
      <c r="O68" s="22">
        <v>198941</v>
      </c>
      <c r="P68" s="22">
        <v>15991</v>
      </c>
      <c r="Q68" s="22">
        <v>0</v>
      </c>
      <c r="R68" s="22">
        <v>-1613</v>
      </c>
      <c r="S68" s="22">
        <v>1456977</v>
      </c>
    </row>
    <row r="69" spans="1:1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490333</v>
      </c>
      <c r="F69" s="22">
        <v>1391919</v>
      </c>
      <c r="G69" s="22">
        <v>705709</v>
      </c>
      <c r="H69" s="22">
        <v>1156017</v>
      </c>
      <c r="I69" s="22">
        <v>0</v>
      </c>
      <c r="J69" s="22">
        <v>225589</v>
      </c>
      <c r="K69" s="22">
        <v>0</v>
      </c>
      <c r="L69" s="22">
        <v>3969566</v>
      </c>
      <c r="M69" s="22">
        <v>247068</v>
      </c>
      <c r="N69" s="22">
        <v>556133</v>
      </c>
      <c r="O69" s="22">
        <v>28778</v>
      </c>
      <c r="P69" s="22">
        <v>8075</v>
      </c>
      <c r="Q69" s="22">
        <v>0</v>
      </c>
      <c r="R69" s="22">
        <v>0</v>
      </c>
      <c r="S69" s="22">
        <v>840054</v>
      </c>
    </row>
    <row r="70" spans="1:1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4823498</v>
      </c>
      <c r="F70" s="22">
        <v>2267964</v>
      </c>
      <c r="G70" s="22">
        <v>7652246</v>
      </c>
      <c r="H70" s="22">
        <v>8981620</v>
      </c>
      <c r="I70" s="22">
        <v>0</v>
      </c>
      <c r="J70" s="22">
        <v>1182103</v>
      </c>
      <c r="K70" s="22">
        <v>0</v>
      </c>
      <c r="L70" s="22">
        <v>24907431</v>
      </c>
      <c r="M70" s="22">
        <v>3022443</v>
      </c>
      <c r="N70" s="22">
        <v>1820102</v>
      </c>
      <c r="O70" s="22">
        <v>1366663</v>
      </c>
      <c r="P70" s="22">
        <v>58909</v>
      </c>
      <c r="Q70" s="22">
        <v>0</v>
      </c>
      <c r="R70" s="22">
        <v>0</v>
      </c>
      <c r="S70" s="22">
        <v>6268117</v>
      </c>
    </row>
    <row r="71" spans="1:1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1048125</v>
      </c>
      <c r="F71" s="22">
        <v>984984</v>
      </c>
      <c r="G71" s="22">
        <v>2317647</v>
      </c>
      <c r="H71" s="22">
        <v>10795199</v>
      </c>
      <c r="I71" s="22">
        <v>0</v>
      </c>
      <c r="J71" s="22">
        <v>1501375</v>
      </c>
      <c r="K71" s="22">
        <v>0</v>
      </c>
      <c r="L71" s="22">
        <v>16647330</v>
      </c>
      <c r="M71" s="22">
        <v>713053</v>
      </c>
      <c r="N71" s="22">
        <v>1468495</v>
      </c>
      <c r="O71" s="22">
        <v>560196</v>
      </c>
      <c r="P71" s="22">
        <v>45370</v>
      </c>
      <c r="Q71" s="22">
        <v>0</v>
      </c>
      <c r="R71" s="22">
        <v>0</v>
      </c>
      <c r="S71" s="22">
        <v>2787114</v>
      </c>
    </row>
    <row r="72" spans="1:1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4419634</v>
      </c>
      <c r="F72" s="22">
        <v>1663297</v>
      </c>
      <c r="G72" s="22">
        <v>2271084</v>
      </c>
      <c r="H72" s="22">
        <v>6378687</v>
      </c>
      <c r="I72" s="22">
        <v>0</v>
      </c>
      <c r="J72" s="22">
        <v>2068336</v>
      </c>
      <c r="K72" s="22">
        <v>0</v>
      </c>
      <c r="L72" s="22">
        <v>16801038</v>
      </c>
      <c r="M72" s="22">
        <v>2437822</v>
      </c>
      <c r="N72" s="22">
        <v>2223796</v>
      </c>
      <c r="O72" s="22">
        <v>692769</v>
      </c>
      <c r="P72" s="22">
        <v>36337</v>
      </c>
      <c r="Q72" s="22">
        <v>0</v>
      </c>
      <c r="R72" s="22">
        <v>0</v>
      </c>
      <c r="S72" s="22">
        <v>5390724</v>
      </c>
    </row>
    <row r="73" spans="1:1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17748724</v>
      </c>
      <c r="F73" s="22">
        <v>20012210</v>
      </c>
      <c r="G73" s="22">
        <v>56322459</v>
      </c>
      <c r="H73" s="22">
        <v>8996509</v>
      </c>
      <c r="I73" s="22">
        <v>0</v>
      </c>
      <c r="J73" s="22">
        <v>778590</v>
      </c>
      <c r="K73" s="22">
        <v>0</v>
      </c>
      <c r="L73" s="22">
        <v>103858492</v>
      </c>
      <c r="M73" s="22">
        <v>12465079</v>
      </c>
      <c r="N73" s="22">
        <v>10047558</v>
      </c>
      <c r="O73" s="22">
        <v>1052002</v>
      </c>
      <c r="P73" s="22">
        <v>413825</v>
      </c>
      <c r="Q73" s="22">
        <v>0</v>
      </c>
      <c r="R73" s="22">
        <v>0</v>
      </c>
      <c r="S73" s="22">
        <v>23978465</v>
      </c>
    </row>
    <row r="74" spans="1:1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3644037</v>
      </c>
      <c r="F74" s="22">
        <v>4408615</v>
      </c>
      <c r="G74" s="22">
        <v>2664150</v>
      </c>
      <c r="H74" s="22">
        <v>6598734</v>
      </c>
      <c r="I74" s="22">
        <v>27274</v>
      </c>
      <c r="J74" s="22">
        <v>2096152</v>
      </c>
      <c r="K74" s="22">
        <v>745408</v>
      </c>
      <c r="L74" s="22">
        <v>20184370</v>
      </c>
      <c r="M74" s="22">
        <v>2939253</v>
      </c>
      <c r="N74" s="22">
        <v>3271695</v>
      </c>
      <c r="O74" s="22">
        <v>319152</v>
      </c>
      <c r="P74" s="22">
        <v>79592</v>
      </c>
      <c r="Q74" s="22">
        <v>0</v>
      </c>
      <c r="R74" s="22">
        <v>0</v>
      </c>
      <c r="S74" s="22">
        <v>6609692</v>
      </c>
    </row>
    <row r="75" spans="1:1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1714265</v>
      </c>
      <c r="F75" s="22">
        <v>891392</v>
      </c>
      <c r="G75" s="22">
        <v>1059636</v>
      </c>
      <c r="H75" s="22">
        <v>7348956</v>
      </c>
      <c r="I75" s="22">
        <v>0</v>
      </c>
      <c r="J75" s="22">
        <v>1149070</v>
      </c>
      <c r="K75" s="22">
        <v>0</v>
      </c>
      <c r="L75" s="22">
        <v>12163319</v>
      </c>
      <c r="M75" s="22">
        <v>1244252</v>
      </c>
      <c r="N75" s="22">
        <v>1417176</v>
      </c>
      <c r="O75" s="22">
        <v>620444</v>
      </c>
      <c r="P75" s="22">
        <v>27913</v>
      </c>
      <c r="Q75" s="22">
        <v>0</v>
      </c>
      <c r="R75" s="22">
        <v>0</v>
      </c>
      <c r="S75" s="22">
        <v>3309785</v>
      </c>
    </row>
    <row r="76" spans="1:1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2242095</v>
      </c>
      <c r="F76" s="22">
        <v>583611</v>
      </c>
      <c r="G76" s="22">
        <v>554273</v>
      </c>
      <c r="H76" s="22">
        <v>2846126</v>
      </c>
      <c r="I76" s="22">
        <v>0</v>
      </c>
      <c r="J76" s="22">
        <v>1747988</v>
      </c>
      <c r="K76" s="22">
        <v>0</v>
      </c>
      <c r="L76" s="22">
        <v>7974093</v>
      </c>
      <c r="M76" s="22">
        <v>1267303</v>
      </c>
      <c r="N76" s="22">
        <v>567641</v>
      </c>
      <c r="O76" s="22">
        <v>739199</v>
      </c>
      <c r="P76" s="22">
        <v>10752</v>
      </c>
      <c r="Q76" s="22">
        <v>0</v>
      </c>
      <c r="R76" s="22">
        <v>0</v>
      </c>
      <c r="S76" s="22">
        <v>2584895</v>
      </c>
    </row>
    <row r="77" spans="1:1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4481120</v>
      </c>
      <c r="F77" s="22">
        <v>6196877</v>
      </c>
      <c r="G77" s="22">
        <v>5141921</v>
      </c>
      <c r="H77" s="22">
        <v>13673843</v>
      </c>
      <c r="I77" s="22">
        <v>0</v>
      </c>
      <c r="J77" s="22">
        <v>3574768</v>
      </c>
      <c r="K77" s="22">
        <v>0</v>
      </c>
      <c r="L77" s="22">
        <v>33068529</v>
      </c>
      <c r="M77" s="22">
        <v>3482621</v>
      </c>
      <c r="N77" s="22">
        <v>3939551</v>
      </c>
      <c r="O77" s="22">
        <v>633184</v>
      </c>
      <c r="P77" s="22">
        <v>74935</v>
      </c>
      <c r="Q77" s="22">
        <v>0</v>
      </c>
      <c r="R77" s="22">
        <v>0</v>
      </c>
      <c r="S77" s="22">
        <v>8130291</v>
      </c>
    </row>
    <row r="78" spans="1:1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1952137</v>
      </c>
      <c r="F78" s="22">
        <v>1182129</v>
      </c>
      <c r="G78" s="22">
        <v>672360</v>
      </c>
      <c r="H78" s="22">
        <v>10503872</v>
      </c>
      <c r="I78" s="22">
        <v>0</v>
      </c>
      <c r="J78" s="22">
        <v>2326155</v>
      </c>
      <c r="K78" s="22">
        <v>0</v>
      </c>
      <c r="L78" s="22">
        <v>16636653</v>
      </c>
      <c r="M78" s="22">
        <v>2453241</v>
      </c>
      <c r="N78" s="22">
        <v>1616654</v>
      </c>
      <c r="O78" s="22">
        <v>599669</v>
      </c>
      <c r="P78" s="22">
        <v>102239</v>
      </c>
      <c r="Q78" s="22">
        <v>399239</v>
      </c>
      <c r="R78" s="22">
        <v>0</v>
      </c>
      <c r="S78" s="22">
        <v>5171042</v>
      </c>
    </row>
    <row r="79" spans="1:1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2440706</v>
      </c>
      <c r="F79" s="22">
        <v>5354118</v>
      </c>
      <c r="G79" s="22">
        <v>4221050</v>
      </c>
      <c r="H79" s="22">
        <v>19566431</v>
      </c>
      <c r="I79" s="22">
        <v>0</v>
      </c>
      <c r="J79" s="22">
        <v>762365</v>
      </c>
      <c r="K79" s="22">
        <v>-10127</v>
      </c>
      <c r="L79" s="22">
        <v>32334543</v>
      </c>
      <c r="M79" s="22">
        <v>2038741</v>
      </c>
      <c r="N79" s="22">
        <v>4947737</v>
      </c>
      <c r="O79" s="22">
        <v>388521</v>
      </c>
      <c r="P79" s="22">
        <v>90533</v>
      </c>
      <c r="Q79" s="22">
        <v>0</v>
      </c>
      <c r="R79" s="22">
        <v>0</v>
      </c>
      <c r="S79" s="22">
        <v>7465532</v>
      </c>
    </row>
    <row r="80" spans="1:1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2450224</v>
      </c>
      <c r="F80" s="22">
        <v>210242</v>
      </c>
      <c r="G80" s="22">
        <v>813488</v>
      </c>
      <c r="H80" s="22">
        <v>4465150</v>
      </c>
      <c r="I80" s="22">
        <v>0</v>
      </c>
      <c r="J80" s="22">
        <v>1858804</v>
      </c>
      <c r="K80" s="22">
        <v>0</v>
      </c>
      <c r="L80" s="22">
        <v>9797908</v>
      </c>
      <c r="M80" s="22">
        <v>1576481</v>
      </c>
      <c r="N80" s="22">
        <v>831683</v>
      </c>
      <c r="O80" s="22">
        <v>221203</v>
      </c>
      <c r="P80" s="22">
        <v>0</v>
      </c>
      <c r="Q80" s="22">
        <v>0</v>
      </c>
      <c r="R80" s="22">
        <v>0</v>
      </c>
      <c r="S80" s="22">
        <v>2629367</v>
      </c>
    </row>
    <row r="81" spans="1:1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4742413</v>
      </c>
      <c r="F81" s="22">
        <v>1220529</v>
      </c>
      <c r="G81" s="22">
        <v>53755</v>
      </c>
      <c r="H81" s="22">
        <v>3647647</v>
      </c>
      <c r="I81" s="22">
        <v>0</v>
      </c>
      <c r="J81" s="22">
        <v>2500235</v>
      </c>
      <c r="K81" s="22">
        <v>0</v>
      </c>
      <c r="L81" s="22">
        <v>12164579</v>
      </c>
      <c r="M81" s="22">
        <v>2525042</v>
      </c>
      <c r="N81" s="22">
        <v>658071</v>
      </c>
      <c r="O81" s="22">
        <v>710347</v>
      </c>
      <c r="P81" s="22">
        <v>10959</v>
      </c>
      <c r="Q81" s="22">
        <v>0</v>
      </c>
      <c r="R81" s="22">
        <v>0</v>
      </c>
      <c r="S81" s="22">
        <v>3904419</v>
      </c>
    </row>
    <row r="82" spans="1:1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7899526</v>
      </c>
      <c r="F82" s="22">
        <v>3267145</v>
      </c>
      <c r="G82" s="22">
        <v>3123033</v>
      </c>
      <c r="H82" s="22">
        <v>10479138</v>
      </c>
      <c r="I82" s="22">
        <v>0</v>
      </c>
      <c r="J82" s="22">
        <v>2312914</v>
      </c>
      <c r="K82" s="22">
        <v>329179</v>
      </c>
      <c r="L82" s="22">
        <v>27410935</v>
      </c>
      <c r="M82" s="22">
        <v>6361899</v>
      </c>
      <c r="N82" s="22">
        <v>2619484</v>
      </c>
      <c r="O82" s="22">
        <v>633165</v>
      </c>
      <c r="P82" s="22">
        <v>57338</v>
      </c>
      <c r="Q82" s="22">
        <v>0</v>
      </c>
      <c r="R82" s="22">
        <v>0</v>
      </c>
      <c r="S82" s="22">
        <v>9671886</v>
      </c>
    </row>
    <row r="83" spans="1:1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4485940</v>
      </c>
      <c r="F83" s="22">
        <v>5422455</v>
      </c>
      <c r="G83" s="22">
        <v>6649453</v>
      </c>
      <c r="H83" s="22">
        <v>11418211</v>
      </c>
      <c r="I83" s="22">
        <v>0</v>
      </c>
      <c r="J83" s="22">
        <v>2718388</v>
      </c>
      <c r="K83" s="22">
        <v>0</v>
      </c>
      <c r="L83" s="22">
        <v>30694447</v>
      </c>
      <c r="M83" s="22">
        <v>4828880</v>
      </c>
      <c r="N83" s="22">
        <v>7303042</v>
      </c>
      <c r="O83" s="22">
        <v>288578</v>
      </c>
      <c r="P83" s="22">
        <v>175410</v>
      </c>
      <c r="Q83" s="22">
        <v>0</v>
      </c>
      <c r="R83" s="22">
        <v>0</v>
      </c>
      <c r="S83" s="22">
        <v>12595910</v>
      </c>
    </row>
    <row r="84" spans="1:1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2566279</v>
      </c>
      <c r="F84" s="22">
        <v>912877</v>
      </c>
      <c r="G84" s="22">
        <v>544954</v>
      </c>
      <c r="H84" s="22">
        <v>8055850</v>
      </c>
      <c r="I84" s="22">
        <v>0</v>
      </c>
      <c r="J84" s="22">
        <v>1477811</v>
      </c>
      <c r="K84" s="22">
        <v>0</v>
      </c>
      <c r="L84" s="22">
        <v>13557771</v>
      </c>
      <c r="M84" s="22">
        <v>3019123</v>
      </c>
      <c r="N84" s="22">
        <v>1866111</v>
      </c>
      <c r="O84" s="22">
        <v>657685</v>
      </c>
      <c r="P84" s="22">
        <v>75027</v>
      </c>
      <c r="Q84" s="22">
        <v>469408</v>
      </c>
      <c r="R84" s="22">
        <v>0</v>
      </c>
      <c r="S84" s="22">
        <v>6087354</v>
      </c>
    </row>
    <row r="85" spans="1:1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2715386</v>
      </c>
      <c r="F85" s="22">
        <v>3139638</v>
      </c>
      <c r="G85" s="22">
        <v>8730648</v>
      </c>
      <c r="H85" s="22">
        <v>10776002</v>
      </c>
      <c r="I85" s="22">
        <v>0</v>
      </c>
      <c r="J85" s="22">
        <v>48637</v>
      </c>
      <c r="K85" s="22">
        <v>0</v>
      </c>
      <c r="L85" s="22">
        <v>25410311</v>
      </c>
      <c r="M85" s="22">
        <v>2309541</v>
      </c>
      <c r="N85" s="22">
        <v>3692934</v>
      </c>
      <c r="O85" s="22">
        <v>622006</v>
      </c>
      <c r="P85" s="22">
        <v>107206</v>
      </c>
      <c r="Q85" s="22">
        <v>0</v>
      </c>
      <c r="R85" s="22">
        <v>0</v>
      </c>
      <c r="S85" s="22">
        <v>6731687</v>
      </c>
    </row>
    <row r="86" spans="1:1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4387154</v>
      </c>
      <c r="F86" s="22">
        <v>5469364</v>
      </c>
      <c r="G86" s="22">
        <v>24850819</v>
      </c>
      <c r="H86" s="22">
        <v>39494159</v>
      </c>
      <c r="I86" s="22">
        <v>0</v>
      </c>
      <c r="J86" s="22">
        <v>89582</v>
      </c>
      <c r="K86" s="22">
        <v>0</v>
      </c>
      <c r="L86" s="22">
        <v>74291078</v>
      </c>
      <c r="M86" s="22">
        <v>25393587</v>
      </c>
      <c r="N86" s="22">
        <v>4811703</v>
      </c>
      <c r="O86" s="22">
        <v>6586787</v>
      </c>
      <c r="P86" s="22">
        <v>777590</v>
      </c>
      <c r="Q86" s="22">
        <v>0</v>
      </c>
      <c r="R86" s="22">
        <v>0</v>
      </c>
      <c r="S86" s="22">
        <v>37569667</v>
      </c>
    </row>
    <row r="87" spans="1:1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2712291</v>
      </c>
      <c r="F87" s="22">
        <v>2115811</v>
      </c>
      <c r="G87" s="22">
        <v>7951</v>
      </c>
      <c r="H87" s="22">
        <v>117163</v>
      </c>
      <c r="I87" s="22">
        <v>0</v>
      </c>
      <c r="J87" s="22">
        <v>0</v>
      </c>
      <c r="K87" s="22">
        <v>0</v>
      </c>
      <c r="L87" s="22">
        <v>4953216</v>
      </c>
      <c r="M87" s="22">
        <v>737855</v>
      </c>
      <c r="N87" s="22">
        <v>413202</v>
      </c>
      <c r="O87" s="22">
        <v>53723</v>
      </c>
      <c r="P87" s="22">
        <v>471</v>
      </c>
      <c r="Q87" s="22">
        <v>0</v>
      </c>
      <c r="R87" s="22">
        <v>0</v>
      </c>
      <c r="S87" s="22">
        <v>1205251</v>
      </c>
    </row>
    <row r="88" spans="1:1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5753218</v>
      </c>
      <c r="F88" s="22">
        <v>20667599</v>
      </c>
      <c r="G88" s="22">
        <v>0</v>
      </c>
      <c r="H88" s="22">
        <v>99130</v>
      </c>
      <c r="I88" s="22">
        <v>0</v>
      </c>
      <c r="J88" s="22">
        <v>0</v>
      </c>
      <c r="K88" s="22">
        <v>0</v>
      </c>
      <c r="L88" s="22">
        <v>26519947</v>
      </c>
      <c r="M88" s="22">
        <v>6012761</v>
      </c>
      <c r="N88" s="22">
        <v>7352792</v>
      </c>
      <c r="O88" s="22">
        <v>531355</v>
      </c>
      <c r="P88" s="22">
        <v>682</v>
      </c>
      <c r="Q88" s="22">
        <v>0</v>
      </c>
      <c r="R88" s="22">
        <v>0</v>
      </c>
      <c r="S88" s="22">
        <v>13897590</v>
      </c>
    </row>
    <row r="89" spans="1:1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3862172</v>
      </c>
      <c r="F89" s="22">
        <v>2014578</v>
      </c>
      <c r="G89" s="22">
        <v>74021</v>
      </c>
      <c r="H89" s="22">
        <v>117406</v>
      </c>
      <c r="I89" s="22">
        <v>0</v>
      </c>
      <c r="J89" s="22">
        <v>1165</v>
      </c>
      <c r="K89" s="22">
        <v>0</v>
      </c>
      <c r="L89" s="22">
        <v>6069342</v>
      </c>
      <c r="M89" s="22">
        <v>1089113</v>
      </c>
      <c r="N89" s="22">
        <v>495889</v>
      </c>
      <c r="O89" s="22">
        <v>111937</v>
      </c>
      <c r="P89" s="22">
        <v>0</v>
      </c>
      <c r="Q89" s="22">
        <v>0</v>
      </c>
      <c r="R89" s="22">
        <v>982</v>
      </c>
      <c r="S89" s="22">
        <v>1697921</v>
      </c>
    </row>
    <row r="90" spans="1:1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643002</v>
      </c>
      <c r="F90" s="22">
        <v>201828</v>
      </c>
      <c r="G90" s="22">
        <v>23227</v>
      </c>
      <c r="H90" s="22">
        <v>24925</v>
      </c>
      <c r="I90" s="22">
        <v>0</v>
      </c>
      <c r="J90" s="22">
        <v>129</v>
      </c>
      <c r="K90" s="22">
        <v>189</v>
      </c>
      <c r="L90" s="22">
        <v>893300</v>
      </c>
      <c r="M90" s="22">
        <v>181407</v>
      </c>
      <c r="N90" s="22">
        <v>80469</v>
      </c>
      <c r="O90" s="22">
        <v>3240</v>
      </c>
      <c r="P90" s="22">
        <v>0</v>
      </c>
      <c r="Q90" s="22">
        <v>0</v>
      </c>
      <c r="R90" s="22">
        <v>0</v>
      </c>
      <c r="S90" s="22">
        <v>265116</v>
      </c>
    </row>
    <row r="91" spans="1:1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953695</v>
      </c>
      <c r="F91" s="22">
        <v>538247</v>
      </c>
      <c r="G91" s="22">
        <v>0</v>
      </c>
      <c r="H91" s="22">
        <v>48469</v>
      </c>
      <c r="I91" s="22">
        <v>0</v>
      </c>
      <c r="J91" s="22">
        <v>1000</v>
      </c>
      <c r="K91" s="22">
        <v>0</v>
      </c>
      <c r="L91" s="22">
        <v>1541411</v>
      </c>
      <c r="M91" s="22">
        <v>262306</v>
      </c>
      <c r="N91" s="22">
        <v>140148</v>
      </c>
      <c r="O91" s="22">
        <v>29675</v>
      </c>
      <c r="P91" s="22">
        <v>0</v>
      </c>
      <c r="Q91" s="22">
        <v>64380</v>
      </c>
      <c r="R91" s="22">
        <v>0</v>
      </c>
      <c r="S91" s="22">
        <v>496509</v>
      </c>
    </row>
    <row r="92" spans="1:1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2314817</v>
      </c>
      <c r="F92" s="22">
        <v>1075492</v>
      </c>
      <c r="G92" s="22">
        <v>13848</v>
      </c>
      <c r="H92" s="22">
        <v>102632</v>
      </c>
      <c r="I92" s="22">
        <v>0</v>
      </c>
      <c r="J92" s="22">
        <v>0</v>
      </c>
      <c r="K92" s="22">
        <v>0</v>
      </c>
      <c r="L92" s="22">
        <v>3506789</v>
      </c>
      <c r="M92" s="22">
        <v>667196</v>
      </c>
      <c r="N92" s="22">
        <v>253573</v>
      </c>
      <c r="O92" s="22">
        <v>29710</v>
      </c>
      <c r="P92" s="22">
        <v>0</v>
      </c>
      <c r="Q92" s="22">
        <v>0</v>
      </c>
      <c r="R92" s="22">
        <v>0</v>
      </c>
      <c r="S92" s="22">
        <v>950479</v>
      </c>
    </row>
    <row r="93" spans="1:1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11507106</v>
      </c>
      <c r="F93" s="22">
        <v>2371459</v>
      </c>
      <c r="G93" s="22">
        <v>83673</v>
      </c>
      <c r="H93" s="22">
        <v>184871</v>
      </c>
      <c r="I93" s="22">
        <v>0</v>
      </c>
      <c r="J93" s="22">
        <v>1300</v>
      </c>
      <c r="K93" s="22">
        <v>0</v>
      </c>
      <c r="L93" s="22">
        <v>14148409</v>
      </c>
      <c r="M93" s="22">
        <v>3732300</v>
      </c>
      <c r="N93" s="22">
        <v>706756</v>
      </c>
      <c r="O93" s="22">
        <v>116287</v>
      </c>
      <c r="P93" s="22">
        <v>1254</v>
      </c>
      <c r="Q93" s="22">
        <v>0</v>
      </c>
      <c r="R93" s="22">
        <v>0</v>
      </c>
      <c r="S93" s="22">
        <v>4556597</v>
      </c>
    </row>
    <row r="94" spans="1:1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1647846</v>
      </c>
      <c r="F94" s="22">
        <v>146865</v>
      </c>
      <c r="G94" s="22">
        <v>1502</v>
      </c>
      <c r="H94" s="22">
        <v>39359</v>
      </c>
      <c r="I94" s="22">
        <v>0</v>
      </c>
      <c r="J94" s="22">
        <v>3340</v>
      </c>
      <c r="K94" s="22">
        <v>0</v>
      </c>
      <c r="L94" s="22">
        <v>1838912</v>
      </c>
      <c r="M94" s="22">
        <v>408265</v>
      </c>
      <c r="N94" s="22">
        <v>32742</v>
      </c>
      <c r="O94" s="22">
        <v>13760</v>
      </c>
      <c r="P94" s="22">
        <v>0</v>
      </c>
      <c r="Q94" s="22">
        <v>0</v>
      </c>
      <c r="R94" s="22">
        <v>0</v>
      </c>
      <c r="S94" s="22">
        <v>454767</v>
      </c>
    </row>
    <row r="95" spans="1:1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4341691</v>
      </c>
      <c r="F95" s="22">
        <v>4204136</v>
      </c>
      <c r="G95" s="22">
        <v>2727</v>
      </c>
      <c r="H95" s="22">
        <v>174473</v>
      </c>
      <c r="I95" s="22">
        <v>0</v>
      </c>
      <c r="J95" s="22">
        <v>0</v>
      </c>
      <c r="K95" s="22">
        <v>0</v>
      </c>
      <c r="L95" s="22">
        <v>8723027</v>
      </c>
      <c r="M95" s="22">
        <v>2620272</v>
      </c>
      <c r="N95" s="22">
        <v>328330</v>
      </c>
      <c r="O95" s="22">
        <v>85457</v>
      </c>
      <c r="P95" s="22">
        <v>1028</v>
      </c>
      <c r="Q95" s="22">
        <v>0</v>
      </c>
      <c r="R95" s="22">
        <v>0</v>
      </c>
      <c r="S95" s="22">
        <v>3035087</v>
      </c>
    </row>
    <row r="96" spans="1:1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1475503</v>
      </c>
      <c r="F96" s="22">
        <v>718425</v>
      </c>
      <c r="G96" s="22">
        <v>31700</v>
      </c>
      <c r="H96" s="22">
        <v>43781</v>
      </c>
      <c r="I96" s="22">
        <v>0</v>
      </c>
      <c r="J96" s="22">
        <v>1307</v>
      </c>
      <c r="K96" s="22">
        <v>0</v>
      </c>
      <c r="L96" s="22">
        <v>2270716</v>
      </c>
      <c r="M96" s="22">
        <v>442453</v>
      </c>
      <c r="N96" s="22">
        <v>168383</v>
      </c>
      <c r="O96" s="22">
        <v>28271</v>
      </c>
      <c r="P96" s="22">
        <v>0</v>
      </c>
      <c r="Q96" s="22">
        <v>0</v>
      </c>
      <c r="R96" s="22">
        <v>0</v>
      </c>
      <c r="S96" s="22">
        <v>639107</v>
      </c>
    </row>
    <row r="97" spans="1:1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854520</v>
      </c>
      <c r="F97" s="22">
        <v>238161</v>
      </c>
      <c r="G97" s="22">
        <v>18189</v>
      </c>
      <c r="H97" s="22">
        <v>63761</v>
      </c>
      <c r="I97" s="22">
        <v>0</v>
      </c>
      <c r="J97" s="22">
        <v>76</v>
      </c>
      <c r="K97" s="22">
        <v>0</v>
      </c>
      <c r="L97" s="22">
        <v>1174707</v>
      </c>
      <c r="M97" s="22">
        <v>359694</v>
      </c>
      <c r="N97" s="22">
        <v>9773</v>
      </c>
      <c r="O97" s="22">
        <v>0</v>
      </c>
      <c r="P97" s="22">
        <v>211</v>
      </c>
      <c r="Q97" s="22">
        <v>0</v>
      </c>
      <c r="R97" s="22">
        <v>0</v>
      </c>
      <c r="S97" s="22">
        <v>369678</v>
      </c>
    </row>
    <row r="98" spans="1:1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1231192</v>
      </c>
      <c r="F98" s="22">
        <v>214199</v>
      </c>
      <c r="G98" s="22">
        <v>4611</v>
      </c>
      <c r="H98" s="22">
        <v>65420</v>
      </c>
      <c r="I98" s="22">
        <v>0</v>
      </c>
      <c r="J98" s="22">
        <v>3209</v>
      </c>
      <c r="K98" s="22">
        <v>0</v>
      </c>
      <c r="L98" s="22">
        <v>1518631</v>
      </c>
      <c r="M98" s="22">
        <v>398261</v>
      </c>
      <c r="N98" s="22">
        <v>78521</v>
      </c>
      <c r="O98" s="22">
        <v>74601</v>
      </c>
      <c r="P98" s="22">
        <v>0</v>
      </c>
      <c r="Q98" s="22">
        <v>0</v>
      </c>
      <c r="R98" s="22">
        <v>0</v>
      </c>
      <c r="S98" s="22">
        <v>551383</v>
      </c>
    </row>
    <row r="99" spans="1:1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2781133</v>
      </c>
      <c r="F99" s="22">
        <v>765282</v>
      </c>
      <c r="G99" s="22">
        <v>719</v>
      </c>
      <c r="H99" s="22">
        <v>236</v>
      </c>
      <c r="I99" s="22">
        <v>0</v>
      </c>
      <c r="J99" s="22">
        <v>0</v>
      </c>
      <c r="K99" s="22">
        <v>0</v>
      </c>
      <c r="L99" s="22">
        <v>3547370</v>
      </c>
      <c r="M99" s="22">
        <v>672252</v>
      </c>
      <c r="N99" s="22">
        <v>210766</v>
      </c>
      <c r="O99" s="22">
        <v>37321</v>
      </c>
      <c r="P99" s="22">
        <v>0</v>
      </c>
      <c r="Q99" s="22">
        <v>0</v>
      </c>
      <c r="R99" s="22">
        <v>0</v>
      </c>
      <c r="S99" s="22">
        <v>920339</v>
      </c>
    </row>
    <row r="100" spans="1:1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23906038</v>
      </c>
      <c r="F100" s="22">
        <v>12462588</v>
      </c>
      <c r="G100" s="22">
        <v>2630</v>
      </c>
      <c r="H100" s="22">
        <v>512154</v>
      </c>
      <c r="I100" s="22">
        <v>0</v>
      </c>
      <c r="J100" s="22">
        <v>0</v>
      </c>
      <c r="K100" s="22">
        <v>0</v>
      </c>
      <c r="L100" s="22">
        <v>36883410</v>
      </c>
      <c r="M100" s="22">
        <v>27778455</v>
      </c>
      <c r="N100" s="22">
        <v>7999686</v>
      </c>
      <c r="O100" s="22">
        <v>1593406</v>
      </c>
      <c r="P100" s="22">
        <v>4385</v>
      </c>
      <c r="Q100" s="22">
        <v>178938</v>
      </c>
      <c r="R100" s="22">
        <v>0</v>
      </c>
      <c r="S100" s="22">
        <v>37554870</v>
      </c>
    </row>
    <row r="101" spans="1:1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2560748</v>
      </c>
      <c r="F101" s="22">
        <v>625247</v>
      </c>
      <c r="G101" s="22">
        <v>4547</v>
      </c>
      <c r="H101" s="22">
        <v>75228</v>
      </c>
      <c r="I101" s="22">
        <v>0</v>
      </c>
      <c r="J101" s="22">
        <v>1110</v>
      </c>
      <c r="K101" s="22">
        <v>0</v>
      </c>
      <c r="L101" s="22">
        <v>3266880</v>
      </c>
      <c r="M101" s="22">
        <v>997958</v>
      </c>
      <c r="N101" s="22">
        <v>214989</v>
      </c>
      <c r="O101" s="22">
        <v>73570</v>
      </c>
      <c r="P101" s="22">
        <v>0</v>
      </c>
      <c r="Q101" s="22">
        <v>0</v>
      </c>
      <c r="R101" s="22">
        <v>0</v>
      </c>
      <c r="S101" s="22">
        <v>1286517</v>
      </c>
    </row>
    <row r="102" spans="1:1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5234395</v>
      </c>
      <c r="F102" s="22">
        <v>483211</v>
      </c>
      <c r="G102" s="22">
        <v>1380</v>
      </c>
      <c r="H102" s="22">
        <v>155726</v>
      </c>
      <c r="I102" s="22">
        <v>0</v>
      </c>
      <c r="J102" s="22">
        <v>2855</v>
      </c>
      <c r="K102" s="22">
        <v>0</v>
      </c>
      <c r="L102" s="22">
        <v>5877567</v>
      </c>
      <c r="M102" s="22">
        <v>2235333</v>
      </c>
      <c r="N102" s="22">
        <v>284693</v>
      </c>
      <c r="O102" s="22">
        <v>347786</v>
      </c>
      <c r="P102" s="22">
        <v>0</v>
      </c>
      <c r="Q102" s="22">
        <v>0</v>
      </c>
      <c r="R102" s="22">
        <v>0</v>
      </c>
      <c r="S102" s="22">
        <v>2867812</v>
      </c>
    </row>
    <row r="103" spans="1:1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1085806</v>
      </c>
      <c r="F103" s="22">
        <v>369124</v>
      </c>
      <c r="G103" s="22">
        <v>2253</v>
      </c>
      <c r="H103" s="22">
        <v>46980</v>
      </c>
      <c r="I103" s="22">
        <v>0</v>
      </c>
      <c r="J103" s="22">
        <v>4628</v>
      </c>
      <c r="K103" s="22">
        <v>0</v>
      </c>
      <c r="L103" s="22">
        <v>1508791</v>
      </c>
      <c r="M103" s="22">
        <v>181011</v>
      </c>
      <c r="N103" s="22">
        <v>60928</v>
      </c>
      <c r="O103" s="22">
        <v>41396</v>
      </c>
      <c r="P103" s="22">
        <v>0</v>
      </c>
      <c r="Q103" s="22">
        <v>0</v>
      </c>
      <c r="R103" s="22">
        <v>0</v>
      </c>
      <c r="S103" s="22">
        <v>283335</v>
      </c>
    </row>
    <row r="104" spans="1:1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2869153</v>
      </c>
      <c r="F104" s="22">
        <v>1032279</v>
      </c>
      <c r="G104" s="22">
        <v>0</v>
      </c>
      <c r="H104" s="22">
        <v>178877</v>
      </c>
      <c r="I104" s="22">
        <v>0</v>
      </c>
      <c r="J104" s="22">
        <v>34095</v>
      </c>
      <c r="K104" s="22">
        <v>0</v>
      </c>
      <c r="L104" s="22">
        <v>4114404</v>
      </c>
      <c r="M104" s="22">
        <v>1246100</v>
      </c>
      <c r="N104" s="22">
        <v>423148</v>
      </c>
      <c r="O104" s="22">
        <v>210292</v>
      </c>
      <c r="P104" s="22">
        <v>0</v>
      </c>
      <c r="Q104" s="22">
        <v>0</v>
      </c>
      <c r="R104" s="22">
        <v>0</v>
      </c>
      <c r="S104" s="22">
        <v>1879540</v>
      </c>
    </row>
    <row r="105" spans="1:1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8512163</v>
      </c>
      <c r="F105" s="22">
        <v>3145857</v>
      </c>
      <c r="G105" s="22">
        <v>0</v>
      </c>
      <c r="H105" s="22">
        <v>146891</v>
      </c>
      <c r="I105" s="22">
        <v>0</v>
      </c>
      <c r="J105" s="22">
        <v>10618</v>
      </c>
      <c r="K105" s="22">
        <v>0</v>
      </c>
      <c r="L105" s="22">
        <v>11815529</v>
      </c>
      <c r="M105" s="22">
        <v>3278991</v>
      </c>
      <c r="N105" s="22">
        <v>940358</v>
      </c>
      <c r="O105" s="22">
        <v>211376</v>
      </c>
      <c r="P105" s="22">
        <v>0</v>
      </c>
      <c r="Q105" s="22">
        <v>0</v>
      </c>
      <c r="R105" s="22">
        <v>0</v>
      </c>
      <c r="S105" s="22">
        <v>4430725</v>
      </c>
    </row>
    <row r="106" spans="1:1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2406631</v>
      </c>
      <c r="F106" s="22">
        <v>142887</v>
      </c>
      <c r="G106" s="22">
        <v>212</v>
      </c>
      <c r="H106" s="22">
        <v>46279</v>
      </c>
      <c r="I106" s="22">
        <v>0</v>
      </c>
      <c r="J106" s="22">
        <v>1359</v>
      </c>
      <c r="K106" s="22">
        <v>0</v>
      </c>
      <c r="L106" s="22">
        <v>2597368</v>
      </c>
      <c r="M106" s="22">
        <v>951530</v>
      </c>
      <c r="N106" s="22">
        <v>24461</v>
      </c>
      <c r="O106" s="22">
        <v>51228</v>
      </c>
      <c r="P106" s="22">
        <v>0</v>
      </c>
      <c r="Q106" s="22">
        <v>0</v>
      </c>
      <c r="R106" s="22">
        <v>0</v>
      </c>
      <c r="S106" s="22">
        <v>1027219</v>
      </c>
    </row>
    <row r="107" spans="1:1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34485885</v>
      </c>
      <c r="F107" s="22">
        <v>5553657</v>
      </c>
      <c r="G107" s="22">
        <v>0</v>
      </c>
      <c r="H107" s="22">
        <v>686395</v>
      </c>
      <c r="I107" s="22">
        <v>0</v>
      </c>
      <c r="J107" s="22">
        <v>448</v>
      </c>
      <c r="K107" s="22">
        <v>0</v>
      </c>
      <c r="L107" s="22">
        <v>40726385</v>
      </c>
      <c r="M107" s="22">
        <v>21563958</v>
      </c>
      <c r="N107" s="22">
        <v>2903360</v>
      </c>
      <c r="O107" s="22">
        <v>634871</v>
      </c>
      <c r="P107" s="22">
        <v>4348</v>
      </c>
      <c r="Q107" s="22">
        <v>0</v>
      </c>
      <c r="R107" s="22">
        <v>0</v>
      </c>
      <c r="S107" s="22">
        <v>25106537</v>
      </c>
    </row>
    <row r="108" spans="1:1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986773</v>
      </c>
      <c r="F108" s="22">
        <v>463826</v>
      </c>
      <c r="G108" s="22">
        <v>2386</v>
      </c>
      <c r="H108" s="22">
        <v>47630</v>
      </c>
      <c r="I108" s="22">
        <v>0</v>
      </c>
      <c r="J108" s="22">
        <v>0</v>
      </c>
      <c r="K108" s="22">
        <v>1023</v>
      </c>
      <c r="L108" s="22">
        <v>1501638</v>
      </c>
      <c r="M108" s="22">
        <v>158193</v>
      </c>
      <c r="N108" s="22">
        <v>92515</v>
      </c>
      <c r="O108" s="22">
        <v>41151</v>
      </c>
      <c r="P108" s="22">
        <v>0</v>
      </c>
      <c r="Q108" s="22">
        <v>0</v>
      </c>
      <c r="R108" s="22">
        <v>0</v>
      </c>
      <c r="S108" s="22">
        <v>291859</v>
      </c>
    </row>
    <row r="109" spans="1:1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3576045</v>
      </c>
      <c r="F109" s="22">
        <v>1501041</v>
      </c>
      <c r="G109" s="22">
        <v>45423</v>
      </c>
      <c r="H109" s="22">
        <v>14220</v>
      </c>
      <c r="I109" s="22">
        <v>0</v>
      </c>
      <c r="J109" s="22">
        <v>0</v>
      </c>
      <c r="K109" s="22">
        <v>0</v>
      </c>
      <c r="L109" s="22">
        <v>5136729</v>
      </c>
      <c r="M109" s="22">
        <v>1697192</v>
      </c>
      <c r="N109" s="22">
        <v>834123</v>
      </c>
      <c r="O109" s="22">
        <v>61434</v>
      </c>
      <c r="P109" s="22">
        <v>0</v>
      </c>
      <c r="Q109" s="22">
        <v>0</v>
      </c>
      <c r="R109" s="22">
        <v>0</v>
      </c>
      <c r="S109" s="22">
        <v>2592749</v>
      </c>
    </row>
    <row r="110" spans="1:1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808158</v>
      </c>
      <c r="F110" s="22">
        <v>141829</v>
      </c>
      <c r="G110" s="22">
        <v>0</v>
      </c>
      <c r="H110" s="22">
        <v>35470</v>
      </c>
      <c r="I110" s="22">
        <v>0</v>
      </c>
      <c r="J110" s="22">
        <v>45</v>
      </c>
      <c r="K110" s="22">
        <v>0</v>
      </c>
      <c r="L110" s="22">
        <v>985502</v>
      </c>
      <c r="M110" s="22">
        <v>216695</v>
      </c>
      <c r="N110" s="22">
        <v>29904</v>
      </c>
      <c r="O110" s="22">
        <v>14945</v>
      </c>
      <c r="P110" s="22">
        <v>0</v>
      </c>
      <c r="Q110" s="22">
        <v>0</v>
      </c>
      <c r="R110" s="22">
        <v>0</v>
      </c>
      <c r="S110" s="22">
        <v>261544</v>
      </c>
    </row>
    <row r="111" spans="1:1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6276744</v>
      </c>
      <c r="F111" s="22">
        <v>1212181</v>
      </c>
      <c r="G111" s="22">
        <v>2992</v>
      </c>
      <c r="H111" s="22">
        <v>146134</v>
      </c>
      <c r="I111" s="22">
        <v>0</v>
      </c>
      <c r="J111" s="22">
        <v>4065</v>
      </c>
      <c r="K111" s="22">
        <v>436910</v>
      </c>
      <c r="L111" s="22">
        <v>8079026</v>
      </c>
      <c r="M111" s="22">
        <v>2380510</v>
      </c>
      <c r="N111" s="22">
        <v>524496</v>
      </c>
      <c r="O111" s="22">
        <v>124797</v>
      </c>
      <c r="P111" s="22">
        <v>1083</v>
      </c>
      <c r="Q111" s="22">
        <v>0</v>
      </c>
      <c r="R111" s="22">
        <v>0</v>
      </c>
      <c r="S111" s="22">
        <v>3030886</v>
      </c>
    </row>
    <row r="112" spans="1:1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6245832</v>
      </c>
      <c r="F112" s="22">
        <v>778342</v>
      </c>
      <c r="G112" s="22">
        <v>25765</v>
      </c>
      <c r="H112" s="22">
        <v>122139</v>
      </c>
      <c r="I112" s="22">
        <v>0</v>
      </c>
      <c r="J112" s="22">
        <v>1830</v>
      </c>
      <c r="K112" s="22">
        <v>0</v>
      </c>
      <c r="L112" s="22">
        <v>7173908</v>
      </c>
      <c r="M112" s="22">
        <v>2905665</v>
      </c>
      <c r="N112" s="22">
        <v>223116</v>
      </c>
      <c r="O112" s="22">
        <v>114971</v>
      </c>
      <c r="P112" s="22">
        <v>1151</v>
      </c>
      <c r="Q112" s="22">
        <v>0</v>
      </c>
      <c r="R112" s="22">
        <v>0</v>
      </c>
      <c r="S112" s="22">
        <v>3244903</v>
      </c>
    </row>
    <row r="113" spans="1:1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4581897</v>
      </c>
      <c r="F113" s="22">
        <v>743033</v>
      </c>
      <c r="G113" s="22">
        <v>1670</v>
      </c>
      <c r="H113" s="22">
        <v>82361</v>
      </c>
      <c r="I113" s="22">
        <v>0</v>
      </c>
      <c r="J113" s="22">
        <v>49764</v>
      </c>
      <c r="K113" s="22">
        <v>0</v>
      </c>
      <c r="L113" s="22">
        <v>5458725</v>
      </c>
      <c r="M113" s="22">
        <v>1740527</v>
      </c>
      <c r="N113" s="22">
        <v>356688</v>
      </c>
      <c r="O113" s="22">
        <v>283573</v>
      </c>
      <c r="P113" s="22">
        <v>0</v>
      </c>
      <c r="Q113" s="22">
        <v>0</v>
      </c>
      <c r="R113" s="22">
        <v>0</v>
      </c>
      <c r="S113" s="22">
        <v>2380788</v>
      </c>
    </row>
    <row r="114" spans="1:1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5881210</v>
      </c>
      <c r="F114" s="22">
        <v>4809186</v>
      </c>
      <c r="G114" s="22">
        <v>1878833</v>
      </c>
      <c r="H114" s="22">
        <v>764083</v>
      </c>
      <c r="I114" s="22">
        <v>0</v>
      </c>
      <c r="J114" s="22">
        <v>48992</v>
      </c>
      <c r="K114" s="22">
        <v>0</v>
      </c>
      <c r="L114" s="22">
        <v>13382304</v>
      </c>
      <c r="M114" s="22">
        <v>2025777</v>
      </c>
      <c r="N114" s="22">
        <v>1914169</v>
      </c>
      <c r="O114" s="22">
        <v>250804</v>
      </c>
      <c r="P114" s="22">
        <v>7057</v>
      </c>
      <c r="Q114" s="22">
        <v>0</v>
      </c>
      <c r="R114" s="22">
        <v>0</v>
      </c>
      <c r="S114" s="22">
        <v>4197807</v>
      </c>
    </row>
    <row r="115" spans="1:1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947659</v>
      </c>
      <c r="F115" s="22">
        <v>309072</v>
      </c>
      <c r="G115" s="22">
        <v>0</v>
      </c>
      <c r="H115" s="22">
        <v>34911</v>
      </c>
      <c r="I115" s="22">
        <v>0</v>
      </c>
      <c r="J115" s="22">
        <v>0</v>
      </c>
      <c r="K115" s="22">
        <v>0</v>
      </c>
      <c r="L115" s="22">
        <v>1291642</v>
      </c>
      <c r="M115" s="22">
        <v>267636</v>
      </c>
      <c r="N115" s="22">
        <v>92285</v>
      </c>
      <c r="O115" s="22">
        <v>9100</v>
      </c>
      <c r="P115" s="22">
        <v>0</v>
      </c>
      <c r="Q115" s="22">
        <v>0</v>
      </c>
      <c r="R115" s="22">
        <v>0</v>
      </c>
      <c r="S115" s="22">
        <v>369021</v>
      </c>
    </row>
    <row r="116" spans="1:1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6187171</v>
      </c>
      <c r="F116" s="22">
        <v>6765755</v>
      </c>
      <c r="G116" s="22">
        <v>683041</v>
      </c>
      <c r="H116" s="22">
        <v>572297</v>
      </c>
      <c r="I116" s="22">
        <v>0</v>
      </c>
      <c r="J116" s="22">
        <v>220</v>
      </c>
      <c r="K116" s="22">
        <v>-1042353</v>
      </c>
      <c r="L116" s="22">
        <v>13166131</v>
      </c>
      <c r="M116" s="22">
        <v>2441047</v>
      </c>
      <c r="N116" s="22">
        <v>1669593</v>
      </c>
      <c r="O116" s="22">
        <v>797241</v>
      </c>
      <c r="P116" s="22">
        <v>11369</v>
      </c>
      <c r="Q116" s="22">
        <v>0</v>
      </c>
      <c r="R116" s="22">
        <v>-13328</v>
      </c>
      <c r="S116" s="22">
        <v>4905922</v>
      </c>
    </row>
    <row r="117" spans="1:1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1097560</v>
      </c>
      <c r="F117" s="22">
        <v>884839</v>
      </c>
      <c r="G117" s="22">
        <v>5263</v>
      </c>
      <c r="H117" s="22">
        <v>89154</v>
      </c>
      <c r="I117" s="22">
        <v>0</v>
      </c>
      <c r="J117" s="22">
        <v>0</v>
      </c>
      <c r="K117" s="22">
        <v>0</v>
      </c>
      <c r="L117" s="22">
        <v>2076816</v>
      </c>
      <c r="M117" s="22">
        <v>288428</v>
      </c>
      <c r="N117" s="22">
        <v>168177</v>
      </c>
      <c r="O117" s="22">
        <v>102642</v>
      </c>
      <c r="P117" s="22">
        <v>264</v>
      </c>
      <c r="Q117" s="22">
        <v>0</v>
      </c>
      <c r="R117" s="22">
        <v>0</v>
      </c>
      <c r="S117" s="22">
        <v>559511</v>
      </c>
    </row>
    <row r="118" spans="1:1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2070502</v>
      </c>
      <c r="F118" s="22">
        <v>1199843</v>
      </c>
      <c r="G118" s="22">
        <v>20997</v>
      </c>
      <c r="H118" s="22">
        <v>115397</v>
      </c>
      <c r="I118" s="22">
        <v>0</v>
      </c>
      <c r="J118" s="22">
        <v>4149</v>
      </c>
      <c r="K118" s="22">
        <v>0</v>
      </c>
      <c r="L118" s="22">
        <v>3410888</v>
      </c>
      <c r="M118" s="22">
        <v>604192</v>
      </c>
      <c r="N118" s="22">
        <v>275678</v>
      </c>
      <c r="O118" s="22">
        <v>162627</v>
      </c>
      <c r="P118" s="22">
        <v>557</v>
      </c>
      <c r="Q118" s="22">
        <v>0</v>
      </c>
      <c r="R118" s="22">
        <v>0</v>
      </c>
      <c r="S118" s="22">
        <v>1043054</v>
      </c>
    </row>
    <row r="119" spans="1:1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828776</v>
      </c>
      <c r="F119" s="22">
        <v>452274</v>
      </c>
      <c r="G119" s="22">
        <v>5826</v>
      </c>
      <c r="H119" s="22">
        <v>75201</v>
      </c>
      <c r="I119" s="22">
        <v>0</v>
      </c>
      <c r="J119" s="22">
        <v>3299</v>
      </c>
      <c r="K119" s="22">
        <v>0</v>
      </c>
      <c r="L119" s="22">
        <v>1365375</v>
      </c>
      <c r="M119" s="22">
        <v>157251</v>
      </c>
      <c r="N119" s="22">
        <v>111257</v>
      </c>
      <c r="O119" s="22">
        <v>30359</v>
      </c>
      <c r="P119" s="22">
        <v>0</v>
      </c>
      <c r="Q119" s="22">
        <v>0</v>
      </c>
      <c r="R119" s="22">
        <v>0</v>
      </c>
      <c r="S119" s="22">
        <v>298867</v>
      </c>
    </row>
    <row r="120" spans="1:1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2333397</v>
      </c>
      <c r="F120" s="22">
        <v>1739519</v>
      </c>
      <c r="G120" s="22">
        <v>0</v>
      </c>
      <c r="H120" s="22">
        <v>203902</v>
      </c>
      <c r="I120" s="22">
        <v>0</v>
      </c>
      <c r="J120" s="22">
        <v>2235</v>
      </c>
      <c r="K120" s="22">
        <v>23630</v>
      </c>
      <c r="L120" s="22">
        <v>4302683</v>
      </c>
      <c r="M120" s="22">
        <v>1017081</v>
      </c>
      <c r="N120" s="22">
        <v>608171</v>
      </c>
      <c r="O120" s="22">
        <v>121253</v>
      </c>
      <c r="P120" s="22">
        <v>1220</v>
      </c>
      <c r="Q120" s="22">
        <v>0</v>
      </c>
      <c r="R120" s="22">
        <v>0</v>
      </c>
      <c r="S120" s="22">
        <v>1747725</v>
      </c>
    </row>
    <row r="121" spans="1:1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1910370</v>
      </c>
      <c r="F121" s="22">
        <v>2275174</v>
      </c>
      <c r="G121" s="22">
        <v>2166</v>
      </c>
      <c r="H121" s="22">
        <v>154048</v>
      </c>
      <c r="I121" s="22">
        <v>0</v>
      </c>
      <c r="J121" s="22">
        <v>0</v>
      </c>
      <c r="K121" s="22">
        <v>0</v>
      </c>
      <c r="L121" s="22">
        <v>4341758</v>
      </c>
      <c r="M121" s="22">
        <v>505437</v>
      </c>
      <c r="N121" s="22">
        <v>574120</v>
      </c>
      <c r="O121" s="22">
        <v>116331</v>
      </c>
      <c r="P121" s="22">
        <v>0</v>
      </c>
      <c r="Q121" s="22">
        <v>0</v>
      </c>
      <c r="R121" s="22">
        <v>0</v>
      </c>
      <c r="S121" s="22">
        <v>1195888</v>
      </c>
    </row>
    <row r="122" spans="1:1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3100707</v>
      </c>
      <c r="F122" s="22">
        <v>9251</v>
      </c>
      <c r="G122" s="22">
        <v>632501</v>
      </c>
      <c r="H122" s="22">
        <v>307</v>
      </c>
      <c r="I122" s="22">
        <v>0</v>
      </c>
      <c r="J122" s="22">
        <v>4976</v>
      </c>
      <c r="K122" s="22">
        <v>0</v>
      </c>
      <c r="L122" s="22">
        <v>3747742</v>
      </c>
      <c r="M122" s="22">
        <v>996373</v>
      </c>
      <c r="N122" s="22">
        <v>146924</v>
      </c>
      <c r="O122" s="22">
        <v>35077</v>
      </c>
      <c r="P122" s="22">
        <v>0</v>
      </c>
      <c r="Q122" s="22">
        <v>0</v>
      </c>
      <c r="R122" s="22">
        <v>0</v>
      </c>
      <c r="S122" s="22">
        <v>1178374</v>
      </c>
    </row>
    <row r="123" spans="1:1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1737239</v>
      </c>
      <c r="F123" s="22">
        <v>482601</v>
      </c>
      <c r="G123" s="22">
        <v>922</v>
      </c>
      <c r="H123" s="22">
        <v>91994</v>
      </c>
      <c r="I123" s="22">
        <v>0</v>
      </c>
      <c r="J123" s="22">
        <v>0</v>
      </c>
      <c r="K123" s="22">
        <v>0</v>
      </c>
      <c r="L123" s="22">
        <v>2312756</v>
      </c>
      <c r="M123" s="22">
        <v>659442</v>
      </c>
      <c r="N123" s="22">
        <v>91837</v>
      </c>
      <c r="O123" s="22">
        <v>142398</v>
      </c>
      <c r="P123" s="22">
        <v>0</v>
      </c>
      <c r="Q123" s="22">
        <v>0</v>
      </c>
      <c r="R123" s="22">
        <v>0</v>
      </c>
      <c r="S123" s="22">
        <v>893677</v>
      </c>
    </row>
    <row r="124" spans="1:1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1979708</v>
      </c>
      <c r="F124" s="22">
        <v>816479</v>
      </c>
      <c r="G124" s="22">
        <v>51759</v>
      </c>
      <c r="H124" s="22">
        <v>114671</v>
      </c>
      <c r="I124" s="22">
        <v>0</v>
      </c>
      <c r="J124" s="22">
        <v>979</v>
      </c>
      <c r="K124" s="22">
        <v>0</v>
      </c>
      <c r="L124" s="22">
        <v>2963596</v>
      </c>
      <c r="M124" s="22">
        <v>492715</v>
      </c>
      <c r="N124" s="22">
        <v>252372</v>
      </c>
      <c r="O124" s="22">
        <v>169313</v>
      </c>
      <c r="P124" s="22">
        <v>0</v>
      </c>
      <c r="Q124" s="22">
        <v>0</v>
      </c>
      <c r="R124" s="22">
        <v>0</v>
      </c>
      <c r="S124" s="22">
        <v>914400</v>
      </c>
    </row>
    <row r="125" spans="1:1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660029</v>
      </c>
      <c r="F125" s="22">
        <v>371757</v>
      </c>
      <c r="G125" s="22">
        <v>0</v>
      </c>
      <c r="H125" s="22">
        <v>31611</v>
      </c>
      <c r="I125" s="22">
        <v>0</v>
      </c>
      <c r="J125" s="22">
        <v>156</v>
      </c>
      <c r="K125" s="22">
        <v>0</v>
      </c>
      <c r="L125" s="22">
        <v>1063553</v>
      </c>
      <c r="M125" s="22">
        <v>189827</v>
      </c>
      <c r="N125" s="22">
        <v>117531</v>
      </c>
      <c r="O125" s="22">
        <v>17010</v>
      </c>
      <c r="P125" s="22">
        <v>0</v>
      </c>
      <c r="Q125" s="22">
        <v>0</v>
      </c>
      <c r="R125" s="22">
        <v>0</v>
      </c>
      <c r="S125" s="22">
        <v>324368</v>
      </c>
    </row>
    <row r="126" spans="1:1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3272957</v>
      </c>
      <c r="F126" s="22">
        <v>2580440</v>
      </c>
      <c r="G126" s="22">
        <v>1554300</v>
      </c>
      <c r="H126" s="22">
        <v>348770</v>
      </c>
      <c r="I126" s="22">
        <v>0</v>
      </c>
      <c r="J126" s="22">
        <v>584</v>
      </c>
      <c r="K126" s="22">
        <v>0</v>
      </c>
      <c r="L126" s="22">
        <v>7757051</v>
      </c>
      <c r="M126" s="22">
        <v>745421</v>
      </c>
      <c r="N126" s="22">
        <v>869788</v>
      </c>
      <c r="O126" s="22">
        <v>152628</v>
      </c>
      <c r="P126" s="22">
        <v>10701</v>
      </c>
      <c r="Q126" s="22">
        <v>0</v>
      </c>
      <c r="R126" s="22">
        <v>0</v>
      </c>
      <c r="S126" s="22">
        <v>1778538</v>
      </c>
    </row>
    <row r="127" spans="1:1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1618230</v>
      </c>
      <c r="F127" s="22">
        <v>2113339</v>
      </c>
      <c r="G127" s="22">
        <v>5296</v>
      </c>
      <c r="H127" s="22">
        <v>593703</v>
      </c>
      <c r="I127" s="22">
        <v>0</v>
      </c>
      <c r="J127" s="22">
        <v>0</v>
      </c>
      <c r="K127" s="22">
        <v>0</v>
      </c>
      <c r="L127" s="22">
        <v>4330568</v>
      </c>
      <c r="M127" s="22">
        <v>513225</v>
      </c>
      <c r="N127" s="22">
        <v>452358</v>
      </c>
      <c r="O127" s="22">
        <v>115594</v>
      </c>
      <c r="P127" s="22">
        <v>2707</v>
      </c>
      <c r="Q127" s="22">
        <v>0</v>
      </c>
      <c r="R127" s="22">
        <v>0</v>
      </c>
      <c r="S127" s="22">
        <v>1083884</v>
      </c>
    </row>
    <row r="128" spans="1:1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13602229</v>
      </c>
      <c r="F128" s="22">
        <v>2307836</v>
      </c>
      <c r="G128" s="22">
        <v>0</v>
      </c>
      <c r="H128" s="22">
        <v>140079</v>
      </c>
      <c r="I128" s="22">
        <v>0</v>
      </c>
      <c r="J128" s="22">
        <v>2430</v>
      </c>
      <c r="K128" s="22">
        <v>0</v>
      </c>
      <c r="L128" s="22">
        <v>16052574</v>
      </c>
      <c r="M128" s="22">
        <v>6271540</v>
      </c>
      <c r="N128" s="22">
        <v>1416860</v>
      </c>
      <c r="O128" s="22">
        <v>272090</v>
      </c>
      <c r="P128" s="22">
        <v>1495</v>
      </c>
      <c r="Q128" s="22">
        <v>0</v>
      </c>
      <c r="R128" s="22">
        <v>0</v>
      </c>
      <c r="S128" s="22">
        <v>7961985</v>
      </c>
    </row>
    <row r="129" spans="1:1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6792460</v>
      </c>
      <c r="F129" s="22">
        <v>3601828</v>
      </c>
      <c r="G129" s="22">
        <v>4483</v>
      </c>
      <c r="H129" s="22">
        <v>3999793</v>
      </c>
      <c r="I129" s="22">
        <v>0</v>
      </c>
      <c r="J129" s="22">
        <v>1756</v>
      </c>
      <c r="K129" s="22">
        <v>0</v>
      </c>
      <c r="L129" s="22">
        <v>14400320</v>
      </c>
      <c r="M129" s="22">
        <v>3501016</v>
      </c>
      <c r="N129" s="22">
        <v>1641570</v>
      </c>
      <c r="O129" s="22">
        <v>1155104</v>
      </c>
      <c r="P129" s="22">
        <v>32020</v>
      </c>
      <c r="Q129" s="22">
        <v>0</v>
      </c>
      <c r="R129" s="22">
        <v>0</v>
      </c>
      <c r="S129" s="22">
        <v>6329710</v>
      </c>
    </row>
    <row r="130" spans="1:1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6780409</v>
      </c>
      <c r="F130" s="22">
        <v>2474371</v>
      </c>
      <c r="G130" s="22">
        <v>836179</v>
      </c>
      <c r="H130" s="22">
        <v>206028</v>
      </c>
      <c r="I130" s="22">
        <v>0</v>
      </c>
      <c r="J130" s="22">
        <v>0</v>
      </c>
      <c r="K130" s="22">
        <v>0</v>
      </c>
      <c r="L130" s="22">
        <v>10296987</v>
      </c>
      <c r="M130" s="22">
        <v>2471104</v>
      </c>
      <c r="N130" s="22">
        <v>1044576</v>
      </c>
      <c r="O130" s="22">
        <v>0</v>
      </c>
      <c r="P130" s="22">
        <v>8985</v>
      </c>
      <c r="Q130" s="22">
        <v>40460</v>
      </c>
      <c r="R130" s="22">
        <v>0</v>
      </c>
      <c r="S130" s="22">
        <v>3565125</v>
      </c>
    </row>
    <row r="131" spans="1:1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734866</v>
      </c>
      <c r="F131" s="22">
        <v>419833</v>
      </c>
      <c r="G131" s="22">
        <v>2178</v>
      </c>
      <c r="H131" s="22">
        <v>50806</v>
      </c>
      <c r="I131" s="22">
        <v>0</v>
      </c>
      <c r="J131" s="22">
        <v>1146</v>
      </c>
      <c r="K131" s="22">
        <v>0</v>
      </c>
      <c r="L131" s="22">
        <v>1208829</v>
      </c>
      <c r="M131" s="22">
        <v>201805</v>
      </c>
      <c r="N131" s="22">
        <v>90729</v>
      </c>
      <c r="O131" s="22">
        <v>16590</v>
      </c>
      <c r="P131" s="22">
        <v>0</v>
      </c>
      <c r="Q131" s="22">
        <v>0</v>
      </c>
      <c r="R131" s="22">
        <v>0</v>
      </c>
      <c r="S131" s="22">
        <v>309124</v>
      </c>
    </row>
    <row r="132" spans="1:1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1784330</v>
      </c>
      <c r="F132" s="22">
        <v>384887</v>
      </c>
      <c r="G132" s="22">
        <v>1248</v>
      </c>
      <c r="H132" s="22">
        <v>63424</v>
      </c>
      <c r="I132" s="22">
        <v>0</v>
      </c>
      <c r="J132" s="22">
        <v>2372</v>
      </c>
      <c r="K132" s="22">
        <v>0</v>
      </c>
      <c r="L132" s="22">
        <v>2236261</v>
      </c>
      <c r="M132" s="22">
        <v>392648</v>
      </c>
      <c r="N132" s="22">
        <v>109447</v>
      </c>
      <c r="O132" s="22">
        <v>77038</v>
      </c>
      <c r="P132" s="22">
        <v>0</v>
      </c>
      <c r="Q132" s="22">
        <v>0</v>
      </c>
      <c r="R132" s="22">
        <v>0</v>
      </c>
      <c r="S132" s="22">
        <v>579133</v>
      </c>
    </row>
    <row r="133" spans="1:1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1087658</v>
      </c>
      <c r="F133" s="22">
        <v>142985</v>
      </c>
      <c r="G133" s="22">
        <v>2376</v>
      </c>
      <c r="H133" s="22">
        <v>39185</v>
      </c>
      <c r="I133" s="22">
        <v>0</v>
      </c>
      <c r="J133" s="22">
        <v>1537</v>
      </c>
      <c r="K133" s="22">
        <v>0</v>
      </c>
      <c r="L133" s="22">
        <v>1273741</v>
      </c>
      <c r="M133" s="22">
        <v>335545</v>
      </c>
      <c r="N133" s="22">
        <v>35006</v>
      </c>
      <c r="O133" s="22">
        <v>11474</v>
      </c>
      <c r="P133" s="22">
        <v>0</v>
      </c>
      <c r="Q133" s="22">
        <v>0</v>
      </c>
      <c r="R133" s="22">
        <v>0</v>
      </c>
      <c r="S133" s="22">
        <v>382025</v>
      </c>
    </row>
    <row r="134" spans="1:1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2246928</v>
      </c>
      <c r="F134" s="22">
        <v>245346</v>
      </c>
      <c r="G134" s="22">
        <v>20349</v>
      </c>
      <c r="H134" s="22">
        <v>81228</v>
      </c>
      <c r="I134" s="22">
        <v>0</v>
      </c>
      <c r="J134" s="22">
        <v>0</v>
      </c>
      <c r="K134" s="22">
        <v>0</v>
      </c>
      <c r="L134" s="22">
        <v>2593851</v>
      </c>
      <c r="M134" s="22">
        <v>744424</v>
      </c>
      <c r="N134" s="22">
        <v>73655</v>
      </c>
      <c r="O134" s="22">
        <v>51300</v>
      </c>
      <c r="P134" s="22">
        <v>0</v>
      </c>
      <c r="Q134" s="22">
        <v>0</v>
      </c>
      <c r="R134" s="22">
        <v>0</v>
      </c>
      <c r="S134" s="22">
        <v>869379</v>
      </c>
    </row>
    <row r="135" spans="1:1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1074374</v>
      </c>
      <c r="F135" s="22">
        <v>430324</v>
      </c>
      <c r="G135" s="22">
        <v>0</v>
      </c>
      <c r="H135" s="22">
        <v>39739</v>
      </c>
      <c r="I135" s="22">
        <v>0</v>
      </c>
      <c r="J135" s="22">
        <v>0</v>
      </c>
      <c r="K135" s="22">
        <v>0</v>
      </c>
      <c r="L135" s="22">
        <v>1544437</v>
      </c>
      <c r="M135" s="22">
        <v>245891</v>
      </c>
      <c r="N135" s="22">
        <v>117904</v>
      </c>
      <c r="O135" s="22">
        <v>66938</v>
      </c>
      <c r="P135" s="22">
        <v>0</v>
      </c>
      <c r="Q135" s="22">
        <v>0</v>
      </c>
      <c r="R135" s="22">
        <v>0</v>
      </c>
      <c r="S135" s="22">
        <v>430733</v>
      </c>
    </row>
    <row r="136" spans="1:1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1036439</v>
      </c>
      <c r="F136" s="22">
        <v>651475</v>
      </c>
      <c r="G136" s="22">
        <v>838</v>
      </c>
      <c r="H136" s="22">
        <v>70528</v>
      </c>
      <c r="I136" s="22">
        <v>0</v>
      </c>
      <c r="J136" s="22">
        <v>0</v>
      </c>
      <c r="K136" s="22">
        <v>0</v>
      </c>
      <c r="L136" s="22">
        <v>1759280</v>
      </c>
      <c r="M136" s="22">
        <v>234874</v>
      </c>
      <c r="N136" s="22">
        <v>82695</v>
      </c>
      <c r="O136" s="22">
        <v>25173</v>
      </c>
      <c r="P136" s="22">
        <v>0</v>
      </c>
      <c r="Q136" s="22">
        <v>0</v>
      </c>
      <c r="R136" s="22">
        <v>0</v>
      </c>
      <c r="S136" s="22">
        <v>342742</v>
      </c>
    </row>
    <row r="137" spans="1:1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641540</v>
      </c>
      <c r="F137" s="22">
        <v>236007</v>
      </c>
      <c r="G137" s="22">
        <v>1794</v>
      </c>
      <c r="H137" s="22">
        <v>35642</v>
      </c>
      <c r="I137" s="22">
        <v>0</v>
      </c>
      <c r="J137" s="22">
        <v>0</v>
      </c>
      <c r="K137" s="22">
        <v>0</v>
      </c>
      <c r="L137" s="22">
        <v>914983</v>
      </c>
      <c r="M137" s="22">
        <v>82803</v>
      </c>
      <c r="N137" s="22">
        <v>46540</v>
      </c>
      <c r="O137" s="22">
        <v>14350</v>
      </c>
      <c r="P137" s="22">
        <v>121</v>
      </c>
      <c r="Q137" s="22">
        <v>0</v>
      </c>
      <c r="R137" s="22">
        <v>0</v>
      </c>
      <c r="S137" s="22">
        <v>143814</v>
      </c>
    </row>
    <row r="138" spans="1:1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769209</v>
      </c>
      <c r="F138" s="22">
        <v>107765</v>
      </c>
      <c r="G138" s="22">
        <v>0</v>
      </c>
      <c r="H138" s="22">
        <v>199248</v>
      </c>
      <c r="I138" s="22">
        <v>0</v>
      </c>
      <c r="J138" s="22">
        <v>0</v>
      </c>
      <c r="K138" s="22">
        <v>0</v>
      </c>
      <c r="L138" s="22">
        <v>1076222</v>
      </c>
      <c r="M138" s="22">
        <v>199252</v>
      </c>
      <c r="N138" s="22">
        <v>48759</v>
      </c>
      <c r="O138" s="22">
        <v>20659</v>
      </c>
      <c r="P138" s="22">
        <v>0</v>
      </c>
      <c r="Q138" s="22">
        <v>0</v>
      </c>
      <c r="R138" s="22">
        <v>0</v>
      </c>
      <c r="S138" s="22">
        <v>268670</v>
      </c>
    </row>
    <row r="139" spans="1:1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1592014</v>
      </c>
      <c r="F139" s="22">
        <v>594032</v>
      </c>
      <c r="G139" s="22">
        <v>1668</v>
      </c>
      <c r="H139" s="22">
        <v>53660</v>
      </c>
      <c r="I139" s="22">
        <v>0</v>
      </c>
      <c r="J139" s="22">
        <v>0</v>
      </c>
      <c r="K139" s="22">
        <v>0</v>
      </c>
      <c r="L139" s="22">
        <v>2241374</v>
      </c>
      <c r="M139" s="22">
        <v>551142</v>
      </c>
      <c r="N139" s="22">
        <v>186431</v>
      </c>
      <c r="O139" s="22">
        <v>50131</v>
      </c>
      <c r="P139" s="22">
        <v>0</v>
      </c>
      <c r="Q139" s="22">
        <v>0</v>
      </c>
      <c r="R139" s="22">
        <v>0</v>
      </c>
      <c r="S139" s="22">
        <v>787704</v>
      </c>
    </row>
    <row r="140" spans="1:1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11605923</v>
      </c>
      <c r="F140" s="22">
        <v>2536775</v>
      </c>
      <c r="G140" s="22">
        <v>20449</v>
      </c>
      <c r="H140" s="22">
        <v>188740</v>
      </c>
      <c r="I140" s="22">
        <v>0</v>
      </c>
      <c r="J140" s="22">
        <v>8987</v>
      </c>
      <c r="K140" s="22">
        <v>0</v>
      </c>
      <c r="L140" s="22">
        <v>14360874</v>
      </c>
      <c r="M140" s="22">
        <v>3507018</v>
      </c>
      <c r="N140" s="22">
        <v>754559</v>
      </c>
      <c r="O140" s="22">
        <v>128284</v>
      </c>
      <c r="P140" s="22">
        <v>1010</v>
      </c>
      <c r="Q140" s="22">
        <v>0</v>
      </c>
      <c r="R140" s="22">
        <v>0</v>
      </c>
      <c r="S140" s="22">
        <v>4390871</v>
      </c>
    </row>
    <row r="141" spans="1:1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857529</v>
      </c>
      <c r="F141" s="22">
        <v>141691</v>
      </c>
      <c r="G141" s="22">
        <v>17337</v>
      </c>
      <c r="H141" s="22">
        <v>24058</v>
      </c>
      <c r="I141" s="22">
        <v>0</v>
      </c>
      <c r="J141" s="22">
        <v>676</v>
      </c>
      <c r="K141" s="22">
        <v>0</v>
      </c>
      <c r="L141" s="22">
        <v>1041291</v>
      </c>
      <c r="M141" s="22">
        <v>237749</v>
      </c>
      <c r="N141" s="22">
        <v>55844</v>
      </c>
      <c r="O141" s="22">
        <v>45160</v>
      </c>
      <c r="P141" s="22">
        <v>0</v>
      </c>
      <c r="Q141" s="22">
        <v>0</v>
      </c>
      <c r="R141" s="22">
        <v>0</v>
      </c>
      <c r="S141" s="22">
        <v>338753</v>
      </c>
    </row>
    <row r="142" spans="1:1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2494805</v>
      </c>
      <c r="F142" s="22">
        <v>703135</v>
      </c>
      <c r="G142" s="22">
        <v>60568</v>
      </c>
      <c r="H142" s="22">
        <v>52179</v>
      </c>
      <c r="I142" s="22">
        <v>0</v>
      </c>
      <c r="J142" s="22">
        <v>0</v>
      </c>
      <c r="K142" s="22">
        <v>6469</v>
      </c>
      <c r="L142" s="22">
        <v>3317156</v>
      </c>
      <c r="M142" s="22">
        <v>847520</v>
      </c>
      <c r="N142" s="22">
        <v>274161</v>
      </c>
      <c r="O142" s="22">
        <v>137658</v>
      </c>
      <c r="P142" s="22">
        <v>0</v>
      </c>
      <c r="Q142" s="22">
        <v>0</v>
      </c>
      <c r="R142" s="22">
        <v>0</v>
      </c>
      <c r="S142" s="22">
        <v>1259339</v>
      </c>
    </row>
    <row r="143" spans="1:1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551963</v>
      </c>
      <c r="F143" s="22">
        <v>272819</v>
      </c>
      <c r="G143" s="22">
        <v>20760</v>
      </c>
      <c r="H143" s="22">
        <v>17513</v>
      </c>
      <c r="I143" s="22">
        <v>0</v>
      </c>
      <c r="J143" s="22">
        <v>107</v>
      </c>
      <c r="K143" s="22">
        <v>0</v>
      </c>
      <c r="L143" s="22">
        <v>863162</v>
      </c>
      <c r="M143" s="22">
        <v>414000</v>
      </c>
      <c r="N143" s="22">
        <v>179002</v>
      </c>
      <c r="O143" s="22">
        <v>29873</v>
      </c>
      <c r="P143" s="22">
        <v>0</v>
      </c>
      <c r="Q143" s="22">
        <v>0</v>
      </c>
      <c r="R143" s="22">
        <v>0</v>
      </c>
      <c r="S143" s="22">
        <v>622875</v>
      </c>
    </row>
    <row r="144" spans="1:1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31305888</v>
      </c>
      <c r="F144" s="22">
        <v>7286689</v>
      </c>
      <c r="G144" s="22">
        <v>0</v>
      </c>
      <c r="H144" s="22">
        <v>286975</v>
      </c>
      <c r="I144" s="22">
        <v>0</v>
      </c>
      <c r="J144" s="22">
        <v>13216</v>
      </c>
      <c r="K144" s="22">
        <v>0</v>
      </c>
      <c r="L144" s="22">
        <v>38892768</v>
      </c>
      <c r="M144" s="22">
        <v>18699845</v>
      </c>
      <c r="N144" s="22">
        <v>2002755</v>
      </c>
      <c r="O144" s="22">
        <v>711184</v>
      </c>
      <c r="P144" s="22">
        <v>2631</v>
      </c>
      <c r="Q144" s="22">
        <v>0</v>
      </c>
      <c r="R144" s="22">
        <v>0</v>
      </c>
      <c r="S144" s="22">
        <v>21416415</v>
      </c>
    </row>
    <row r="145" spans="1:1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8476090</v>
      </c>
      <c r="F145" s="22">
        <v>3067202</v>
      </c>
      <c r="G145" s="22">
        <v>102392</v>
      </c>
      <c r="H145" s="22">
        <v>153823</v>
      </c>
      <c r="I145" s="22">
        <v>0</v>
      </c>
      <c r="J145" s="22">
        <v>6896</v>
      </c>
      <c r="K145" s="22">
        <v>0</v>
      </c>
      <c r="L145" s="22">
        <v>11806403</v>
      </c>
      <c r="M145" s="22">
        <v>3750665</v>
      </c>
      <c r="N145" s="22">
        <v>1468898</v>
      </c>
      <c r="O145" s="22">
        <v>684164</v>
      </c>
      <c r="P145" s="22">
        <v>1289</v>
      </c>
      <c r="Q145" s="22">
        <v>0</v>
      </c>
      <c r="R145" s="22">
        <v>0</v>
      </c>
      <c r="S145" s="22">
        <v>5905016</v>
      </c>
    </row>
    <row r="146" spans="1:1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787781</v>
      </c>
      <c r="F146" s="22">
        <v>720661</v>
      </c>
      <c r="G146" s="22">
        <v>9850</v>
      </c>
      <c r="H146" s="22">
        <v>64397</v>
      </c>
      <c r="I146" s="22">
        <v>0</v>
      </c>
      <c r="J146" s="22">
        <v>712</v>
      </c>
      <c r="K146" s="22">
        <v>0</v>
      </c>
      <c r="L146" s="22">
        <v>1583401</v>
      </c>
      <c r="M146" s="22">
        <v>233193</v>
      </c>
      <c r="N146" s="22">
        <v>140373</v>
      </c>
      <c r="O146" s="22">
        <v>29470</v>
      </c>
      <c r="P146" s="22">
        <v>0</v>
      </c>
      <c r="Q146" s="22">
        <v>0</v>
      </c>
      <c r="R146" s="22">
        <v>0</v>
      </c>
      <c r="S146" s="22">
        <v>403036</v>
      </c>
    </row>
    <row r="147" spans="1:1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1178903</v>
      </c>
      <c r="F147" s="22">
        <v>434251</v>
      </c>
      <c r="G147" s="22">
        <v>3449</v>
      </c>
      <c r="H147" s="22">
        <v>222</v>
      </c>
      <c r="I147" s="22">
        <v>0</v>
      </c>
      <c r="J147" s="22">
        <v>9000</v>
      </c>
      <c r="K147" s="22">
        <v>0</v>
      </c>
      <c r="L147" s="22">
        <v>1625825</v>
      </c>
      <c r="M147" s="22">
        <v>198523</v>
      </c>
      <c r="N147" s="22">
        <v>102661</v>
      </c>
      <c r="O147" s="22">
        <v>63727</v>
      </c>
      <c r="P147" s="22">
        <v>222</v>
      </c>
      <c r="Q147" s="22">
        <v>0</v>
      </c>
      <c r="R147" s="22">
        <v>0</v>
      </c>
      <c r="S147" s="22">
        <v>365133</v>
      </c>
    </row>
    <row r="148" spans="1:1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7164404</v>
      </c>
      <c r="F148" s="22">
        <v>5005400</v>
      </c>
      <c r="G148" s="22">
        <v>6671</v>
      </c>
      <c r="H148" s="22">
        <v>400249</v>
      </c>
      <c r="I148" s="22">
        <v>0</v>
      </c>
      <c r="J148" s="22">
        <v>883</v>
      </c>
      <c r="K148" s="22">
        <v>0</v>
      </c>
      <c r="L148" s="22">
        <v>12577607</v>
      </c>
      <c r="M148" s="22">
        <v>1749887</v>
      </c>
      <c r="N148" s="22">
        <v>1032821</v>
      </c>
      <c r="O148" s="22">
        <v>504767</v>
      </c>
      <c r="P148" s="22">
        <v>1348</v>
      </c>
      <c r="Q148" s="22">
        <v>0</v>
      </c>
      <c r="R148" s="22">
        <v>0</v>
      </c>
      <c r="S148" s="22">
        <v>3288823</v>
      </c>
    </row>
    <row r="149" spans="1:1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3543166</v>
      </c>
      <c r="F149" s="22">
        <v>441823</v>
      </c>
      <c r="G149" s="22">
        <v>37199</v>
      </c>
      <c r="H149" s="22">
        <v>97105</v>
      </c>
      <c r="I149" s="22">
        <v>0</v>
      </c>
      <c r="J149" s="22">
        <v>6437</v>
      </c>
      <c r="K149" s="22">
        <v>116945</v>
      </c>
      <c r="L149" s="22">
        <v>4242675</v>
      </c>
      <c r="M149" s="22">
        <v>1297913</v>
      </c>
      <c r="N149" s="22">
        <v>220508</v>
      </c>
      <c r="O149" s="22">
        <v>14280</v>
      </c>
      <c r="P149" s="22">
        <v>0</v>
      </c>
      <c r="Q149" s="22">
        <v>0</v>
      </c>
      <c r="R149" s="22">
        <v>0</v>
      </c>
      <c r="S149" s="22">
        <v>1532701</v>
      </c>
    </row>
    <row r="150" spans="1:1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1603376</v>
      </c>
      <c r="F150" s="22">
        <v>409389</v>
      </c>
      <c r="G150" s="22">
        <v>17160</v>
      </c>
      <c r="H150" s="22">
        <v>27812</v>
      </c>
      <c r="I150" s="22">
        <v>0</v>
      </c>
      <c r="J150" s="22">
        <v>592</v>
      </c>
      <c r="K150" s="22">
        <v>0</v>
      </c>
      <c r="L150" s="22">
        <v>2058329</v>
      </c>
      <c r="M150" s="22">
        <v>557869</v>
      </c>
      <c r="N150" s="22">
        <v>177088</v>
      </c>
      <c r="O150" s="22">
        <v>36564</v>
      </c>
      <c r="P150" s="22">
        <v>0</v>
      </c>
      <c r="Q150" s="22">
        <v>15749</v>
      </c>
      <c r="R150" s="22">
        <v>0</v>
      </c>
      <c r="S150" s="22">
        <v>787270</v>
      </c>
    </row>
    <row r="151" spans="1:1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3727985</v>
      </c>
      <c r="F151" s="22">
        <v>1612059</v>
      </c>
      <c r="G151" s="22">
        <v>795</v>
      </c>
      <c r="H151" s="22">
        <v>119361</v>
      </c>
      <c r="I151" s="22">
        <v>0</v>
      </c>
      <c r="J151" s="22">
        <v>0</v>
      </c>
      <c r="K151" s="22">
        <v>0</v>
      </c>
      <c r="L151" s="22">
        <v>5460200</v>
      </c>
      <c r="M151" s="22">
        <v>1189885</v>
      </c>
      <c r="N151" s="22">
        <v>561300</v>
      </c>
      <c r="O151" s="22">
        <v>222879</v>
      </c>
      <c r="P151" s="22">
        <v>0</v>
      </c>
      <c r="Q151" s="22">
        <v>0</v>
      </c>
      <c r="R151" s="22">
        <v>0</v>
      </c>
      <c r="S151" s="22">
        <v>1974064</v>
      </c>
    </row>
    <row r="152" spans="1:1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6824690</v>
      </c>
      <c r="F152" s="22">
        <v>2193838</v>
      </c>
      <c r="G152" s="22">
        <v>0</v>
      </c>
      <c r="H152" s="22">
        <v>184156</v>
      </c>
      <c r="I152" s="22">
        <v>0</v>
      </c>
      <c r="J152" s="22">
        <v>4483</v>
      </c>
      <c r="K152" s="22">
        <v>0</v>
      </c>
      <c r="L152" s="22">
        <v>9207167</v>
      </c>
      <c r="M152" s="22">
        <v>1984684</v>
      </c>
      <c r="N152" s="22">
        <v>738293</v>
      </c>
      <c r="O152" s="22">
        <v>81813</v>
      </c>
      <c r="P152" s="22">
        <v>49687</v>
      </c>
      <c r="Q152" s="22">
        <v>0</v>
      </c>
      <c r="R152" s="22">
        <v>0</v>
      </c>
      <c r="S152" s="22">
        <v>2854477</v>
      </c>
    </row>
    <row r="153" spans="1:1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1640968</v>
      </c>
      <c r="F153" s="22">
        <v>1221459</v>
      </c>
      <c r="G153" s="22">
        <v>374</v>
      </c>
      <c r="H153" s="22">
        <v>105387</v>
      </c>
      <c r="I153" s="22">
        <v>0</v>
      </c>
      <c r="J153" s="22">
        <v>842</v>
      </c>
      <c r="K153" s="22">
        <v>0</v>
      </c>
      <c r="L153" s="22">
        <v>2969030</v>
      </c>
      <c r="M153" s="22">
        <v>397862</v>
      </c>
      <c r="N153" s="22">
        <v>250829</v>
      </c>
      <c r="O153" s="22">
        <v>39554</v>
      </c>
      <c r="P153" s="22">
        <v>0</v>
      </c>
      <c r="Q153" s="22">
        <v>0</v>
      </c>
      <c r="R153" s="22">
        <v>0</v>
      </c>
      <c r="S153" s="22">
        <v>688245</v>
      </c>
    </row>
    <row r="154" spans="1:1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260839</v>
      </c>
      <c r="F154" s="22">
        <v>163316</v>
      </c>
      <c r="G154" s="22">
        <v>0</v>
      </c>
      <c r="H154" s="22">
        <v>28355</v>
      </c>
      <c r="I154" s="22">
        <v>0</v>
      </c>
      <c r="J154" s="22">
        <v>0</v>
      </c>
      <c r="K154" s="22">
        <v>0</v>
      </c>
      <c r="L154" s="22">
        <v>452510</v>
      </c>
      <c r="M154" s="22">
        <v>44887</v>
      </c>
      <c r="N154" s="22">
        <v>52583</v>
      </c>
      <c r="O154" s="22">
        <v>8479</v>
      </c>
      <c r="P154" s="22">
        <v>0</v>
      </c>
      <c r="Q154" s="22">
        <v>0</v>
      </c>
      <c r="R154" s="22">
        <v>0</v>
      </c>
      <c r="S154" s="22">
        <v>105949</v>
      </c>
    </row>
    <row r="155" spans="1:1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3550136</v>
      </c>
      <c r="F155" s="22">
        <v>386146</v>
      </c>
      <c r="G155" s="22">
        <v>868</v>
      </c>
      <c r="H155" s="22">
        <v>92270</v>
      </c>
      <c r="I155" s="22">
        <v>0</v>
      </c>
      <c r="J155" s="22">
        <v>0</v>
      </c>
      <c r="K155" s="22">
        <v>0</v>
      </c>
      <c r="L155" s="22">
        <v>4029420</v>
      </c>
      <c r="M155" s="22">
        <v>1174077</v>
      </c>
      <c r="N155" s="22">
        <v>141638</v>
      </c>
      <c r="O155" s="22">
        <v>111535</v>
      </c>
      <c r="P155" s="22">
        <v>0</v>
      </c>
      <c r="Q155" s="22">
        <v>0</v>
      </c>
      <c r="R155" s="22">
        <v>0</v>
      </c>
      <c r="S155" s="22">
        <v>1427250</v>
      </c>
    </row>
    <row r="156" spans="1:1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3262517</v>
      </c>
      <c r="F156" s="22">
        <v>2965245</v>
      </c>
      <c r="G156" s="22">
        <v>120794</v>
      </c>
      <c r="H156" s="22">
        <v>922</v>
      </c>
      <c r="I156" s="22">
        <v>0</v>
      </c>
      <c r="J156" s="22">
        <v>242254</v>
      </c>
      <c r="K156" s="22">
        <v>0</v>
      </c>
      <c r="L156" s="22">
        <v>6591732</v>
      </c>
      <c r="M156" s="22">
        <v>1655880</v>
      </c>
      <c r="N156" s="22">
        <v>799823</v>
      </c>
      <c r="O156" s="22">
        <v>98976</v>
      </c>
      <c r="P156" s="22">
        <v>147105</v>
      </c>
      <c r="Q156" s="22">
        <v>0</v>
      </c>
      <c r="R156" s="22">
        <v>0</v>
      </c>
      <c r="S156" s="22">
        <v>2701784</v>
      </c>
    </row>
    <row r="157" spans="1:1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2237827</v>
      </c>
      <c r="F157" s="22">
        <v>825822</v>
      </c>
      <c r="G157" s="22">
        <v>250754</v>
      </c>
      <c r="H157" s="22">
        <v>231395</v>
      </c>
      <c r="I157" s="22">
        <v>0</v>
      </c>
      <c r="J157" s="22">
        <v>11981</v>
      </c>
      <c r="K157" s="22">
        <v>-61030</v>
      </c>
      <c r="L157" s="22">
        <v>3496749</v>
      </c>
      <c r="M157" s="22">
        <v>543586</v>
      </c>
      <c r="N157" s="22">
        <v>326632</v>
      </c>
      <c r="O157" s="22">
        <v>27789</v>
      </c>
      <c r="P157" s="22">
        <v>1901</v>
      </c>
      <c r="Q157" s="22">
        <v>3023</v>
      </c>
      <c r="R157" s="22">
        <v>61030</v>
      </c>
      <c r="S157" s="22">
        <v>963961</v>
      </c>
    </row>
    <row r="158" spans="1:1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1820472</v>
      </c>
      <c r="F158" s="22">
        <v>1202640</v>
      </c>
      <c r="G158" s="22">
        <v>16583</v>
      </c>
      <c r="H158" s="22">
        <v>80180</v>
      </c>
      <c r="I158" s="22">
        <v>0</v>
      </c>
      <c r="J158" s="22">
        <v>3592</v>
      </c>
      <c r="K158" s="22">
        <v>0</v>
      </c>
      <c r="L158" s="22">
        <v>3123467</v>
      </c>
      <c r="M158" s="22">
        <v>679488</v>
      </c>
      <c r="N158" s="22">
        <v>355264</v>
      </c>
      <c r="O158" s="22">
        <v>29920</v>
      </c>
      <c r="P158" s="22">
        <v>0</v>
      </c>
      <c r="Q158" s="22">
        <v>0</v>
      </c>
      <c r="R158" s="22">
        <v>0</v>
      </c>
      <c r="S158" s="22">
        <v>1064672</v>
      </c>
    </row>
    <row r="159" spans="1:1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6539884</v>
      </c>
      <c r="F159" s="22">
        <v>3253014</v>
      </c>
      <c r="G159" s="22">
        <v>12551</v>
      </c>
      <c r="H159" s="22">
        <v>197273</v>
      </c>
      <c r="I159" s="22">
        <v>0</v>
      </c>
      <c r="J159" s="22">
        <v>5343</v>
      </c>
      <c r="K159" s="22">
        <v>0</v>
      </c>
      <c r="L159" s="22">
        <v>10008065</v>
      </c>
      <c r="M159" s="22">
        <v>2047210</v>
      </c>
      <c r="N159" s="22">
        <v>1166358</v>
      </c>
      <c r="O159" s="22">
        <v>164591</v>
      </c>
      <c r="P159" s="22">
        <v>1067</v>
      </c>
      <c r="Q159" s="22">
        <v>0</v>
      </c>
      <c r="R159" s="22">
        <v>0</v>
      </c>
      <c r="S159" s="22">
        <v>3379226</v>
      </c>
    </row>
    <row r="160" spans="1:1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683562</v>
      </c>
      <c r="F160" s="22">
        <v>208932</v>
      </c>
      <c r="G160" s="22">
        <v>0</v>
      </c>
      <c r="H160" s="22">
        <v>24360</v>
      </c>
      <c r="I160" s="22">
        <v>0</v>
      </c>
      <c r="J160" s="22">
        <v>2182</v>
      </c>
      <c r="K160" s="22">
        <v>0</v>
      </c>
      <c r="L160" s="22">
        <v>919036</v>
      </c>
      <c r="M160" s="22">
        <v>198272</v>
      </c>
      <c r="N160" s="22">
        <v>75688</v>
      </c>
      <c r="O160" s="22">
        <v>15750</v>
      </c>
      <c r="P160" s="22">
        <v>0</v>
      </c>
      <c r="Q160" s="22">
        <v>0</v>
      </c>
      <c r="R160" s="22">
        <v>0</v>
      </c>
      <c r="S160" s="22">
        <v>289710</v>
      </c>
    </row>
    <row r="161" spans="1:1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2229502</v>
      </c>
      <c r="F161" s="22">
        <v>796945</v>
      </c>
      <c r="G161" s="22">
        <v>8597</v>
      </c>
      <c r="H161" s="22">
        <v>165542</v>
      </c>
      <c r="I161" s="22">
        <v>0</v>
      </c>
      <c r="J161" s="22">
        <v>3329</v>
      </c>
      <c r="K161" s="22">
        <v>0</v>
      </c>
      <c r="L161" s="22">
        <v>3203915</v>
      </c>
      <c r="M161" s="22">
        <v>745325</v>
      </c>
      <c r="N161" s="22">
        <v>207006</v>
      </c>
      <c r="O161" s="22">
        <v>31626</v>
      </c>
      <c r="P161" s="22">
        <v>0</v>
      </c>
      <c r="Q161" s="22">
        <v>0</v>
      </c>
      <c r="R161" s="22">
        <v>0</v>
      </c>
      <c r="S161" s="22">
        <v>983957</v>
      </c>
    </row>
    <row r="162" spans="1:1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6166084</v>
      </c>
      <c r="F162" s="22">
        <v>3667661</v>
      </c>
      <c r="G162" s="22">
        <v>0</v>
      </c>
      <c r="H162" s="22">
        <v>200666</v>
      </c>
      <c r="I162" s="22">
        <v>0</v>
      </c>
      <c r="J162" s="22">
        <v>0</v>
      </c>
      <c r="K162" s="22">
        <v>0</v>
      </c>
      <c r="L162" s="22">
        <v>10034411</v>
      </c>
      <c r="M162" s="22">
        <v>1801632</v>
      </c>
      <c r="N162" s="22">
        <v>1013914</v>
      </c>
      <c r="O162" s="22">
        <v>270178</v>
      </c>
      <c r="P162" s="22">
        <v>1147</v>
      </c>
      <c r="Q162" s="22">
        <v>0</v>
      </c>
      <c r="R162" s="22">
        <v>0</v>
      </c>
      <c r="S162" s="22">
        <v>3086871</v>
      </c>
    </row>
    <row r="163" spans="1:1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785431</v>
      </c>
      <c r="F163" s="22">
        <v>319196</v>
      </c>
      <c r="G163" s="22">
        <v>619</v>
      </c>
      <c r="H163" s="22">
        <v>56120</v>
      </c>
      <c r="I163" s="22">
        <v>0</v>
      </c>
      <c r="J163" s="22">
        <v>2312</v>
      </c>
      <c r="K163" s="22">
        <v>0</v>
      </c>
      <c r="L163" s="22">
        <v>1163678</v>
      </c>
      <c r="M163" s="22">
        <v>223186</v>
      </c>
      <c r="N163" s="22">
        <v>84682</v>
      </c>
      <c r="O163" s="22">
        <v>71055</v>
      </c>
      <c r="P163" s="22">
        <v>0</v>
      </c>
      <c r="Q163" s="22">
        <v>0</v>
      </c>
      <c r="R163" s="22">
        <v>0</v>
      </c>
      <c r="S163" s="22">
        <v>378923</v>
      </c>
    </row>
    <row r="164" spans="1:1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1104393</v>
      </c>
      <c r="F164" s="22">
        <v>1</v>
      </c>
      <c r="G164" s="22">
        <v>1</v>
      </c>
      <c r="H164" s="22">
        <v>35642</v>
      </c>
      <c r="I164" s="22">
        <v>0</v>
      </c>
      <c r="J164" s="22">
        <v>0</v>
      </c>
      <c r="K164" s="22">
        <v>0</v>
      </c>
      <c r="L164" s="22">
        <v>1140037</v>
      </c>
      <c r="M164" s="22">
        <v>257480</v>
      </c>
      <c r="N164" s="22">
        <v>1</v>
      </c>
      <c r="O164" s="22">
        <v>8239</v>
      </c>
      <c r="P164" s="22">
        <v>0</v>
      </c>
      <c r="Q164" s="22">
        <v>0</v>
      </c>
      <c r="R164" s="22">
        <v>0</v>
      </c>
      <c r="S164" s="22">
        <v>265720</v>
      </c>
    </row>
    <row r="165" spans="1:1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4913956</v>
      </c>
      <c r="F165" s="22">
        <v>3474005</v>
      </c>
      <c r="G165" s="22">
        <v>11776</v>
      </c>
      <c r="H165" s="22">
        <v>213648</v>
      </c>
      <c r="I165" s="22">
        <v>0</v>
      </c>
      <c r="J165" s="22">
        <v>900</v>
      </c>
      <c r="K165" s="22">
        <v>880</v>
      </c>
      <c r="L165" s="22">
        <v>8615165</v>
      </c>
      <c r="M165" s="22">
        <v>1341616</v>
      </c>
      <c r="N165" s="22">
        <v>694064</v>
      </c>
      <c r="O165" s="22">
        <v>471967</v>
      </c>
      <c r="P165" s="22">
        <v>880</v>
      </c>
      <c r="Q165" s="22">
        <v>0</v>
      </c>
      <c r="R165" s="22">
        <v>-880</v>
      </c>
      <c r="S165" s="22">
        <v>2507647</v>
      </c>
    </row>
    <row r="166" spans="1:1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430788</v>
      </c>
      <c r="F166" s="22">
        <v>80046</v>
      </c>
      <c r="G166" s="22">
        <v>24002</v>
      </c>
      <c r="H166" s="22">
        <v>12718</v>
      </c>
      <c r="I166" s="22">
        <v>0</v>
      </c>
      <c r="J166" s="22">
        <v>0</v>
      </c>
      <c r="K166" s="22">
        <v>0</v>
      </c>
      <c r="L166" s="22">
        <v>547554</v>
      </c>
      <c r="M166" s="22">
        <v>149067</v>
      </c>
      <c r="N166" s="22">
        <v>37043</v>
      </c>
      <c r="O166" s="22">
        <v>27366</v>
      </c>
      <c r="P166" s="22">
        <v>0</v>
      </c>
      <c r="Q166" s="22">
        <v>0</v>
      </c>
      <c r="R166" s="22">
        <v>0</v>
      </c>
      <c r="S166" s="22">
        <v>213476</v>
      </c>
    </row>
    <row r="167" spans="1:1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4503774</v>
      </c>
      <c r="F167" s="22">
        <v>2471846</v>
      </c>
      <c r="G167" s="22">
        <v>0</v>
      </c>
      <c r="H167" s="22">
        <v>133106</v>
      </c>
      <c r="I167" s="22">
        <v>0</v>
      </c>
      <c r="J167" s="22">
        <v>2980</v>
      </c>
      <c r="K167" s="22">
        <v>0</v>
      </c>
      <c r="L167" s="22">
        <v>7111706</v>
      </c>
      <c r="M167" s="22">
        <v>1632582</v>
      </c>
      <c r="N167" s="22">
        <v>1036084</v>
      </c>
      <c r="O167" s="22">
        <v>373602</v>
      </c>
      <c r="P167" s="22">
        <v>1046</v>
      </c>
      <c r="Q167" s="22">
        <v>0</v>
      </c>
      <c r="R167" s="22">
        <v>0</v>
      </c>
      <c r="S167" s="22">
        <v>3043314</v>
      </c>
    </row>
    <row r="168" spans="1:1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18364147</v>
      </c>
      <c r="F168" s="22">
        <v>5208514</v>
      </c>
      <c r="G168" s="22">
        <v>9360</v>
      </c>
      <c r="H168" s="22">
        <v>347452</v>
      </c>
      <c r="I168" s="22">
        <v>0</v>
      </c>
      <c r="J168" s="22">
        <v>13072</v>
      </c>
      <c r="K168" s="22">
        <v>0</v>
      </c>
      <c r="L168" s="22">
        <v>23942545</v>
      </c>
      <c r="M168" s="22">
        <v>7276531</v>
      </c>
      <c r="N168" s="22">
        <v>2210709</v>
      </c>
      <c r="O168" s="22">
        <v>365446</v>
      </c>
      <c r="P168" s="22">
        <v>2599</v>
      </c>
      <c r="Q168" s="22">
        <v>0</v>
      </c>
      <c r="R168" s="22">
        <v>0</v>
      </c>
      <c r="S168" s="22">
        <v>9855285</v>
      </c>
    </row>
    <row r="169" spans="1:1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13277306</v>
      </c>
      <c r="F169" s="22">
        <v>2935472</v>
      </c>
      <c r="G169" s="22">
        <v>0</v>
      </c>
      <c r="H169" s="22">
        <v>574316</v>
      </c>
      <c r="I169" s="22">
        <v>0</v>
      </c>
      <c r="J169" s="22">
        <v>4855</v>
      </c>
      <c r="K169" s="22">
        <v>0</v>
      </c>
      <c r="L169" s="22">
        <v>16791949</v>
      </c>
      <c r="M169" s="22">
        <v>5855444</v>
      </c>
      <c r="N169" s="22">
        <v>1390250</v>
      </c>
      <c r="O169" s="22">
        <v>153889</v>
      </c>
      <c r="P169" s="22">
        <v>22415</v>
      </c>
      <c r="Q169" s="22">
        <v>0</v>
      </c>
      <c r="R169" s="22">
        <v>0</v>
      </c>
      <c r="S169" s="22">
        <v>7421998</v>
      </c>
    </row>
    <row r="170" spans="1:1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2600733</v>
      </c>
      <c r="F170" s="22">
        <v>948815</v>
      </c>
      <c r="G170" s="22">
        <v>916</v>
      </c>
      <c r="H170" s="22">
        <v>158703</v>
      </c>
      <c r="I170" s="22">
        <v>0</v>
      </c>
      <c r="J170" s="22">
        <v>0</v>
      </c>
      <c r="K170" s="22">
        <v>-1397</v>
      </c>
      <c r="L170" s="22">
        <v>3707770</v>
      </c>
      <c r="M170" s="22">
        <v>949140</v>
      </c>
      <c r="N170" s="22">
        <v>384837</v>
      </c>
      <c r="O170" s="22">
        <v>173383</v>
      </c>
      <c r="P170" s="22">
        <v>1021</v>
      </c>
      <c r="Q170" s="22">
        <v>0</v>
      </c>
      <c r="R170" s="22">
        <v>0</v>
      </c>
      <c r="S170" s="22">
        <v>1508381</v>
      </c>
    </row>
    <row r="171" spans="1:1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875563</v>
      </c>
      <c r="F171" s="22">
        <v>695007</v>
      </c>
      <c r="G171" s="22">
        <v>31932</v>
      </c>
      <c r="H171" s="22">
        <v>289706</v>
      </c>
      <c r="I171" s="22">
        <v>0</v>
      </c>
      <c r="J171" s="22">
        <v>0</v>
      </c>
      <c r="K171" s="22">
        <v>0</v>
      </c>
      <c r="L171" s="22">
        <v>1892208</v>
      </c>
      <c r="M171" s="22">
        <v>136972</v>
      </c>
      <c r="N171" s="22">
        <v>105544</v>
      </c>
      <c r="O171" s="22">
        <v>0</v>
      </c>
      <c r="P171" s="22">
        <v>16435</v>
      </c>
      <c r="Q171" s="22">
        <v>0</v>
      </c>
      <c r="R171" s="22">
        <v>0</v>
      </c>
      <c r="S171" s="22">
        <v>258951</v>
      </c>
    </row>
    <row r="172" spans="1:1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19989591</v>
      </c>
      <c r="F172" s="22">
        <v>4274275</v>
      </c>
      <c r="G172" s="22">
        <v>32499</v>
      </c>
      <c r="H172" s="22">
        <v>416752</v>
      </c>
      <c r="I172" s="22">
        <v>0</v>
      </c>
      <c r="J172" s="22">
        <v>22490</v>
      </c>
      <c r="K172" s="22">
        <v>0</v>
      </c>
      <c r="L172" s="22">
        <v>24735607</v>
      </c>
      <c r="M172" s="22">
        <v>6757541</v>
      </c>
      <c r="N172" s="22">
        <v>1483363</v>
      </c>
      <c r="O172" s="22">
        <v>1855</v>
      </c>
      <c r="P172" s="22">
        <v>430450</v>
      </c>
      <c r="Q172" s="22">
        <v>0</v>
      </c>
      <c r="R172" s="22">
        <v>0</v>
      </c>
      <c r="S172" s="22">
        <v>8673209</v>
      </c>
    </row>
    <row r="173" spans="1:1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1075480</v>
      </c>
      <c r="F173" s="22">
        <v>556780</v>
      </c>
      <c r="G173" s="22">
        <v>27580</v>
      </c>
      <c r="H173" s="22">
        <v>99331</v>
      </c>
      <c r="I173" s="22">
        <v>0</v>
      </c>
      <c r="J173" s="22">
        <v>1134</v>
      </c>
      <c r="K173" s="22">
        <v>0</v>
      </c>
      <c r="L173" s="22">
        <v>1760305</v>
      </c>
      <c r="M173" s="22">
        <v>223229</v>
      </c>
      <c r="N173" s="22">
        <v>81266</v>
      </c>
      <c r="O173" s="22">
        <v>12805</v>
      </c>
      <c r="P173" s="22">
        <v>0</v>
      </c>
      <c r="Q173" s="22">
        <v>0</v>
      </c>
      <c r="R173" s="22">
        <v>0</v>
      </c>
      <c r="S173" s="22">
        <v>317300</v>
      </c>
    </row>
    <row r="174" spans="1:1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951966</v>
      </c>
      <c r="F174" s="22">
        <v>403319</v>
      </c>
      <c r="G174" s="22">
        <v>3171</v>
      </c>
      <c r="H174" s="22">
        <v>47665</v>
      </c>
      <c r="I174" s="22">
        <v>0</v>
      </c>
      <c r="J174" s="22">
        <v>2088</v>
      </c>
      <c r="K174" s="22">
        <v>-17204</v>
      </c>
      <c r="L174" s="22">
        <v>1391005</v>
      </c>
      <c r="M174" s="22">
        <v>219112</v>
      </c>
      <c r="N174" s="22">
        <v>74607</v>
      </c>
      <c r="O174" s="22">
        <v>13748</v>
      </c>
      <c r="P174" s="22">
        <v>0</v>
      </c>
      <c r="Q174" s="22">
        <v>0</v>
      </c>
      <c r="R174" s="22">
        <v>0</v>
      </c>
      <c r="S174" s="22">
        <v>307467</v>
      </c>
    </row>
    <row r="175" spans="1:1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885067</v>
      </c>
      <c r="F175" s="22">
        <v>384957</v>
      </c>
      <c r="G175" s="22">
        <v>993</v>
      </c>
      <c r="H175" s="22">
        <v>94552</v>
      </c>
      <c r="I175" s="22">
        <v>0</v>
      </c>
      <c r="J175" s="22">
        <v>121</v>
      </c>
      <c r="K175" s="22">
        <v>0</v>
      </c>
      <c r="L175" s="22">
        <v>1365690</v>
      </c>
      <c r="M175" s="22">
        <v>165840</v>
      </c>
      <c r="N175" s="22">
        <v>64360</v>
      </c>
      <c r="O175" s="22">
        <v>91560</v>
      </c>
      <c r="P175" s="22">
        <v>0</v>
      </c>
      <c r="Q175" s="22">
        <v>0</v>
      </c>
      <c r="R175" s="22">
        <v>0</v>
      </c>
      <c r="S175" s="22">
        <v>321760</v>
      </c>
    </row>
    <row r="176" spans="1:1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1012303</v>
      </c>
      <c r="F176" s="22">
        <v>257227</v>
      </c>
      <c r="G176" s="22">
        <v>0</v>
      </c>
      <c r="H176" s="22">
        <v>46266</v>
      </c>
      <c r="I176" s="22">
        <v>0</v>
      </c>
      <c r="J176" s="22">
        <v>0</v>
      </c>
      <c r="K176" s="22">
        <v>0</v>
      </c>
      <c r="L176" s="22">
        <v>1315796</v>
      </c>
      <c r="M176" s="22">
        <v>242223</v>
      </c>
      <c r="N176" s="22">
        <v>80528</v>
      </c>
      <c r="O176" s="22">
        <v>14345</v>
      </c>
      <c r="P176" s="22">
        <v>0</v>
      </c>
      <c r="Q176" s="22">
        <v>0</v>
      </c>
      <c r="R176" s="22">
        <v>0</v>
      </c>
      <c r="S176" s="22">
        <v>337096</v>
      </c>
    </row>
    <row r="177" spans="1:1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4733365</v>
      </c>
      <c r="F177" s="22">
        <v>3523797</v>
      </c>
      <c r="G177" s="22">
        <v>210830</v>
      </c>
      <c r="H177" s="22">
        <v>613496</v>
      </c>
      <c r="I177" s="22">
        <v>982910</v>
      </c>
      <c r="J177" s="22">
        <v>1646</v>
      </c>
      <c r="K177" s="22">
        <v>0</v>
      </c>
      <c r="L177" s="22">
        <v>10066044</v>
      </c>
      <c r="M177" s="22">
        <v>1398415</v>
      </c>
      <c r="N177" s="22">
        <v>783914</v>
      </c>
      <c r="O177" s="22">
        <v>207066</v>
      </c>
      <c r="P177" s="22">
        <v>2016</v>
      </c>
      <c r="Q177" s="22">
        <v>0</v>
      </c>
      <c r="R177" s="22">
        <v>0</v>
      </c>
      <c r="S177" s="22">
        <v>2391411</v>
      </c>
    </row>
    <row r="178" spans="1:1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3696497</v>
      </c>
      <c r="F178" s="22">
        <v>2381597</v>
      </c>
      <c r="G178" s="22">
        <v>17483</v>
      </c>
      <c r="H178" s="22">
        <v>297818</v>
      </c>
      <c r="I178" s="22">
        <v>0</v>
      </c>
      <c r="J178" s="22">
        <v>581</v>
      </c>
      <c r="K178" s="22">
        <v>0</v>
      </c>
      <c r="L178" s="22">
        <v>6393976</v>
      </c>
      <c r="M178" s="22">
        <v>1143161</v>
      </c>
      <c r="N178" s="22">
        <v>727453</v>
      </c>
      <c r="O178" s="22">
        <v>301816</v>
      </c>
      <c r="P178" s="22">
        <v>3096</v>
      </c>
      <c r="Q178" s="22">
        <v>0</v>
      </c>
      <c r="R178" s="22">
        <v>0</v>
      </c>
      <c r="S178" s="22">
        <v>2175526</v>
      </c>
    </row>
    <row r="179" spans="1:1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911607</v>
      </c>
      <c r="F179" s="22">
        <v>469963</v>
      </c>
      <c r="G179" s="22">
        <v>17968</v>
      </c>
      <c r="H179" s="22">
        <v>77284</v>
      </c>
      <c r="I179" s="22">
        <v>0</v>
      </c>
      <c r="J179" s="22">
        <v>225</v>
      </c>
      <c r="K179" s="22">
        <v>0</v>
      </c>
      <c r="L179" s="22">
        <v>1477047</v>
      </c>
      <c r="M179" s="22">
        <v>199249</v>
      </c>
      <c r="N179" s="22">
        <v>87407</v>
      </c>
      <c r="O179" s="22">
        <v>64335</v>
      </c>
      <c r="P179" s="22">
        <v>0</v>
      </c>
      <c r="Q179" s="22">
        <v>0</v>
      </c>
      <c r="R179" s="22">
        <v>0</v>
      </c>
      <c r="S179" s="22">
        <v>350991</v>
      </c>
    </row>
    <row r="180" spans="1:1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1944838</v>
      </c>
      <c r="F180" s="22">
        <v>644367</v>
      </c>
      <c r="G180" s="22">
        <v>569</v>
      </c>
      <c r="H180" s="22">
        <v>50336</v>
      </c>
      <c r="I180" s="22">
        <v>0</v>
      </c>
      <c r="J180" s="22">
        <v>268</v>
      </c>
      <c r="K180" s="22">
        <v>0</v>
      </c>
      <c r="L180" s="22">
        <v>2640378</v>
      </c>
      <c r="M180" s="22">
        <v>592676</v>
      </c>
      <c r="N180" s="22">
        <v>165328</v>
      </c>
      <c r="O180" s="22">
        <v>70595</v>
      </c>
      <c r="P180" s="22">
        <v>0</v>
      </c>
      <c r="Q180" s="22">
        <v>0</v>
      </c>
      <c r="R180" s="22">
        <v>0</v>
      </c>
      <c r="S180" s="22">
        <v>828599</v>
      </c>
    </row>
    <row r="181" spans="1:1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4808549</v>
      </c>
      <c r="F181" s="22">
        <v>2654177</v>
      </c>
      <c r="G181" s="22">
        <v>102057</v>
      </c>
      <c r="H181" s="22">
        <v>162027</v>
      </c>
      <c r="I181" s="22">
        <v>0</v>
      </c>
      <c r="J181" s="22">
        <v>1239</v>
      </c>
      <c r="K181" s="22">
        <v>2712</v>
      </c>
      <c r="L181" s="22">
        <v>7730761</v>
      </c>
      <c r="M181" s="22">
        <v>1773329</v>
      </c>
      <c r="N181" s="22">
        <v>1028317</v>
      </c>
      <c r="O181" s="22">
        <v>160439</v>
      </c>
      <c r="P181" s="22">
        <v>1430</v>
      </c>
      <c r="Q181" s="22">
        <v>0</v>
      </c>
      <c r="R181" s="22">
        <v>0</v>
      </c>
      <c r="S181" s="22">
        <v>2963515</v>
      </c>
    </row>
    <row r="182" spans="1:1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1356911</v>
      </c>
      <c r="F182" s="22">
        <v>824146</v>
      </c>
      <c r="G182" s="22">
        <v>71315</v>
      </c>
      <c r="H182" s="22">
        <v>90334</v>
      </c>
      <c r="I182" s="22">
        <v>4280</v>
      </c>
      <c r="J182" s="22">
        <v>1315</v>
      </c>
      <c r="K182" s="22">
        <v>0</v>
      </c>
      <c r="L182" s="22">
        <v>2348301</v>
      </c>
      <c r="M182" s="22">
        <v>533340</v>
      </c>
      <c r="N182" s="22">
        <v>32313</v>
      </c>
      <c r="O182" s="22">
        <v>18401</v>
      </c>
      <c r="P182" s="22">
        <v>0</v>
      </c>
      <c r="Q182" s="22">
        <v>0</v>
      </c>
      <c r="R182" s="22">
        <v>0</v>
      </c>
      <c r="S182" s="22">
        <v>584054</v>
      </c>
    </row>
    <row r="183" spans="1:1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4036312</v>
      </c>
      <c r="F183" s="22">
        <v>3820320</v>
      </c>
      <c r="G183" s="22">
        <v>60103</v>
      </c>
      <c r="H183" s="22">
        <v>185255</v>
      </c>
      <c r="I183" s="22">
        <v>0</v>
      </c>
      <c r="J183" s="22">
        <v>12901</v>
      </c>
      <c r="K183" s="22">
        <v>0</v>
      </c>
      <c r="L183" s="22">
        <v>8114891</v>
      </c>
      <c r="M183" s="22">
        <v>1609882</v>
      </c>
      <c r="N183" s="22">
        <v>292516</v>
      </c>
      <c r="O183" s="22">
        <v>391321</v>
      </c>
      <c r="P183" s="22">
        <v>0</v>
      </c>
      <c r="Q183" s="22">
        <v>0</v>
      </c>
      <c r="R183" s="22">
        <v>0</v>
      </c>
      <c r="S183" s="22">
        <v>2293719</v>
      </c>
    </row>
    <row r="184" spans="1:1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7719356</v>
      </c>
      <c r="F184" s="22">
        <v>6841889</v>
      </c>
      <c r="G184" s="22">
        <v>2438272</v>
      </c>
      <c r="H184" s="22">
        <v>355723</v>
      </c>
      <c r="I184" s="22">
        <v>0</v>
      </c>
      <c r="J184" s="22">
        <v>231</v>
      </c>
      <c r="K184" s="22">
        <v>0</v>
      </c>
      <c r="L184" s="22">
        <v>17355471</v>
      </c>
      <c r="M184" s="22">
        <v>2963078</v>
      </c>
      <c r="N184" s="22">
        <v>2535055</v>
      </c>
      <c r="O184" s="22">
        <v>462719</v>
      </c>
      <c r="P184" s="22">
        <v>21588</v>
      </c>
      <c r="Q184" s="22">
        <v>0</v>
      </c>
      <c r="R184" s="22">
        <v>-11391</v>
      </c>
      <c r="S184" s="22">
        <v>5971049</v>
      </c>
    </row>
    <row r="185" spans="1:1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1887464</v>
      </c>
      <c r="F185" s="22">
        <v>142454</v>
      </c>
      <c r="G185" s="22">
        <v>3668</v>
      </c>
      <c r="H185" s="22">
        <v>27732</v>
      </c>
      <c r="I185" s="22">
        <v>0</v>
      </c>
      <c r="J185" s="22">
        <v>112</v>
      </c>
      <c r="K185" s="22">
        <v>0</v>
      </c>
      <c r="L185" s="22">
        <v>2061430</v>
      </c>
      <c r="M185" s="22">
        <v>493842</v>
      </c>
      <c r="N185" s="22">
        <v>50664</v>
      </c>
      <c r="O185" s="22">
        <v>46864</v>
      </c>
      <c r="P185" s="22">
        <v>0</v>
      </c>
      <c r="Q185" s="22">
        <v>0</v>
      </c>
      <c r="R185" s="22">
        <v>0</v>
      </c>
      <c r="S185" s="22">
        <v>591370</v>
      </c>
    </row>
    <row r="186" spans="1:1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735394</v>
      </c>
      <c r="F186" s="22">
        <v>299577</v>
      </c>
      <c r="G186" s="22">
        <v>585269</v>
      </c>
      <c r="H186" s="22">
        <v>29794</v>
      </c>
      <c r="I186" s="22">
        <v>0</v>
      </c>
      <c r="J186" s="22">
        <v>0</v>
      </c>
      <c r="K186" s="22">
        <v>0</v>
      </c>
      <c r="L186" s="22">
        <v>1650034</v>
      </c>
      <c r="M186" s="22">
        <v>184518</v>
      </c>
      <c r="N186" s="22">
        <v>69550</v>
      </c>
      <c r="O186" s="22">
        <v>8662</v>
      </c>
      <c r="P186" s="22">
        <v>0</v>
      </c>
      <c r="Q186" s="22">
        <v>0</v>
      </c>
      <c r="R186" s="22">
        <v>0</v>
      </c>
      <c r="S186" s="22">
        <v>262730</v>
      </c>
    </row>
    <row r="187" spans="1:1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149891</v>
      </c>
      <c r="F187" s="22">
        <v>73636</v>
      </c>
      <c r="G187" s="22">
        <v>2631</v>
      </c>
      <c r="H187" s="22">
        <v>9511</v>
      </c>
      <c r="I187" s="22">
        <v>0</v>
      </c>
      <c r="J187" s="22">
        <v>0</v>
      </c>
      <c r="K187" s="22">
        <v>0</v>
      </c>
      <c r="L187" s="22">
        <v>235669</v>
      </c>
      <c r="M187" s="22">
        <v>18874</v>
      </c>
      <c r="N187" s="22">
        <v>11309</v>
      </c>
      <c r="O187" s="22">
        <v>1680</v>
      </c>
      <c r="P187" s="22">
        <v>0</v>
      </c>
      <c r="Q187" s="22">
        <v>0</v>
      </c>
      <c r="R187" s="22">
        <v>0</v>
      </c>
      <c r="S187" s="22">
        <v>31863</v>
      </c>
    </row>
    <row r="188" spans="1:1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166918</v>
      </c>
      <c r="F188" s="22">
        <v>13003</v>
      </c>
      <c r="G188" s="22">
        <v>0</v>
      </c>
      <c r="H188" s="22">
        <v>15393</v>
      </c>
      <c r="I188" s="22">
        <v>0</v>
      </c>
      <c r="J188" s="22">
        <v>0</v>
      </c>
      <c r="K188" s="22">
        <v>0</v>
      </c>
      <c r="L188" s="22">
        <v>195314</v>
      </c>
      <c r="M188" s="22">
        <v>30500</v>
      </c>
      <c r="N188" s="22">
        <v>6819</v>
      </c>
      <c r="O188" s="22">
        <v>2417</v>
      </c>
      <c r="P188" s="22">
        <v>0</v>
      </c>
      <c r="Q188" s="22">
        <v>0</v>
      </c>
      <c r="R188" s="22">
        <v>0</v>
      </c>
      <c r="S188" s="22">
        <v>39736</v>
      </c>
    </row>
    <row r="189" spans="1:1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467392</v>
      </c>
      <c r="F189" s="22">
        <v>63374</v>
      </c>
      <c r="G189" s="22">
        <v>242</v>
      </c>
      <c r="H189" s="22">
        <v>33115</v>
      </c>
      <c r="I189" s="22">
        <v>38887</v>
      </c>
      <c r="J189" s="22">
        <v>0</v>
      </c>
      <c r="K189" s="22">
        <v>0</v>
      </c>
      <c r="L189" s="22">
        <v>603010</v>
      </c>
      <c r="M189" s="22">
        <v>69512</v>
      </c>
      <c r="N189" s="22">
        <v>23248</v>
      </c>
      <c r="O189" s="22">
        <v>14060</v>
      </c>
      <c r="P189" s="22">
        <v>0</v>
      </c>
      <c r="Q189" s="22">
        <v>0</v>
      </c>
      <c r="R189" s="22">
        <v>0</v>
      </c>
      <c r="S189" s="22">
        <v>106820</v>
      </c>
    </row>
    <row r="190" spans="1:1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576792</v>
      </c>
      <c r="F190" s="22">
        <v>57164</v>
      </c>
      <c r="G190" s="22">
        <v>0</v>
      </c>
      <c r="H190" s="22">
        <v>0</v>
      </c>
      <c r="I190" s="22">
        <v>0</v>
      </c>
      <c r="J190" s="22">
        <v>59</v>
      </c>
      <c r="K190" s="22">
        <v>0</v>
      </c>
      <c r="L190" s="22">
        <v>634015</v>
      </c>
      <c r="M190" s="22">
        <v>293200</v>
      </c>
      <c r="N190" s="22">
        <v>19299</v>
      </c>
      <c r="O190" s="22">
        <v>14876</v>
      </c>
      <c r="P190" s="22">
        <v>0</v>
      </c>
      <c r="Q190" s="22">
        <v>0</v>
      </c>
      <c r="R190" s="22">
        <v>0</v>
      </c>
      <c r="S190" s="22">
        <v>327375</v>
      </c>
    </row>
    <row r="191" spans="1:1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254365</v>
      </c>
      <c r="F191" s="22">
        <v>32615</v>
      </c>
      <c r="G191" s="22">
        <v>1</v>
      </c>
      <c r="H191" s="22">
        <v>5051</v>
      </c>
      <c r="I191" s="22">
        <v>0</v>
      </c>
      <c r="J191" s="22">
        <v>0</v>
      </c>
      <c r="K191" s="22">
        <v>0</v>
      </c>
      <c r="L191" s="22">
        <v>292032</v>
      </c>
      <c r="M191" s="22">
        <v>65858</v>
      </c>
      <c r="N191" s="22">
        <v>13832</v>
      </c>
      <c r="O191" s="22">
        <v>4040</v>
      </c>
      <c r="P191" s="22">
        <v>0</v>
      </c>
      <c r="Q191" s="22">
        <v>0</v>
      </c>
      <c r="R191" s="22">
        <v>0</v>
      </c>
      <c r="S191" s="22">
        <v>83730</v>
      </c>
    </row>
    <row r="192" spans="1:1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310812</v>
      </c>
      <c r="F192" s="22">
        <v>23775</v>
      </c>
      <c r="G192" s="22">
        <v>0</v>
      </c>
      <c r="H192" s="22">
        <v>8137</v>
      </c>
      <c r="I192" s="22">
        <v>0</v>
      </c>
      <c r="J192" s="22">
        <v>0</v>
      </c>
      <c r="K192" s="22">
        <v>0</v>
      </c>
      <c r="L192" s="22">
        <v>342724</v>
      </c>
      <c r="M192" s="22">
        <v>92378</v>
      </c>
      <c r="N192" s="22">
        <v>7387</v>
      </c>
      <c r="O192" s="22">
        <v>0</v>
      </c>
      <c r="P192" s="22">
        <v>0</v>
      </c>
      <c r="Q192" s="22">
        <v>0</v>
      </c>
      <c r="R192" s="22">
        <v>0</v>
      </c>
      <c r="S192" s="22">
        <v>99765</v>
      </c>
    </row>
    <row r="193" spans="1:1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206334</v>
      </c>
      <c r="F193" s="22">
        <v>16636</v>
      </c>
      <c r="G193" s="22">
        <v>2851</v>
      </c>
      <c r="H193" s="22">
        <v>9206</v>
      </c>
      <c r="I193" s="22">
        <v>0</v>
      </c>
      <c r="J193" s="22">
        <v>1242</v>
      </c>
      <c r="K193" s="22">
        <v>0</v>
      </c>
      <c r="L193" s="22">
        <v>236269</v>
      </c>
      <c r="M193" s="22">
        <v>59316</v>
      </c>
      <c r="N193" s="22">
        <v>8640</v>
      </c>
      <c r="O193" s="22">
        <v>0</v>
      </c>
      <c r="P193" s="22">
        <v>0</v>
      </c>
      <c r="Q193" s="22">
        <v>0</v>
      </c>
      <c r="R193" s="22">
        <v>0</v>
      </c>
      <c r="S193" s="22">
        <v>67956</v>
      </c>
    </row>
    <row r="194" spans="1:1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668139</v>
      </c>
      <c r="F194" s="22">
        <v>308824</v>
      </c>
      <c r="G194" s="22">
        <v>11733</v>
      </c>
      <c r="H194" s="22">
        <v>210374</v>
      </c>
      <c r="I194" s="22">
        <v>0</v>
      </c>
      <c r="J194" s="22">
        <v>583</v>
      </c>
      <c r="K194" s="22">
        <v>0</v>
      </c>
      <c r="L194" s="22">
        <v>1199653</v>
      </c>
      <c r="M194" s="22">
        <v>168100</v>
      </c>
      <c r="N194" s="22">
        <v>105289</v>
      </c>
      <c r="O194" s="22">
        <v>12583</v>
      </c>
      <c r="P194" s="22">
        <v>0</v>
      </c>
      <c r="Q194" s="22">
        <v>0</v>
      </c>
      <c r="R194" s="22">
        <v>0</v>
      </c>
      <c r="S194" s="22">
        <v>285972</v>
      </c>
    </row>
    <row r="195" spans="1:1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243754</v>
      </c>
      <c r="F195" s="22">
        <v>0</v>
      </c>
      <c r="G195" s="22">
        <v>0</v>
      </c>
      <c r="H195" s="22">
        <v>25928</v>
      </c>
      <c r="I195" s="22">
        <v>0</v>
      </c>
      <c r="J195" s="22">
        <v>0</v>
      </c>
      <c r="K195" s="22">
        <v>0</v>
      </c>
      <c r="L195" s="22">
        <v>269682</v>
      </c>
      <c r="M195" s="22">
        <v>58953</v>
      </c>
      <c r="N195" s="22">
        <v>11983</v>
      </c>
      <c r="O195" s="22">
        <v>6734</v>
      </c>
      <c r="P195" s="22">
        <v>0</v>
      </c>
      <c r="Q195" s="22">
        <v>0</v>
      </c>
      <c r="R195" s="22">
        <v>0</v>
      </c>
      <c r="S195" s="22">
        <v>77670</v>
      </c>
    </row>
    <row r="196" spans="1:1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232737</v>
      </c>
      <c r="F196" s="22">
        <v>50616</v>
      </c>
      <c r="G196" s="22">
        <v>6279</v>
      </c>
      <c r="H196" s="22">
        <v>116768</v>
      </c>
      <c r="I196" s="22">
        <v>0</v>
      </c>
      <c r="J196" s="22">
        <v>3093</v>
      </c>
      <c r="K196" s="22">
        <v>0</v>
      </c>
      <c r="L196" s="22">
        <v>409493</v>
      </c>
      <c r="M196" s="22">
        <v>42816</v>
      </c>
      <c r="N196" s="22">
        <v>24237</v>
      </c>
      <c r="O196" s="22">
        <v>3859</v>
      </c>
      <c r="P196" s="22">
        <v>0</v>
      </c>
      <c r="Q196" s="22">
        <v>0</v>
      </c>
      <c r="R196" s="22">
        <v>0</v>
      </c>
      <c r="S196" s="22">
        <v>70912</v>
      </c>
    </row>
    <row r="197" spans="1:1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233523</v>
      </c>
      <c r="F197" s="22">
        <v>17975</v>
      </c>
      <c r="G197" s="22">
        <v>0</v>
      </c>
      <c r="H197" s="22">
        <v>85071</v>
      </c>
      <c r="I197" s="22">
        <v>0</v>
      </c>
      <c r="J197" s="22">
        <v>0</v>
      </c>
      <c r="K197" s="22">
        <v>0</v>
      </c>
      <c r="L197" s="22">
        <v>336569</v>
      </c>
      <c r="M197" s="22">
        <v>51912</v>
      </c>
      <c r="N197" s="22">
        <v>17871</v>
      </c>
      <c r="O197" s="22">
        <v>10554</v>
      </c>
      <c r="P197" s="22">
        <v>0</v>
      </c>
      <c r="Q197" s="22">
        <v>0</v>
      </c>
      <c r="R197" s="22">
        <v>0</v>
      </c>
      <c r="S197" s="22">
        <v>80337</v>
      </c>
    </row>
    <row r="198" spans="1:1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773437</v>
      </c>
      <c r="F198" s="22">
        <v>0</v>
      </c>
      <c r="G198" s="22">
        <v>0</v>
      </c>
      <c r="H198" s="22">
        <v>10435</v>
      </c>
      <c r="I198" s="22">
        <v>0</v>
      </c>
      <c r="J198" s="22">
        <v>0</v>
      </c>
      <c r="K198" s="22">
        <v>0</v>
      </c>
      <c r="L198" s="22">
        <v>783872</v>
      </c>
      <c r="M198" s="22">
        <v>214050</v>
      </c>
      <c r="N198" s="22">
        <v>13636</v>
      </c>
      <c r="O198" s="22">
        <v>6125</v>
      </c>
      <c r="P198" s="22">
        <v>0</v>
      </c>
      <c r="Q198" s="22">
        <v>0</v>
      </c>
      <c r="R198" s="22">
        <v>0</v>
      </c>
      <c r="S198" s="22">
        <v>233811</v>
      </c>
    </row>
    <row r="199" spans="1:1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370632</v>
      </c>
      <c r="F199" s="22">
        <v>47313</v>
      </c>
      <c r="G199" s="22">
        <v>1824</v>
      </c>
      <c r="H199" s="22">
        <v>19230</v>
      </c>
      <c r="I199" s="22">
        <v>0</v>
      </c>
      <c r="J199" s="22">
        <v>40</v>
      </c>
      <c r="K199" s="22">
        <v>392</v>
      </c>
      <c r="L199" s="22">
        <v>439431</v>
      </c>
      <c r="M199" s="22">
        <v>86886</v>
      </c>
      <c r="N199" s="22">
        <v>10157</v>
      </c>
      <c r="O199" s="22">
        <v>21619</v>
      </c>
      <c r="P199" s="22">
        <v>66</v>
      </c>
      <c r="Q199" s="22">
        <v>0</v>
      </c>
      <c r="R199" s="22">
        <v>0</v>
      </c>
      <c r="S199" s="22">
        <v>118728</v>
      </c>
    </row>
    <row r="200" spans="1:1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322493</v>
      </c>
      <c r="F200" s="22">
        <v>72602</v>
      </c>
      <c r="G200" s="22">
        <v>0</v>
      </c>
      <c r="H200" s="22">
        <v>13333</v>
      </c>
      <c r="I200" s="22">
        <v>0</v>
      </c>
      <c r="J200" s="22">
        <v>0</v>
      </c>
      <c r="K200" s="22">
        <v>0</v>
      </c>
      <c r="L200" s="22">
        <v>408428</v>
      </c>
      <c r="M200" s="22">
        <v>42040</v>
      </c>
      <c r="N200" s="22">
        <v>42011</v>
      </c>
      <c r="O200" s="22">
        <v>6336</v>
      </c>
      <c r="P200" s="22">
        <v>0</v>
      </c>
      <c r="Q200" s="22">
        <v>0</v>
      </c>
      <c r="R200" s="22">
        <v>0</v>
      </c>
      <c r="S200" s="22">
        <v>90387</v>
      </c>
    </row>
    <row r="201" spans="1:1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171491</v>
      </c>
      <c r="F201" s="22">
        <v>49572</v>
      </c>
      <c r="G201" s="22">
        <v>0</v>
      </c>
      <c r="H201" s="22">
        <v>2253</v>
      </c>
      <c r="I201" s="22">
        <v>4316</v>
      </c>
      <c r="J201" s="22">
        <v>0</v>
      </c>
      <c r="K201" s="22">
        <v>0</v>
      </c>
      <c r="L201" s="22">
        <v>227632</v>
      </c>
      <c r="M201" s="22">
        <v>54147</v>
      </c>
      <c r="N201" s="22">
        <v>17089</v>
      </c>
      <c r="O201" s="22">
        <v>6157</v>
      </c>
      <c r="P201" s="22">
        <v>0</v>
      </c>
      <c r="Q201" s="22">
        <v>0</v>
      </c>
      <c r="R201" s="22">
        <v>0</v>
      </c>
      <c r="S201" s="22">
        <v>77393</v>
      </c>
    </row>
    <row r="202" spans="1:1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434805</v>
      </c>
      <c r="F202" s="22">
        <v>93468</v>
      </c>
      <c r="G202" s="22">
        <v>0</v>
      </c>
      <c r="H202" s="22">
        <v>16408</v>
      </c>
      <c r="I202" s="22">
        <v>0</v>
      </c>
      <c r="J202" s="22">
        <v>1859</v>
      </c>
      <c r="K202" s="22">
        <v>0</v>
      </c>
      <c r="L202" s="22">
        <v>546540</v>
      </c>
      <c r="M202" s="22">
        <v>122019</v>
      </c>
      <c r="N202" s="22">
        <v>29397</v>
      </c>
      <c r="O202" s="22">
        <v>20331</v>
      </c>
      <c r="P202" s="22">
        <v>0</v>
      </c>
      <c r="Q202" s="22">
        <v>0</v>
      </c>
      <c r="R202" s="22">
        <v>0</v>
      </c>
      <c r="S202" s="22">
        <v>171747</v>
      </c>
    </row>
    <row r="203" spans="1:1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101772</v>
      </c>
      <c r="F203" s="22">
        <v>27007</v>
      </c>
      <c r="G203" s="22">
        <v>0</v>
      </c>
      <c r="H203" s="22">
        <v>6666</v>
      </c>
      <c r="I203" s="22">
        <v>0</v>
      </c>
      <c r="J203" s="22">
        <v>0</v>
      </c>
      <c r="K203" s="22">
        <v>0</v>
      </c>
      <c r="L203" s="22">
        <v>135445</v>
      </c>
      <c r="M203" s="22">
        <v>28713</v>
      </c>
      <c r="N203" s="22">
        <v>10967</v>
      </c>
      <c r="O203" s="22">
        <v>2488</v>
      </c>
      <c r="P203" s="22">
        <v>0</v>
      </c>
      <c r="Q203" s="22">
        <v>0</v>
      </c>
      <c r="R203" s="22">
        <v>0</v>
      </c>
      <c r="S203" s="22">
        <v>42168</v>
      </c>
    </row>
    <row r="204" spans="1:1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671944</v>
      </c>
      <c r="F204" s="22">
        <v>188572</v>
      </c>
      <c r="G204" s="22">
        <v>0</v>
      </c>
      <c r="H204" s="22">
        <v>34266</v>
      </c>
      <c r="I204" s="22">
        <v>0</v>
      </c>
      <c r="J204" s="22">
        <v>0</v>
      </c>
      <c r="K204" s="22">
        <v>0</v>
      </c>
      <c r="L204" s="22">
        <v>894782</v>
      </c>
      <c r="M204" s="22">
        <v>220020</v>
      </c>
      <c r="N204" s="22">
        <v>42883</v>
      </c>
      <c r="O204" s="22">
        <v>2800</v>
      </c>
      <c r="P204" s="22">
        <v>0</v>
      </c>
      <c r="Q204" s="22">
        <v>0</v>
      </c>
      <c r="R204" s="22">
        <v>0</v>
      </c>
      <c r="S204" s="22">
        <v>265703</v>
      </c>
    </row>
    <row r="205" spans="1:1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194821</v>
      </c>
      <c r="F205" s="22">
        <v>84635</v>
      </c>
      <c r="G205" s="22">
        <v>0</v>
      </c>
      <c r="H205" s="22">
        <v>16461</v>
      </c>
      <c r="I205" s="22">
        <v>0</v>
      </c>
      <c r="J205" s="22">
        <v>209</v>
      </c>
      <c r="K205" s="22">
        <v>0</v>
      </c>
      <c r="L205" s="22">
        <v>296126</v>
      </c>
      <c r="M205" s="22">
        <v>39445</v>
      </c>
      <c r="N205" s="22">
        <v>13637</v>
      </c>
      <c r="O205" s="22">
        <v>11665</v>
      </c>
      <c r="P205" s="22">
        <v>0</v>
      </c>
      <c r="Q205" s="22">
        <v>0</v>
      </c>
      <c r="R205" s="22">
        <v>0</v>
      </c>
      <c r="S205" s="22">
        <v>64747</v>
      </c>
    </row>
    <row r="206" spans="1:1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819031</v>
      </c>
      <c r="F206" s="22">
        <v>90623</v>
      </c>
      <c r="G206" s="22">
        <v>3511</v>
      </c>
      <c r="H206" s="22">
        <v>15624</v>
      </c>
      <c r="I206" s="22">
        <v>0</v>
      </c>
      <c r="J206" s="22">
        <v>200</v>
      </c>
      <c r="K206" s="22">
        <v>0</v>
      </c>
      <c r="L206" s="22">
        <v>928989</v>
      </c>
      <c r="M206" s="22">
        <v>270911</v>
      </c>
      <c r="N206" s="22">
        <v>40972</v>
      </c>
      <c r="O206" s="22">
        <v>24293</v>
      </c>
      <c r="P206" s="22">
        <v>0</v>
      </c>
      <c r="Q206" s="22">
        <v>0</v>
      </c>
      <c r="R206" s="22">
        <v>0</v>
      </c>
      <c r="S206" s="22">
        <v>336176</v>
      </c>
    </row>
    <row r="207" spans="1:1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79458</v>
      </c>
      <c r="F207" s="22">
        <v>6085</v>
      </c>
      <c r="G207" s="22">
        <v>0</v>
      </c>
      <c r="H207" s="22">
        <v>1920</v>
      </c>
      <c r="I207" s="22">
        <v>0</v>
      </c>
      <c r="J207" s="22">
        <v>0</v>
      </c>
      <c r="K207" s="22">
        <v>0</v>
      </c>
      <c r="L207" s="22">
        <v>87463</v>
      </c>
      <c r="M207" s="22">
        <v>23160</v>
      </c>
      <c r="N207" s="22">
        <v>1514</v>
      </c>
      <c r="O207" s="22">
        <v>0</v>
      </c>
      <c r="P207" s="22">
        <v>0</v>
      </c>
      <c r="Q207" s="22">
        <v>0</v>
      </c>
      <c r="R207" s="22">
        <v>0</v>
      </c>
      <c r="S207" s="22">
        <v>24674</v>
      </c>
    </row>
    <row r="208" spans="1:1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345431</v>
      </c>
      <c r="F208" s="22">
        <v>43582</v>
      </c>
      <c r="G208" s="22">
        <v>1941</v>
      </c>
      <c r="H208" s="22">
        <v>20903</v>
      </c>
      <c r="I208" s="22">
        <v>0</v>
      </c>
      <c r="J208" s="22">
        <v>0</v>
      </c>
      <c r="K208" s="22">
        <v>0</v>
      </c>
      <c r="L208" s="22">
        <v>411857</v>
      </c>
      <c r="M208" s="22">
        <v>67381</v>
      </c>
      <c r="N208" s="22">
        <v>15890</v>
      </c>
      <c r="O208" s="22">
        <v>5048</v>
      </c>
      <c r="P208" s="22">
        <v>0</v>
      </c>
      <c r="Q208" s="22">
        <v>0</v>
      </c>
      <c r="R208" s="22">
        <v>0</v>
      </c>
      <c r="S208" s="22">
        <v>88319</v>
      </c>
    </row>
    <row r="209" spans="1:1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279755</v>
      </c>
      <c r="F209" s="22">
        <v>27584</v>
      </c>
      <c r="G209" s="22">
        <v>1136</v>
      </c>
      <c r="H209" s="22">
        <v>7818</v>
      </c>
      <c r="I209" s="22">
        <v>0</v>
      </c>
      <c r="J209" s="22">
        <v>207</v>
      </c>
      <c r="K209" s="22">
        <v>-3133</v>
      </c>
      <c r="L209" s="22">
        <v>313367</v>
      </c>
      <c r="M209" s="22">
        <v>60071</v>
      </c>
      <c r="N209" s="22">
        <v>10647</v>
      </c>
      <c r="O209" s="22">
        <v>0</v>
      </c>
      <c r="P209" s="22">
        <v>0</v>
      </c>
      <c r="Q209" s="22">
        <v>0</v>
      </c>
      <c r="R209" s="22">
        <v>0</v>
      </c>
      <c r="S209" s="22">
        <v>70718</v>
      </c>
    </row>
    <row r="210" spans="1:1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262313</v>
      </c>
      <c r="F210" s="22">
        <v>37320</v>
      </c>
      <c r="G210" s="22">
        <v>0</v>
      </c>
      <c r="H210" s="22">
        <v>8093</v>
      </c>
      <c r="I210" s="22">
        <v>0</v>
      </c>
      <c r="J210" s="22">
        <v>400</v>
      </c>
      <c r="K210" s="22">
        <v>0</v>
      </c>
      <c r="L210" s="22">
        <v>308126</v>
      </c>
      <c r="M210" s="22">
        <v>19462</v>
      </c>
      <c r="N210" s="22">
        <v>6571</v>
      </c>
      <c r="O210" s="22">
        <v>3876</v>
      </c>
      <c r="P210" s="22">
        <v>0</v>
      </c>
      <c r="Q210" s="22">
        <v>6740</v>
      </c>
      <c r="R210" s="22">
        <v>0</v>
      </c>
      <c r="S210" s="22">
        <v>36649</v>
      </c>
    </row>
    <row r="211" spans="1:1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588403</v>
      </c>
      <c r="F211" s="22">
        <v>119802</v>
      </c>
      <c r="G211" s="22">
        <v>2312</v>
      </c>
      <c r="H211" s="22">
        <v>16118</v>
      </c>
      <c r="I211" s="22">
        <v>84</v>
      </c>
      <c r="J211" s="22">
        <v>0</v>
      </c>
      <c r="K211" s="22">
        <v>0</v>
      </c>
      <c r="L211" s="22">
        <v>726719</v>
      </c>
      <c r="M211" s="22">
        <v>132442</v>
      </c>
      <c r="N211" s="22">
        <v>50545</v>
      </c>
      <c r="O211" s="22">
        <v>7811</v>
      </c>
      <c r="P211" s="22">
        <v>0</v>
      </c>
      <c r="Q211" s="22">
        <v>0</v>
      </c>
      <c r="R211" s="22">
        <v>0</v>
      </c>
      <c r="S211" s="22">
        <v>190798</v>
      </c>
    </row>
    <row r="212" spans="1:1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774278</v>
      </c>
      <c r="F212" s="22">
        <v>182390</v>
      </c>
      <c r="G212" s="22">
        <v>1542</v>
      </c>
      <c r="H212" s="22">
        <v>42224</v>
      </c>
      <c r="I212" s="22">
        <v>0</v>
      </c>
      <c r="J212" s="22">
        <v>228</v>
      </c>
      <c r="K212" s="22">
        <v>0</v>
      </c>
      <c r="L212" s="22">
        <v>1000662</v>
      </c>
      <c r="M212" s="22">
        <v>162777</v>
      </c>
      <c r="N212" s="22">
        <v>38679</v>
      </c>
      <c r="O212" s="22">
        <v>11935</v>
      </c>
      <c r="P212" s="22">
        <v>0</v>
      </c>
      <c r="Q212" s="22">
        <v>0</v>
      </c>
      <c r="R212" s="22">
        <v>0</v>
      </c>
      <c r="S212" s="22">
        <v>213391</v>
      </c>
    </row>
    <row r="213" spans="1:1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252282</v>
      </c>
      <c r="F213" s="22">
        <v>45417</v>
      </c>
      <c r="G213" s="22">
        <v>507</v>
      </c>
      <c r="H213" s="22">
        <v>15656</v>
      </c>
      <c r="I213" s="22">
        <v>225</v>
      </c>
      <c r="J213" s="22">
        <v>162</v>
      </c>
      <c r="K213" s="22">
        <v>0</v>
      </c>
      <c r="L213" s="22">
        <v>314249</v>
      </c>
      <c r="M213" s="22">
        <v>36433</v>
      </c>
      <c r="N213" s="22">
        <v>10327</v>
      </c>
      <c r="O213" s="22">
        <v>5655</v>
      </c>
      <c r="P213" s="22">
        <v>0</v>
      </c>
      <c r="Q213" s="22">
        <v>0</v>
      </c>
      <c r="R213" s="22">
        <v>0</v>
      </c>
      <c r="S213" s="22">
        <v>52415</v>
      </c>
    </row>
    <row r="214" spans="1:1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253909</v>
      </c>
      <c r="F214" s="22">
        <v>70871</v>
      </c>
      <c r="G214" s="22">
        <v>3684</v>
      </c>
      <c r="H214" s="22">
        <v>27734</v>
      </c>
      <c r="I214" s="22">
        <v>0</v>
      </c>
      <c r="J214" s="22">
        <v>177</v>
      </c>
      <c r="K214" s="22">
        <v>0</v>
      </c>
      <c r="L214" s="22">
        <v>356375</v>
      </c>
      <c r="M214" s="22">
        <v>99084</v>
      </c>
      <c r="N214" s="22">
        <v>19290</v>
      </c>
      <c r="O214" s="22">
        <v>3837</v>
      </c>
      <c r="P214" s="22">
        <v>0</v>
      </c>
      <c r="Q214" s="22">
        <v>0</v>
      </c>
      <c r="R214" s="22">
        <v>0</v>
      </c>
      <c r="S214" s="22">
        <v>122211</v>
      </c>
    </row>
    <row r="215" spans="1:1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184905</v>
      </c>
      <c r="F215" s="22">
        <v>37284</v>
      </c>
      <c r="G215" s="22">
        <v>0</v>
      </c>
      <c r="H215" s="22">
        <v>20379</v>
      </c>
      <c r="I215" s="22">
        <v>0</v>
      </c>
      <c r="J215" s="22">
        <v>0</v>
      </c>
      <c r="K215" s="22">
        <v>0</v>
      </c>
      <c r="L215" s="22">
        <v>242568</v>
      </c>
      <c r="M215" s="22">
        <v>90183</v>
      </c>
      <c r="N215" s="22">
        <v>9670</v>
      </c>
      <c r="O215" s="22">
        <v>6235</v>
      </c>
      <c r="P215" s="22">
        <v>0</v>
      </c>
      <c r="Q215" s="22">
        <v>0</v>
      </c>
      <c r="R215" s="22">
        <v>0</v>
      </c>
      <c r="S215" s="22">
        <v>106088</v>
      </c>
    </row>
    <row r="216" spans="1:1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430938</v>
      </c>
      <c r="F216" s="22">
        <v>23606</v>
      </c>
      <c r="G216" s="22">
        <v>0</v>
      </c>
      <c r="H216" s="22">
        <v>9451</v>
      </c>
      <c r="I216" s="22">
        <v>0</v>
      </c>
      <c r="J216" s="22">
        <v>0</v>
      </c>
      <c r="K216" s="22">
        <v>0</v>
      </c>
      <c r="L216" s="22">
        <v>463995</v>
      </c>
      <c r="M216" s="22">
        <v>139060</v>
      </c>
      <c r="N216" s="22">
        <v>9248</v>
      </c>
      <c r="O216" s="22">
        <v>0</v>
      </c>
      <c r="P216" s="22">
        <v>0</v>
      </c>
      <c r="Q216" s="22">
        <v>0</v>
      </c>
      <c r="R216" s="22">
        <v>0</v>
      </c>
      <c r="S216" s="22">
        <v>148308</v>
      </c>
    </row>
    <row r="217" spans="1:1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134164</v>
      </c>
      <c r="F217" s="22">
        <v>54388</v>
      </c>
      <c r="G217" s="22">
        <v>0</v>
      </c>
      <c r="H217" s="22">
        <v>15959</v>
      </c>
      <c r="I217" s="22">
        <v>0</v>
      </c>
      <c r="J217" s="22">
        <v>0</v>
      </c>
      <c r="K217" s="22">
        <v>0</v>
      </c>
      <c r="L217" s="22">
        <v>204511</v>
      </c>
      <c r="M217" s="22">
        <v>19492</v>
      </c>
      <c r="N217" s="22">
        <v>5825</v>
      </c>
      <c r="O217" s="22">
        <v>1470</v>
      </c>
      <c r="P217" s="22">
        <v>0</v>
      </c>
      <c r="Q217" s="22">
        <v>0</v>
      </c>
      <c r="R217" s="22">
        <v>0</v>
      </c>
      <c r="S217" s="22">
        <v>26787</v>
      </c>
    </row>
    <row r="218" spans="1:1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245233</v>
      </c>
      <c r="F218" s="22">
        <v>31738</v>
      </c>
      <c r="G218" s="22">
        <v>127639</v>
      </c>
      <c r="H218" s="22">
        <v>35464</v>
      </c>
      <c r="I218" s="22">
        <v>0</v>
      </c>
      <c r="J218" s="22">
        <v>0</v>
      </c>
      <c r="K218" s="22">
        <v>0</v>
      </c>
      <c r="L218" s="22">
        <v>440074</v>
      </c>
      <c r="M218" s="22">
        <v>35332</v>
      </c>
      <c r="N218" s="22">
        <v>21640</v>
      </c>
      <c r="O218" s="22">
        <v>0</v>
      </c>
      <c r="P218" s="22">
        <v>0</v>
      </c>
      <c r="Q218" s="22">
        <v>0</v>
      </c>
      <c r="R218" s="22">
        <v>0</v>
      </c>
      <c r="S218" s="22">
        <v>56972</v>
      </c>
    </row>
    <row r="219" spans="1:1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330138</v>
      </c>
      <c r="F219" s="22">
        <v>110231</v>
      </c>
      <c r="G219" s="22">
        <v>16430</v>
      </c>
      <c r="H219" s="22">
        <v>47937</v>
      </c>
      <c r="I219" s="22">
        <v>0</v>
      </c>
      <c r="J219" s="22">
        <v>320</v>
      </c>
      <c r="K219" s="22">
        <v>0</v>
      </c>
      <c r="L219" s="22">
        <v>505056</v>
      </c>
      <c r="M219" s="22">
        <v>50417</v>
      </c>
      <c r="N219" s="22">
        <v>34896</v>
      </c>
      <c r="O219" s="22">
        <v>22320</v>
      </c>
      <c r="P219" s="22">
        <v>0</v>
      </c>
      <c r="Q219" s="22">
        <v>0</v>
      </c>
      <c r="R219" s="22">
        <v>0</v>
      </c>
      <c r="S219" s="22">
        <v>107633</v>
      </c>
    </row>
    <row r="220" spans="1:1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157078</v>
      </c>
      <c r="F220" s="22">
        <v>22119</v>
      </c>
      <c r="G220" s="22">
        <v>0</v>
      </c>
      <c r="H220" s="22">
        <v>9054</v>
      </c>
      <c r="I220" s="22">
        <v>0</v>
      </c>
      <c r="J220" s="22">
        <v>750</v>
      </c>
      <c r="K220" s="22">
        <v>0</v>
      </c>
      <c r="L220" s="22">
        <v>189001</v>
      </c>
      <c r="M220" s="22">
        <v>28084</v>
      </c>
      <c r="N220" s="22">
        <v>6641</v>
      </c>
      <c r="O220" s="22">
        <v>2243</v>
      </c>
      <c r="P220" s="22">
        <v>0</v>
      </c>
      <c r="Q220" s="22">
        <v>0</v>
      </c>
      <c r="R220" s="22">
        <v>0</v>
      </c>
      <c r="S220" s="22">
        <v>36968</v>
      </c>
    </row>
    <row r="221" spans="1:1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125679</v>
      </c>
      <c r="F221" s="22">
        <v>62560</v>
      </c>
      <c r="G221" s="22">
        <v>1</v>
      </c>
      <c r="H221" s="22">
        <v>1</v>
      </c>
      <c r="I221" s="22">
        <v>0</v>
      </c>
      <c r="J221" s="22">
        <v>0</v>
      </c>
      <c r="K221" s="22">
        <v>0</v>
      </c>
      <c r="L221" s="22">
        <v>188241</v>
      </c>
      <c r="M221" s="22">
        <v>35094</v>
      </c>
      <c r="N221" s="22">
        <v>11839</v>
      </c>
      <c r="O221" s="22">
        <v>0</v>
      </c>
      <c r="P221" s="22">
        <v>1058</v>
      </c>
      <c r="Q221" s="22">
        <v>0</v>
      </c>
      <c r="R221" s="22">
        <v>0</v>
      </c>
      <c r="S221" s="22">
        <v>47991</v>
      </c>
    </row>
    <row r="222" spans="1:1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736256</v>
      </c>
      <c r="F222" s="22">
        <v>98739</v>
      </c>
      <c r="G222" s="22">
        <v>759</v>
      </c>
      <c r="H222" s="22">
        <v>41269</v>
      </c>
      <c r="I222" s="22">
        <v>0</v>
      </c>
      <c r="J222" s="22">
        <v>0</v>
      </c>
      <c r="K222" s="22">
        <v>0</v>
      </c>
      <c r="L222" s="22">
        <v>877023</v>
      </c>
      <c r="M222" s="22">
        <v>223850</v>
      </c>
      <c r="N222" s="22">
        <v>29034</v>
      </c>
      <c r="O222" s="22">
        <v>0</v>
      </c>
      <c r="P222" s="22">
        <v>0</v>
      </c>
      <c r="Q222" s="22">
        <v>0</v>
      </c>
      <c r="R222" s="22">
        <v>0</v>
      </c>
      <c r="S222" s="22">
        <v>252884</v>
      </c>
    </row>
    <row r="223" spans="1:1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916545</v>
      </c>
      <c r="F223" s="22">
        <v>459013</v>
      </c>
      <c r="G223" s="22">
        <v>96371</v>
      </c>
      <c r="H223" s="22">
        <v>44379</v>
      </c>
      <c r="I223" s="22">
        <v>0</v>
      </c>
      <c r="J223" s="22">
        <v>1076</v>
      </c>
      <c r="K223" s="22">
        <v>0</v>
      </c>
      <c r="L223" s="22">
        <v>1517384</v>
      </c>
      <c r="M223" s="22">
        <v>200026</v>
      </c>
      <c r="N223" s="22">
        <v>71366</v>
      </c>
      <c r="O223" s="22">
        <v>13135</v>
      </c>
      <c r="P223" s="22">
        <v>103</v>
      </c>
      <c r="Q223" s="22">
        <v>0</v>
      </c>
      <c r="R223" s="22">
        <v>0</v>
      </c>
      <c r="S223" s="22">
        <v>284630</v>
      </c>
    </row>
    <row r="224" spans="1:1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242132</v>
      </c>
      <c r="F224" s="22">
        <v>78708</v>
      </c>
      <c r="G224" s="22">
        <v>9014</v>
      </c>
      <c r="H224" s="22">
        <v>29765</v>
      </c>
      <c r="I224" s="22">
        <v>0</v>
      </c>
      <c r="J224" s="22">
        <v>0</v>
      </c>
      <c r="K224" s="22">
        <v>0</v>
      </c>
      <c r="L224" s="22">
        <v>359619</v>
      </c>
      <c r="M224" s="22">
        <v>203762</v>
      </c>
      <c r="N224" s="22">
        <v>5679</v>
      </c>
      <c r="O224" s="22">
        <v>7631</v>
      </c>
      <c r="P224" s="22">
        <v>2458</v>
      </c>
      <c r="Q224" s="22">
        <v>18673</v>
      </c>
      <c r="R224" s="22">
        <v>0</v>
      </c>
      <c r="S224" s="22">
        <v>238203</v>
      </c>
    </row>
    <row r="225" spans="1:1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190486</v>
      </c>
      <c r="F225" s="22">
        <v>124346</v>
      </c>
      <c r="G225" s="22">
        <v>8511</v>
      </c>
      <c r="H225" s="22">
        <v>18709</v>
      </c>
      <c r="I225" s="22">
        <v>0</v>
      </c>
      <c r="J225" s="22">
        <v>0</v>
      </c>
      <c r="K225" s="22">
        <v>0</v>
      </c>
      <c r="L225" s="22">
        <v>342052</v>
      </c>
      <c r="M225" s="22">
        <v>34916</v>
      </c>
      <c r="N225" s="22">
        <v>19609</v>
      </c>
      <c r="O225" s="22">
        <v>3115</v>
      </c>
      <c r="P225" s="22">
        <v>0</v>
      </c>
      <c r="Q225" s="22">
        <v>0</v>
      </c>
      <c r="R225" s="22">
        <v>0</v>
      </c>
      <c r="S225" s="22">
        <v>57640</v>
      </c>
    </row>
    <row r="226" spans="1:1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637059</v>
      </c>
      <c r="F226" s="22">
        <v>186875</v>
      </c>
      <c r="G226" s="22">
        <v>13346</v>
      </c>
      <c r="H226" s="22">
        <v>43481</v>
      </c>
      <c r="I226" s="22">
        <v>1203</v>
      </c>
      <c r="J226" s="22">
        <v>0</v>
      </c>
      <c r="K226" s="22">
        <v>0</v>
      </c>
      <c r="L226" s="22">
        <v>881964</v>
      </c>
      <c r="M226" s="22">
        <v>117702</v>
      </c>
      <c r="N226" s="22">
        <v>35179</v>
      </c>
      <c r="O226" s="22">
        <v>15253</v>
      </c>
      <c r="P226" s="22">
        <v>0</v>
      </c>
      <c r="Q226" s="22">
        <v>0</v>
      </c>
      <c r="R226" s="22">
        <v>0</v>
      </c>
      <c r="S226" s="22">
        <v>168134</v>
      </c>
    </row>
    <row r="227" spans="1:1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146858</v>
      </c>
      <c r="F227" s="22">
        <v>76466</v>
      </c>
      <c r="G227" s="22">
        <v>0</v>
      </c>
      <c r="H227" s="22">
        <v>14</v>
      </c>
      <c r="I227" s="22">
        <v>0</v>
      </c>
      <c r="J227" s="22">
        <v>215</v>
      </c>
      <c r="K227" s="22">
        <v>0</v>
      </c>
      <c r="L227" s="22">
        <v>223553</v>
      </c>
      <c r="M227" s="22">
        <v>29740</v>
      </c>
      <c r="N227" s="22">
        <v>14627</v>
      </c>
      <c r="O227" s="22">
        <v>3980</v>
      </c>
      <c r="P227" s="22">
        <v>0</v>
      </c>
      <c r="Q227" s="22">
        <v>0</v>
      </c>
      <c r="R227" s="22">
        <v>0</v>
      </c>
      <c r="S227" s="22">
        <v>48347</v>
      </c>
    </row>
    <row r="228" spans="1:1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209570</v>
      </c>
      <c r="F228" s="22">
        <v>14169</v>
      </c>
      <c r="G228" s="22">
        <v>0</v>
      </c>
      <c r="H228" s="22">
        <v>12334</v>
      </c>
      <c r="I228" s="22">
        <v>0</v>
      </c>
      <c r="J228" s="22">
        <v>107</v>
      </c>
      <c r="K228" s="22">
        <v>0</v>
      </c>
      <c r="L228" s="22">
        <v>236180</v>
      </c>
      <c r="M228" s="22">
        <v>39202</v>
      </c>
      <c r="N228" s="22">
        <v>5384</v>
      </c>
      <c r="O228" s="22">
        <v>10215</v>
      </c>
      <c r="P228" s="22">
        <v>0</v>
      </c>
      <c r="Q228" s="22">
        <v>0</v>
      </c>
      <c r="R228" s="22">
        <v>0</v>
      </c>
      <c r="S228" s="22">
        <v>54801</v>
      </c>
    </row>
    <row r="229" spans="1:1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248084</v>
      </c>
      <c r="F229" s="22">
        <v>19563</v>
      </c>
      <c r="G229" s="22">
        <v>8072</v>
      </c>
      <c r="H229" s="22">
        <v>15009</v>
      </c>
      <c r="I229" s="22">
        <v>0</v>
      </c>
      <c r="J229" s="22">
        <v>849</v>
      </c>
      <c r="K229" s="22">
        <v>0</v>
      </c>
      <c r="L229" s="22">
        <v>291577</v>
      </c>
      <c r="M229" s="22">
        <v>41369</v>
      </c>
      <c r="N229" s="22">
        <v>5189</v>
      </c>
      <c r="O229" s="22">
        <v>19241</v>
      </c>
      <c r="P229" s="22">
        <v>0</v>
      </c>
      <c r="Q229" s="22">
        <v>0</v>
      </c>
      <c r="R229" s="22">
        <v>0</v>
      </c>
      <c r="S229" s="22">
        <v>65799</v>
      </c>
    </row>
    <row r="230" spans="1:1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138018</v>
      </c>
      <c r="F230" s="22">
        <v>217078</v>
      </c>
      <c r="G230" s="22">
        <v>51113</v>
      </c>
      <c r="H230" s="22">
        <v>36849</v>
      </c>
      <c r="I230" s="22">
        <v>0</v>
      </c>
      <c r="J230" s="22">
        <v>0</v>
      </c>
      <c r="K230" s="22">
        <v>0</v>
      </c>
      <c r="L230" s="22">
        <v>443058</v>
      </c>
      <c r="M230" s="22">
        <v>59463</v>
      </c>
      <c r="N230" s="22">
        <v>72130</v>
      </c>
      <c r="O230" s="22">
        <v>23721</v>
      </c>
      <c r="P230" s="22">
        <v>0</v>
      </c>
      <c r="Q230" s="22">
        <v>0</v>
      </c>
      <c r="R230" s="22">
        <v>0</v>
      </c>
      <c r="S230" s="22">
        <v>155314</v>
      </c>
    </row>
    <row r="231" spans="1:1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131806</v>
      </c>
      <c r="F231" s="22">
        <v>17682</v>
      </c>
      <c r="G231" s="22">
        <v>929</v>
      </c>
      <c r="H231" s="22">
        <v>8917</v>
      </c>
      <c r="I231" s="22">
        <v>0</v>
      </c>
      <c r="J231" s="22">
        <v>21</v>
      </c>
      <c r="K231" s="22">
        <v>0</v>
      </c>
      <c r="L231" s="22">
        <v>159355</v>
      </c>
      <c r="M231" s="22">
        <v>23767</v>
      </c>
      <c r="N231" s="22">
        <v>5744</v>
      </c>
      <c r="O231" s="22">
        <v>0</v>
      </c>
      <c r="P231" s="22">
        <v>0</v>
      </c>
      <c r="Q231" s="22">
        <v>0</v>
      </c>
      <c r="R231" s="22">
        <v>0</v>
      </c>
      <c r="S231" s="22">
        <v>29511</v>
      </c>
    </row>
    <row r="232" spans="1:1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330825</v>
      </c>
      <c r="F232" s="22">
        <v>65138</v>
      </c>
      <c r="G232" s="22">
        <v>2774</v>
      </c>
      <c r="H232" s="22">
        <v>6513</v>
      </c>
      <c r="I232" s="22">
        <v>0</v>
      </c>
      <c r="J232" s="22">
        <v>242</v>
      </c>
      <c r="K232" s="22">
        <v>0</v>
      </c>
      <c r="L232" s="22">
        <v>405492</v>
      </c>
      <c r="M232" s="22">
        <v>74327</v>
      </c>
      <c r="N232" s="22">
        <v>22408</v>
      </c>
      <c r="O232" s="22">
        <v>2022</v>
      </c>
      <c r="P232" s="22">
        <v>0</v>
      </c>
      <c r="Q232" s="22">
        <v>0</v>
      </c>
      <c r="R232" s="22">
        <v>0</v>
      </c>
      <c r="S232" s="22">
        <v>98757</v>
      </c>
    </row>
    <row r="233" spans="1:1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105937</v>
      </c>
      <c r="F233" s="22">
        <v>47200</v>
      </c>
      <c r="G233" s="22">
        <v>6966</v>
      </c>
      <c r="H233" s="22">
        <v>8241</v>
      </c>
      <c r="I233" s="22">
        <v>0</v>
      </c>
      <c r="J233" s="22">
        <v>0</v>
      </c>
      <c r="K233" s="22">
        <v>0</v>
      </c>
      <c r="L233" s="22">
        <v>168344</v>
      </c>
      <c r="M233" s="22">
        <v>35286</v>
      </c>
      <c r="N233" s="22">
        <v>10292</v>
      </c>
      <c r="O233" s="22">
        <v>0</v>
      </c>
      <c r="P233" s="22">
        <v>0</v>
      </c>
      <c r="Q233" s="22">
        <v>0</v>
      </c>
      <c r="R233" s="22">
        <v>0</v>
      </c>
      <c r="S233" s="22">
        <v>45578</v>
      </c>
    </row>
    <row r="234" spans="1:1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304365</v>
      </c>
      <c r="F234" s="22">
        <v>26077</v>
      </c>
      <c r="G234" s="22">
        <v>1279</v>
      </c>
      <c r="H234" s="22">
        <v>8488</v>
      </c>
      <c r="I234" s="22">
        <v>0</v>
      </c>
      <c r="J234" s="22">
        <v>0</v>
      </c>
      <c r="K234" s="22">
        <v>0</v>
      </c>
      <c r="L234" s="22">
        <v>340209</v>
      </c>
      <c r="M234" s="22">
        <v>78029</v>
      </c>
      <c r="N234" s="22">
        <v>10011</v>
      </c>
      <c r="O234" s="22">
        <v>6891</v>
      </c>
      <c r="P234" s="22">
        <v>0</v>
      </c>
      <c r="Q234" s="22">
        <v>0</v>
      </c>
      <c r="R234" s="22">
        <v>0</v>
      </c>
      <c r="S234" s="22">
        <v>94931</v>
      </c>
    </row>
    <row r="235" spans="1:1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352855</v>
      </c>
      <c r="F235" s="22">
        <v>538456</v>
      </c>
      <c r="G235" s="22">
        <v>63465</v>
      </c>
      <c r="H235" s="22">
        <v>50766</v>
      </c>
      <c r="I235" s="22">
        <v>0</v>
      </c>
      <c r="J235" s="22">
        <v>134</v>
      </c>
      <c r="K235" s="22">
        <v>0</v>
      </c>
      <c r="L235" s="22">
        <v>1005676</v>
      </c>
      <c r="M235" s="22">
        <v>91295</v>
      </c>
      <c r="N235" s="22">
        <v>99225</v>
      </c>
      <c r="O235" s="22">
        <v>0</v>
      </c>
      <c r="P235" s="22">
        <v>0</v>
      </c>
      <c r="Q235" s="22">
        <v>5637</v>
      </c>
      <c r="R235" s="22">
        <v>0</v>
      </c>
      <c r="S235" s="22">
        <v>196157</v>
      </c>
    </row>
    <row r="236" spans="1:1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256256</v>
      </c>
      <c r="F236" s="22">
        <v>194076</v>
      </c>
      <c r="G236" s="22">
        <v>13407</v>
      </c>
      <c r="H236" s="22">
        <v>12129</v>
      </c>
      <c r="I236" s="22">
        <v>0</v>
      </c>
      <c r="J236" s="22">
        <v>421</v>
      </c>
      <c r="K236" s="22">
        <v>0</v>
      </c>
      <c r="L236" s="22">
        <v>476289</v>
      </c>
      <c r="M236" s="22">
        <v>93174</v>
      </c>
      <c r="N236" s="22">
        <v>55237</v>
      </c>
      <c r="O236" s="22">
        <v>2990</v>
      </c>
      <c r="P236" s="22">
        <v>0</v>
      </c>
      <c r="Q236" s="22">
        <v>0</v>
      </c>
      <c r="R236" s="22">
        <v>0</v>
      </c>
      <c r="S236" s="22">
        <v>151401</v>
      </c>
    </row>
    <row r="237" spans="1:1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1115965</v>
      </c>
      <c r="F237" s="22">
        <v>32539</v>
      </c>
      <c r="G237" s="22">
        <v>0</v>
      </c>
      <c r="H237" s="22">
        <v>25871</v>
      </c>
      <c r="I237" s="22">
        <v>0</v>
      </c>
      <c r="J237" s="22">
        <v>0</v>
      </c>
      <c r="K237" s="22">
        <v>0</v>
      </c>
      <c r="L237" s="22">
        <v>1174375</v>
      </c>
      <c r="M237" s="22">
        <v>346258</v>
      </c>
      <c r="N237" s="22">
        <v>16389</v>
      </c>
      <c r="O237" s="22">
        <v>31787</v>
      </c>
      <c r="P237" s="22">
        <v>0</v>
      </c>
      <c r="Q237" s="22">
        <v>0</v>
      </c>
      <c r="R237" s="22">
        <v>0</v>
      </c>
      <c r="S237" s="22">
        <v>394434</v>
      </c>
    </row>
    <row r="238" spans="1:1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160689</v>
      </c>
      <c r="F238" s="22">
        <v>53377</v>
      </c>
      <c r="G238" s="22">
        <v>448</v>
      </c>
      <c r="H238" s="22">
        <v>16988</v>
      </c>
      <c r="I238" s="22">
        <v>0</v>
      </c>
      <c r="J238" s="22">
        <v>108</v>
      </c>
      <c r="K238" s="22">
        <v>0</v>
      </c>
      <c r="L238" s="22">
        <v>231610</v>
      </c>
      <c r="M238" s="22">
        <v>26027</v>
      </c>
      <c r="N238" s="22">
        <v>10370</v>
      </c>
      <c r="O238" s="22">
        <v>5271</v>
      </c>
      <c r="P238" s="22">
        <v>0</v>
      </c>
      <c r="Q238" s="22">
        <v>0</v>
      </c>
      <c r="R238" s="22">
        <v>0</v>
      </c>
      <c r="S238" s="22">
        <v>41668</v>
      </c>
    </row>
    <row r="239" spans="1:1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209832</v>
      </c>
      <c r="F239" s="22">
        <v>45188</v>
      </c>
      <c r="G239" s="22">
        <v>0</v>
      </c>
      <c r="H239" s="22">
        <v>40852</v>
      </c>
      <c r="I239" s="22">
        <v>0</v>
      </c>
      <c r="J239" s="22">
        <v>118</v>
      </c>
      <c r="K239" s="22">
        <v>0</v>
      </c>
      <c r="L239" s="22">
        <v>295990</v>
      </c>
      <c r="M239" s="22">
        <v>30806</v>
      </c>
      <c r="N239" s="22">
        <v>8895</v>
      </c>
      <c r="O239" s="22">
        <v>9324</v>
      </c>
      <c r="P239" s="22">
        <v>0</v>
      </c>
      <c r="Q239" s="22">
        <v>0</v>
      </c>
      <c r="R239" s="22">
        <v>0</v>
      </c>
      <c r="S239" s="22">
        <v>49025</v>
      </c>
    </row>
    <row r="240" spans="1:1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561895</v>
      </c>
      <c r="F240" s="22">
        <v>172309</v>
      </c>
      <c r="G240" s="22">
        <v>2825</v>
      </c>
      <c r="H240" s="22">
        <v>38545</v>
      </c>
      <c r="I240" s="22">
        <v>0</v>
      </c>
      <c r="J240" s="22">
        <v>2332</v>
      </c>
      <c r="K240" s="22">
        <v>0</v>
      </c>
      <c r="L240" s="22">
        <v>777906</v>
      </c>
      <c r="M240" s="22">
        <v>135849</v>
      </c>
      <c r="N240" s="22">
        <v>44793</v>
      </c>
      <c r="O240" s="22">
        <v>7597</v>
      </c>
      <c r="P240" s="22">
        <v>0</v>
      </c>
      <c r="Q240" s="22">
        <v>0</v>
      </c>
      <c r="R240" s="22">
        <v>0</v>
      </c>
      <c r="S240" s="22">
        <v>188239</v>
      </c>
    </row>
    <row r="241" spans="1:1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430757</v>
      </c>
      <c r="F241" s="22">
        <v>88723</v>
      </c>
      <c r="G241" s="22">
        <v>13920</v>
      </c>
      <c r="H241" s="22">
        <v>10065</v>
      </c>
      <c r="I241" s="22">
        <v>0</v>
      </c>
      <c r="J241" s="22">
        <v>0</v>
      </c>
      <c r="K241" s="22">
        <v>-6775</v>
      </c>
      <c r="L241" s="22">
        <v>536690</v>
      </c>
      <c r="M241" s="22">
        <v>80346</v>
      </c>
      <c r="N241" s="22">
        <v>20411</v>
      </c>
      <c r="O241" s="22">
        <v>8480</v>
      </c>
      <c r="P241" s="22">
        <v>0</v>
      </c>
      <c r="Q241" s="22">
        <v>0</v>
      </c>
      <c r="R241" s="22">
        <v>0</v>
      </c>
      <c r="S241" s="22">
        <v>109237</v>
      </c>
    </row>
    <row r="242" spans="1:1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152691</v>
      </c>
      <c r="F242" s="22">
        <v>29500</v>
      </c>
      <c r="G242" s="22">
        <v>45</v>
      </c>
      <c r="H242" s="22">
        <v>12491</v>
      </c>
      <c r="I242" s="22">
        <v>0</v>
      </c>
      <c r="J242" s="22">
        <v>0</v>
      </c>
      <c r="K242" s="22">
        <v>0</v>
      </c>
      <c r="L242" s="22">
        <v>194727</v>
      </c>
      <c r="M242" s="22">
        <v>43870</v>
      </c>
      <c r="N242" s="22">
        <v>7746</v>
      </c>
      <c r="O242" s="22">
        <v>12432</v>
      </c>
      <c r="P242" s="22">
        <v>0</v>
      </c>
      <c r="Q242" s="22">
        <v>0</v>
      </c>
      <c r="R242" s="22">
        <v>0</v>
      </c>
      <c r="S242" s="22">
        <v>64048</v>
      </c>
    </row>
    <row r="243" spans="1:1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125662</v>
      </c>
      <c r="F243" s="22">
        <v>21335</v>
      </c>
      <c r="G243" s="22">
        <v>0</v>
      </c>
      <c r="H243" s="22">
        <v>7820</v>
      </c>
      <c r="I243" s="22">
        <v>0</v>
      </c>
      <c r="J243" s="22">
        <v>0</v>
      </c>
      <c r="K243" s="22">
        <v>0</v>
      </c>
      <c r="L243" s="22">
        <v>154817</v>
      </c>
      <c r="M243" s="22">
        <v>24802</v>
      </c>
      <c r="N243" s="22">
        <v>8701</v>
      </c>
      <c r="O243" s="22">
        <v>5304</v>
      </c>
      <c r="P243" s="22">
        <v>0</v>
      </c>
      <c r="Q243" s="22">
        <v>0</v>
      </c>
      <c r="R243" s="22">
        <v>0</v>
      </c>
      <c r="S243" s="22">
        <v>38807</v>
      </c>
    </row>
    <row r="244" spans="1:1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258660</v>
      </c>
      <c r="F244" s="22">
        <v>0</v>
      </c>
      <c r="G244" s="22">
        <v>0</v>
      </c>
      <c r="H244" s="22">
        <v>2296</v>
      </c>
      <c r="I244" s="22">
        <v>0</v>
      </c>
      <c r="J244" s="22">
        <v>0</v>
      </c>
      <c r="K244" s="22">
        <v>0</v>
      </c>
      <c r="L244" s="22">
        <v>260956</v>
      </c>
      <c r="M244" s="22">
        <v>266906</v>
      </c>
      <c r="N244" s="22">
        <v>1326</v>
      </c>
      <c r="O244" s="22">
        <v>0</v>
      </c>
      <c r="P244" s="22">
        <v>0</v>
      </c>
      <c r="Q244" s="22">
        <v>0</v>
      </c>
      <c r="R244" s="22">
        <v>0</v>
      </c>
      <c r="S244" s="22">
        <v>268232</v>
      </c>
    </row>
    <row r="245" spans="1:1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87065</v>
      </c>
      <c r="F245" s="22">
        <v>0</v>
      </c>
      <c r="G245" s="22">
        <v>0</v>
      </c>
      <c r="H245" s="22">
        <v>390</v>
      </c>
      <c r="I245" s="22">
        <v>0</v>
      </c>
      <c r="J245" s="22">
        <v>0</v>
      </c>
      <c r="K245" s="22">
        <v>0</v>
      </c>
      <c r="L245" s="22">
        <v>87455</v>
      </c>
      <c r="M245" s="22">
        <v>97187</v>
      </c>
      <c r="N245" s="22">
        <v>238</v>
      </c>
      <c r="O245" s="22">
        <v>0</v>
      </c>
      <c r="P245" s="22">
        <v>0</v>
      </c>
      <c r="Q245" s="22">
        <v>0</v>
      </c>
      <c r="R245" s="22">
        <v>0</v>
      </c>
      <c r="S245" s="22">
        <v>97425</v>
      </c>
    </row>
    <row r="246" spans="1:1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88930</v>
      </c>
      <c r="F246" s="22">
        <v>0</v>
      </c>
      <c r="G246" s="22">
        <v>0</v>
      </c>
      <c r="H246" s="22">
        <v>230</v>
      </c>
      <c r="I246" s="22">
        <v>0</v>
      </c>
      <c r="J246" s="22">
        <v>0</v>
      </c>
      <c r="K246" s="22">
        <v>0</v>
      </c>
      <c r="L246" s="22">
        <v>89160</v>
      </c>
      <c r="M246" s="22">
        <v>41937</v>
      </c>
      <c r="N246" s="22">
        <v>230</v>
      </c>
      <c r="O246" s="22">
        <v>3731</v>
      </c>
      <c r="P246" s="22">
        <v>0</v>
      </c>
      <c r="Q246" s="22">
        <v>0</v>
      </c>
      <c r="R246" s="22">
        <v>0</v>
      </c>
      <c r="S246" s="22">
        <v>45898</v>
      </c>
    </row>
    <row r="247" spans="1:1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444262</v>
      </c>
      <c r="F247" s="22">
        <v>2789</v>
      </c>
      <c r="G247" s="22">
        <v>1258</v>
      </c>
      <c r="H247" s="22">
        <v>43</v>
      </c>
      <c r="I247" s="22">
        <v>0</v>
      </c>
      <c r="J247" s="22">
        <v>0</v>
      </c>
      <c r="K247" s="22">
        <v>0</v>
      </c>
      <c r="L247" s="22">
        <v>448352</v>
      </c>
      <c r="M247" s="22">
        <v>572211</v>
      </c>
      <c r="N247" s="22">
        <v>7674</v>
      </c>
      <c r="O247" s="22">
        <v>0</v>
      </c>
      <c r="P247" s="22">
        <v>0</v>
      </c>
      <c r="Q247" s="22">
        <v>0</v>
      </c>
      <c r="R247" s="22">
        <v>0</v>
      </c>
      <c r="S247" s="22">
        <v>579885</v>
      </c>
    </row>
    <row r="248" spans="1:1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175157</v>
      </c>
      <c r="F248" s="22">
        <v>0</v>
      </c>
      <c r="G248" s="22">
        <v>0</v>
      </c>
      <c r="H248" s="22">
        <v>3406</v>
      </c>
      <c r="I248" s="22">
        <v>0</v>
      </c>
      <c r="J248" s="22">
        <v>0</v>
      </c>
      <c r="K248" s="22">
        <v>0</v>
      </c>
      <c r="L248" s="22">
        <v>178563</v>
      </c>
      <c r="M248" s="22">
        <v>194473</v>
      </c>
      <c r="N248" s="22">
        <v>3402</v>
      </c>
      <c r="O248" s="22">
        <v>9749</v>
      </c>
      <c r="P248" s="22">
        <v>0</v>
      </c>
      <c r="Q248" s="22">
        <v>0</v>
      </c>
      <c r="R248" s="22">
        <v>0</v>
      </c>
      <c r="S248" s="22">
        <v>207624</v>
      </c>
    </row>
    <row r="249" spans="1:1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48267</v>
      </c>
      <c r="F249" s="22">
        <v>0</v>
      </c>
      <c r="G249" s="22">
        <v>0</v>
      </c>
      <c r="H249" s="22">
        <v>515</v>
      </c>
      <c r="I249" s="22">
        <v>0</v>
      </c>
      <c r="J249" s="22">
        <v>0</v>
      </c>
      <c r="K249" s="22">
        <v>0</v>
      </c>
      <c r="L249" s="22">
        <v>48782</v>
      </c>
      <c r="M249" s="22">
        <v>73092</v>
      </c>
      <c r="N249" s="22">
        <v>515</v>
      </c>
      <c r="O249" s="22">
        <v>2501</v>
      </c>
      <c r="P249" s="22">
        <v>17</v>
      </c>
      <c r="Q249" s="22">
        <v>0</v>
      </c>
      <c r="R249" s="22">
        <v>0</v>
      </c>
      <c r="S249" s="22">
        <v>76125</v>
      </c>
    </row>
    <row r="250" spans="1:1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56561</v>
      </c>
      <c r="F250" s="22">
        <v>1</v>
      </c>
      <c r="G250" s="22">
        <v>1</v>
      </c>
      <c r="H250" s="22">
        <v>230</v>
      </c>
      <c r="I250" s="22">
        <v>0</v>
      </c>
      <c r="J250" s="22">
        <v>0</v>
      </c>
      <c r="K250" s="22">
        <v>0</v>
      </c>
      <c r="L250" s="22">
        <v>56793</v>
      </c>
      <c r="M250" s="22">
        <v>76287</v>
      </c>
      <c r="N250" s="22">
        <v>150</v>
      </c>
      <c r="O250" s="22">
        <v>0</v>
      </c>
      <c r="P250" s="22">
        <v>0</v>
      </c>
      <c r="Q250" s="22">
        <v>0</v>
      </c>
      <c r="R250" s="22">
        <v>0</v>
      </c>
      <c r="S250" s="22">
        <v>76437</v>
      </c>
    </row>
    <row r="251" spans="1:1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69668</v>
      </c>
      <c r="F251" s="22">
        <v>0</v>
      </c>
      <c r="G251" s="22">
        <v>0</v>
      </c>
      <c r="H251" s="22">
        <v>97</v>
      </c>
      <c r="I251" s="22">
        <v>0</v>
      </c>
      <c r="J251" s="22">
        <v>0</v>
      </c>
      <c r="K251" s="22">
        <v>0</v>
      </c>
      <c r="L251" s="22">
        <v>69765</v>
      </c>
      <c r="M251" s="22">
        <v>37111</v>
      </c>
      <c r="N251" s="22">
        <v>70</v>
      </c>
      <c r="O251" s="22">
        <v>3294</v>
      </c>
      <c r="P251" s="22">
        <v>0</v>
      </c>
      <c r="Q251" s="22">
        <v>0</v>
      </c>
      <c r="R251" s="22">
        <v>0</v>
      </c>
      <c r="S251" s="22">
        <v>40475</v>
      </c>
    </row>
    <row r="252" spans="1:1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293998</v>
      </c>
      <c r="F252" s="22">
        <v>0</v>
      </c>
      <c r="G252" s="22">
        <v>0</v>
      </c>
      <c r="H252" s="22">
        <v>1025</v>
      </c>
      <c r="I252" s="22">
        <v>0</v>
      </c>
      <c r="J252" s="22">
        <v>0</v>
      </c>
      <c r="K252" s="22">
        <v>0</v>
      </c>
      <c r="L252" s="22">
        <v>295023</v>
      </c>
      <c r="M252" s="22">
        <v>267321</v>
      </c>
      <c r="N252" s="22">
        <v>1341</v>
      </c>
      <c r="O252" s="22">
        <v>0</v>
      </c>
      <c r="P252" s="22">
        <v>0</v>
      </c>
      <c r="Q252" s="22">
        <v>0</v>
      </c>
      <c r="R252" s="22">
        <v>0</v>
      </c>
      <c r="S252" s="22">
        <v>268662</v>
      </c>
    </row>
    <row r="253" spans="1:1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165016</v>
      </c>
      <c r="F253" s="22">
        <v>1</v>
      </c>
      <c r="G253" s="22">
        <v>1</v>
      </c>
      <c r="H253" s="22">
        <v>483</v>
      </c>
      <c r="I253" s="22">
        <v>1</v>
      </c>
      <c r="J253" s="22">
        <v>0</v>
      </c>
      <c r="K253" s="22">
        <v>0</v>
      </c>
      <c r="L253" s="22">
        <v>165502</v>
      </c>
      <c r="M253" s="22">
        <v>156558</v>
      </c>
      <c r="N253" s="22">
        <v>1</v>
      </c>
      <c r="O253" s="22">
        <v>0</v>
      </c>
      <c r="P253" s="22">
        <v>0</v>
      </c>
      <c r="Q253" s="22">
        <v>0</v>
      </c>
      <c r="R253" s="22">
        <v>0</v>
      </c>
      <c r="S253" s="22">
        <v>156559</v>
      </c>
    </row>
    <row r="254" spans="1:1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556414</v>
      </c>
      <c r="F254" s="22">
        <v>0</v>
      </c>
      <c r="G254" s="22">
        <v>0</v>
      </c>
      <c r="H254" s="22">
        <v>2570</v>
      </c>
      <c r="I254" s="22">
        <v>0</v>
      </c>
      <c r="J254" s="22">
        <v>0</v>
      </c>
      <c r="K254" s="22">
        <v>0</v>
      </c>
      <c r="L254" s="22">
        <v>558984</v>
      </c>
      <c r="M254" s="22">
        <v>419422</v>
      </c>
      <c r="N254" s="22">
        <v>3258</v>
      </c>
      <c r="O254" s="22">
        <v>0</v>
      </c>
      <c r="P254" s="22">
        <v>0</v>
      </c>
      <c r="Q254" s="22">
        <v>0</v>
      </c>
      <c r="R254" s="22">
        <v>0</v>
      </c>
      <c r="S254" s="22">
        <v>422680</v>
      </c>
    </row>
    <row r="255" spans="1:1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216395</v>
      </c>
      <c r="F255" s="22">
        <v>10531</v>
      </c>
      <c r="G255" s="22">
        <v>0</v>
      </c>
      <c r="H255" s="22">
        <v>1807</v>
      </c>
      <c r="I255" s="22">
        <v>0</v>
      </c>
      <c r="J255" s="22">
        <v>0</v>
      </c>
      <c r="K255" s="22">
        <v>0</v>
      </c>
      <c r="L255" s="22">
        <v>228733</v>
      </c>
      <c r="M255" s="22">
        <v>322823</v>
      </c>
      <c r="N255" s="22">
        <v>1222</v>
      </c>
      <c r="O255" s="22">
        <v>0</v>
      </c>
      <c r="P255" s="22">
        <v>0</v>
      </c>
      <c r="Q255" s="22">
        <v>0</v>
      </c>
      <c r="R255" s="22">
        <v>0</v>
      </c>
      <c r="S255" s="22">
        <v>324045</v>
      </c>
    </row>
    <row r="256" spans="1:1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366599</v>
      </c>
      <c r="F256" s="22">
        <v>0</v>
      </c>
      <c r="G256" s="22">
        <v>0</v>
      </c>
      <c r="H256" s="22">
        <v>4056</v>
      </c>
      <c r="I256" s="22">
        <v>0</v>
      </c>
      <c r="J256" s="22">
        <v>0</v>
      </c>
      <c r="K256" s="22">
        <v>0</v>
      </c>
      <c r="L256" s="22">
        <v>370655</v>
      </c>
      <c r="M256" s="22">
        <v>314039</v>
      </c>
      <c r="N256" s="22">
        <v>5411</v>
      </c>
      <c r="O256" s="22">
        <v>0</v>
      </c>
      <c r="P256" s="22">
        <v>0</v>
      </c>
      <c r="Q256" s="22">
        <v>0</v>
      </c>
      <c r="R256" s="22">
        <v>0</v>
      </c>
      <c r="S256" s="22">
        <v>319450</v>
      </c>
    </row>
    <row r="257" spans="1:1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146850</v>
      </c>
      <c r="F257" s="22">
        <v>180</v>
      </c>
      <c r="G257" s="22">
        <v>0</v>
      </c>
      <c r="H257" s="22">
        <v>3</v>
      </c>
      <c r="I257" s="22">
        <v>0</v>
      </c>
      <c r="J257" s="22">
        <v>0</v>
      </c>
      <c r="K257" s="22">
        <v>0</v>
      </c>
      <c r="L257" s="22">
        <v>147033</v>
      </c>
      <c r="M257" s="22">
        <v>130500</v>
      </c>
      <c r="N257" s="22">
        <v>179</v>
      </c>
      <c r="O257" s="22">
        <v>0</v>
      </c>
      <c r="P257" s="22">
        <v>0</v>
      </c>
      <c r="Q257" s="22">
        <v>0</v>
      </c>
      <c r="R257" s="22">
        <v>0</v>
      </c>
      <c r="S257" s="22">
        <v>130679</v>
      </c>
    </row>
    <row r="258" spans="1:1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111856</v>
      </c>
      <c r="F258" s="22">
        <v>0</v>
      </c>
      <c r="G258" s="22">
        <v>0</v>
      </c>
      <c r="H258" s="22">
        <v>2055</v>
      </c>
      <c r="I258" s="22">
        <v>0</v>
      </c>
      <c r="J258" s="22">
        <v>0</v>
      </c>
      <c r="K258" s="22">
        <v>0</v>
      </c>
      <c r="L258" s="22">
        <v>113911</v>
      </c>
      <c r="M258" s="22">
        <v>45515</v>
      </c>
      <c r="N258" s="22">
        <v>808</v>
      </c>
      <c r="O258" s="22">
        <v>0</v>
      </c>
      <c r="P258" s="22">
        <v>15</v>
      </c>
      <c r="Q258" s="22">
        <v>0</v>
      </c>
      <c r="R258" s="22">
        <v>0</v>
      </c>
      <c r="S258" s="22">
        <v>46338</v>
      </c>
    </row>
    <row r="259" spans="1:1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318724</v>
      </c>
      <c r="F259" s="22">
        <v>0</v>
      </c>
      <c r="G259" s="22">
        <v>0</v>
      </c>
      <c r="H259" s="22">
        <v>1268</v>
      </c>
      <c r="I259" s="22">
        <v>0</v>
      </c>
      <c r="J259" s="22">
        <v>0</v>
      </c>
      <c r="K259" s="22">
        <v>0</v>
      </c>
      <c r="L259" s="22">
        <v>319992</v>
      </c>
      <c r="M259" s="22">
        <v>349645</v>
      </c>
      <c r="N259" s="22">
        <v>3237</v>
      </c>
      <c r="O259" s="22">
        <v>17060</v>
      </c>
      <c r="P259" s="22">
        <v>0</v>
      </c>
      <c r="Q259" s="22">
        <v>0</v>
      </c>
      <c r="R259" s="22">
        <v>0</v>
      </c>
      <c r="S259" s="22">
        <v>369942</v>
      </c>
    </row>
    <row r="260" spans="1:1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89690</v>
      </c>
      <c r="F260" s="22">
        <v>0</v>
      </c>
      <c r="G260" s="22">
        <v>0</v>
      </c>
      <c r="H260" s="22">
        <v>17462</v>
      </c>
      <c r="I260" s="22">
        <v>0</v>
      </c>
      <c r="J260" s="22">
        <v>0</v>
      </c>
      <c r="K260" s="22">
        <v>0</v>
      </c>
      <c r="L260" s="22">
        <v>107152</v>
      </c>
      <c r="M260" s="22">
        <v>91599</v>
      </c>
      <c r="N260" s="22">
        <v>456</v>
      </c>
      <c r="O260" s="22">
        <v>4689</v>
      </c>
      <c r="P260" s="22">
        <v>0</v>
      </c>
      <c r="Q260" s="22">
        <v>0</v>
      </c>
      <c r="R260" s="22">
        <v>0</v>
      </c>
      <c r="S260" s="22">
        <v>96744</v>
      </c>
    </row>
    <row r="261" spans="1:1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178861</v>
      </c>
      <c r="F261" s="22">
        <v>0</v>
      </c>
      <c r="G261" s="22">
        <v>0</v>
      </c>
      <c r="H261" s="22">
        <v>590</v>
      </c>
      <c r="I261" s="22">
        <v>0</v>
      </c>
      <c r="J261" s="22">
        <v>0</v>
      </c>
      <c r="K261" s="22">
        <v>0</v>
      </c>
      <c r="L261" s="22">
        <v>179451</v>
      </c>
      <c r="M261" s="22">
        <v>137429</v>
      </c>
      <c r="N261" s="22">
        <v>641</v>
      </c>
      <c r="O261" s="22">
        <v>0</v>
      </c>
      <c r="P261" s="22">
        <v>0</v>
      </c>
      <c r="Q261" s="22">
        <v>0</v>
      </c>
      <c r="R261" s="22">
        <v>0</v>
      </c>
      <c r="S261" s="22">
        <v>138070</v>
      </c>
    </row>
    <row r="262" spans="1:1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453649</v>
      </c>
      <c r="F262" s="22">
        <v>848</v>
      </c>
      <c r="G262" s="22">
        <v>0</v>
      </c>
      <c r="H262" s="22">
        <v>30</v>
      </c>
      <c r="I262" s="22">
        <v>0</v>
      </c>
      <c r="J262" s="22">
        <v>0</v>
      </c>
      <c r="K262" s="22">
        <v>0</v>
      </c>
      <c r="L262" s="22">
        <v>454527</v>
      </c>
      <c r="M262" s="22">
        <v>575534</v>
      </c>
      <c r="N262" s="22">
        <v>1558</v>
      </c>
      <c r="O262" s="22">
        <v>0</v>
      </c>
      <c r="P262" s="22">
        <v>0</v>
      </c>
      <c r="Q262" s="22">
        <v>0</v>
      </c>
      <c r="R262" s="22">
        <v>0</v>
      </c>
      <c r="S262" s="22">
        <v>577092</v>
      </c>
    </row>
    <row r="263" spans="1:1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99524</v>
      </c>
      <c r="F263" s="22">
        <v>1007</v>
      </c>
      <c r="G263" s="22">
        <v>0</v>
      </c>
      <c r="H263" s="22">
        <v>6</v>
      </c>
      <c r="I263" s="22">
        <v>0</v>
      </c>
      <c r="J263" s="22">
        <v>0</v>
      </c>
      <c r="K263" s="22">
        <v>0</v>
      </c>
      <c r="L263" s="22">
        <v>100537</v>
      </c>
      <c r="M263" s="22">
        <v>94744</v>
      </c>
      <c r="N263" s="22">
        <v>347</v>
      </c>
      <c r="O263" s="22">
        <v>0</v>
      </c>
      <c r="P263" s="22">
        <v>0</v>
      </c>
      <c r="Q263" s="22">
        <v>0</v>
      </c>
      <c r="R263" s="22">
        <v>0</v>
      </c>
      <c r="S263" s="22">
        <v>95091</v>
      </c>
    </row>
    <row r="264" spans="1:1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71462</v>
      </c>
      <c r="F264" s="22">
        <v>0</v>
      </c>
      <c r="G264" s="22">
        <v>0</v>
      </c>
      <c r="H264" s="22">
        <v>203</v>
      </c>
      <c r="I264" s="22">
        <v>0</v>
      </c>
      <c r="J264" s="22">
        <v>0</v>
      </c>
      <c r="K264" s="22">
        <v>0</v>
      </c>
      <c r="L264" s="22">
        <v>71665</v>
      </c>
      <c r="M264" s="22">
        <v>55272</v>
      </c>
      <c r="N264" s="22">
        <v>292</v>
      </c>
      <c r="O264" s="22">
        <v>0</v>
      </c>
      <c r="P264" s="22">
        <v>0</v>
      </c>
      <c r="Q264" s="22">
        <v>0</v>
      </c>
      <c r="R264" s="22">
        <v>0</v>
      </c>
      <c r="S264" s="22">
        <v>55564</v>
      </c>
    </row>
    <row r="265" spans="1:1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91987</v>
      </c>
      <c r="F265" s="22">
        <v>0</v>
      </c>
      <c r="G265" s="22">
        <v>0</v>
      </c>
      <c r="H265" s="22">
        <v>1044</v>
      </c>
      <c r="I265" s="22">
        <v>0</v>
      </c>
      <c r="J265" s="22">
        <v>0</v>
      </c>
      <c r="K265" s="22">
        <v>0</v>
      </c>
      <c r="L265" s="22">
        <v>93031</v>
      </c>
      <c r="M265" s="22">
        <v>98107</v>
      </c>
      <c r="N265" s="22">
        <v>240</v>
      </c>
      <c r="O265" s="22">
        <v>0</v>
      </c>
      <c r="P265" s="22">
        <v>0</v>
      </c>
      <c r="Q265" s="22">
        <v>0</v>
      </c>
      <c r="R265" s="22">
        <v>0</v>
      </c>
      <c r="S265" s="22">
        <v>98347</v>
      </c>
    </row>
    <row r="266" spans="1:1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516056</v>
      </c>
      <c r="F266" s="22">
        <v>0</v>
      </c>
      <c r="G266" s="22">
        <v>0</v>
      </c>
      <c r="H266" s="22">
        <v>2508</v>
      </c>
      <c r="I266" s="22">
        <v>0</v>
      </c>
      <c r="J266" s="22">
        <v>0</v>
      </c>
      <c r="K266" s="22">
        <v>0</v>
      </c>
      <c r="L266" s="22">
        <v>518564</v>
      </c>
      <c r="M266" s="22">
        <v>287565</v>
      </c>
      <c r="N266" s="22">
        <v>8246</v>
      </c>
      <c r="O266" s="22">
        <v>0</v>
      </c>
      <c r="P266" s="22">
        <v>0</v>
      </c>
      <c r="Q266" s="22">
        <v>0</v>
      </c>
      <c r="R266" s="22">
        <v>0</v>
      </c>
      <c r="S266" s="22">
        <v>295811</v>
      </c>
    </row>
    <row r="267" spans="1:1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185659</v>
      </c>
      <c r="F267" s="22">
        <v>0</v>
      </c>
      <c r="G267" s="22">
        <v>0</v>
      </c>
      <c r="H267" s="22">
        <v>2688</v>
      </c>
      <c r="I267" s="22">
        <v>0</v>
      </c>
      <c r="J267" s="22">
        <v>0</v>
      </c>
      <c r="K267" s="22">
        <v>0</v>
      </c>
      <c r="L267" s="22">
        <v>188347</v>
      </c>
      <c r="M267" s="22">
        <v>176304</v>
      </c>
      <c r="N267" s="22">
        <v>1203</v>
      </c>
      <c r="O267" s="22">
        <v>8704</v>
      </c>
      <c r="P267" s="22">
        <v>0</v>
      </c>
      <c r="Q267" s="22">
        <v>0</v>
      </c>
      <c r="R267" s="22">
        <v>0</v>
      </c>
      <c r="S267" s="22">
        <v>186211</v>
      </c>
    </row>
    <row r="268" spans="1:1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231759</v>
      </c>
      <c r="F268" s="22">
        <v>0</v>
      </c>
      <c r="G268" s="22">
        <v>0</v>
      </c>
      <c r="H268" s="22">
        <v>3326</v>
      </c>
      <c r="I268" s="22">
        <v>0</v>
      </c>
      <c r="J268" s="22">
        <v>0</v>
      </c>
      <c r="K268" s="22">
        <v>0</v>
      </c>
      <c r="L268" s="22">
        <v>235085</v>
      </c>
      <c r="M268" s="22">
        <v>125086</v>
      </c>
      <c r="N268" s="22">
        <v>637</v>
      </c>
      <c r="O268" s="22">
        <v>11125</v>
      </c>
      <c r="P268" s="22">
        <v>0</v>
      </c>
      <c r="Q268" s="22">
        <v>0</v>
      </c>
      <c r="R268" s="22">
        <v>0</v>
      </c>
      <c r="S268" s="22">
        <v>136848</v>
      </c>
    </row>
    <row r="269" spans="1:1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532557</v>
      </c>
      <c r="F269" s="22">
        <v>2480</v>
      </c>
      <c r="G269" s="22">
        <v>0</v>
      </c>
      <c r="H269" s="22">
        <v>46</v>
      </c>
      <c r="I269" s="22">
        <v>0</v>
      </c>
      <c r="J269" s="22">
        <v>0</v>
      </c>
      <c r="K269" s="22">
        <v>0</v>
      </c>
      <c r="L269" s="22">
        <v>535083</v>
      </c>
      <c r="M269" s="22">
        <v>702346</v>
      </c>
      <c r="N269" s="22">
        <v>2485</v>
      </c>
      <c r="O269" s="22">
        <v>0</v>
      </c>
      <c r="P269" s="22">
        <v>0</v>
      </c>
      <c r="Q269" s="22">
        <v>0</v>
      </c>
      <c r="R269" s="22">
        <v>0</v>
      </c>
      <c r="S269" s="22">
        <v>704831</v>
      </c>
    </row>
    <row r="270" spans="1:1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189423</v>
      </c>
      <c r="F270" s="22">
        <v>0</v>
      </c>
      <c r="G270" s="22">
        <v>0</v>
      </c>
      <c r="H270" s="22">
        <v>841</v>
      </c>
      <c r="I270" s="22">
        <v>0</v>
      </c>
      <c r="J270" s="22">
        <v>0</v>
      </c>
      <c r="K270" s="22">
        <v>0</v>
      </c>
      <c r="L270" s="22">
        <v>190264</v>
      </c>
      <c r="M270" s="22">
        <v>106415</v>
      </c>
      <c r="N270" s="22">
        <v>722</v>
      </c>
      <c r="O270" s="22">
        <v>0</v>
      </c>
      <c r="P270" s="22">
        <v>0</v>
      </c>
      <c r="Q270" s="22">
        <v>0</v>
      </c>
      <c r="R270" s="22">
        <v>0</v>
      </c>
      <c r="S270" s="22">
        <v>107137</v>
      </c>
    </row>
    <row r="271" spans="1:1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354037</v>
      </c>
      <c r="F271" s="22">
        <v>0</v>
      </c>
      <c r="G271" s="22">
        <v>0</v>
      </c>
      <c r="H271" s="22">
        <v>28</v>
      </c>
      <c r="I271" s="22">
        <v>0</v>
      </c>
      <c r="J271" s="22">
        <v>0</v>
      </c>
      <c r="K271" s="22">
        <v>0</v>
      </c>
      <c r="L271" s="22">
        <v>354065</v>
      </c>
      <c r="M271" s="22">
        <v>228849</v>
      </c>
      <c r="N271" s="22">
        <v>10333</v>
      </c>
      <c r="O271" s="22">
        <v>0</v>
      </c>
      <c r="P271" s="22">
        <v>0</v>
      </c>
      <c r="Q271" s="22">
        <v>0</v>
      </c>
      <c r="R271" s="22">
        <v>0</v>
      </c>
      <c r="S271" s="22">
        <v>239182</v>
      </c>
    </row>
    <row r="272" spans="1:1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310925</v>
      </c>
      <c r="F272" s="22">
        <v>0</v>
      </c>
      <c r="G272" s="22">
        <v>0</v>
      </c>
      <c r="H272" s="22">
        <v>1831</v>
      </c>
      <c r="I272" s="22">
        <v>0</v>
      </c>
      <c r="J272" s="22">
        <v>0</v>
      </c>
      <c r="K272" s="22">
        <v>0</v>
      </c>
      <c r="L272" s="22">
        <v>312756</v>
      </c>
      <c r="M272" s="22">
        <v>154043</v>
      </c>
      <c r="N272" s="22">
        <v>1279</v>
      </c>
      <c r="O272" s="22">
        <v>5278</v>
      </c>
      <c r="P272" s="22">
        <v>0</v>
      </c>
      <c r="Q272" s="22">
        <v>0</v>
      </c>
      <c r="R272" s="22">
        <v>0</v>
      </c>
      <c r="S272" s="22">
        <v>160600</v>
      </c>
    </row>
    <row r="273" spans="1:1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37604</v>
      </c>
      <c r="F273" s="22">
        <v>0</v>
      </c>
      <c r="G273" s="22">
        <v>0</v>
      </c>
      <c r="H273" s="22">
        <v>173</v>
      </c>
      <c r="I273" s="22">
        <v>0</v>
      </c>
      <c r="J273" s="22">
        <v>0</v>
      </c>
      <c r="K273" s="22">
        <v>0</v>
      </c>
      <c r="L273" s="22">
        <v>37777</v>
      </c>
      <c r="M273" s="22">
        <v>69073</v>
      </c>
      <c r="N273" s="22">
        <v>321</v>
      </c>
      <c r="O273" s="22">
        <v>0</v>
      </c>
      <c r="P273" s="22">
        <v>0</v>
      </c>
      <c r="Q273" s="22">
        <v>0</v>
      </c>
      <c r="R273" s="22">
        <v>0</v>
      </c>
      <c r="S273" s="22">
        <v>69394</v>
      </c>
    </row>
    <row r="274" spans="1:1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298025</v>
      </c>
      <c r="F274" s="22">
        <v>0</v>
      </c>
      <c r="G274" s="22">
        <v>0</v>
      </c>
      <c r="H274" s="22">
        <v>1176</v>
      </c>
      <c r="I274" s="22">
        <v>0</v>
      </c>
      <c r="J274" s="22">
        <v>31</v>
      </c>
      <c r="K274" s="22">
        <v>0</v>
      </c>
      <c r="L274" s="22">
        <v>299232</v>
      </c>
      <c r="M274" s="22">
        <v>286011</v>
      </c>
      <c r="N274" s="22">
        <v>1644</v>
      </c>
      <c r="O274" s="22">
        <v>0</v>
      </c>
      <c r="P274" s="22">
        <v>0</v>
      </c>
      <c r="Q274" s="22">
        <v>0</v>
      </c>
      <c r="R274" s="22">
        <v>0</v>
      </c>
      <c r="S274" s="22">
        <v>287655</v>
      </c>
    </row>
    <row r="275" spans="1:1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312629</v>
      </c>
      <c r="F275" s="22">
        <v>690</v>
      </c>
      <c r="G275" s="22">
        <v>0</v>
      </c>
      <c r="H275" s="22">
        <v>3617</v>
      </c>
      <c r="I275" s="22">
        <v>0</v>
      </c>
      <c r="J275" s="22">
        <v>14</v>
      </c>
      <c r="K275" s="22">
        <v>0</v>
      </c>
      <c r="L275" s="22">
        <v>316950</v>
      </c>
      <c r="M275" s="22">
        <v>176079</v>
      </c>
      <c r="N275" s="22">
        <v>1847</v>
      </c>
      <c r="O275" s="22">
        <v>28339</v>
      </c>
      <c r="P275" s="22">
        <v>0</v>
      </c>
      <c r="Q275" s="22">
        <v>0</v>
      </c>
      <c r="R275" s="22">
        <v>0</v>
      </c>
      <c r="S275" s="22">
        <v>206265</v>
      </c>
    </row>
    <row r="276" spans="1:1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1095812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1095812</v>
      </c>
      <c r="M276" s="22">
        <v>181804</v>
      </c>
      <c r="N276" s="22">
        <v>935</v>
      </c>
      <c r="O276" s="22">
        <v>0</v>
      </c>
      <c r="P276" s="22">
        <v>0</v>
      </c>
      <c r="Q276" s="22">
        <v>0</v>
      </c>
      <c r="R276" s="22">
        <v>0</v>
      </c>
      <c r="S276" s="22">
        <v>182739</v>
      </c>
    </row>
    <row r="277" spans="1:1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404076</v>
      </c>
      <c r="F277" s="22">
        <v>5427</v>
      </c>
      <c r="G277" s="22">
        <v>0</v>
      </c>
      <c r="H277" s="22">
        <v>3220</v>
      </c>
      <c r="I277" s="22">
        <v>0</v>
      </c>
      <c r="J277" s="22">
        <v>0</v>
      </c>
      <c r="K277" s="22">
        <v>0</v>
      </c>
      <c r="L277" s="22">
        <v>412723</v>
      </c>
      <c r="M277" s="22">
        <v>139589</v>
      </c>
      <c r="N277" s="22">
        <v>2707</v>
      </c>
      <c r="O277" s="22">
        <v>12536</v>
      </c>
      <c r="P277" s="22">
        <v>0</v>
      </c>
      <c r="Q277" s="22">
        <v>0</v>
      </c>
      <c r="R277" s="22">
        <v>0</v>
      </c>
      <c r="S277" s="22">
        <v>154832</v>
      </c>
    </row>
    <row r="278" spans="1:1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211051</v>
      </c>
      <c r="F278" s="22">
        <v>15</v>
      </c>
      <c r="G278" s="22">
        <v>0</v>
      </c>
      <c r="H278" s="22">
        <v>480</v>
      </c>
      <c r="I278" s="22">
        <v>0</v>
      </c>
      <c r="J278" s="22">
        <v>0</v>
      </c>
      <c r="K278" s="22">
        <v>0</v>
      </c>
      <c r="L278" s="22">
        <v>211546</v>
      </c>
      <c r="M278" s="22">
        <v>265357</v>
      </c>
      <c r="N278" s="22">
        <v>839</v>
      </c>
      <c r="O278" s="22">
        <v>0</v>
      </c>
      <c r="P278" s="22">
        <v>0</v>
      </c>
      <c r="Q278" s="22">
        <v>0</v>
      </c>
      <c r="R278" s="22">
        <v>0</v>
      </c>
      <c r="S278" s="22">
        <v>266196</v>
      </c>
    </row>
    <row r="279" spans="1:1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435514</v>
      </c>
      <c r="F279" s="22">
        <v>0</v>
      </c>
      <c r="G279" s="22">
        <v>0</v>
      </c>
      <c r="H279" s="22">
        <v>7039</v>
      </c>
      <c r="I279" s="22">
        <v>4123</v>
      </c>
      <c r="J279" s="22">
        <v>0</v>
      </c>
      <c r="K279" s="22">
        <v>0</v>
      </c>
      <c r="L279" s="22">
        <v>446676</v>
      </c>
      <c r="M279" s="22">
        <v>190537</v>
      </c>
      <c r="N279" s="22">
        <v>5376</v>
      </c>
      <c r="O279" s="22">
        <v>17212</v>
      </c>
      <c r="P279" s="22">
        <v>0</v>
      </c>
      <c r="Q279" s="22">
        <v>0</v>
      </c>
      <c r="R279" s="22">
        <v>0</v>
      </c>
      <c r="S279" s="22">
        <v>213125</v>
      </c>
    </row>
    <row r="280" spans="1:1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93716</v>
      </c>
      <c r="F280" s="22">
        <v>0</v>
      </c>
      <c r="G280" s="22">
        <v>0</v>
      </c>
      <c r="H280" s="22">
        <v>1470</v>
      </c>
      <c r="I280" s="22">
        <v>0</v>
      </c>
      <c r="J280" s="22">
        <v>0</v>
      </c>
      <c r="K280" s="22">
        <v>0</v>
      </c>
      <c r="L280" s="22">
        <v>95186</v>
      </c>
      <c r="M280" s="22">
        <v>65655</v>
      </c>
      <c r="N280" s="22">
        <v>391</v>
      </c>
      <c r="O280" s="22">
        <v>3180</v>
      </c>
      <c r="P280" s="22">
        <v>0</v>
      </c>
      <c r="Q280" s="22">
        <v>0</v>
      </c>
      <c r="R280" s="22">
        <v>0</v>
      </c>
      <c r="S280" s="22">
        <v>69226</v>
      </c>
    </row>
    <row r="281" spans="1:1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235013</v>
      </c>
      <c r="F281" s="22">
        <v>0</v>
      </c>
      <c r="G281" s="22">
        <v>0</v>
      </c>
      <c r="H281" s="22">
        <v>2869</v>
      </c>
      <c r="I281" s="22">
        <v>0</v>
      </c>
      <c r="J281" s="22">
        <v>0</v>
      </c>
      <c r="K281" s="22">
        <v>0</v>
      </c>
      <c r="L281" s="22">
        <v>237882</v>
      </c>
      <c r="M281" s="22">
        <v>55997</v>
      </c>
      <c r="N281" s="22">
        <v>552</v>
      </c>
      <c r="O281" s="22">
        <v>4996</v>
      </c>
      <c r="P281" s="22">
        <v>0</v>
      </c>
      <c r="Q281" s="22">
        <v>0</v>
      </c>
      <c r="R281" s="22">
        <v>0</v>
      </c>
      <c r="S281" s="22">
        <v>61545</v>
      </c>
    </row>
    <row r="282" spans="1:1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403237</v>
      </c>
      <c r="F282" s="22">
        <v>437</v>
      </c>
      <c r="G282" s="22">
        <v>0</v>
      </c>
      <c r="H282" s="22">
        <v>13</v>
      </c>
      <c r="I282" s="22">
        <v>0</v>
      </c>
      <c r="J282" s="22">
        <v>0</v>
      </c>
      <c r="K282" s="22">
        <v>0</v>
      </c>
      <c r="L282" s="22">
        <v>403687</v>
      </c>
      <c r="M282" s="22">
        <v>435456</v>
      </c>
      <c r="N282" s="22">
        <v>681</v>
      </c>
      <c r="O282" s="22">
        <v>0</v>
      </c>
      <c r="P282" s="22">
        <v>0</v>
      </c>
      <c r="Q282" s="22">
        <v>0</v>
      </c>
      <c r="R282" s="22">
        <v>0</v>
      </c>
      <c r="S282" s="22">
        <v>436137</v>
      </c>
    </row>
    <row r="283" spans="1:1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223826</v>
      </c>
      <c r="F283" s="22">
        <v>0</v>
      </c>
      <c r="G283" s="22">
        <v>0</v>
      </c>
      <c r="H283" s="22">
        <v>312</v>
      </c>
      <c r="I283" s="22">
        <v>0</v>
      </c>
      <c r="J283" s="22">
        <v>0</v>
      </c>
      <c r="K283" s="22">
        <v>0</v>
      </c>
      <c r="L283" s="22">
        <v>224138</v>
      </c>
      <c r="M283" s="22">
        <v>187637</v>
      </c>
      <c r="N283" s="22">
        <v>367</v>
      </c>
      <c r="O283" s="22">
        <v>0</v>
      </c>
      <c r="P283" s="22">
        <v>0</v>
      </c>
      <c r="Q283" s="22">
        <v>0</v>
      </c>
      <c r="R283" s="22">
        <v>0</v>
      </c>
      <c r="S283" s="22">
        <v>188004</v>
      </c>
    </row>
    <row r="284" spans="1:1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279969</v>
      </c>
      <c r="F284" s="22">
        <v>0</v>
      </c>
      <c r="G284" s="22">
        <v>11</v>
      </c>
      <c r="H284" s="22">
        <v>4528</v>
      </c>
      <c r="I284" s="22">
        <v>0</v>
      </c>
      <c r="J284" s="22">
        <v>124</v>
      </c>
      <c r="K284" s="22">
        <v>0</v>
      </c>
      <c r="L284" s="22">
        <v>284632</v>
      </c>
      <c r="M284" s="22">
        <v>85126</v>
      </c>
      <c r="N284" s="22">
        <v>612</v>
      </c>
      <c r="O284" s="22">
        <v>7582</v>
      </c>
      <c r="P284" s="22">
        <v>0</v>
      </c>
      <c r="Q284" s="22">
        <v>0</v>
      </c>
      <c r="R284" s="22">
        <v>0</v>
      </c>
      <c r="S284" s="22">
        <v>93320</v>
      </c>
    </row>
    <row r="285" spans="1:1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110711</v>
      </c>
      <c r="F285" s="22">
        <v>0</v>
      </c>
      <c r="G285" s="22">
        <v>0</v>
      </c>
      <c r="H285" s="22">
        <v>2296</v>
      </c>
      <c r="I285" s="22">
        <v>0</v>
      </c>
      <c r="J285" s="22">
        <v>0</v>
      </c>
      <c r="K285" s="22">
        <v>0</v>
      </c>
      <c r="L285" s="22">
        <v>113007</v>
      </c>
      <c r="M285" s="22">
        <v>104457</v>
      </c>
      <c r="N285" s="22">
        <v>647</v>
      </c>
      <c r="O285" s="22">
        <v>5341</v>
      </c>
      <c r="P285" s="22">
        <v>0</v>
      </c>
      <c r="Q285" s="22">
        <v>0</v>
      </c>
      <c r="R285" s="22">
        <v>0</v>
      </c>
      <c r="S285" s="22">
        <v>110445</v>
      </c>
    </row>
    <row r="286" spans="1:1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387588</v>
      </c>
      <c r="F286" s="22">
        <v>0</v>
      </c>
      <c r="G286" s="22">
        <v>0</v>
      </c>
      <c r="H286" s="22">
        <v>1223</v>
      </c>
      <c r="I286" s="22">
        <v>0</v>
      </c>
      <c r="J286" s="22">
        <v>0</v>
      </c>
      <c r="K286" s="22">
        <v>0</v>
      </c>
      <c r="L286" s="22">
        <v>388811</v>
      </c>
      <c r="M286" s="22">
        <v>148205</v>
      </c>
      <c r="N286" s="22">
        <v>1222</v>
      </c>
      <c r="O286" s="22">
        <v>13210</v>
      </c>
      <c r="P286" s="22">
        <v>0</v>
      </c>
      <c r="Q286" s="22">
        <v>0</v>
      </c>
      <c r="R286" s="22">
        <v>0</v>
      </c>
      <c r="S286" s="22">
        <v>162637</v>
      </c>
    </row>
    <row r="287" spans="1:1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123681</v>
      </c>
      <c r="F287" s="22">
        <v>1</v>
      </c>
      <c r="G287" s="22">
        <v>1</v>
      </c>
      <c r="H287" s="22">
        <v>144</v>
      </c>
      <c r="I287" s="22">
        <v>0</v>
      </c>
      <c r="J287" s="22">
        <v>0</v>
      </c>
      <c r="K287" s="22">
        <v>0</v>
      </c>
      <c r="L287" s="22">
        <v>123827</v>
      </c>
      <c r="M287" s="22">
        <v>119540</v>
      </c>
      <c r="N287" s="22">
        <v>6168</v>
      </c>
      <c r="O287" s="22">
        <v>0</v>
      </c>
      <c r="P287" s="22">
        <v>0</v>
      </c>
      <c r="Q287" s="22">
        <v>0</v>
      </c>
      <c r="R287" s="22">
        <v>0</v>
      </c>
      <c r="S287" s="22">
        <v>125708</v>
      </c>
    </row>
    <row r="288" spans="1:1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86726</v>
      </c>
      <c r="F288" s="22">
        <v>0</v>
      </c>
      <c r="G288" s="22">
        <v>0</v>
      </c>
      <c r="H288" s="22">
        <v>884</v>
      </c>
      <c r="I288" s="22">
        <v>0</v>
      </c>
      <c r="J288" s="22">
        <v>0</v>
      </c>
      <c r="K288" s="22">
        <v>0</v>
      </c>
      <c r="L288" s="22">
        <v>87610</v>
      </c>
      <c r="M288" s="22">
        <v>116564</v>
      </c>
      <c r="N288" s="22">
        <v>562</v>
      </c>
      <c r="O288" s="22">
        <v>5573</v>
      </c>
      <c r="P288" s="22">
        <v>0</v>
      </c>
      <c r="Q288" s="22">
        <v>0</v>
      </c>
      <c r="R288" s="22">
        <v>0</v>
      </c>
      <c r="S288" s="22">
        <v>122699</v>
      </c>
    </row>
    <row r="289" spans="1:1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88930</v>
      </c>
      <c r="F289" s="22">
        <v>0</v>
      </c>
      <c r="G289" s="22">
        <v>0</v>
      </c>
      <c r="H289" s="22">
        <v>230</v>
      </c>
      <c r="I289" s="22">
        <v>0</v>
      </c>
      <c r="J289" s="22">
        <v>0</v>
      </c>
      <c r="K289" s="22">
        <v>0</v>
      </c>
      <c r="L289" s="22">
        <v>89160</v>
      </c>
      <c r="M289" s="22">
        <v>41937</v>
      </c>
      <c r="N289" s="22">
        <v>230</v>
      </c>
      <c r="O289" s="22">
        <v>3731</v>
      </c>
      <c r="P289" s="22">
        <v>0</v>
      </c>
      <c r="Q289" s="22">
        <v>0</v>
      </c>
      <c r="R289" s="22">
        <v>0</v>
      </c>
      <c r="S289" s="22">
        <v>45898</v>
      </c>
    </row>
    <row r="290" spans="1:1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193725</v>
      </c>
      <c r="F290" s="22">
        <v>0</v>
      </c>
      <c r="G290" s="22">
        <v>0</v>
      </c>
      <c r="H290" s="22">
        <v>2421</v>
      </c>
      <c r="I290" s="22">
        <v>0</v>
      </c>
      <c r="J290" s="22">
        <v>0</v>
      </c>
      <c r="K290" s="22">
        <v>0</v>
      </c>
      <c r="L290" s="22">
        <v>196146</v>
      </c>
      <c r="M290" s="22">
        <v>154680</v>
      </c>
      <c r="N290" s="22">
        <v>1350</v>
      </c>
      <c r="O290" s="22">
        <v>7187</v>
      </c>
      <c r="P290" s="22">
        <v>0</v>
      </c>
      <c r="Q290" s="22">
        <v>0</v>
      </c>
      <c r="R290" s="22">
        <v>0</v>
      </c>
      <c r="S290" s="22">
        <v>163217</v>
      </c>
    </row>
    <row r="291" spans="1:1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541347</v>
      </c>
      <c r="F291" s="22">
        <v>0</v>
      </c>
      <c r="G291" s="22">
        <v>0</v>
      </c>
      <c r="H291" s="22">
        <v>4302</v>
      </c>
      <c r="I291" s="22">
        <v>0</v>
      </c>
      <c r="J291" s="22">
        <v>2</v>
      </c>
      <c r="K291" s="22">
        <v>0</v>
      </c>
      <c r="L291" s="22">
        <v>545651</v>
      </c>
      <c r="M291" s="22">
        <v>345232</v>
      </c>
      <c r="N291" s="22">
        <v>2512</v>
      </c>
      <c r="O291" s="22">
        <v>55443</v>
      </c>
      <c r="P291" s="22">
        <v>0</v>
      </c>
      <c r="Q291" s="22">
        <v>0</v>
      </c>
      <c r="R291" s="22">
        <v>0</v>
      </c>
      <c r="S291" s="22">
        <v>403187</v>
      </c>
    </row>
    <row r="292" spans="1:1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348010</v>
      </c>
      <c r="F292" s="22">
        <v>1</v>
      </c>
      <c r="G292" s="22">
        <v>1</v>
      </c>
      <c r="H292" s="22">
        <v>2266</v>
      </c>
      <c r="I292" s="22">
        <v>0</v>
      </c>
      <c r="J292" s="22">
        <v>0</v>
      </c>
      <c r="K292" s="22">
        <v>0</v>
      </c>
      <c r="L292" s="22">
        <v>350278</v>
      </c>
      <c r="M292" s="22">
        <v>111153</v>
      </c>
      <c r="N292" s="22">
        <v>1</v>
      </c>
      <c r="O292" s="22">
        <v>9832</v>
      </c>
      <c r="P292" s="22">
        <v>0</v>
      </c>
      <c r="Q292" s="22">
        <v>0</v>
      </c>
      <c r="R292" s="22">
        <v>0</v>
      </c>
      <c r="S292" s="22">
        <v>120986</v>
      </c>
    </row>
    <row r="293" spans="1:1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93121</v>
      </c>
      <c r="F293" s="22">
        <v>3372991</v>
      </c>
      <c r="G293" s="22">
        <v>0</v>
      </c>
      <c r="H293" s="22">
        <v>130004</v>
      </c>
      <c r="I293" s="22">
        <v>0</v>
      </c>
      <c r="J293" s="22">
        <v>0</v>
      </c>
      <c r="K293" s="22">
        <v>20238</v>
      </c>
      <c r="L293" s="22">
        <v>3616354</v>
      </c>
      <c r="M293" s="22">
        <v>412286</v>
      </c>
      <c r="N293" s="22">
        <v>3490002</v>
      </c>
      <c r="O293" s="22">
        <v>134584</v>
      </c>
      <c r="P293" s="22">
        <v>3184</v>
      </c>
      <c r="Q293" s="22">
        <v>0</v>
      </c>
      <c r="R293" s="22">
        <v>0</v>
      </c>
      <c r="S293" s="22">
        <v>4040056</v>
      </c>
    </row>
    <row r="294" spans="1:1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925</v>
      </c>
      <c r="F294" s="22">
        <v>18254</v>
      </c>
      <c r="G294" s="22">
        <v>10854</v>
      </c>
      <c r="H294" s="22">
        <v>3181</v>
      </c>
      <c r="I294" s="22">
        <v>0</v>
      </c>
      <c r="J294" s="22">
        <v>0</v>
      </c>
      <c r="K294" s="22">
        <v>0</v>
      </c>
      <c r="L294" s="22">
        <v>33214</v>
      </c>
      <c r="M294" s="22">
        <v>18047</v>
      </c>
      <c r="N294" s="22">
        <v>231276</v>
      </c>
      <c r="O294" s="22">
        <v>18808</v>
      </c>
      <c r="P294" s="22">
        <v>3506</v>
      </c>
      <c r="Q294" s="22">
        <v>0</v>
      </c>
      <c r="R294" s="22">
        <v>0</v>
      </c>
      <c r="S294" s="22">
        <v>271637</v>
      </c>
    </row>
    <row r="295" spans="1:1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666</v>
      </c>
      <c r="F295" s="22">
        <v>9157</v>
      </c>
      <c r="G295" s="22">
        <v>0</v>
      </c>
      <c r="H295" s="22">
        <v>1187</v>
      </c>
      <c r="I295" s="22">
        <v>0</v>
      </c>
      <c r="J295" s="22">
        <v>0</v>
      </c>
      <c r="K295" s="22">
        <v>-19</v>
      </c>
      <c r="L295" s="22">
        <v>10991</v>
      </c>
      <c r="M295" s="22">
        <v>1018</v>
      </c>
      <c r="N295" s="22">
        <v>23454</v>
      </c>
      <c r="O295" s="22">
        <v>0</v>
      </c>
      <c r="P295" s="22">
        <v>47</v>
      </c>
      <c r="Q295" s="22">
        <v>0</v>
      </c>
      <c r="R295" s="22">
        <v>0</v>
      </c>
      <c r="S295" s="22">
        <v>24519</v>
      </c>
    </row>
    <row r="296" spans="1:1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1379431</v>
      </c>
      <c r="F297" s="22">
        <v>2325597</v>
      </c>
      <c r="G297" s="22">
        <v>5536385</v>
      </c>
      <c r="H297" s="22">
        <v>48397151</v>
      </c>
      <c r="I297" s="22">
        <v>0</v>
      </c>
      <c r="J297" s="22">
        <v>2088117</v>
      </c>
      <c r="K297" s="22">
        <v>-3666586</v>
      </c>
      <c r="L297" s="22">
        <v>56060095</v>
      </c>
      <c r="M297" s="22">
        <v>1803800</v>
      </c>
      <c r="N297" s="22">
        <v>9705725</v>
      </c>
      <c r="O297" s="22">
        <v>1762533</v>
      </c>
      <c r="P297" s="22">
        <v>304248</v>
      </c>
      <c r="Q297" s="22">
        <v>0</v>
      </c>
      <c r="R297" s="22">
        <v>0</v>
      </c>
      <c r="S297" s="22">
        <v>13576306</v>
      </c>
    </row>
    <row r="298" spans="1:1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3CAFD-4E9C-45B7-80F2-EDAD03F7FEF8}">
  <dimension ref="A1:I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1312</v>
      </c>
      <c r="D1" s="20" t="s">
        <v>1313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1314</v>
      </c>
      <c r="H2" s="21" t="s">
        <v>64</v>
      </c>
      <c r="I2" s="21" t="s">
        <v>985</v>
      </c>
    </row>
    <row r="3" spans="1:9" x14ac:dyDescent="0.25">
      <c r="A3" s="21"/>
      <c r="B3" s="21"/>
      <c r="C3" s="21"/>
      <c r="D3" s="21" t="s">
        <v>89</v>
      </c>
      <c r="E3" s="21" t="s">
        <v>1315</v>
      </c>
      <c r="F3" s="21" t="s">
        <v>1316</v>
      </c>
      <c r="G3" s="21" t="s">
        <v>1317</v>
      </c>
      <c r="H3" s="21" t="s">
        <v>1318</v>
      </c>
      <c r="I3" s="21" t="s">
        <v>1319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27028</v>
      </c>
      <c r="F4" s="22">
        <v>78878</v>
      </c>
      <c r="G4" s="22">
        <v>0</v>
      </c>
      <c r="H4" s="22">
        <v>0</v>
      </c>
      <c r="I4" s="22">
        <v>105906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25149</v>
      </c>
      <c r="F6" s="22">
        <v>23797</v>
      </c>
      <c r="G6" s="22">
        <v>0</v>
      </c>
      <c r="H6" s="22">
        <v>0</v>
      </c>
      <c r="I6" s="22">
        <v>48946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3600000</v>
      </c>
      <c r="F7" s="22">
        <v>7998000</v>
      </c>
      <c r="G7" s="22">
        <v>0</v>
      </c>
      <c r="H7" s="22">
        <v>5400000</v>
      </c>
      <c r="I7" s="22">
        <v>16998000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8461</v>
      </c>
      <c r="F8" s="22">
        <v>86408</v>
      </c>
      <c r="G8" s="22">
        <v>0</v>
      </c>
      <c r="H8" s="22">
        <v>0</v>
      </c>
      <c r="I8" s="22">
        <v>94869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5212020</v>
      </c>
      <c r="F10" s="22">
        <v>15958</v>
      </c>
      <c r="G10" s="22">
        <v>0</v>
      </c>
      <c r="H10" s="22">
        <v>0</v>
      </c>
      <c r="I10" s="22">
        <v>5227978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10000</v>
      </c>
      <c r="F11" s="22">
        <v>583000</v>
      </c>
      <c r="G11" s="22">
        <v>0</v>
      </c>
      <c r="H11" s="22">
        <v>0</v>
      </c>
      <c r="I11" s="22">
        <v>593000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56783</v>
      </c>
      <c r="F12" s="22">
        <v>386435</v>
      </c>
      <c r="G12" s="22">
        <v>0</v>
      </c>
      <c r="H12" s="22">
        <v>0</v>
      </c>
      <c r="I12" s="22">
        <v>443218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586306</v>
      </c>
      <c r="G13" s="22">
        <v>0</v>
      </c>
      <c r="H13" s="22">
        <v>0</v>
      </c>
      <c r="I13" s="22">
        <v>586306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59000</v>
      </c>
      <c r="F14" s="22">
        <v>1223000</v>
      </c>
      <c r="G14" s="22">
        <v>0</v>
      </c>
      <c r="H14" s="22">
        <v>0</v>
      </c>
      <c r="I14" s="22">
        <v>1282000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14657</v>
      </c>
      <c r="F15" s="22">
        <v>100753</v>
      </c>
      <c r="G15" s="22">
        <v>0</v>
      </c>
      <c r="H15" s="22">
        <v>0</v>
      </c>
      <c r="I15" s="22">
        <v>115410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93000</v>
      </c>
      <c r="F16" s="22">
        <v>1142000</v>
      </c>
      <c r="G16" s="22">
        <v>0</v>
      </c>
      <c r="H16" s="22">
        <v>0</v>
      </c>
      <c r="I16" s="22">
        <v>1235000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163529</v>
      </c>
      <c r="F17" s="22">
        <v>3818720</v>
      </c>
      <c r="G17" s="22">
        <v>0</v>
      </c>
      <c r="H17" s="22">
        <v>0</v>
      </c>
      <c r="I17" s="22">
        <v>3982249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91000</v>
      </c>
      <c r="G18" s="22">
        <v>0</v>
      </c>
      <c r="H18" s="22">
        <v>0</v>
      </c>
      <c r="I18" s="22">
        <v>91000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64050</v>
      </c>
      <c r="F19" s="22">
        <v>155288</v>
      </c>
      <c r="G19" s="22">
        <v>0</v>
      </c>
      <c r="H19" s="22">
        <v>0</v>
      </c>
      <c r="I19" s="22">
        <v>219338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22650</v>
      </c>
      <c r="G20" s="22">
        <v>0</v>
      </c>
      <c r="H20" s="22">
        <v>0</v>
      </c>
      <c r="I20" s="22">
        <v>22650</v>
      </c>
    </row>
    <row r="21" spans="1: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182477</v>
      </c>
      <c r="G21" s="22">
        <v>0</v>
      </c>
      <c r="H21" s="22">
        <v>0</v>
      </c>
      <c r="I21" s="22">
        <v>182477</v>
      </c>
    </row>
    <row r="22" spans="1: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55132</v>
      </c>
      <c r="F22" s="22">
        <v>135904</v>
      </c>
      <c r="G22" s="22">
        <v>0</v>
      </c>
      <c r="H22" s="22">
        <v>0</v>
      </c>
      <c r="I22" s="22">
        <v>191036</v>
      </c>
    </row>
    <row r="23" spans="1: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85838</v>
      </c>
      <c r="F23" s="22">
        <v>133111</v>
      </c>
      <c r="G23" s="22">
        <v>0</v>
      </c>
      <c r="H23" s="22">
        <v>0</v>
      </c>
      <c r="I23" s="22">
        <v>218949</v>
      </c>
    </row>
    <row r="24" spans="1: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60004</v>
      </c>
      <c r="F24" s="22">
        <v>174268</v>
      </c>
      <c r="G24" s="22">
        <v>0</v>
      </c>
      <c r="H24" s="22">
        <v>0</v>
      </c>
      <c r="I24" s="22">
        <v>234272</v>
      </c>
    </row>
    <row r="25" spans="1: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44633</v>
      </c>
      <c r="F25" s="22">
        <v>1033612</v>
      </c>
      <c r="G25" s="22">
        <v>0</v>
      </c>
      <c r="H25" s="22">
        <v>0</v>
      </c>
      <c r="I25" s="22">
        <v>1078245</v>
      </c>
    </row>
    <row r="26" spans="1: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1562</v>
      </c>
      <c r="F26" s="22">
        <v>0</v>
      </c>
      <c r="G26" s="22">
        <v>0</v>
      </c>
      <c r="H26" s="22">
        <v>0</v>
      </c>
      <c r="I26" s="22">
        <v>1562</v>
      </c>
    </row>
    <row r="27" spans="1: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23232</v>
      </c>
      <c r="F27" s="22">
        <v>0</v>
      </c>
      <c r="G27" s="22">
        <v>0</v>
      </c>
      <c r="H27" s="22">
        <v>0</v>
      </c>
      <c r="I27" s="22">
        <v>23232</v>
      </c>
    </row>
    <row r="28" spans="1: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1156</v>
      </c>
      <c r="F28" s="22">
        <v>22395</v>
      </c>
      <c r="G28" s="22">
        <v>0</v>
      </c>
      <c r="H28" s="22">
        <v>0</v>
      </c>
      <c r="I28" s="22">
        <v>23551</v>
      </c>
    </row>
    <row r="29" spans="1: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28639</v>
      </c>
      <c r="G29" s="22">
        <v>0</v>
      </c>
      <c r="H29" s="22">
        <v>0</v>
      </c>
      <c r="I29" s="22">
        <v>28639</v>
      </c>
    </row>
    <row r="30" spans="1: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1596479</v>
      </c>
      <c r="G30" s="22">
        <v>0</v>
      </c>
      <c r="H30" s="22">
        <v>0</v>
      </c>
      <c r="I30" s="22">
        <v>1596479</v>
      </c>
    </row>
    <row r="31" spans="1: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58162</v>
      </c>
      <c r="F31" s="22">
        <v>6135</v>
      </c>
      <c r="G31" s="22">
        <v>0</v>
      </c>
      <c r="H31" s="22">
        <v>0</v>
      </c>
      <c r="I31" s="22">
        <v>64297</v>
      </c>
    </row>
    <row r="32" spans="1: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47086</v>
      </c>
      <c r="F32" s="22">
        <v>28437</v>
      </c>
      <c r="G32" s="22">
        <v>0</v>
      </c>
      <c r="H32" s="22">
        <v>0</v>
      </c>
      <c r="I32" s="22">
        <v>75523</v>
      </c>
    </row>
    <row r="33" spans="1: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1032</v>
      </c>
      <c r="F33" s="22">
        <v>7789</v>
      </c>
      <c r="G33" s="22">
        <v>0</v>
      </c>
      <c r="H33" s="22">
        <v>0</v>
      </c>
      <c r="I33" s="22">
        <v>8821</v>
      </c>
    </row>
    <row r="34" spans="1: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1791</v>
      </c>
      <c r="F34" s="22">
        <v>3737</v>
      </c>
      <c r="G34" s="22">
        <v>0</v>
      </c>
      <c r="H34" s="22">
        <v>0</v>
      </c>
      <c r="I34" s="22">
        <v>5528</v>
      </c>
    </row>
    <row r="35" spans="1: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7972</v>
      </c>
      <c r="G36" s="22">
        <v>0</v>
      </c>
      <c r="H36" s="22">
        <v>0</v>
      </c>
      <c r="I36" s="22">
        <v>7972</v>
      </c>
    </row>
    <row r="37" spans="1: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17274</v>
      </c>
      <c r="F37" s="22">
        <v>35368</v>
      </c>
      <c r="G37" s="22">
        <v>0</v>
      </c>
      <c r="H37" s="22">
        <v>0</v>
      </c>
      <c r="I37" s="22">
        <v>52642</v>
      </c>
    </row>
    <row r="38" spans="1: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2687558</v>
      </c>
      <c r="F38" s="22">
        <v>67229</v>
      </c>
      <c r="G38" s="22">
        <v>0</v>
      </c>
      <c r="H38" s="22">
        <v>0</v>
      </c>
      <c r="I38" s="22">
        <v>2754787</v>
      </c>
    </row>
    <row r="39" spans="1: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232</v>
      </c>
      <c r="F40" s="22">
        <v>0</v>
      </c>
      <c r="G40" s="22">
        <v>0</v>
      </c>
      <c r="H40" s="22">
        <v>0</v>
      </c>
      <c r="I40" s="22">
        <v>232</v>
      </c>
    </row>
    <row r="41" spans="1: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37287</v>
      </c>
      <c r="F41" s="22">
        <v>809</v>
      </c>
      <c r="G41" s="22">
        <v>0</v>
      </c>
      <c r="H41" s="22">
        <v>0</v>
      </c>
      <c r="I41" s="22">
        <v>38096</v>
      </c>
    </row>
    <row r="42" spans="1: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43103</v>
      </c>
      <c r="F43" s="22">
        <v>16639</v>
      </c>
      <c r="G43" s="22">
        <v>0</v>
      </c>
      <c r="H43" s="22">
        <v>0</v>
      </c>
      <c r="I43" s="22">
        <v>59742</v>
      </c>
    </row>
    <row r="44" spans="1: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55834</v>
      </c>
      <c r="F44" s="22">
        <v>461589</v>
      </c>
      <c r="G44" s="22">
        <v>0</v>
      </c>
      <c r="H44" s="22">
        <v>0</v>
      </c>
      <c r="I44" s="22">
        <v>517423</v>
      </c>
    </row>
    <row r="45" spans="1: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985</v>
      </c>
      <c r="F45" s="22">
        <v>747</v>
      </c>
      <c r="G45" s="22">
        <v>0</v>
      </c>
      <c r="H45" s="22">
        <v>0</v>
      </c>
      <c r="I45" s="22">
        <v>1732</v>
      </c>
    </row>
    <row r="46" spans="1: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61538</v>
      </c>
      <c r="F46" s="22">
        <v>0</v>
      </c>
      <c r="G46" s="22">
        <v>0</v>
      </c>
      <c r="H46" s="22">
        <v>0</v>
      </c>
      <c r="I46" s="22">
        <v>61538</v>
      </c>
    </row>
    <row r="47" spans="1: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57898</v>
      </c>
      <c r="F47" s="22">
        <v>20433</v>
      </c>
      <c r="G47" s="22">
        <v>0</v>
      </c>
      <c r="H47" s="22">
        <v>0</v>
      </c>
      <c r="I47" s="22">
        <v>78331</v>
      </c>
    </row>
    <row r="48" spans="1: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1965</v>
      </c>
      <c r="F48" s="22">
        <v>7964</v>
      </c>
      <c r="G48" s="22">
        <v>0</v>
      </c>
      <c r="H48" s="22">
        <v>0</v>
      </c>
      <c r="I48" s="22">
        <v>9929</v>
      </c>
    </row>
    <row r="49" spans="1: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26459</v>
      </c>
      <c r="G49" s="22">
        <v>0</v>
      </c>
      <c r="H49" s="22">
        <v>0</v>
      </c>
      <c r="I49" s="22">
        <v>26459</v>
      </c>
    </row>
    <row r="50" spans="1: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894850</v>
      </c>
      <c r="F50" s="22">
        <v>252653</v>
      </c>
      <c r="G50" s="22">
        <v>0</v>
      </c>
      <c r="H50" s="22">
        <v>0</v>
      </c>
      <c r="I50" s="22">
        <v>1147503</v>
      </c>
    </row>
    <row r="51" spans="1: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3132</v>
      </c>
      <c r="F51" s="22">
        <v>22925</v>
      </c>
      <c r="G51" s="22">
        <v>0</v>
      </c>
      <c r="H51" s="22">
        <v>0</v>
      </c>
      <c r="I51" s="22">
        <v>26057</v>
      </c>
    </row>
    <row r="52" spans="1: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1081</v>
      </c>
      <c r="F52" s="22">
        <v>512</v>
      </c>
      <c r="G52" s="22">
        <v>0</v>
      </c>
      <c r="H52" s="22">
        <v>0</v>
      </c>
      <c r="I52" s="22">
        <v>1593</v>
      </c>
    </row>
    <row r="53" spans="1: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11163</v>
      </c>
      <c r="F53" s="22">
        <v>448538</v>
      </c>
      <c r="G53" s="22">
        <v>0</v>
      </c>
      <c r="H53" s="22">
        <v>0</v>
      </c>
      <c r="I53" s="22">
        <v>459701</v>
      </c>
    </row>
    <row r="54" spans="1: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3937</v>
      </c>
      <c r="F54" s="22">
        <v>13594</v>
      </c>
      <c r="G54" s="22">
        <v>0</v>
      </c>
      <c r="H54" s="22">
        <v>0</v>
      </c>
      <c r="I54" s="22">
        <v>17531</v>
      </c>
    </row>
    <row r="55" spans="1: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7693</v>
      </c>
      <c r="F55" s="22">
        <v>1928</v>
      </c>
      <c r="G55" s="22">
        <v>0</v>
      </c>
      <c r="H55" s="22">
        <v>0</v>
      </c>
      <c r="I55" s="22">
        <v>9621</v>
      </c>
    </row>
    <row r="56" spans="1: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100644</v>
      </c>
      <c r="F56" s="22">
        <v>115531</v>
      </c>
      <c r="G56" s="22">
        <v>0</v>
      </c>
      <c r="H56" s="22">
        <v>0</v>
      </c>
      <c r="I56" s="22">
        <v>216175</v>
      </c>
    </row>
    <row r="57" spans="1: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917</v>
      </c>
      <c r="H57" s="22">
        <v>0</v>
      </c>
      <c r="I57" s="22">
        <v>917</v>
      </c>
    </row>
    <row r="58" spans="1: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14413</v>
      </c>
      <c r="F58" s="22">
        <v>11546</v>
      </c>
      <c r="G58" s="22">
        <v>0</v>
      </c>
      <c r="H58" s="22">
        <v>0</v>
      </c>
      <c r="I58" s="22">
        <v>25959</v>
      </c>
    </row>
    <row r="59" spans="1: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663299</v>
      </c>
      <c r="G59" s="22">
        <v>0</v>
      </c>
      <c r="H59" s="22">
        <v>0</v>
      </c>
      <c r="I59" s="22">
        <v>663299</v>
      </c>
    </row>
    <row r="60" spans="1: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2211</v>
      </c>
      <c r="F60" s="22">
        <v>10460</v>
      </c>
      <c r="G60" s="22">
        <v>0</v>
      </c>
      <c r="H60" s="22">
        <v>0</v>
      </c>
      <c r="I60" s="22">
        <v>12671</v>
      </c>
    </row>
    <row r="61" spans="1: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871</v>
      </c>
      <c r="F61" s="22">
        <v>0</v>
      </c>
      <c r="G61" s="22">
        <v>0</v>
      </c>
      <c r="H61" s="22">
        <v>0</v>
      </c>
      <c r="I61" s="22">
        <v>871</v>
      </c>
    </row>
    <row r="62" spans="1: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23</v>
      </c>
      <c r="G62" s="22">
        <v>0</v>
      </c>
      <c r="H62" s="22">
        <v>0</v>
      </c>
      <c r="I62" s="22">
        <v>23</v>
      </c>
    </row>
    <row r="63" spans="1: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11867</v>
      </c>
      <c r="G63" s="22">
        <v>0</v>
      </c>
      <c r="H63" s="22">
        <v>0</v>
      </c>
      <c r="I63" s="22">
        <v>11867</v>
      </c>
    </row>
    <row r="64" spans="1: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650699</v>
      </c>
      <c r="F64" s="22">
        <v>15389</v>
      </c>
      <c r="G64" s="22">
        <v>0</v>
      </c>
      <c r="H64" s="22">
        <v>0</v>
      </c>
      <c r="I64" s="22">
        <v>666088</v>
      </c>
    </row>
    <row r="65" spans="1: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10578</v>
      </c>
      <c r="F65" s="22">
        <v>69475</v>
      </c>
      <c r="G65" s="22">
        <v>0</v>
      </c>
      <c r="H65" s="22">
        <v>0</v>
      </c>
      <c r="I65" s="22">
        <v>80053</v>
      </c>
    </row>
    <row r="66" spans="1: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357</v>
      </c>
      <c r="F66" s="22">
        <v>17781</v>
      </c>
      <c r="G66" s="22">
        <v>0</v>
      </c>
      <c r="H66" s="22">
        <v>0</v>
      </c>
      <c r="I66" s="22">
        <v>18138</v>
      </c>
    </row>
    <row r="67" spans="1: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103575</v>
      </c>
      <c r="G67" s="22">
        <v>0</v>
      </c>
      <c r="H67" s="22">
        <v>0</v>
      </c>
      <c r="I67" s="22">
        <v>103575</v>
      </c>
    </row>
    <row r="68" spans="1: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2369</v>
      </c>
      <c r="F68" s="22">
        <v>2205</v>
      </c>
      <c r="G68" s="22">
        <v>0</v>
      </c>
      <c r="H68" s="22">
        <v>0</v>
      </c>
      <c r="I68" s="22">
        <v>4574</v>
      </c>
    </row>
    <row r="69" spans="1: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43914</v>
      </c>
      <c r="G70" s="22">
        <v>0</v>
      </c>
      <c r="H70" s="22">
        <v>0</v>
      </c>
      <c r="I70" s="22">
        <v>43914</v>
      </c>
    </row>
    <row r="71" spans="1: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7130938</v>
      </c>
      <c r="F73" s="22">
        <v>1121</v>
      </c>
      <c r="G73" s="22">
        <v>0</v>
      </c>
      <c r="H73" s="22">
        <v>0</v>
      </c>
      <c r="I73" s="22">
        <v>7132059</v>
      </c>
    </row>
    <row r="74" spans="1: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26910</v>
      </c>
      <c r="F74" s="22">
        <v>0</v>
      </c>
      <c r="G74" s="22">
        <v>0</v>
      </c>
      <c r="H74" s="22">
        <v>0</v>
      </c>
      <c r="I74" s="22">
        <v>26910</v>
      </c>
    </row>
    <row r="75" spans="1: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40357</v>
      </c>
      <c r="G76" s="22">
        <v>0</v>
      </c>
      <c r="H76" s="22">
        <v>0</v>
      </c>
      <c r="I76" s="22">
        <v>40357</v>
      </c>
    </row>
    <row r="77" spans="1: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4953</v>
      </c>
      <c r="G77" s="22">
        <v>0</v>
      </c>
      <c r="H77" s="22">
        <v>0</v>
      </c>
      <c r="I77" s="22">
        <v>4953</v>
      </c>
    </row>
    <row r="78" spans="1: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16328</v>
      </c>
      <c r="F78" s="22">
        <v>6809</v>
      </c>
      <c r="G78" s="22">
        <v>0</v>
      </c>
      <c r="H78" s="22">
        <v>0</v>
      </c>
      <c r="I78" s="22">
        <v>23137</v>
      </c>
    </row>
    <row r="79" spans="1: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5143389</v>
      </c>
      <c r="F79" s="22">
        <v>11770</v>
      </c>
      <c r="G79" s="22">
        <v>2761</v>
      </c>
      <c r="H79" s="22">
        <v>0</v>
      </c>
      <c r="I79" s="22">
        <v>5157920</v>
      </c>
    </row>
    <row r="80" spans="1: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3475</v>
      </c>
      <c r="F80" s="22">
        <v>9292</v>
      </c>
      <c r="G80" s="22">
        <v>0</v>
      </c>
      <c r="H80" s="22">
        <v>0</v>
      </c>
      <c r="I80" s="22">
        <v>12767</v>
      </c>
    </row>
    <row r="81" spans="1: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17546</v>
      </c>
      <c r="G81" s="22">
        <v>0</v>
      </c>
      <c r="H81" s="22">
        <v>0</v>
      </c>
      <c r="I81" s="22">
        <v>17546</v>
      </c>
    </row>
    <row r="82" spans="1: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54703</v>
      </c>
      <c r="G82" s="22">
        <v>0</v>
      </c>
      <c r="H82" s="22">
        <v>0</v>
      </c>
      <c r="I82" s="22">
        <v>54703</v>
      </c>
    </row>
    <row r="83" spans="1: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45438</v>
      </c>
      <c r="F83" s="22">
        <v>3280</v>
      </c>
      <c r="G83" s="22">
        <v>0</v>
      </c>
      <c r="H83" s="22">
        <v>0</v>
      </c>
      <c r="I83" s="22">
        <v>48718</v>
      </c>
    </row>
    <row r="84" spans="1: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7694</v>
      </c>
      <c r="F84" s="22">
        <v>0</v>
      </c>
      <c r="G84" s="22">
        <v>0</v>
      </c>
      <c r="H84" s="22">
        <v>0</v>
      </c>
      <c r="I84" s="22">
        <v>7694</v>
      </c>
    </row>
    <row r="85" spans="1: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1783</v>
      </c>
      <c r="F85" s="22">
        <v>16210</v>
      </c>
      <c r="G85" s="22">
        <v>0</v>
      </c>
      <c r="H85" s="22">
        <v>0</v>
      </c>
      <c r="I85" s="22">
        <v>17993</v>
      </c>
    </row>
    <row r="86" spans="1: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20492</v>
      </c>
      <c r="F86" s="22">
        <v>22858</v>
      </c>
      <c r="G86" s="22">
        <v>0</v>
      </c>
      <c r="H86" s="22">
        <v>0</v>
      </c>
      <c r="I86" s="22">
        <v>43350</v>
      </c>
    </row>
    <row r="87" spans="1: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34330</v>
      </c>
      <c r="F87" s="22">
        <v>60098</v>
      </c>
      <c r="G87" s="22">
        <v>0</v>
      </c>
      <c r="H87" s="22">
        <v>0</v>
      </c>
      <c r="I87" s="22">
        <v>94428</v>
      </c>
    </row>
    <row r="88" spans="1: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650025</v>
      </c>
      <c r="F88" s="22">
        <v>0</v>
      </c>
      <c r="G88" s="22">
        <v>0</v>
      </c>
      <c r="H88" s="22">
        <v>0</v>
      </c>
      <c r="I88" s="22">
        <v>650025</v>
      </c>
    </row>
    <row r="89" spans="1: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65435</v>
      </c>
      <c r="G89" s="22">
        <v>0</v>
      </c>
      <c r="H89" s="22">
        <v>0</v>
      </c>
      <c r="I89" s="22">
        <v>65435</v>
      </c>
    </row>
    <row r="90" spans="1: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10834</v>
      </c>
      <c r="F90" s="22">
        <v>8684</v>
      </c>
      <c r="G90" s="22">
        <v>0</v>
      </c>
      <c r="H90" s="22">
        <v>0</v>
      </c>
      <c r="I90" s="22">
        <v>19518</v>
      </c>
    </row>
    <row r="91" spans="1: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11753</v>
      </c>
      <c r="G91" s="22">
        <v>0</v>
      </c>
      <c r="H91" s="22">
        <v>0</v>
      </c>
      <c r="I91" s="22">
        <v>11753</v>
      </c>
    </row>
    <row r="92" spans="1: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12840</v>
      </c>
      <c r="F92" s="22">
        <v>699</v>
      </c>
      <c r="G92" s="22">
        <v>0</v>
      </c>
      <c r="H92" s="22">
        <v>0</v>
      </c>
      <c r="I92" s="22">
        <v>13539</v>
      </c>
    </row>
    <row r="93" spans="1: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32984</v>
      </c>
      <c r="F95" s="22">
        <v>42224</v>
      </c>
      <c r="G95" s="22">
        <v>0</v>
      </c>
      <c r="H95" s="22">
        <v>0</v>
      </c>
      <c r="I95" s="22">
        <v>75208</v>
      </c>
    </row>
    <row r="96" spans="1: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5486</v>
      </c>
      <c r="F96" s="22">
        <v>18431</v>
      </c>
      <c r="G96" s="22">
        <v>0</v>
      </c>
      <c r="H96" s="22">
        <v>0</v>
      </c>
      <c r="I96" s="22">
        <v>23917</v>
      </c>
    </row>
    <row r="97" spans="1: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35602</v>
      </c>
      <c r="F100" s="22">
        <v>68476</v>
      </c>
      <c r="G100" s="22">
        <v>0</v>
      </c>
      <c r="H100" s="22">
        <v>0</v>
      </c>
      <c r="I100" s="22">
        <v>104078</v>
      </c>
    </row>
    <row r="101" spans="1: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24950</v>
      </c>
      <c r="F101" s="22">
        <v>21312</v>
      </c>
      <c r="G101" s="22">
        <v>0</v>
      </c>
      <c r="H101" s="22">
        <v>0</v>
      </c>
      <c r="I101" s="22">
        <v>46262</v>
      </c>
    </row>
    <row r="102" spans="1: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1609</v>
      </c>
      <c r="G102" s="22">
        <v>0</v>
      </c>
      <c r="H102" s="22">
        <v>0</v>
      </c>
      <c r="I102" s="22">
        <v>1609</v>
      </c>
    </row>
    <row r="103" spans="1: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3147</v>
      </c>
      <c r="F103" s="22">
        <v>0</v>
      </c>
      <c r="G103" s="22">
        <v>0</v>
      </c>
      <c r="H103" s="22">
        <v>0</v>
      </c>
      <c r="I103" s="22">
        <v>3147</v>
      </c>
    </row>
    <row r="104" spans="1: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8134</v>
      </c>
      <c r="F104" s="22">
        <v>19992</v>
      </c>
      <c r="G104" s="22">
        <v>0</v>
      </c>
      <c r="H104" s="22">
        <v>0</v>
      </c>
      <c r="I104" s="22">
        <v>28126</v>
      </c>
    </row>
    <row r="105" spans="1: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68840</v>
      </c>
      <c r="F105" s="22">
        <v>1100</v>
      </c>
      <c r="G105" s="22">
        <v>0</v>
      </c>
      <c r="H105" s="22">
        <v>0</v>
      </c>
      <c r="I105" s="22">
        <v>69940</v>
      </c>
    </row>
    <row r="106" spans="1: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21246</v>
      </c>
      <c r="F107" s="22">
        <v>84420</v>
      </c>
      <c r="G107" s="22">
        <v>0</v>
      </c>
      <c r="H107" s="22">
        <v>0</v>
      </c>
      <c r="I107" s="22">
        <v>105666</v>
      </c>
    </row>
    <row r="108" spans="1: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9724</v>
      </c>
      <c r="F108" s="22">
        <v>5089</v>
      </c>
      <c r="G108" s="22">
        <v>18554</v>
      </c>
      <c r="H108" s="22">
        <v>0</v>
      </c>
      <c r="I108" s="22">
        <v>33367</v>
      </c>
    </row>
    <row r="109" spans="1: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1772</v>
      </c>
      <c r="F110" s="22">
        <v>0</v>
      </c>
      <c r="G110" s="22">
        <v>0</v>
      </c>
      <c r="H110" s="22">
        <v>0</v>
      </c>
      <c r="I110" s="22">
        <v>1772</v>
      </c>
    </row>
    <row r="111" spans="1: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4636</v>
      </c>
      <c r="F111" s="22">
        <v>432294</v>
      </c>
      <c r="G111" s="22">
        <v>0</v>
      </c>
      <c r="H111" s="22">
        <v>0</v>
      </c>
      <c r="I111" s="22">
        <v>436930</v>
      </c>
    </row>
    <row r="112" spans="1: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12744</v>
      </c>
      <c r="F112" s="22">
        <v>13323</v>
      </c>
      <c r="G112" s="22">
        <v>0</v>
      </c>
      <c r="H112" s="22">
        <v>0</v>
      </c>
      <c r="I112" s="22">
        <v>26067</v>
      </c>
    </row>
    <row r="113" spans="1: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7348</v>
      </c>
      <c r="F113" s="22">
        <v>13188</v>
      </c>
      <c r="G113" s="22">
        <v>0</v>
      </c>
      <c r="H113" s="22">
        <v>0</v>
      </c>
      <c r="I113" s="22">
        <v>20536</v>
      </c>
    </row>
    <row r="114" spans="1: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17702</v>
      </c>
      <c r="F114" s="22">
        <v>17905</v>
      </c>
      <c r="G114" s="22">
        <v>0</v>
      </c>
      <c r="H114" s="22">
        <v>0</v>
      </c>
      <c r="I114" s="22">
        <v>35607</v>
      </c>
    </row>
    <row r="115" spans="1: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37089</v>
      </c>
      <c r="F116" s="22">
        <v>184125</v>
      </c>
      <c r="G116" s="22">
        <v>0</v>
      </c>
      <c r="H116" s="22">
        <v>0</v>
      </c>
      <c r="I116" s="22">
        <v>221214</v>
      </c>
    </row>
    <row r="117" spans="1: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50999</v>
      </c>
      <c r="F117" s="22">
        <v>902</v>
      </c>
      <c r="G117" s="22">
        <v>0</v>
      </c>
      <c r="H117" s="22">
        <v>0</v>
      </c>
      <c r="I117" s="22">
        <v>51901</v>
      </c>
    </row>
    <row r="118" spans="1: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13412</v>
      </c>
      <c r="F118" s="22">
        <v>32075</v>
      </c>
      <c r="G118" s="22">
        <v>0</v>
      </c>
      <c r="H118" s="22">
        <v>0</v>
      </c>
      <c r="I118" s="22">
        <v>45487</v>
      </c>
    </row>
    <row r="119" spans="1: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12580</v>
      </c>
      <c r="G119" s="22">
        <v>0</v>
      </c>
      <c r="H119" s="22">
        <v>0</v>
      </c>
      <c r="I119" s="22">
        <v>12580</v>
      </c>
    </row>
    <row r="120" spans="1: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18615</v>
      </c>
      <c r="F120" s="22">
        <v>36184</v>
      </c>
      <c r="G120" s="22">
        <v>0</v>
      </c>
      <c r="H120" s="22">
        <v>0</v>
      </c>
      <c r="I120" s="22">
        <v>54799</v>
      </c>
    </row>
    <row r="121" spans="1: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49035</v>
      </c>
      <c r="F121" s="22">
        <v>11134</v>
      </c>
      <c r="G121" s="22">
        <v>0</v>
      </c>
      <c r="H121" s="22">
        <v>0</v>
      </c>
      <c r="I121" s="22">
        <v>60169</v>
      </c>
    </row>
    <row r="122" spans="1: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84253</v>
      </c>
      <c r="G124" s="22">
        <v>0</v>
      </c>
      <c r="H124" s="22">
        <v>0</v>
      </c>
      <c r="I124" s="22">
        <v>84253</v>
      </c>
    </row>
    <row r="125" spans="1: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73998</v>
      </c>
      <c r="F126" s="22">
        <v>127195</v>
      </c>
      <c r="G126" s="22">
        <v>0</v>
      </c>
      <c r="H126" s="22">
        <v>0</v>
      </c>
      <c r="I126" s="22">
        <v>201193</v>
      </c>
    </row>
    <row r="127" spans="1: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4989</v>
      </c>
      <c r="F128" s="22">
        <v>71793</v>
      </c>
      <c r="G128" s="22">
        <v>0</v>
      </c>
      <c r="H128" s="22">
        <v>0</v>
      </c>
      <c r="I128" s="22">
        <v>76782</v>
      </c>
    </row>
    <row r="129" spans="1: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74285</v>
      </c>
      <c r="G129" s="22">
        <v>0</v>
      </c>
      <c r="H129" s="22">
        <v>0</v>
      </c>
      <c r="I129" s="22">
        <v>74285</v>
      </c>
    </row>
    <row r="130" spans="1: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2852</v>
      </c>
      <c r="H130" s="22">
        <v>0</v>
      </c>
      <c r="I130" s="22">
        <v>2852</v>
      </c>
    </row>
    <row r="131" spans="1: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7281</v>
      </c>
      <c r="F131" s="22">
        <v>9683</v>
      </c>
      <c r="G131" s="22">
        <v>0</v>
      </c>
      <c r="H131" s="22">
        <v>0</v>
      </c>
      <c r="I131" s="22">
        <v>16964</v>
      </c>
    </row>
    <row r="132" spans="1: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4950</v>
      </c>
      <c r="F132" s="22">
        <v>0</v>
      </c>
      <c r="G132" s="22">
        <v>0</v>
      </c>
      <c r="H132" s="22">
        <v>0</v>
      </c>
      <c r="I132" s="22">
        <v>4950</v>
      </c>
    </row>
    <row r="133" spans="1: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4984</v>
      </c>
      <c r="G134" s="22">
        <v>0</v>
      </c>
      <c r="H134" s="22">
        <v>2919</v>
      </c>
      <c r="I134" s="22">
        <v>7903</v>
      </c>
    </row>
    <row r="135" spans="1: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33129</v>
      </c>
      <c r="F135" s="22">
        <v>10989</v>
      </c>
      <c r="G135" s="22">
        <v>0</v>
      </c>
      <c r="H135" s="22">
        <v>0</v>
      </c>
      <c r="I135" s="22">
        <v>44118</v>
      </c>
    </row>
    <row r="136" spans="1: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21087</v>
      </c>
      <c r="F136" s="22">
        <v>8556</v>
      </c>
      <c r="G136" s="22">
        <v>0</v>
      </c>
      <c r="H136" s="22">
        <v>0</v>
      </c>
      <c r="I136" s="22">
        <v>29643</v>
      </c>
    </row>
    <row r="137" spans="1: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23089</v>
      </c>
      <c r="F138" s="22">
        <v>11561</v>
      </c>
      <c r="G138" s="22">
        <v>0</v>
      </c>
      <c r="H138" s="22">
        <v>0</v>
      </c>
      <c r="I138" s="22">
        <v>34650</v>
      </c>
    </row>
    <row r="139" spans="1: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17425</v>
      </c>
      <c r="F140" s="22">
        <v>0</v>
      </c>
      <c r="G140" s="22">
        <v>0</v>
      </c>
      <c r="H140" s="22">
        <v>87815</v>
      </c>
      <c r="I140" s="22">
        <v>105240</v>
      </c>
    </row>
    <row r="141" spans="1: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273</v>
      </c>
      <c r="G142" s="22">
        <v>0</v>
      </c>
      <c r="H142" s="22">
        <v>0</v>
      </c>
      <c r="I142" s="22">
        <v>273</v>
      </c>
    </row>
    <row r="143" spans="1: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12421</v>
      </c>
      <c r="G144" s="22">
        <v>0</v>
      </c>
      <c r="H144" s="22">
        <v>0</v>
      </c>
      <c r="I144" s="22">
        <v>12421</v>
      </c>
    </row>
    <row r="145" spans="1: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3910</v>
      </c>
      <c r="F145" s="22">
        <v>26283</v>
      </c>
      <c r="G145" s="22">
        <v>0</v>
      </c>
      <c r="H145" s="22">
        <v>0</v>
      </c>
      <c r="I145" s="22">
        <v>30193</v>
      </c>
    </row>
    <row r="146" spans="1: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54988</v>
      </c>
      <c r="F148" s="22">
        <v>270326</v>
      </c>
      <c r="G148" s="22">
        <v>0</v>
      </c>
      <c r="H148" s="22">
        <v>0</v>
      </c>
      <c r="I148" s="22">
        <v>325314</v>
      </c>
    </row>
    <row r="149" spans="1: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9753</v>
      </c>
      <c r="F150" s="22">
        <v>0</v>
      </c>
      <c r="G150" s="22">
        <v>0</v>
      </c>
      <c r="H150" s="22">
        <v>0</v>
      </c>
      <c r="I150" s="22">
        <v>9753</v>
      </c>
    </row>
    <row r="151" spans="1: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7331</v>
      </c>
      <c r="F151" s="22">
        <v>49809</v>
      </c>
      <c r="G151" s="22">
        <v>0</v>
      </c>
      <c r="H151" s="22">
        <v>0</v>
      </c>
      <c r="I151" s="22">
        <v>57140</v>
      </c>
    </row>
    <row r="152" spans="1: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17516</v>
      </c>
      <c r="F152" s="22">
        <v>49409</v>
      </c>
      <c r="G152" s="22">
        <v>71748</v>
      </c>
      <c r="H152" s="22">
        <v>0</v>
      </c>
      <c r="I152" s="22">
        <v>138673</v>
      </c>
    </row>
    <row r="153" spans="1: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22289</v>
      </c>
      <c r="F153" s="22">
        <v>47173</v>
      </c>
      <c r="G153" s="22">
        <v>0</v>
      </c>
      <c r="H153" s="22">
        <v>0</v>
      </c>
      <c r="I153" s="22">
        <v>69462</v>
      </c>
    </row>
    <row r="154" spans="1: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13140</v>
      </c>
      <c r="G154" s="22">
        <v>0</v>
      </c>
      <c r="H154" s="22">
        <v>0</v>
      </c>
      <c r="I154" s="22">
        <v>13140</v>
      </c>
    </row>
    <row r="155" spans="1: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20275</v>
      </c>
      <c r="F157" s="22">
        <v>551</v>
      </c>
      <c r="G157" s="22">
        <v>0</v>
      </c>
      <c r="H157" s="22">
        <v>0</v>
      </c>
      <c r="I157" s="22">
        <v>20826</v>
      </c>
    </row>
    <row r="158" spans="1: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18507</v>
      </c>
      <c r="G158" s="22">
        <v>0</v>
      </c>
      <c r="H158" s="22">
        <v>0</v>
      </c>
      <c r="I158" s="22">
        <v>18507</v>
      </c>
    </row>
    <row r="159" spans="1: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116068</v>
      </c>
      <c r="G159" s="22">
        <v>0</v>
      </c>
      <c r="H159" s="22">
        <v>0</v>
      </c>
      <c r="I159" s="22">
        <v>116068</v>
      </c>
    </row>
    <row r="160" spans="1: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1075</v>
      </c>
      <c r="F160" s="22">
        <v>0</v>
      </c>
      <c r="G160" s="22">
        <v>0</v>
      </c>
      <c r="H160" s="22">
        <v>0</v>
      </c>
      <c r="I160" s="22">
        <v>1075</v>
      </c>
    </row>
    <row r="161" spans="1: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3083</v>
      </c>
      <c r="G161" s="22">
        <v>0</v>
      </c>
      <c r="H161" s="22">
        <v>0</v>
      </c>
      <c r="I161" s="22">
        <v>3083</v>
      </c>
    </row>
    <row r="162" spans="1: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17156</v>
      </c>
      <c r="F162" s="22">
        <v>287438</v>
      </c>
      <c r="G162" s="22">
        <v>0</v>
      </c>
      <c r="H162" s="22">
        <v>0</v>
      </c>
      <c r="I162" s="22">
        <v>304594</v>
      </c>
    </row>
    <row r="163" spans="1: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22184</v>
      </c>
      <c r="G163" s="22">
        <v>0</v>
      </c>
      <c r="H163" s="22">
        <v>0</v>
      </c>
      <c r="I163" s="22">
        <v>22184</v>
      </c>
    </row>
    <row r="164" spans="1: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66561</v>
      </c>
      <c r="F165" s="22">
        <v>241614</v>
      </c>
      <c r="G165" s="22">
        <v>0</v>
      </c>
      <c r="H165" s="22">
        <v>0</v>
      </c>
      <c r="I165" s="22">
        <v>308175</v>
      </c>
    </row>
    <row r="166" spans="1: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8216</v>
      </c>
      <c r="F167" s="22">
        <v>32991</v>
      </c>
      <c r="G167" s="22">
        <v>0</v>
      </c>
      <c r="H167" s="22">
        <v>0</v>
      </c>
      <c r="I167" s="22">
        <v>41207</v>
      </c>
    </row>
    <row r="168" spans="1: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9048</v>
      </c>
      <c r="F168" s="22">
        <v>133396</v>
      </c>
      <c r="G168" s="22">
        <v>0</v>
      </c>
      <c r="H168" s="22">
        <v>0</v>
      </c>
      <c r="I168" s="22">
        <v>142444</v>
      </c>
    </row>
    <row r="169" spans="1: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14086</v>
      </c>
      <c r="F169" s="22">
        <v>8892</v>
      </c>
      <c r="G169" s="22">
        <v>0</v>
      </c>
      <c r="H169" s="22">
        <v>0</v>
      </c>
      <c r="I169" s="22">
        <v>22978</v>
      </c>
    </row>
    <row r="170" spans="1: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14889</v>
      </c>
      <c r="F171" s="22">
        <v>11185</v>
      </c>
      <c r="G171" s="22">
        <v>0</v>
      </c>
      <c r="H171" s="22">
        <v>0</v>
      </c>
      <c r="I171" s="22">
        <v>26074</v>
      </c>
    </row>
    <row r="172" spans="1: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6198</v>
      </c>
      <c r="F172" s="22">
        <v>0</v>
      </c>
      <c r="G172" s="22">
        <v>0</v>
      </c>
      <c r="H172" s="22">
        <v>0</v>
      </c>
      <c r="I172" s="22">
        <v>6198</v>
      </c>
    </row>
    <row r="173" spans="1: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9819</v>
      </c>
      <c r="F173" s="22">
        <v>0</v>
      </c>
      <c r="G173" s="22">
        <v>0</v>
      </c>
      <c r="H173" s="22">
        <v>0</v>
      </c>
      <c r="I173" s="22">
        <v>9819</v>
      </c>
    </row>
    <row r="174" spans="1: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3726</v>
      </c>
      <c r="F174" s="22">
        <v>0</v>
      </c>
      <c r="G174" s="22">
        <v>0</v>
      </c>
      <c r="H174" s="22">
        <v>0</v>
      </c>
      <c r="I174" s="22">
        <v>3726</v>
      </c>
    </row>
    <row r="175" spans="1: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17986</v>
      </c>
      <c r="F175" s="22">
        <v>11308</v>
      </c>
      <c r="G175" s="22">
        <v>0</v>
      </c>
      <c r="H175" s="22">
        <v>0</v>
      </c>
      <c r="I175" s="22">
        <v>29294</v>
      </c>
    </row>
    <row r="176" spans="1: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9555</v>
      </c>
      <c r="F176" s="22">
        <v>0</v>
      </c>
      <c r="G176" s="22">
        <v>0</v>
      </c>
      <c r="H176" s="22">
        <v>0</v>
      </c>
      <c r="I176" s="22">
        <v>9555</v>
      </c>
    </row>
    <row r="177" spans="1: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990786</v>
      </c>
      <c r="G177" s="22">
        <v>0</v>
      </c>
      <c r="H177" s="22">
        <v>0</v>
      </c>
      <c r="I177" s="22">
        <v>990786</v>
      </c>
    </row>
    <row r="178" spans="1: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26791</v>
      </c>
      <c r="F178" s="22">
        <v>113644</v>
      </c>
      <c r="G178" s="22">
        <v>0</v>
      </c>
      <c r="H178" s="22">
        <v>0</v>
      </c>
      <c r="I178" s="22">
        <v>140435</v>
      </c>
    </row>
    <row r="179" spans="1: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2195</v>
      </c>
      <c r="F179" s="22">
        <v>12967</v>
      </c>
      <c r="G179" s="22">
        <v>0</v>
      </c>
      <c r="H179" s="22">
        <v>0</v>
      </c>
      <c r="I179" s="22">
        <v>15162</v>
      </c>
    </row>
    <row r="180" spans="1: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3464</v>
      </c>
      <c r="F180" s="22">
        <v>29387</v>
      </c>
      <c r="G180" s="22">
        <v>0</v>
      </c>
      <c r="H180" s="22">
        <v>0</v>
      </c>
      <c r="I180" s="22">
        <v>32851</v>
      </c>
    </row>
    <row r="181" spans="1: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6910</v>
      </c>
      <c r="F181" s="22">
        <v>36428</v>
      </c>
      <c r="G181" s="22">
        <v>0</v>
      </c>
      <c r="H181" s="22">
        <v>0</v>
      </c>
      <c r="I181" s="22">
        <v>43338</v>
      </c>
    </row>
    <row r="182" spans="1: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40056</v>
      </c>
      <c r="F183" s="22">
        <v>32300</v>
      </c>
      <c r="G183" s="22">
        <v>0</v>
      </c>
      <c r="H183" s="22">
        <v>0</v>
      </c>
      <c r="I183" s="22">
        <v>72356</v>
      </c>
    </row>
    <row r="184" spans="1: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11753</v>
      </c>
      <c r="F184" s="22">
        <v>132550</v>
      </c>
      <c r="G184" s="22">
        <v>0</v>
      </c>
      <c r="H184" s="22">
        <v>0</v>
      </c>
      <c r="I184" s="22">
        <v>144303</v>
      </c>
    </row>
    <row r="185" spans="1: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2010</v>
      </c>
      <c r="F186" s="22">
        <v>0</v>
      </c>
      <c r="G186" s="22">
        <v>0</v>
      </c>
      <c r="H186" s="22">
        <v>0</v>
      </c>
      <c r="I186" s="22">
        <v>2010</v>
      </c>
    </row>
    <row r="187" spans="1: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6184</v>
      </c>
      <c r="F189" s="22">
        <v>0</v>
      </c>
      <c r="G189" s="22">
        <v>0</v>
      </c>
      <c r="H189" s="22">
        <v>0</v>
      </c>
      <c r="I189" s="22">
        <v>6184</v>
      </c>
    </row>
    <row r="190" spans="1: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8081</v>
      </c>
      <c r="F194" s="22">
        <v>16063</v>
      </c>
      <c r="G194" s="22">
        <v>0</v>
      </c>
      <c r="H194" s="22">
        <v>0</v>
      </c>
      <c r="I194" s="22">
        <v>24144</v>
      </c>
    </row>
    <row r="195" spans="1: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1863</v>
      </c>
      <c r="F199" s="22">
        <v>0</v>
      </c>
      <c r="G199" s="22">
        <v>0</v>
      </c>
      <c r="H199" s="22">
        <v>0</v>
      </c>
      <c r="I199" s="22">
        <v>1863</v>
      </c>
    </row>
    <row r="200" spans="1: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2062</v>
      </c>
      <c r="F202" s="22">
        <v>0</v>
      </c>
      <c r="G202" s="22">
        <v>0</v>
      </c>
      <c r="H202" s="22">
        <v>0</v>
      </c>
      <c r="I202" s="22">
        <v>2062</v>
      </c>
    </row>
    <row r="203" spans="1: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1849</v>
      </c>
      <c r="F204" s="22">
        <v>0</v>
      </c>
      <c r="G204" s="22">
        <v>0</v>
      </c>
      <c r="H204" s="22">
        <v>0</v>
      </c>
      <c r="I204" s="22">
        <v>1849</v>
      </c>
    </row>
    <row r="205" spans="1: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750</v>
      </c>
      <c r="F208" s="22">
        <v>0</v>
      </c>
      <c r="G208" s="22">
        <v>0</v>
      </c>
      <c r="H208" s="22">
        <v>0</v>
      </c>
      <c r="I208" s="22">
        <v>750</v>
      </c>
    </row>
    <row r="209" spans="1: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1191</v>
      </c>
      <c r="F209" s="22">
        <v>0</v>
      </c>
      <c r="G209" s="22">
        <v>0</v>
      </c>
      <c r="H209" s="22">
        <v>0</v>
      </c>
      <c r="I209" s="22">
        <v>1191</v>
      </c>
    </row>
    <row r="210" spans="1: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1366</v>
      </c>
      <c r="F210" s="22">
        <v>0</v>
      </c>
      <c r="G210" s="22">
        <v>5486</v>
      </c>
      <c r="H210" s="22">
        <v>0</v>
      </c>
      <c r="I210" s="22">
        <v>6852</v>
      </c>
    </row>
    <row r="211" spans="1: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5234</v>
      </c>
      <c r="F211" s="22">
        <v>0</v>
      </c>
      <c r="G211" s="22">
        <v>0</v>
      </c>
      <c r="H211" s="22">
        <v>0</v>
      </c>
      <c r="I211" s="22">
        <v>5234</v>
      </c>
    </row>
    <row r="212" spans="1: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2135</v>
      </c>
      <c r="G213" s="22">
        <v>0</v>
      </c>
      <c r="H213" s="22">
        <v>0</v>
      </c>
      <c r="I213" s="22">
        <v>2135</v>
      </c>
    </row>
    <row r="214" spans="1: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69870</v>
      </c>
      <c r="I218" s="22">
        <v>69870</v>
      </c>
    </row>
    <row r="219" spans="1: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1771</v>
      </c>
      <c r="F219" s="22">
        <v>0</v>
      </c>
      <c r="G219" s="22">
        <v>0</v>
      </c>
      <c r="H219" s="22">
        <v>0</v>
      </c>
      <c r="I219" s="22">
        <v>1771</v>
      </c>
    </row>
    <row r="220" spans="1: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4197</v>
      </c>
      <c r="F222" s="22">
        <v>541</v>
      </c>
      <c r="G222" s="22">
        <v>0</v>
      </c>
      <c r="H222" s="22">
        <v>0</v>
      </c>
      <c r="I222" s="22">
        <v>4738</v>
      </c>
    </row>
    <row r="223" spans="1: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11143</v>
      </c>
      <c r="F223" s="22">
        <v>0</v>
      </c>
      <c r="G223" s="22">
        <v>0</v>
      </c>
      <c r="H223" s="22">
        <v>0</v>
      </c>
      <c r="I223" s="22">
        <v>11143</v>
      </c>
    </row>
    <row r="224" spans="1: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645</v>
      </c>
      <c r="F226" s="22">
        <v>0</v>
      </c>
      <c r="G226" s="22">
        <v>0</v>
      </c>
      <c r="H226" s="22">
        <v>0</v>
      </c>
      <c r="I226" s="22">
        <v>645</v>
      </c>
    </row>
    <row r="227" spans="1: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2121</v>
      </c>
      <c r="G235" s="22">
        <v>0</v>
      </c>
      <c r="H235" s="22">
        <v>0</v>
      </c>
      <c r="I235" s="22">
        <v>2121</v>
      </c>
    </row>
    <row r="236" spans="1: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1662</v>
      </c>
      <c r="F236" s="22">
        <v>0</v>
      </c>
      <c r="G236" s="22">
        <v>0</v>
      </c>
      <c r="H236" s="22">
        <v>0</v>
      </c>
      <c r="I236" s="22">
        <v>1662</v>
      </c>
    </row>
    <row r="237" spans="1: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802</v>
      </c>
      <c r="F238" s="22">
        <v>1296</v>
      </c>
      <c r="G238" s="22">
        <v>0</v>
      </c>
      <c r="H238" s="22">
        <v>0</v>
      </c>
      <c r="I238" s="22">
        <v>2098</v>
      </c>
    </row>
    <row r="239" spans="1: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3538</v>
      </c>
      <c r="F240" s="22">
        <v>0</v>
      </c>
      <c r="G240" s="22">
        <v>0</v>
      </c>
      <c r="H240" s="22">
        <v>0</v>
      </c>
      <c r="I240" s="22">
        <v>3538</v>
      </c>
    </row>
    <row r="241" spans="1: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758</v>
      </c>
      <c r="F243" s="22">
        <v>0</v>
      </c>
      <c r="G243" s="22">
        <v>0</v>
      </c>
      <c r="H243" s="22">
        <v>0</v>
      </c>
      <c r="I243" s="22">
        <v>758</v>
      </c>
    </row>
    <row r="244" spans="1: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703</v>
      </c>
      <c r="G255" s="22">
        <v>0</v>
      </c>
      <c r="H255" s="22">
        <v>0</v>
      </c>
      <c r="I255" s="22">
        <v>703</v>
      </c>
    </row>
    <row r="256" spans="1: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883993</v>
      </c>
      <c r="F293" s="22">
        <v>0</v>
      </c>
      <c r="G293" s="22">
        <v>0</v>
      </c>
      <c r="H293" s="22">
        <v>0</v>
      </c>
      <c r="I293" s="22">
        <v>883993</v>
      </c>
    </row>
    <row r="294" spans="1: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13734</v>
      </c>
      <c r="F294" s="22">
        <v>0</v>
      </c>
      <c r="G294" s="22">
        <v>0</v>
      </c>
      <c r="H294" s="22">
        <v>0</v>
      </c>
      <c r="I294" s="22">
        <v>13734</v>
      </c>
    </row>
    <row r="295" spans="1: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9823</v>
      </c>
      <c r="F295" s="22">
        <v>0</v>
      </c>
      <c r="G295" s="22">
        <v>0</v>
      </c>
      <c r="H295" s="22">
        <v>-19</v>
      </c>
      <c r="I295" s="22">
        <v>9804</v>
      </c>
    </row>
    <row r="296" spans="1: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5761</v>
      </c>
      <c r="G297" s="22">
        <v>0</v>
      </c>
      <c r="H297" s="22">
        <v>0</v>
      </c>
      <c r="I297" s="22">
        <v>5761</v>
      </c>
    </row>
    <row r="298" spans="1: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041AF-D480-4458-BB83-EACB13A2ECA2}">
  <dimension ref="A1:I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1312</v>
      </c>
      <c r="D1" s="20" t="s">
        <v>1320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1314</v>
      </c>
      <c r="H2" s="21" t="s">
        <v>64</v>
      </c>
      <c r="I2" s="21" t="s">
        <v>985</v>
      </c>
    </row>
    <row r="3" spans="1:9" x14ac:dyDescent="0.25">
      <c r="A3" s="21"/>
      <c r="B3" s="21"/>
      <c r="C3" s="21"/>
      <c r="D3" s="21" t="s">
        <v>89</v>
      </c>
      <c r="E3" s="21" t="s">
        <v>1315</v>
      </c>
      <c r="F3" s="21" t="s">
        <v>1316</v>
      </c>
      <c r="G3" s="21" t="s">
        <v>1317</v>
      </c>
      <c r="H3" s="21" t="s">
        <v>1318</v>
      </c>
      <c r="I3" s="21" t="s">
        <v>1319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11448000</v>
      </c>
      <c r="H7" s="22">
        <v>0</v>
      </c>
      <c r="I7" s="22">
        <v>11448000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2213</v>
      </c>
      <c r="F8" s="22">
        <v>0</v>
      </c>
      <c r="G8" s="22">
        <v>0</v>
      </c>
      <c r="H8" s="22">
        <v>0</v>
      </c>
      <c r="I8" s="22">
        <v>2213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4256</v>
      </c>
      <c r="F15" s="22">
        <v>21348</v>
      </c>
      <c r="G15" s="22">
        <v>0</v>
      </c>
      <c r="H15" s="22">
        <v>0</v>
      </c>
      <c r="I15" s="22">
        <v>25604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3088</v>
      </c>
      <c r="F128" s="22">
        <v>0</v>
      </c>
      <c r="G128" s="22">
        <v>0</v>
      </c>
      <c r="H128" s="22">
        <v>0</v>
      </c>
      <c r="I128" s="22">
        <v>3088</v>
      </c>
    </row>
    <row r="129" spans="1: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8B1B-AE51-4A39-B7AC-F19A3BC2F173}">
  <dimension ref="A1:I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1312</v>
      </c>
      <c r="D1" s="20" t="s">
        <v>1321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1314</v>
      </c>
      <c r="H2" s="21" t="s">
        <v>64</v>
      </c>
      <c r="I2" s="21" t="s">
        <v>985</v>
      </c>
    </row>
    <row r="3" spans="1:9" x14ac:dyDescent="0.25">
      <c r="A3" s="21"/>
      <c r="B3" s="21"/>
      <c r="C3" s="21"/>
      <c r="D3" s="21" t="s">
        <v>89</v>
      </c>
      <c r="E3" s="21" t="s">
        <v>1315</v>
      </c>
      <c r="F3" s="21" t="s">
        <v>1316</v>
      </c>
      <c r="G3" s="21" t="s">
        <v>1317</v>
      </c>
      <c r="H3" s="21" t="s">
        <v>1318</v>
      </c>
      <c r="I3" s="21" t="s">
        <v>1319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27028</v>
      </c>
      <c r="F4" s="22">
        <v>78878</v>
      </c>
      <c r="G4" s="22">
        <v>0</v>
      </c>
      <c r="H4" s="22">
        <v>0</v>
      </c>
      <c r="I4" s="22">
        <v>105906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25149</v>
      </c>
      <c r="F6" s="22">
        <v>23797</v>
      </c>
      <c r="G6" s="22">
        <v>0</v>
      </c>
      <c r="H6" s="22">
        <v>0</v>
      </c>
      <c r="I6" s="22">
        <v>48946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3600000</v>
      </c>
      <c r="F7" s="22">
        <v>7998000</v>
      </c>
      <c r="G7" s="22">
        <v>11448000</v>
      </c>
      <c r="H7" s="22">
        <v>5400000</v>
      </c>
      <c r="I7" s="22">
        <v>28446000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10674</v>
      </c>
      <c r="F8" s="22">
        <v>86408</v>
      </c>
      <c r="G8" s="22">
        <v>0</v>
      </c>
      <c r="H8" s="22">
        <v>0</v>
      </c>
      <c r="I8" s="22">
        <v>97082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5212020</v>
      </c>
      <c r="F10" s="22">
        <v>15958</v>
      </c>
      <c r="G10" s="22">
        <v>0</v>
      </c>
      <c r="H10" s="22">
        <v>0</v>
      </c>
      <c r="I10" s="22">
        <v>5227978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10000</v>
      </c>
      <c r="F11" s="22">
        <v>583000</v>
      </c>
      <c r="G11" s="22">
        <v>0</v>
      </c>
      <c r="H11" s="22">
        <v>0</v>
      </c>
      <c r="I11" s="22">
        <v>593000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56783</v>
      </c>
      <c r="F12" s="22">
        <v>386435</v>
      </c>
      <c r="G12" s="22">
        <v>0</v>
      </c>
      <c r="H12" s="22">
        <v>0</v>
      </c>
      <c r="I12" s="22">
        <v>443218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586306</v>
      </c>
      <c r="G13" s="22">
        <v>0</v>
      </c>
      <c r="H13" s="22">
        <v>0</v>
      </c>
      <c r="I13" s="22">
        <v>586306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59000</v>
      </c>
      <c r="F14" s="22">
        <v>1223000</v>
      </c>
      <c r="G14" s="22">
        <v>0</v>
      </c>
      <c r="H14" s="22">
        <v>0</v>
      </c>
      <c r="I14" s="22">
        <v>1282000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18913</v>
      </c>
      <c r="F15" s="22">
        <v>122101</v>
      </c>
      <c r="G15" s="22">
        <v>0</v>
      </c>
      <c r="H15" s="22">
        <v>0</v>
      </c>
      <c r="I15" s="22">
        <v>141014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93000</v>
      </c>
      <c r="F16" s="22">
        <v>1142000</v>
      </c>
      <c r="G16" s="22">
        <v>0</v>
      </c>
      <c r="H16" s="22">
        <v>0</v>
      </c>
      <c r="I16" s="22">
        <v>1235000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163529</v>
      </c>
      <c r="F17" s="22">
        <v>3818720</v>
      </c>
      <c r="G17" s="22">
        <v>0</v>
      </c>
      <c r="H17" s="22">
        <v>0</v>
      </c>
      <c r="I17" s="22">
        <v>3982249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91000</v>
      </c>
      <c r="G18" s="22">
        <v>0</v>
      </c>
      <c r="H18" s="22">
        <v>0</v>
      </c>
      <c r="I18" s="22">
        <v>91000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64050</v>
      </c>
      <c r="F19" s="22">
        <v>155288</v>
      </c>
      <c r="G19" s="22">
        <v>0</v>
      </c>
      <c r="H19" s="22">
        <v>0</v>
      </c>
      <c r="I19" s="22">
        <v>219338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22650</v>
      </c>
      <c r="G20" s="22">
        <v>0</v>
      </c>
      <c r="H20" s="22">
        <v>0</v>
      </c>
      <c r="I20" s="22">
        <v>22650</v>
      </c>
    </row>
    <row r="21" spans="1:9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182477</v>
      </c>
      <c r="G21" s="22">
        <v>0</v>
      </c>
      <c r="H21" s="22">
        <v>0</v>
      </c>
      <c r="I21" s="22">
        <v>182477</v>
      </c>
    </row>
    <row r="22" spans="1:9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55132</v>
      </c>
      <c r="F22" s="22">
        <v>135904</v>
      </c>
      <c r="G22" s="22">
        <v>0</v>
      </c>
      <c r="H22" s="22">
        <v>0</v>
      </c>
      <c r="I22" s="22">
        <v>191036</v>
      </c>
    </row>
    <row r="23" spans="1:9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85838</v>
      </c>
      <c r="F23" s="22">
        <v>133111</v>
      </c>
      <c r="G23" s="22">
        <v>0</v>
      </c>
      <c r="H23" s="22">
        <v>0</v>
      </c>
      <c r="I23" s="22">
        <v>218949</v>
      </c>
    </row>
    <row r="24" spans="1:9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60004</v>
      </c>
      <c r="F24" s="22">
        <v>174268</v>
      </c>
      <c r="G24" s="22">
        <v>0</v>
      </c>
      <c r="H24" s="22">
        <v>0</v>
      </c>
      <c r="I24" s="22">
        <v>234272</v>
      </c>
    </row>
    <row r="25" spans="1:9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44633</v>
      </c>
      <c r="F25" s="22">
        <v>1033612</v>
      </c>
      <c r="G25" s="22">
        <v>0</v>
      </c>
      <c r="H25" s="22">
        <v>0</v>
      </c>
      <c r="I25" s="22">
        <v>1078245</v>
      </c>
    </row>
    <row r="26" spans="1:9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1562</v>
      </c>
      <c r="F26" s="22">
        <v>0</v>
      </c>
      <c r="G26" s="22">
        <v>0</v>
      </c>
      <c r="H26" s="22">
        <v>0</v>
      </c>
      <c r="I26" s="22">
        <v>1562</v>
      </c>
    </row>
    <row r="27" spans="1:9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23232</v>
      </c>
      <c r="F27" s="22">
        <v>0</v>
      </c>
      <c r="G27" s="22">
        <v>0</v>
      </c>
      <c r="H27" s="22">
        <v>0</v>
      </c>
      <c r="I27" s="22">
        <v>23232</v>
      </c>
    </row>
    <row r="28" spans="1:9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1156</v>
      </c>
      <c r="F28" s="22">
        <v>22395</v>
      </c>
      <c r="G28" s="22">
        <v>0</v>
      </c>
      <c r="H28" s="22">
        <v>0</v>
      </c>
      <c r="I28" s="22">
        <v>23551</v>
      </c>
    </row>
    <row r="29" spans="1:9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28639</v>
      </c>
      <c r="G29" s="22">
        <v>0</v>
      </c>
      <c r="H29" s="22">
        <v>0</v>
      </c>
      <c r="I29" s="22">
        <v>28639</v>
      </c>
    </row>
    <row r="30" spans="1:9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1596479</v>
      </c>
      <c r="G30" s="22">
        <v>0</v>
      </c>
      <c r="H30" s="22">
        <v>0</v>
      </c>
      <c r="I30" s="22">
        <v>1596479</v>
      </c>
    </row>
    <row r="31" spans="1:9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58162</v>
      </c>
      <c r="F31" s="22">
        <v>6135</v>
      </c>
      <c r="G31" s="22">
        <v>0</v>
      </c>
      <c r="H31" s="22">
        <v>0</v>
      </c>
      <c r="I31" s="22">
        <v>64297</v>
      </c>
    </row>
    <row r="32" spans="1:9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47086</v>
      </c>
      <c r="F32" s="22">
        <v>28437</v>
      </c>
      <c r="G32" s="22">
        <v>0</v>
      </c>
      <c r="H32" s="22">
        <v>0</v>
      </c>
      <c r="I32" s="22">
        <v>75523</v>
      </c>
    </row>
    <row r="33" spans="1:9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1032</v>
      </c>
      <c r="F33" s="22">
        <v>7789</v>
      </c>
      <c r="G33" s="22">
        <v>0</v>
      </c>
      <c r="H33" s="22">
        <v>0</v>
      </c>
      <c r="I33" s="22">
        <v>8821</v>
      </c>
    </row>
    <row r="34" spans="1:9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1791</v>
      </c>
      <c r="F34" s="22">
        <v>3737</v>
      </c>
      <c r="G34" s="22">
        <v>0</v>
      </c>
      <c r="H34" s="22">
        <v>0</v>
      </c>
      <c r="I34" s="22">
        <v>5528</v>
      </c>
    </row>
    <row r="35" spans="1:9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7972</v>
      </c>
      <c r="G36" s="22">
        <v>0</v>
      </c>
      <c r="H36" s="22">
        <v>0</v>
      </c>
      <c r="I36" s="22">
        <v>7972</v>
      </c>
    </row>
    <row r="37" spans="1:9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17274</v>
      </c>
      <c r="F37" s="22">
        <v>35368</v>
      </c>
      <c r="G37" s="22">
        <v>0</v>
      </c>
      <c r="H37" s="22">
        <v>0</v>
      </c>
      <c r="I37" s="22">
        <v>52642</v>
      </c>
    </row>
    <row r="38" spans="1:9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2687558</v>
      </c>
      <c r="F38" s="22">
        <v>67229</v>
      </c>
      <c r="G38" s="22">
        <v>0</v>
      </c>
      <c r="H38" s="22">
        <v>0</v>
      </c>
      <c r="I38" s="22">
        <v>2754787</v>
      </c>
    </row>
    <row r="39" spans="1:9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232</v>
      </c>
      <c r="F40" s="22">
        <v>0</v>
      </c>
      <c r="G40" s="22">
        <v>0</v>
      </c>
      <c r="H40" s="22">
        <v>0</v>
      </c>
      <c r="I40" s="22">
        <v>232</v>
      </c>
    </row>
    <row r="41" spans="1:9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37287</v>
      </c>
      <c r="F41" s="22">
        <v>809</v>
      </c>
      <c r="G41" s="22">
        <v>0</v>
      </c>
      <c r="H41" s="22">
        <v>0</v>
      </c>
      <c r="I41" s="22">
        <v>38096</v>
      </c>
    </row>
    <row r="42" spans="1:9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43103</v>
      </c>
      <c r="F43" s="22">
        <v>16639</v>
      </c>
      <c r="G43" s="22">
        <v>0</v>
      </c>
      <c r="H43" s="22">
        <v>0</v>
      </c>
      <c r="I43" s="22">
        <v>59742</v>
      </c>
    </row>
    <row r="44" spans="1:9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55834</v>
      </c>
      <c r="F44" s="22">
        <v>461589</v>
      </c>
      <c r="G44" s="22">
        <v>0</v>
      </c>
      <c r="H44" s="22">
        <v>0</v>
      </c>
      <c r="I44" s="22">
        <v>517423</v>
      </c>
    </row>
    <row r="45" spans="1:9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985</v>
      </c>
      <c r="F45" s="22">
        <v>747</v>
      </c>
      <c r="G45" s="22">
        <v>0</v>
      </c>
      <c r="H45" s="22">
        <v>0</v>
      </c>
      <c r="I45" s="22">
        <v>1732</v>
      </c>
    </row>
    <row r="46" spans="1:9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61538</v>
      </c>
      <c r="F46" s="22">
        <v>0</v>
      </c>
      <c r="G46" s="22">
        <v>0</v>
      </c>
      <c r="H46" s="22">
        <v>0</v>
      </c>
      <c r="I46" s="22">
        <v>61538</v>
      </c>
    </row>
    <row r="47" spans="1:9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57898</v>
      </c>
      <c r="F47" s="22">
        <v>20433</v>
      </c>
      <c r="G47" s="22">
        <v>0</v>
      </c>
      <c r="H47" s="22">
        <v>0</v>
      </c>
      <c r="I47" s="22">
        <v>78331</v>
      </c>
    </row>
    <row r="48" spans="1:9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1965</v>
      </c>
      <c r="F48" s="22">
        <v>7964</v>
      </c>
      <c r="G48" s="22">
        <v>0</v>
      </c>
      <c r="H48" s="22">
        <v>0</v>
      </c>
      <c r="I48" s="22">
        <v>9929</v>
      </c>
    </row>
    <row r="49" spans="1:9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26459</v>
      </c>
      <c r="G49" s="22">
        <v>0</v>
      </c>
      <c r="H49" s="22">
        <v>0</v>
      </c>
      <c r="I49" s="22">
        <v>26459</v>
      </c>
    </row>
    <row r="50" spans="1:9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894850</v>
      </c>
      <c r="F50" s="22">
        <v>252653</v>
      </c>
      <c r="G50" s="22">
        <v>0</v>
      </c>
      <c r="H50" s="22">
        <v>0</v>
      </c>
      <c r="I50" s="22">
        <v>1147503</v>
      </c>
    </row>
    <row r="51" spans="1:9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3132</v>
      </c>
      <c r="F51" s="22">
        <v>22925</v>
      </c>
      <c r="G51" s="22">
        <v>0</v>
      </c>
      <c r="H51" s="22">
        <v>0</v>
      </c>
      <c r="I51" s="22">
        <v>26057</v>
      </c>
    </row>
    <row r="52" spans="1:9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1081</v>
      </c>
      <c r="F52" s="22">
        <v>512</v>
      </c>
      <c r="G52" s="22">
        <v>0</v>
      </c>
      <c r="H52" s="22">
        <v>0</v>
      </c>
      <c r="I52" s="22">
        <v>1593</v>
      </c>
    </row>
    <row r="53" spans="1:9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11163</v>
      </c>
      <c r="F53" s="22">
        <v>448538</v>
      </c>
      <c r="G53" s="22">
        <v>0</v>
      </c>
      <c r="H53" s="22">
        <v>0</v>
      </c>
      <c r="I53" s="22">
        <v>459701</v>
      </c>
    </row>
    <row r="54" spans="1:9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3937</v>
      </c>
      <c r="F54" s="22">
        <v>13594</v>
      </c>
      <c r="G54" s="22">
        <v>0</v>
      </c>
      <c r="H54" s="22">
        <v>0</v>
      </c>
      <c r="I54" s="22">
        <v>17531</v>
      </c>
    </row>
    <row r="55" spans="1:9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7693</v>
      </c>
      <c r="F55" s="22">
        <v>1928</v>
      </c>
      <c r="G55" s="22">
        <v>0</v>
      </c>
      <c r="H55" s="22">
        <v>0</v>
      </c>
      <c r="I55" s="22">
        <v>9621</v>
      </c>
    </row>
    <row r="56" spans="1:9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100644</v>
      </c>
      <c r="F56" s="22">
        <v>115531</v>
      </c>
      <c r="G56" s="22">
        <v>0</v>
      </c>
      <c r="H56" s="22">
        <v>0</v>
      </c>
      <c r="I56" s="22">
        <v>216175</v>
      </c>
    </row>
    <row r="57" spans="1:9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917</v>
      </c>
      <c r="H57" s="22">
        <v>0</v>
      </c>
      <c r="I57" s="22">
        <v>917</v>
      </c>
    </row>
    <row r="58" spans="1:9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14413</v>
      </c>
      <c r="F58" s="22">
        <v>11546</v>
      </c>
      <c r="G58" s="22">
        <v>0</v>
      </c>
      <c r="H58" s="22">
        <v>0</v>
      </c>
      <c r="I58" s="22">
        <v>25959</v>
      </c>
    </row>
    <row r="59" spans="1:9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663299</v>
      </c>
      <c r="G59" s="22">
        <v>0</v>
      </c>
      <c r="H59" s="22">
        <v>0</v>
      </c>
      <c r="I59" s="22">
        <v>663299</v>
      </c>
    </row>
    <row r="60" spans="1:9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2211</v>
      </c>
      <c r="F60" s="22">
        <v>10460</v>
      </c>
      <c r="G60" s="22">
        <v>0</v>
      </c>
      <c r="H60" s="22">
        <v>0</v>
      </c>
      <c r="I60" s="22">
        <v>12671</v>
      </c>
    </row>
    <row r="61" spans="1:9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871</v>
      </c>
      <c r="F61" s="22">
        <v>0</v>
      </c>
      <c r="G61" s="22">
        <v>0</v>
      </c>
      <c r="H61" s="22">
        <v>0</v>
      </c>
      <c r="I61" s="22">
        <v>871</v>
      </c>
    </row>
    <row r="62" spans="1:9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23</v>
      </c>
      <c r="G62" s="22">
        <v>0</v>
      </c>
      <c r="H62" s="22">
        <v>0</v>
      </c>
      <c r="I62" s="22">
        <v>23</v>
      </c>
    </row>
    <row r="63" spans="1:9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11867</v>
      </c>
      <c r="G63" s="22">
        <v>0</v>
      </c>
      <c r="H63" s="22">
        <v>0</v>
      </c>
      <c r="I63" s="22">
        <v>11867</v>
      </c>
    </row>
    <row r="64" spans="1:9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650699</v>
      </c>
      <c r="F64" s="22">
        <v>15389</v>
      </c>
      <c r="G64" s="22">
        <v>0</v>
      </c>
      <c r="H64" s="22">
        <v>0</v>
      </c>
      <c r="I64" s="22">
        <v>666088</v>
      </c>
    </row>
    <row r="65" spans="1:9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10578</v>
      </c>
      <c r="F65" s="22">
        <v>69475</v>
      </c>
      <c r="G65" s="22">
        <v>0</v>
      </c>
      <c r="H65" s="22">
        <v>0</v>
      </c>
      <c r="I65" s="22">
        <v>80053</v>
      </c>
    </row>
    <row r="66" spans="1:9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357</v>
      </c>
      <c r="F66" s="22">
        <v>17781</v>
      </c>
      <c r="G66" s="22">
        <v>0</v>
      </c>
      <c r="H66" s="22">
        <v>0</v>
      </c>
      <c r="I66" s="22">
        <v>18138</v>
      </c>
    </row>
    <row r="67" spans="1:9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103575</v>
      </c>
      <c r="G67" s="22">
        <v>0</v>
      </c>
      <c r="H67" s="22">
        <v>0</v>
      </c>
      <c r="I67" s="22">
        <v>103575</v>
      </c>
    </row>
    <row r="68" spans="1:9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2369</v>
      </c>
      <c r="F68" s="22">
        <v>2205</v>
      </c>
      <c r="G68" s="22">
        <v>0</v>
      </c>
      <c r="H68" s="22">
        <v>0</v>
      </c>
      <c r="I68" s="22">
        <v>4574</v>
      </c>
    </row>
    <row r="69" spans="1:9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43914</v>
      </c>
      <c r="G70" s="22">
        <v>0</v>
      </c>
      <c r="H70" s="22">
        <v>0</v>
      </c>
      <c r="I70" s="22">
        <v>43914</v>
      </c>
    </row>
    <row r="71" spans="1:9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7130938</v>
      </c>
      <c r="F73" s="22">
        <v>1121</v>
      </c>
      <c r="G73" s="22">
        <v>0</v>
      </c>
      <c r="H73" s="22">
        <v>0</v>
      </c>
      <c r="I73" s="22">
        <v>7132059</v>
      </c>
    </row>
    <row r="74" spans="1:9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26910</v>
      </c>
      <c r="F74" s="22">
        <v>0</v>
      </c>
      <c r="G74" s="22">
        <v>0</v>
      </c>
      <c r="H74" s="22">
        <v>0</v>
      </c>
      <c r="I74" s="22">
        <v>26910</v>
      </c>
    </row>
    <row r="75" spans="1:9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40357</v>
      </c>
      <c r="G76" s="22">
        <v>0</v>
      </c>
      <c r="H76" s="22">
        <v>0</v>
      </c>
      <c r="I76" s="22">
        <v>40357</v>
      </c>
    </row>
    <row r="77" spans="1:9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4953</v>
      </c>
      <c r="G77" s="22">
        <v>0</v>
      </c>
      <c r="H77" s="22">
        <v>0</v>
      </c>
      <c r="I77" s="22">
        <v>4953</v>
      </c>
    </row>
    <row r="78" spans="1:9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16328</v>
      </c>
      <c r="F78" s="22">
        <v>6809</v>
      </c>
      <c r="G78" s="22">
        <v>0</v>
      </c>
      <c r="H78" s="22">
        <v>0</v>
      </c>
      <c r="I78" s="22">
        <v>23137</v>
      </c>
    </row>
    <row r="79" spans="1:9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5143389</v>
      </c>
      <c r="F79" s="22">
        <v>11770</v>
      </c>
      <c r="G79" s="22">
        <v>2761</v>
      </c>
      <c r="H79" s="22">
        <v>0</v>
      </c>
      <c r="I79" s="22">
        <v>5157920</v>
      </c>
    </row>
    <row r="80" spans="1:9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3475</v>
      </c>
      <c r="F80" s="22">
        <v>9292</v>
      </c>
      <c r="G80" s="22">
        <v>0</v>
      </c>
      <c r="H80" s="22">
        <v>0</v>
      </c>
      <c r="I80" s="22">
        <v>12767</v>
      </c>
    </row>
    <row r="81" spans="1:9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17546</v>
      </c>
      <c r="G81" s="22">
        <v>0</v>
      </c>
      <c r="H81" s="22">
        <v>0</v>
      </c>
      <c r="I81" s="22">
        <v>17546</v>
      </c>
    </row>
    <row r="82" spans="1:9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54703</v>
      </c>
      <c r="G82" s="22">
        <v>0</v>
      </c>
      <c r="H82" s="22">
        <v>0</v>
      </c>
      <c r="I82" s="22">
        <v>54703</v>
      </c>
    </row>
    <row r="83" spans="1:9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45438</v>
      </c>
      <c r="F83" s="22">
        <v>3280</v>
      </c>
      <c r="G83" s="22">
        <v>0</v>
      </c>
      <c r="H83" s="22">
        <v>0</v>
      </c>
      <c r="I83" s="22">
        <v>48718</v>
      </c>
    </row>
    <row r="84" spans="1:9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7694</v>
      </c>
      <c r="F84" s="22">
        <v>0</v>
      </c>
      <c r="G84" s="22">
        <v>0</v>
      </c>
      <c r="H84" s="22">
        <v>0</v>
      </c>
      <c r="I84" s="22">
        <v>7694</v>
      </c>
    </row>
    <row r="85" spans="1:9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1783</v>
      </c>
      <c r="F85" s="22">
        <v>16210</v>
      </c>
      <c r="G85" s="22">
        <v>0</v>
      </c>
      <c r="H85" s="22">
        <v>0</v>
      </c>
      <c r="I85" s="22">
        <v>17993</v>
      </c>
    </row>
    <row r="86" spans="1:9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20492</v>
      </c>
      <c r="F86" s="22">
        <v>22858</v>
      </c>
      <c r="G86" s="22">
        <v>0</v>
      </c>
      <c r="H86" s="22">
        <v>0</v>
      </c>
      <c r="I86" s="22">
        <v>43350</v>
      </c>
    </row>
    <row r="87" spans="1:9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34330</v>
      </c>
      <c r="F87" s="22">
        <v>60098</v>
      </c>
      <c r="G87" s="22">
        <v>0</v>
      </c>
      <c r="H87" s="22">
        <v>0</v>
      </c>
      <c r="I87" s="22">
        <v>94428</v>
      </c>
    </row>
    <row r="88" spans="1:9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650025</v>
      </c>
      <c r="F88" s="22">
        <v>0</v>
      </c>
      <c r="G88" s="22">
        <v>0</v>
      </c>
      <c r="H88" s="22">
        <v>0</v>
      </c>
      <c r="I88" s="22">
        <v>650025</v>
      </c>
    </row>
    <row r="89" spans="1:9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65435</v>
      </c>
      <c r="G89" s="22">
        <v>0</v>
      </c>
      <c r="H89" s="22">
        <v>0</v>
      </c>
      <c r="I89" s="22">
        <v>65435</v>
      </c>
    </row>
    <row r="90" spans="1:9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10834</v>
      </c>
      <c r="F90" s="22">
        <v>8684</v>
      </c>
      <c r="G90" s="22">
        <v>0</v>
      </c>
      <c r="H90" s="22">
        <v>0</v>
      </c>
      <c r="I90" s="22">
        <v>19518</v>
      </c>
    </row>
    <row r="91" spans="1:9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11753</v>
      </c>
      <c r="G91" s="22">
        <v>0</v>
      </c>
      <c r="H91" s="22">
        <v>0</v>
      </c>
      <c r="I91" s="22">
        <v>11753</v>
      </c>
    </row>
    <row r="92" spans="1:9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12840</v>
      </c>
      <c r="F92" s="22">
        <v>699</v>
      </c>
      <c r="G92" s="22">
        <v>0</v>
      </c>
      <c r="H92" s="22">
        <v>0</v>
      </c>
      <c r="I92" s="22">
        <v>13539</v>
      </c>
    </row>
    <row r="93" spans="1:9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32984</v>
      </c>
      <c r="F95" s="22">
        <v>42224</v>
      </c>
      <c r="G95" s="22">
        <v>0</v>
      </c>
      <c r="H95" s="22">
        <v>0</v>
      </c>
      <c r="I95" s="22">
        <v>75208</v>
      </c>
    </row>
    <row r="96" spans="1:9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5486</v>
      </c>
      <c r="F96" s="22">
        <v>18431</v>
      </c>
      <c r="G96" s="22">
        <v>0</v>
      </c>
      <c r="H96" s="22">
        <v>0</v>
      </c>
      <c r="I96" s="22">
        <v>23917</v>
      </c>
    </row>
    <row r="97" spans="1:9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35602</v>
      </c>
      <c r="F100" s="22">
        <v>68476</v>
      </c>
      <c r="G100" s="22">
        <v>0</v>
      </c>
      <c r="H100" s="22">
        <v>0</v>
      </c>
      <c r="I100" s="22">
        <v>104078</v>
      </c>
    </row>
    <row r="101" spans="1:9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24950</v>
      </c>
      <c r="F101" s="22">
        <v>21312</v>
      </c>
      <c r="G101" s="22">
        <v>0</v>
      </c>
      <c r="H101" s="22">
        <v>0</v>
      </c>
      <c r="I101" s="22">
        <v>46262</v>
      </c>
    </row>
    <row r="102" spans="1:9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1609</v>
      </c>
      <c r="G102" s="22">
        <v>0</v>
      </c>
      <c r="H102" s="22">
        <v>0</v>
      </c>
      <c r="I102" s="22">
        <v>1609</v>
      </c>
    </row>
    <row r="103" spans="1:9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3147</v>
      </c>
      <c r="F103" s="22">
        <v>0</v>
      </c>
      <c r="G103" s="22">
        <v>0</v>
      </c>
      <c r="H103" s="22">
        <v>0</v>
      </c>
      <c r="I103" s="22">
        <v>3147</v>
      </c>
    </row>
    <row r="104" spans="1:9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8134</v>
      </c>
      <c r="F104" s="22">
        <v>19992</v>
      </c>
      <c r="G104" s="22">
        <v>0</v>
      </c>
      <c r="H104" s="22">
        <v>0</v>
      </c>
      <c r="I104" s="22">
        <v>28126</v>
      </c>
    </row>
    <row r="105" spans="1:9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68840</v>
      </c>
      <c r="F105" s="22">
        <v>1100</v>
      </c>
      <c r="G105" s="22">
        <v>0</v>
      </c>
      <c r="H105" s="22">
        <v>0</v>
      </c>
      <c r="I105" s="22">
        <v>69940</v>
      </c>
    </row>
    <row r="106" spans="1:9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21246</v>
      </c>
      <c r="F107" s="22">
        <v>84420</v>
      </c>
      <c r="G107" s="22">
        <v>0</v>
      </c>
      <c r="H107" s="22">
        <v>0</v>
      </c>
      <c r="I107" s="22">
        <v>105666</v>
      </c>
    </row>
    <row r="108" spans="1:9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9724</v>
      </c>
      <c r="F108" s="22">
        <v>5089</v>
      </c>
      <c r="G108" s="22">
        <v>18554</v>
      </c>
      <c r="H108" s="22">
        <v>0</v>
      </c>
      <c r="I108" s="22">
        <v>33367</v>
      </c>
    </row>
    <row r="109" spans="1:9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1772</v>
      </c>
      <c r="F110" s="22">
        <v>0</v>
      </c>
      <c r="G110" s="22">
        <v>0</v>
      </c>
      <c r="H110" s="22">
        <v>0</v>
      </c>
      <c r="I110" s="22">
        <v>1772</v>
      </c>
    </row>
    <row r="111" spans="1:9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4636</v>
      </c>
      <c r="F111" s="22">
        <v>432294</v>
      </c>
      <c r="G111" s="22">
        <v>0</v>
      </c>
      <c r="H111" s="22">
        <v>0</v>
      </c>
      <c r="I111" s="22">
        <v>436930</v>
      </c>
    </row>
    <row r="112" spans="1:9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12744</v>
      </c>
      <c r="F112" s="22">
        <v>13323</v>
      </c>
      <c r="G112" s="22">
        <v>0</v>
      </c>
      <c r="H112" s="22">
        <v>0</v>
      </c>
      <c r="I112" s="22">
        <v>26067</v>
      </c>
    </row>
    <row r="113" spans="1:9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7348</v>
      </c>
      <c r="F113" s="22">
        <v>13188</v>
      </c>
      <c r="G113" s="22">
        <v>0</v>
      </c>
      <c r="H113" s="22">
        <v>0</v>
      </c>
      <c r="I113" s="22">
        <v>20536</v>
      </c>
    </row>
    <row r="114" spans="1:9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17702</v>
      </c>
      <c r="F114" s="22">
        <v>17905</v>
      </c>
      <c r="G114" s="22">
        <v>0</v>
      </c>
      <c r="H114" s="22">
        <v>0</v>
      </c>
      <c r="I114" s="22">
        <v>35607</v>
      </c>
    </row>
    <row r="115" spans="1:9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37089</v>
      </c>
      <c r="F116" s="22">
        <v>184125</v>
      </c>
      <c r="G116" s="22">
        <v>0</v>
      </c>
      <c r="H116" s="22">
        <v>0</v>
      </c>
      <c r="I116" s="22">
        <v>221214</v>
      </c>
    </row>
    <row r="117" spans="1:9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50999</v>
      </c>
      <c r="F117" s="22">
        <v>902</v>
      </c>
      <c r="G117" s="22">
        <v>0</v>
      </c>
      <c r="H117" s="22">
        <v>0</v>
      </c>
      <c r="I117" s="22">
        <v>51901</v>
      </c>
    </row>
    <row r="118" spans="1:9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13412</v>
      </c>
      <c r="F118" s="22">
        <v>32075</v>
      </c>
      <c r="G118" s="22">
        <v>0</v>
      </c>
      <c r="H118" s="22">
        <v>0</v>
      </c>
      <c r="I118" s="22">
        <v>45487</v>
      </c>
    </row>
    <row r="119" spans="1:9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12580</v>
      </c>
      <c r="G119" s="22">
        <v>0</v>
      </c>
      <c r="H119" s="22">
        <v>0</v>
      </c>
      <c r="I119" s="22">
        <v>12580</v>
      </c>
    </row>
    <row r="120" spans="1:9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18615</v>
      </c>
      <c r="F120" s="22">
        <v>36184</v>
      </c>
      <c r="G120" s="22">
        <v>0</v>
      </c>
      <c r="H120" s="22">
        <v>0</v>
      </c>
      <c r="I120" s="22">
        <v>54799</v>
      </c>
    </row>
    <row r="121" spans="1:9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49035</v>
      </c>
      <c r="F121" s="22">
        <v>11134</v>
      </c>
      <c r="G121" s="22">
        <v>0</v>
      </c>
      <c r="H121" s="22">
        <v>0</v>
      </c>
      <c r="I121" s="22">
        <v>60169</v>
      </c>
    </row>
    <row r="122" spans="1:9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84253</v>
      </c>
      <c r="G124" s="22">
        <v>0</v>
      </c>
      <c r="H124" s="22">
        <v>0</v>
      </c>
      <c r="I124" s="22">
        <v>84253</v>
      </c>
    </row>
    <row r="125" spans="1:9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73998</v>
      </c>
      <c r="F126" s="22">
        <v>127195</v>
      </c>
      <c r="G126" s="22">
        <v>0</v>
      </c>
      <c r="H126" s="22">
        <v>0</v>
      </c>
      <c r="I126" s="22">
        <v>201193</v>
      </c>
    </row>
    <row r="127" spans="1:9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8077</v>
      </c>
      <c r="F128" s="22">
        <v>71793</v>
      </c>
      <c r="G128" s="22">
        <v>0</v>
      </c>
      <c r="H128" s="22">
        <v>0</v>
      </c>
      <c r="I128" s="22">
        <v>79870</v>
      </c>
    </row>
    <row r="129" spans="1:9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74285</v>
      </c>
      <c r="G129" s="22">
        <v>0</v>
      </c>
      <c r="H129" s="22">
        <v>0</v>
      </c>
      <c r="I129" s="22">
        <v>74285</v>
      </c>
    </row>
    <row r="130" spans="1:9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2852</v>
      </c>
      <c r="H130" s="22">
        <v>0</v>
      </c>
      <c r="I130" s="22">
        <v>2852</v>
      </c>
    </row>
    <row r="131" spans="1:9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7281</v>
      </c>
      <c r="F131" s="22">
        <v>9683</v>
      </c>
      <c r="G131" s="22">
        <v>0</v>
      </c>
      <c r="H131" s="22">
        <v>0</v>
      </c>
      <c r="I131" s="22">
        <v>16964</v>
      </c>
    </row>
    <row r="132" spans="1:9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4950</v>
      </c>
      <c r="F132" s="22">
        <v>0</v>
      </c>
      <c r="G132" s="22">
        <v>0</v>
      </c>
      <c r="H132" s="22">
        <v>0</v>
      </c>
      <c r="I132" s="22">
        <v>4950</v>
      </c>
    </row>
    <row r="133" spans="1:9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4984</v>
      </c>
      <c r="G134" s="22">
        <v>0</v>
      </c>
      <c r="H134" s="22">
        <v>2919</v>
      </c>
      <c r="I134" s="22">
        <v>7903</v>
      </c>
    </row>
    <row r="135" spans="1:9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33129</v>
      </c>
      <c r="F135" s="22">
        <v>10989</v>
      </c>
      <c r="G135" s="22">
        <v>0</v>
      </c>
      <c r="H135" s="22">
        <v>0</v>
      </c>
      <c r="I135" s="22">
        <v>44118</v>
      </c>
    </row>
    <row r="136" spans="1:9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21087</v>
      </c>
      <c r="F136" s="22">
        <v>8556</v>
      </c>
      <c r="G136" s="22">
        <v>0</v>
      </c>
      <c r="H136" s="22">
        <v>0</v>
      </c>
      <c r="I136" s="22">
        <v>29643</v>
      </c>
    </row>
    <row r="137" spans="1:9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23089</v>
      </c>
      <c r="F138" s="22">
        <v>11561</v>
      </c>
      <c r="G138" s="22">
        <v>0</v>
      </c>
      <c r="H138" s="22">
        <v>0</v>
      </c>
      <c r="I138" s="22">
        <v>34650</v>
      </c>
    </row>
    <row r="139" spans="1:9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17425</v>
      </c>
      <c r="F140" s="22">
        <v>0</v>
      </c>
      <c r="G140" s="22">
        <v>0</v>
      </c>
      <c r="H140" s="22">
        <v>87815</v>
      </c>
      <c r="I140" s="22">
        <v>105240</v>
      </c>
    </row>
    <row r="141" spans="1:9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273</v>
      </c>
      <c r="G142" s="22">
        <v>0</v>
      </c>
      <c r="H142" s="22">
        <v>0</v>
      </c>
      <c r="I142" s="22">
        <v>273</v>
      </c>
    </row>
    <row r="143" spans="1:9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12421</v>
      </c>
      <c r="G144" s="22">
        <v>0</v>
      </c>
      <c r="H144" s="22">
        <v>0</v>
      </c>
      <c r="I144" s="22">
        <v>12421</v>
      </c>
    </row>
    <row r="145" spans="1:9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3910</v>
      </c>
      <c r="F145" s="22">
        <v>26283</v>
      </c>
      <c r="G145" s="22">
        <v>0</v>
      </c>
      <c r="H145" s="22">
        <v>0</v>
      </c>
      <c r="I145" s="22">
        <v>30193</v>
      </c>
    </row>
    <row r="146" spans="1:9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54988</v>
      </c>
      <c r="F148" s="22">
        <v>270326</v>
      </c>
      <c r="G148" s="22">
        <v>0</v>
      </c>
      <c r="H148" s="22">
        <v>0</v>
      </c>
      <c r="I148" s="22">
        <v>325314</v>
      </c>
    </row>
    <row r="149" spans="1:9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9753</v>
      </c>
      <c r="F150" s="22">
        <v>0</v>
      </c>
      <c r="G150" s="22">
        <v>0</v>
      </c>
      <c r="H150" s="22">
        <v>0</v>
      </c>
      <c r="I150" s="22">
        <v>9753</v>
      </c>
    </row>
    <row r="151" spans="1:9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7331</v>
      </c>
      <c r="F151" s="22">
        <v>49809</v>
      </c>
      <c r="G151" s="22">
        <v>0</v>
      </c>
      <c r="H151" s="22">
        <v>0</v>
      </c>
      <c r="I151" s="22">
        <v>57140</v>
      </c>
    </row>
    <row r="152" spans="1:9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17516</v>
      </c>
      <c r="F152" s="22">
        <v>49409</v>
      </c>
      <c r="G152" s="22">
        <v>71748</v>
      </c>
      <c r="H152" s="22">
        <v>0</v>
      </c>
      <c r="I152" s="22">
        <v>138673</v>
      </c>
    </row>
    <row r="153" spans="1:9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22289</v>
      </c>
      <c r="F153" s="22">
        <v>47173</v>
      </c>
      <c r="G153" s="22">
        <v>0</v>
      </c>
      <c r="H153" s="22">
        <v>0</v>
      </c>
      <c r="I153" s="22">
        <v>69462</v>
      </c>
    </row>
    <row r="154" spans="1:9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13140</v>
      </c>
      <c r="G154" s="22">
        <v>0</v>
      </c>
      <c r="H154" s="22">
        <v>0</v>
      </c>
      <c r="I154" s="22">
        <v>13140</v>
      </c>
    </row>
    <row r="155" spans="1:9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20275</v>
      </c>
      <c r="F157" s="22">
        <v>551</v>
      </c>
      <c r="G157" s="22">
        <v>0</v>
      </c>
      <c r="H157" s="22">
        <v>0</v>
      </c>
      <c r="I157" s="22">
        <v>20826</v>
      </c>
    </row>
    <row r="158" spans="1:9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18507</v>
      </c>
      <c r="G158" s="22">
        <v>0</v>
      </c>
      <c r="H158" s="22">
        <v>0</v>
      </c>
      <c r="I158" s="22">
        <v>18507</v>
      </c>
    </row>
    <row r="159" spans="1:9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116068</v>
      </c>
      <c r="G159" s="22">
        <v>0</v>
      </c>
      <c r="H159" s="22">
        <v>0</v>
      </c>
      <c r="I159" s="22">
        <v>116068</v>
      </c>
    </row>
    <row r="160" spans="1:9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1075</v>
      </c>
      <c r="F160" s="22">
        <v>0</v>
      </c>
      <c r="G160" s="22">
        <v>0</v>
      </c>
      <c r="H160" s="22">
        <v>0</v>
      </c>
      <c r="I160" s="22">
        <v>1075</v>
      </c>
    </row>
    <row r="161" spans="1:9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3083</v>
      </c>
      <c r="G161" s="22">
        <v>0</v>
      </c>
      <c r="H161" s="22">
        <v>0</v>
      </c>
      <c r="I161" s="22">
        <v>3083</v>
      </c>
    </row>
    <row r="162" spans="1:9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17156</v>
      </c>
      <c r="F162" s="22">
        <v>287438</v>
      </c>
      <c r="G162" s="22">
        <v>0</v>
      </c>
      <c r="H162" s="22">
        <v>0</v>
      </c>
      <c r="I162" s="22">
        <v>304594</v>
      </c>
    </row>
    <row r="163" spans="1:9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22184</v>
      </c>
      <c r="G163" s="22">
        <v>0</v>
      </c>
      <c r="H163" s="22">
        <v>0</v>
      </c>
      <c r="I163" s="22">
        <v>22184</v>
      </c>
    </row>
    <row r="164" spans="1:9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66561</v>
      </c>
      <c r="F165" s="22">
        <v>241614</v>
      </c>
      <c r="G165" s="22">
        <v>0</v>
      </c>
      <c r="H165" s="22">
        <v>0</v>
      </c>
      <c r="I165" s="22">
        <v>308175</v>
      </c>
    </row>
    <row r="166" spans="1:9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8216</v>
      </c>
      <c r="F167" s="22">
        <v>32991</v>
      </c>
      <c r="G167" s="22">
        <v>0</v>
      </c>
      <c r="H167" s="22">
        <v>0</v>
      </c>
      <c r="I167" s="22">
        <v>41207</v>
      </c>
    </row>
    <row r="168" spans="1:9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9048</v>
      </c>
      <c r="F168" s="22">
        <v>133396</v>
      </c>
      <c r="G168" s="22">
        <v>0</v>
      </c>
      <c r="H168" s="22">
        <v>0</v>
      </c>
      <c r="I168" s="22">
        <v>142444</v>
      </c>
    </row>
    <row r="169" spans="1:9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14086</v>
      </c>
      <c r="F169" s="22">
        <v>8892</v>
      </c>
      <c r="G169" s="22">
        <v>0</v>
      </c>
      <c r="H169" s="22">
        <v>0</v>
      </c>
      <c r="I169" s="22">
        <v>22978</v>
      </c>
    </row>
    <row r="170" spans="1:9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14889</v>
      </c>
      <c r="F171" s="22">
        <v>11185</v>
      </c>
      <c r="G171" s="22">
        <v>0</v>
      </c>
      <c r="H171" s="22">
        <v>0</v>
      </c>
      <c r="I171" s="22">
        <v>26074</v>
      </c>
    </row>
    <row r="172" spans="1:9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6198</v>
      </c>
      <c r="F172" s="22">
        <v>0</v>
      </c>
      <c r="G172" s="22">
        <v>0</v>
      </c>
      <c r="H172" s="22">
        <v>0</v>
      </c>
      <c r="I172" s="22">
        <v>6198</v>
      </c>
    </row>
    <row r="173" spans="1:9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9819</v>
      </c>
      <c r="F173" s="22">
        <v>0</v>
      </c>
      <c r="G173" s="22">
        <v>0</v>
      </c>
      <c r="H173" s="22">
        <v>0</v>
      </c>
      <c r="I173" s="22">
        <v>9819</v>
      </c>
    </row>
    <row r="174" spans="1:9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3726</v>
      </c>
      <c r="F174" s="22">
        <v>0</v>
      </c>
      <c r="G174" s="22">
        <v>0</v>
      </c>
      <c r="H174" s="22">
        <v>0</v>
      </c>
      <c r="I174" s="22">
        <v>3726</v>
      </c>
    </row>
    <row r="175" spans="1:9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17986</v>
      </c>
      <c r="F175" s="22">
        <v>11308</v>
      </c>
      <c r="G175" s="22">
        <v>0</v>
      </c>
      <c r="H175" s="22">
        <v>0</v>
      </c>
      <c r="I175" s="22">
        <v>29294</v>
      </c>
    </row>
    <row r="176" spans="1:9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9555</v>
      </c>
      <c r="F176" s="22">
        <v>0</v>
      </c>
      <c r="G176" s="22">
        <v>0</v>
      </c>
      <c r="H176" s="22">
        <v>0</v>
      </c>
      <c r="I176" s="22">
        <v>9555</v>
      </c>
    </row>
    <row r="177" spans="1:9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990786</v>
      </c>
      <c r="G177" s="22">
        <v>0</v>
      </c>
      <c r="H177" s="22">
        <v>0</v>
      </c>
      <c r="I177" s="22">
        <v>990786</v>
      </c>
    </row>
    <row r="178" spans="1:9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26791</v>
      </c>
      <c r="F178" s="22">
        <v>113644</v>
      </c>
      <c r="G178" s="22">
        <v>0</v>
      </c>
      <c r="H178" s="22">
        <v>0</v>
      </c>
      <c r="I178" s="22">
        <v>140435</v>
      </c>
    </row>
    <row r="179" spans="1:9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2195</v>
      </c>
      <c r="F179" s="22">
        <v>12967</v>
      </c>
      <c r="G179" s="22">
        <v>0</v>
      </c>
      <c r="H179" s="22">
        <v>0</v>
      </c>
      <c r="I179" s="22">
        <v>15162</v>
      </c>
    </row>
    <row r="180" spans="1:9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3464</v>
      </c>
      <c r="F180" s="22">
        <v>29387</v>
      </c>
      <c r="G180" s="22">
        <v>0</v>
      </c>
      <c r="H180" s="22">
        <v>0</v>
      </c>
      <c r="I180" s="22">
        <v>32851</v>
      </c>
    </row>
    <row r="181" spans="1:9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6910</v>
      </c>
      <c r="F181" s="22">
        <v>36428</v>
      </c>
      <c r="G181" s="22">
        <v>0</v>
      </c>
      <c r="H181" s="22">
        <v>0</v>
      </c>
      <c r="I181" s="22">
        <v>43338</v>
      </c>
    </row>
    <row r="182" spans="1:9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40056</v>
      </c>
      <c r="F183" s="22">
        <v>32300</v>
      </c>
      <c r="G183" s="22">
        <v>0</v>
      </c>
      <c r="H183" s="22">
        <v>0</v>
      </c>
      <c r="I183" s="22">
        <v>72356</v>
      </c>
    </row>
    <row r="184" spans="1:9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11753</v>
      </c>
      <c r="F184" s="22">
        <v>132550</v>
      </c>
      <c r="G184" s="22">
        <v>0</v>
      </c>
      <c r="H184" s="22">
        <v>0</v>
      </c>
      <c r="I184" s="22">
        <v>144303</v>
      </c>
    </row>
    <row r="185" spans="1:9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2010</v>
      </c>
      <c r="F186" s="22">
        <v>0</v>
      </c>
      <c r="G186" s="22">
        <v>0</v>
      </c>
      <c r="H186" s="22">
        <v>0</v>
      </c>
      <c r="I186" s="22">
        <v>2010</v>
      </c>
    </row>
    <row r="187" spans="1:9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6184</v>
      </c>
      <c r="F189" s="22">
        <v>0</v>
      </c>
      <c r="G189" s="22">
        <v>0</v>
      </c>
      <c r="H189" s="22">
        <v>0</v>
      </c>
      <c r="I189" s="22">
        <v>6184</v>
      </c>
    </row>
    <row r="190" spans="1:9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8081</v>
      </c>
      <c r="F194" s="22">
        <v>16063</v>
      </c>
      <c r="G194" s="22">
        <v>0</v>
      </c>
      <c r="H194" s="22">
        <v>0</v>
      </c>
      <c r="I194" s="22">
        <v>24144</v>
      </c>
    </row>
    <row r="195" spans="1:9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1863</v>
      </c>
      <c r="F199" s="22">
        <v>0</v>
      </c>
      <c r="G199" s="22">
        <v>0</v>
      </c>
      <c r="H199" s="22">
        <v>0</v>
      </c>
      <c r="I199" s="22">
        <v>1863</v>
      </c>
    </row>
    <row r="200" spans="1:9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2062</v>
      </c>
      <c r="F202" s="22">
        <v>0</v>
      </c>
      <c r="G202" s="22">
        <v>0</v>
      </c>
      <c r="H202" s="22">
        <v>0</v>
      </c>
      <c r="I202" s="22">
        <v>2062</v>
      </c>
    </row>
    <row r="203" spans="1:9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1849</v>
      </c>
      <c r="F204" s="22">
        <v>0</v>
      </c>
      <c r="G204" s="22">
        <v>0</v>
      </c>
      <c r="H204" s="22">
        <v>0</v>
      </c>
      <c r="I204" s="22">
        <v>1849</v>
      </c>
    </row>
    <row r="205" spans="1:9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750</v>
      </c>
      <c r="F208" s="22">
        <v>0</v>
      </c>
      <c r="G208" s="22">
        <v>0</v>
      </c>
      <c r="H208" s="22">
        <v>0</v>
      </c>
      <c r="I208" s="22">
        <v>750</v>
      </c>
    </row>
    <row r="209" spans="1:9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1191</v>
      </c>
      <c r="F209" s="22">
        <v>0</v>
      </c>
      <c r="G209" s="22">
        <v>0</v>
      </c>
      <c r="H209" s="22">
        <v>0</v>
      </c>
      <c r="I209" s="22">
        <v>1191</v>
      </c>
    </row>
    <row r="210" spans="1:9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1366</v>
      </c>
      <c r="F210" s="22">
        <v>0</v>
      </c>
      <c r="G210" s="22">
        <v>5486</v>
      </c>
      <c r="H210" s="22">
        <v>0</v>
      </c>
      <c r="I210" s="22">
        <v>6852</v>
      </c>
    </row>
    <row r="211" spans="1:9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5234</v>
      </c>
      <c r="F211" s="22">
        <v>0</v>
      </c>
      <c r="G211" s="22">
        <v>0</v>
      </c>
      <c r="H211" s="22">
        <v>0</v>
      </c>
      <c r="I211" s="22">
        <v>5234</v>
      </c>
    </row>
    <row r="212" spans="1:9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2135</v>
      </c>
      <c r="G213" s="22">
        <v>0</v>
      </c>
      <c r="H213" s="22">
        <v>0</v>
      </c>
      <c r="I213" s="22">
        <v>2135</v>
      </c>
    </row>
    <row r="214" spans="1:9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69870</v>
      </c>
      <c r="I218" s="22">
        <v>69870</v>
      </c>
    </row>
    <row r="219" spans="1:9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1771</v>
      </c>
      <c r="F219" s="22">
        <v>0</v>
      </c>
      <c r="G219" s="22">
        <v>0</v>
      </c>
      <c r="H219" s="22">
        <v>0</v>
      </c>
      <c r="I219" s="22">
        <v>1771</v>
      </c>
    </row>
    <row r="220" spans="1:9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4197</v>
      </c>
      <c r="F222" s="22">
        <v>541</v>
      </c>
      <c r="G222" s="22">
        <v>0</v>
      </c>
      <c r="H222" s="22">
        <v>0</v>
      </c>
      <c r="I222" s="22">
        <v>4738</v>
      </c>
    </row>
    <row r="223" spans="1:9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11143</v>
      </c>
      <c r="F223" s="22">
        <v>0</v>
      </c>
      <c r="G223" s="22">
        <v>0</v>
      </c>
      <c r="H223" s="22">
        <v>0</v>
      </c>
      <c r="I223" s="22">
        <v>11143</v>
      </c>
    </row>
    <row r="224" spans="1:9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645</v>
      </c>
      <c r="F226" s="22">
        <v>0</v>
      </c>
      <c r="G226" s="22">
        <v>0</v>
      </c>
      <c r="H226" s="22">
        <v>0</v>
      </c>
      <c r="I226" s="22">
        <v>645</v>
      </c>
    </row>
    <row r="227" spans="1:9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2121</v>
      </c>
      <c r="G235" s="22">
        <v>0</v>
      </c>
      <c r="H235" s="22">
        <v>0</v>
      </c>
      <c r="I235" s="22">
        <v>2121</v>
      </c>
    </row>
    <row r="236" spans="1:9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1662</v>
      </c>
      <c r="F236" s="22">
        <v>0</v>
      </c>
      <c r="G236" s="22">
        <v>0</v>
      </c>
      <c r="H236" s="22">
        <v>0</v>
      </c>
      <c r="I236" s="22">
        <v>1662</v>
      </c>
    </row>
    <row r="237" spans="1:9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802</v>
      </c>
      <c r="F238" s="22">
        <v>1296</v>
      </c>
      <c r="G238" s="22">
        <v>0</v>
      </c>
      <c r="H238" s="22">
        <v>0</v>
      </c>
      <c r="I238" s="22">
        <v>2098</v>
      </c>
    </row>
    <row r="239" spans="1:9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3538</v>
      </c>
      <c r="F240" s="22">
        <v>0</v>
      </c>
      <c r="G240" s="22">
        <v>0</v>
      </c>
      <c r="H240" s="22">
        <v>0</v>
      </c>
      <c r="I240" s="22">
        <v>3538</v>
      </c>
    </row>
    <row r="241" spans="1:9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758</v>
      </c>
      <c r="F243" s="22">
        <v>0</v>
      </c>
      <c r="G243" s="22">
        <v>0</v>
      </c>
      <c r="H243" s="22">
        <v>0</v>
      </c>
      <c r="I243" s="22">
        <v>758</v>
      </c>
    </row>
    <row r="244" spans="1:9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703</v>
      </c>
      <c r="G255" s="22">
        <v>0</v>
      </c>
      <c r="H255" s="22">
        <v>0</v>
      </c>
      <c r="I255" s="22">
        <v>703</v>
      </c>
    </row>
    <row r="256" spans="1:9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883993</v>
      </c>
      <c r="F293" s="22">
        <v>0</v>
      </c>
      <c r="G293" s="22">
        <v>0</v>
      </c>
      <c r="H293" s="22">
        <v>0</v>
      </c>
      <c r="I293" s="22">
        <v>883993</v>
      </c>
    </row>
    <row r="294" spans="1:9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13734</v>
      </c>
      <c r="F294" s="22">
        <v>0</v>
      </c>
      <c r="G294" s="22">
        <v>0</v>
      </c>
      <c r="H294" s="22">
        <v>0</v>
      </c>
      <c r="I294" s="22">
        <v>13734</v>
      </c>
    </row>
    <row r="295" spans="1:9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9823</v>
      </c>
      <c r="F295" s="22">
        <v>0</v>
      </c>
      <c r="G295" s="22">
        <v>0</v>
      </c>
      <c r="H295" s="22">
        <v>-19</v>
      </c>
      <c r="I295" s="22">
        <v>9804</v>
      </c>
    </row>
    <row r="296" spans="1:9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5761</v>
      </c>
      <c r="G297" s="22">
        <v>0</v>
      </c>
      <c r="H297" s="22">
        <v>0</v>
      </c>
      <c r="I297" s="22">
        <v>5761</v>
      </c>
    </row>
    <row r="298" spans="1:9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46FE2-06FF-491C-AA5E-4D5DBAC8346B}">
  <dimension ref="A1:H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1323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985</v>
      </c>
    </row>
    <row r="3" spans="1:8" x14ac:dyDescent="0.25">
      <c r="A3" s="21"/>
      <c r="B3" s="21"/>
      <c r="C3" s="21"/>
      <c r="D3" s="21" t="s">
        <v>89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504295</v>
      </c>
      <c r="F4" s="22">
        <v>311045</v>
      </c>
      <c r="G4" s="22">
        <v>341873</v>
      </c>
      <c r="H4" s="22">
        <v>1157213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378756</v>
      </c>
      <c r="F5" s="22">
        <v>283529</v>
      </c>
      <c r="G5" s="22">
        <v>559466</v>
      </c>
      <c r="H5" s="22">
        <v>1221751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261466</v>
      </c>
      <c r="F6" s="22">
        <v>165586</v>
      </c>
      <c r="G6" s="22">
        <v>178400</v>
      </c>
      <c r="H6" s="22">
        <v>605452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1866000</v>
      </c>
      <c r="F7" s="22">
        <v>450000</v>
      </c>
      <c r="G7" s="22">
        <v>1829000</v>
      </c>
      <c r="H7" s="22">
        <v>4145000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391423</v>
      </c>
      <c r="F8" s="22">
        <v>253623</v>
      </c>
      <c r="G8" s="22">
        <v>149185</v>
      </c>
      <c r="H8" s="22">
        <v>794231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374623</v>
      </c>
      <c r="F9" s="22">
        <v>261138</v>
      </c>
      <c r="G9" s="22">
        <v>269866</v>
      </c>
      <c r="H9" s="22">
        <v>905627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339797</v>
      </c>
      <c r="F10" s="22">
        <v>283493</v>
      </c>
      <c r="G10" s="22">
        <v>141593</v>
      </c>
      <c r="H10" s="22">
        <v>764883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415532</v>
      </c>
      <c r="F11" s="22">
        <v>268275</v>
      </c>
      <c r="G11" s="22">
        <v>518449</v>
      </c>
      <c r="H11" s="22">
        <v>1202256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753034</v>
      </c>
      <c r="F12" s="22">
        <v>383257</v>
      </c>
      <c r="G12" s="22">
        <v>608873</v>
      </c>
      <c r="H12" s="22">
        <v>1745164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392802</v>
      </c>
      <c r="F13" s="22">
        <v>288148</v>
      </c>
      <c r="G13" s="22">
        <v>0</v>
      </c>
      <c r="H13" s="22">
        <v>680950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774000</v>
      </c>
      <c r="F14" s="22">
        <v>345000</v>
      </c>
      <c r="G14" s="22">
        <v>892000</v>
      </c>
      <c r="H14" s="22">
        <v>2011000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426764</v>
      </c>
      <c r="F15" s="22">
        <v>252276</v>
      </c>
      <c r="G15" s="22">
        <v>731304</v>
      </c>
      <c r="H15" s="22">
        <v>1410344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586000</v>
      </c>
      <c r="F16" s="22">
        <v>335000</v>
      </c>
      <c r="G16" s="22">
        <v>1850000</v>
      </c>
      <c r="H16" s="22">
        <v>2771000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693954</v>
      </c>
      <c r="F17" s="22">
        <v>300612</v>
      </c>
      <c r="G17" s="22">
        <v>356956</v>
      </c>
      <c r="H17" s="22">
        <v>1351522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564528</v>
      </c>
      <c r="F18" s="22">
        <v>307882</v>
      </c>
      <c r="G18" s="22">
        <v>401243</v>
      </c>
      <c r="H18" s="22">
        <v>1273653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593840</v>
      </c>
      <c r="F19" s="22">
        <v>274290</v>
      </c>
      <c r="G19" s="22">
        <v>163149</v>
      </c>
      <c r="H19" s="22">
        <v>1031279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298673</v>
      </c>
      <c r="F20" s="22">
        <v>231675</v>
      </c>
      <c r="G20" s="22">
        <v>99689</v>
      </c>
      <c r="H20" s="22">
        <v>630037</v>
      </c>
    </row>
    <row r="21" spans="1: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201899</v>
      </c>
      <c r="F21" s="22">
        <v>222676</v>
      </c>
      <c r="G21" s="22">
        <v>137533</v>
      </c>
      <c r="H21" s="22">
        <v>562108</v>
      </c>
    </row>
    <row r="22" spans="1: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374237</v>
      </c>
      <c r="F22" s="22">
        <v>243713</v>
      </c>
      <c r="G22" s="22">
        <v>273850</v>
      </c>
      <c r="H22" s="22">
        <v>891800</v>
      </c>
    </row>
    <row r="23" spans="1: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468647</v>
      </c>
      <c r="F23" s="22">
        <v>220061</v>
      </c>
      <c r="G23" s="22">
        <v>236625</v>
      </c>
      <c r="H23" s="22">
        <v>925333</v>
      </c>
    </row>
    <row r="24" spans="1: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954967</v>
      </c>
      <c r="F24" s="22">
        <v>310154</v>
      </c>
      <c r="G24" s="22">
        <v>413306</v>
      </c>
      <c r="H24" s="22">
        <v>1678427</v>
      </c>
    </row>
    <row r="25" spans="1: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734614</v>
      </c>
      <c r="F25" s="22">
        <v>370827</v>
      </c>
      <c r="G25" s="22">
        <v>960853</v>
      </c>
      <c r="H25" s="22">
        <v>2066294</v>
      </c>
    </row>
    <row r="26" spans="1: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53960</v>
      </c>
      <c r="F26" s="22">
        <v>90500</v>
      </c>
      <c r="G26" s="22">
        <v>140334</v>
      </c>
      <c r="H26" s="22">
        <v>284794</v>
      </c>
    </row>
    <row r="27" spans="1: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542006</v>
      </c>
      <c r="F27" s="22">
        <v>224972</v>
      </c>
      <c r="G27" s="22">
        <v>310458</v>
      </c>
      <c r="H27" s="22">
        <v>1077436</v>
      </c>
    </row>
    <row r="28" spans="1: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236118</v>
      </c>
      <c r="F28" s="22">
        <v>217152</v>
      </c>
      <c r="G28" s="22">
        <v>0</v>
      </c>
      <c r="H28" s="22">
        <v>453270</v>
      </c>
    </row>
    <row r="29" spans="1: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209011</v>
      </c>
      <c r="F29" s="22">
        <v>184823</v>
      </c>
      <c r="G29" s="22">
        <v>0</v>
      </c>
      <c r="H29" s="22">
        <v>393834</v>
      </c>
    </row>
    <row r="30" spans="1: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248550</v>
      </c>
      <c r="F30" s="22">
        <v>225159</v>
      </c>
      <c r="G30" s="22">
        <v>878977</v>
      </c>
      <c r="H30" s="22">
        <v>1352686</v>
      </c>
    </row>
    <row r="31" spans="1: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231801</v>
      </c>
      <c r="F31" s="22">
        <v>227614</v>
      </c>
      <c r="G31" s="22">
        <v>735059</v>
      </c>
      <c r="H31" s="22">
        <v>1194474</v>
      </c>
    </row>
    <row r="32" spans="1: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452400</v>
      </c>
      <c r="F32" s="22">
        <v>206115</v>
      </c>
      <c r="G32" s="22">
        <v>1</v>
      </c>
      <c r="H32" s="22">
        <v>658516</v>
      </c>
    </row>
    <row r="33" spans="1: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330566</v>
      </c>
      <c r="F33" s="22">
        <v>205592</v>
      </c>
      <c r="G33" s="22">
        <v>821621</v>
      </c>
      <c r="H33" s="22">
        <v>1357779</v>
      </c>
    </row>
    <row r="34" spans="1: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348256</v>
      </c>
      <c r="F34" s="22">
        <v>190563</v>
      </c>
      <c r="G34" s="22">
        <v>131570</v>
      </c>
      <c r="H34" s="22">
        <v>670389</v>
      </c>
    </row>
    <row r="35" spans="1: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163781</v>
      </c>
      <c r="F35" s="22">
        <v>175176</v>
      </c>
      <c r="G35" s="22">
        <v>134186</v>
      </c>
      <c r="H35" s="22">
        <v>473143</v>
      </c>
    </row>
    <row r="36" spans="1: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289917</v>
      </c>
      <c r="F36" s="22">
        <v>293029</v>
      </c>
      <c r="G36" s="22">
        <v>0</v>
      </c>
      <c r="H36" s="22">
        <v>582946</v>
      </c>
    </row>
    <row r="37" spans="1: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534403</v>
      </c>
      <c r="F37" s="22">
        <v>277812</v>
      </c>
      <c r="G37" s="22">
        <v>322779</v>
      </c>
      <c r="H37" s="22">
        <v>1134994</v>
      </c>
    </row>
    <row r="38" spans="1: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323753</v>
      </c>
      <c r="F38" s="22">
        <v>216538</v>
      </c>
      <c r="G38" s="22">
        <v>672455</v>
      </c>
      <c r="H38" s="22">
        <v>1212746</v>
      </c>
    </row>
    <row r="39" spans="1: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134468</v>
      </c>
      <c r="F39" s="22">
        <v>135532</v>
      </c>
      <c r="G39" s="22">
        <v>379483</v>
      </c>
      <c r="H39" s="22">
        <v>649483</v>
      </c>
    </row>
    <row r="40" spans="1: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305123</v>
      </c>
      <c r="F40" s="22">
        <v>241907</v>
      </c>
      <c r="G40" s="22">
        <v>178664</v>
      </c>
      <c r="H40" s="22">
        <v>725694</v>
      </c>
    </row>
    <row r="41" spans="1: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651109</v>
      </c>
      <c r="F41" s="22">
        <v>266910</v>
      </c>
      <c r="G41" s="22">
        <v>1162550</v>
      </c>
      <c r="H41" s="22">
        <v>2080569</v>
      </c>
    </row>
    <row r="42" spans="1: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162018</v>
      </c>
      <c r="F42" s="22">
        <v>184694</v>
      </c>
      <c r="G42" s="22">
        <v>94305</v>
      </c>
      <c r="H42" s="22">
        <v>441017</v>
      </c>
    </row>
    <row r="43" spans="1: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808936</v>
      </c>
      <c r="F43" s="22">
        <v>317262</v>
      </c>
      <c r="G43" s="22">
        <v>351175</v>
      </c>
      <c r="H43" s="22">
        <v>1477373</v>
      </c>
    </row>
    <row r="44" spans="1: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838472</v>
      </c>
      <c r="F44" s="22">
        <v>291065</v>
      </c>
      <c r="G44" s="22">
        <v>882110</v>
      </c>
      <c r="H44" s="22">
        <v>2011647</v>
      </c>
    </row>
    <row r="45" spans="1: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443806</v>
      </c>
      <c r="F45" s="22">
        <v>243183</v>
      </c>
      <c r="G45" s="22">
        <v>0</v>
      </c>
      <c r="H45" s="22">
        <v>686989</v>
      </c>
    </row>
    <row r="46" spans="1: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447348</v>
      </c>
      <c r="F46" s="22">
        <v>223646</v>
      </c>
      <c r="G46" s="22">
        <v>0</v>
      </c>
      <c r="H46" s="22">
        <v>670994</v>
      </c>
    </row>
    <row r="47" spans="1: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470682</v>
      </c>
      <c r="F47" s="22">
        <v>305015</v>
      </c>
      <c r="G47" s="22">
        <v>309645</v>
      </c>
      <c r="H47" s="22">
        <v>1085342</v>
      </c>
    </row>
    <row r="48" spans="1: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377719</v>
      </c>
      <c r="F48" s="22">
        <v>250000</v>
      </c>
      <c r="G48" s="22">
        <v>469683</v>
      </c>
      <c r="H48" s="22">
        <v>1097402</v>
      </c>
    </row>
    <row r="49" spans="1: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320880</v>
      </c>
      <c r="F49" s="22">
        <v>216054</v>
      </c>
      <c r="G49" s="22">
        <v>143776</v>
      </c>
      <c r="H49" s="22">
        <v>680710</v>
      </c>
    </row>
    <row r="50" spans="1: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346625</v>
      </c>
      <c r="F50" s="22">
        <v>253505</v>
      </c>
      <c r="G50" s="22">
        <v>293173</v>
      </c>
      <c r="H50" s="22">
        <v>893303</v>
      </c>
    </row>
    <row r="51" spans="1: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408504</v>
      </c>
      <c r="F51" s="22">
        <v>186428</v>
      </c>
      <c r="G51" s="22">
        <v>123200</v>
      </c>
      <c r="H51" s="22">
        <v>718132</v>
      </c>
    </row>
    <row r="52" spans="1: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448593</v>
      </c>
      <c r="F52" s="22">
        <v>259794</v>
      </c>
      <c r="G52" s="22">
        <v>0</v>
      </c>
      <c r="H52" s="22">
        <v>708387</v>
      </c>
    </row>
    <row r="53" spans="1: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361884</v>
      </c>
      <c r="F53" s="22">
        <v>240886</v>
      </c>
      <c r="G53" s="22">
        <v>466484</v>
      </c>
      <c r="H53" s="22">
        <v>1069254</v>
      </c>
    </row>
    <row r="54" spans="1: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261870</v>
      </c>
      <c r="F54" s="22">
        <v>184770</v>
      </c>
      <c r="G54" s="22">
        <v>0</v>
      </c>
      <c r="H54" s="22">
        <v>446640</v>
      </c>
    </row>
    <row r="55" spans="1: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491684</v>
      </c>
      <c r="F55" s="22">
        <v>242200</v>
      </c>
      <c r="G55" s="22">
        <v>505193</v>
      </c>
      <c r="H55" s="22">
        <v>1239077</v>
      </c>
    </row>
    <row r="56" spans="1: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1094258</v>
      </c>
      <c r="F56" s="22">
        <v>293207</v>
      </c>
      <c r="G56" s="22">
        <v>126947</v>
      </c>
      <c r="H56" s="22">
        <v>1514412</v>
      </c>
    </row>
    <row r="57" spans="1: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205400</v>
      </c>
      <c r="F57" s="22">
        <v>208045</v>
      </c>
      <c r="G57" s="22">
        <v>408065</v>
      </c>
      <c r="H57" s="22">
        <v>821510</v>
      </c>
    </row>
    <row r="58" spans="1: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551962</v>
      </c>
      <c r="F58" s="22">
        <v>233603</v>
      </c>
      <c r="G58" s="22">
        <v>707414</v>
      </c>
      <c r="H58" s="22">
        <v>1492979</v>
      </c>
    </row>
    <row r="59" spans="1: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164425</v>
      </c>
      <c r="F59" s="22">
        <v>174961</v>
      </c>
      <c r="G59" s="22">
        <v>135260</v>
      </c>
      <c r="H59" s="22">
        <v>474646</v>
      </c>
    </row>
    <row r="60" spans="1: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155113</v>
      </c>
      <c r="F60" s="22">
        <v>165302</v>
      </c>
      <c r="G60" s="22">
        <v>106545</v>
      </c>
      <c r="H60" s="22">
        <v>426960</v>
      </c>
    </row>
    <row r="61" spans="1: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267129</v>
      </c>
      <c r="F61" s="22">
        <v>186000</v>
      </c>
      <c r="G61" s="22">
        <v>141000</v>
      </c>
      <c r="H61" s="22">
        <v>594129</v>
      </c>
    </row>
    <row r="62" spans="1: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124231</v>
      </c>
      <c r="F62" s="22">
        <v>159454</v>
      </c>
      <c r="G62" s="22">
        <v>433138</v>
      </c>
      <c r="H62" s="22">
        <v>716823</v>
      </c>
    </row>
    <row r="63" spans="1: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90790</v>
      </c>
      <c r="F63" s="22">
        <v>140509</v>
      </c>
      <c r="G63" s="22">
        <v>14000</v>
      </c>
      <c r="H63" s="22">
        <v>245299</v>
      </c>
    </row>
    <row r="64" spans="1: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539270</v>
      </c>
      <c r="F64" s="22">
        <v>328365</v>
      </c>
      <c r="G64" s="22">
        <v>337411</v>
      </c>
      <c r="H64" s="22">
        <v>1205046</v>
      </c>
    </row>
    <row r="65" spans="1: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720386</v>
      </c>
      <c r="F65" s="22">
        <v>362720</v>
      </c>
      <c r="G65" s="22">
        <v>321049</v>
      </c>
      <c r="H65" s="22">
        <v>1404155</v>
      </c>
    </row>
    <row r="66" spans="1: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389288</v>
      </c>
      <c r="F66" s="22">
        <v>251493</v>
      </c>
      <c r="G66" s="22">
        <v>199011</v>
      </c>
      <c r="H66" s="22">
        <v>839792</v>
      </c>
    </row>
    <row r="67" spans="1: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328848</v>
      </c>
      <c r="F67" s="22">
        <v>170257</v>
      </c>
      <c r="G67" s="22">
        <v>313439</v>
      </c>
      <c r="H67" s="22">
        <v>812544</v>
      </c>
    </row>
    <row r="68" spans="1: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169427</v>
      </c>
      <c r="F68" s="22">
        <v>179986</v>
      </c>
      <c r="G68" s="22">
        <v>137487</v>
      </c>
      <c r="H68" s="22">
        <v>486900</v>
      </c>
    </row>
    <row r="69" spans="1: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103277</v>
      </c>
      <c r="F69" s="22">
        <v>231340</v>
      </c>
      <c r="G69" s="22">
        <v>130935</v>
      </c>
      <c r="H69" s="22">
        <v>465552</v>
      </c>
    </row>
    <row r="70" spans="1: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363205</v>
      </c>
      <c r="F70" s="22">
        <v>188950</v>
      </c>
      <c r="G70" s="22">
        <v>442045</v>
      </c>
      <c r="H70" s="22">
        <v>994200</v>
      </c>
    </row>
    <row r="71" spans="1: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158023</v>
      </c>
      <c r="F71" s="22">
        <v>170583</v>
      </c>
      <c r="G71" s="22">
        <v>435139</v>
      </c>
      <c r="H71" s="22">
        <v>763745</v>
      </c>
    </row>
    <row r="72" spans="1: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279395</v>
      </c>
      <c r="F72" s="22">
        <v>228212</v>
      </c>
      <c r="G72" s="22">
        <v>174753</v>
      </c>
      <c r="H72" s="22">
        <v>682360</v>
      </c>
    </row>
    <row r="73" spans="1: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685864</v>
      </c>
      <c r="F73" s="22">
        <v>308542</v>
      </c>
      <c r="G73" s="22">
        <v>1785079</v>
      </c>
      <c r="H73" s="22">
        <v>2779485</v>
      </c>
    </row>
    <row r="74" spans="1: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190708</v>
      </c>
      <c r="F74" s="22">
        <v>234870</v>
      </c>
      <c r="G74" s="22">
        <v>0</v>
      </c>
      <c r="H74" s="22">
        <v>425578</v>
      </c>
    </row>
    <row r="75" spans="1: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301402</v>
      </c>
      <c r="F75" s="22">
        <v>221161</v>
      </c>
      <c r="G75" s="22">
        <v>811811</v>
      </c>
      <c r="H75" s="22">
        <v>1334374</v>
      </c>
    </row>
    <row r="76" spans="1: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238090</v>
      </c>
      <c r="F76" s="22">
        <v>195085</v>
      </c>
      <c r="G76" s="22">
        <v>242514</v>
      </c>
      <c r="H76" s="22">
        <v>675689</v>
      </c>
    </row>
    <row r="77" spans="1: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413572</v>
      </c>
      <c r="F77" s="22">
        <v>216258</v>
      </c>
      <c r="G77" s="22">
        <v>369796</v>
      </c>
      <c r="H77" s="22">
        <v>999626</v>
      </c>
    </row>
    <row r="78" spans="1: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219936</v>
      </c>
      <c r="F78" s="22">
        <v>248602</v>
      </c>
      <c r="G78" s="22">
        <v>118026</v>
      </c>
      <c r="H78" s="22">
        <v>586564</v>
      </c>
    </row>
    <row r="79" spans="1: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474317</v>
      </c>
      <c r="F79" s="22">
        <v>254583</v>
      </c>
      <c r="G79" s="22">
        <v>328215</v>
      </c>
      <c r="H79" s="22">
        <v>1057115</v>
      </c>
    </row>
    <row r="80" spans="1: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278441</v>
      </c>
      <c r="F80" s="22">
        <v>201616</v>
      </c>
      <c r="G80" s="22">
        <v>161225</v>
      </c>
      <c r="H80" s="22">
        <v>641282</v>
      </c>
    </row>
    <row r="81" spans="1: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231493</v>
      </c>
      <c r="F81" s="22">
        <v>229486</v>
      </c>
      <c r="G81" s="22">
        <v>1</v>
      </c>
      <c r="H81" s="22">
        <v>460980</v>
      </c>
    </row>
    <row r="82" spans="1: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413032</v>
      </c>
      <c r="F82" s="22">
        <v>241534</v>
      </c>
      <c r="G82" s="22">
        <v>634999</v>
      </c>
      <c r="H82" s="22">
        <v>1289565</v>
      </c>
    </row>
    <row r="83" spans="1: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345203</v>
      </c>
      <c r="F83" s="22">
        <v>276747</v>
      </c>
      <c r="G83" s="22">
        <v>151754</v>
      </c>
      <c r="H83" s="22">
        <v>773704</v>
      </c>
    </row>
    <row r="84" spans="1: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290934</v>
      </c>
      <c r="F84" s="22">
        <v>280826</v>
      </c>
      <c r="G84" s="22">
        <v>0</v>
      </c>
      <c r="H84" s="22">
        <v>571760</v>
      </c>
    </row>
    <row r="85" spans="1: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512228</v>
      </c>
      <c r="F85" s="22">
        <v>271376</v>
      </c>
      <c r="G85" s="22">
        <v>300126</v>
      </c>
      <c r="H85" s="22">
        <v>1083730</v>
      </c>
    </row>
    <row r="86" spans="1: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675629</v>
      </c>
      <c r="F86" s="22">
        <v>334657</v>
      </c>
      <c r="G86" s="22">
        <v>1</v>
      </c>
      <c r="H86" s="22">
        <v>1010287</v>
      </c>
    </row>
    <row r="87" spans="1: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137377</v>
      </c>
      <c r="F87" s="22">
        <v>183326</v>
      </c>
      <c r="G87" s="22">
        <v>62952</v>
      </c>
      <c r="H87" s="22">
        <v>383655</v>
      </c>
    </row>
    <row r="88" spans="1: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367589</v>
      </c>
      <c r="F88" s="22">
        <v>271015</v>
      </c>
      <c r="G88" s="22">
        <v>169549</v>
      </c>
      <c r="H88" s="22">
        <v>808153</v>
      </c>
    </row>
    <row r="89" spans="1: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235453</v>
      </c>
      <c r="F89" s="22">
        <v>183139</v>
      </c>
      <c r="G89" s="22">
        <v>320164</v>
      </c>
      <c r="H89" s="22">
        <v>738756</v>
      </c>
    </row>
    <row r="90" spans="1: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22500</v>
      </c>
      <c r="F90" s="22">
        <v>105638</v>
      </c>
      <c r="G90" s="22">
        <v>14750</v>
      </c>
      <c r="H90" s="22">
        <v>142888</v>
      </c>
    </row>
    <row r="91" spans="1: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31250</v>
      </c>
      <c r="F91" s="22">
        <v>247482</v>
      </c>
      <c r="G91" s="22">
        <v>37050</v>
      </c>
      <c r="H91" s="22">
        <v>315782</v>
      </c>
    </row>
    <row r="92" spans="1: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99413</v>
      </c>
      <c r="F92" s="22">
        <v>277392</v>
      </c>
      <c r="G92" s="22">
        <v>168763</v>
      </c>
      <c r="H92" s="22">
        <v>545568</v>
      </c>
    </row>
    <row r="93" spans="1: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268342</v>
      </c>
      <c r="F93" s="22">
        <v>217807</v>
      </c>
      <c r="G93" s="22">
        <v>67549</v>
      </c>
      <c r="H93" s="22">
        <v>553698</v>
      </c>
    </row>
    <row r="94" spans="1: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75607</v>
      </c>
      <c r="F94" s="22">
        <v>171399</v>
      </c>
      <c r="G94" s="22">
        <v>0</v>
      </c>
      <c r="H94" s="22">
        <v>247006</v>
      </c>
    </row>
    <row r="95" spans="1: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348468</v>
      </c>
      <c r="F95" s="22">
        <v>222054</v>
      </c>
      <c r="G95" s="22">
        <v>0</v>
      </c>
      <c r="H95" s="22">
        <v>570522</v>
      </c>
    </row>
    <row r="96" spans="1: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58594</v>
      </c>
      <c r="F96" s="22">
        <v>121200</v>
      </c>
      <c r="G96" s="22">
        <v>93519</v>
      </c>
      <c r="H96" s="22">
        <v>273313</v>
      </c>
    </row>
    <row r="97" spans="1: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94911</v>
      </c>
      <c r="F97" s="22">
        <v>133254</v>
      </c>
      <c r="G97" s="22">
        <v>46775</v>
      </c>
      <c r="H97" s="22">
        <v>274940</v>
      </c>
    </row>
    <row r="98" spans="1: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51565</v>
      </c>
      <c r="F98" s="22">
        <v>173811</v>
      </c>
      <c r="G98" s="22">
        <v>15531</v>
      </c>
      <c r="H98" s="22">
        <v>240907</v>
      </c>
    </row>
    <row r="99" spans="1: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87360</v>
      </c>
      <c r="F99" s="22">
        <v>164449</v>
      </c>
      <c r="G99" s="22">
        <v>375500</v>
      </c>
      <c r="H99" s="22">
        <v>627309</v>
      </c>
    </row>
    <row r="100" spans="1: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421523</v>
      </c>
      <c r="F100" s="22">
        <v>266757</v>
      </c>
      <c r="G100" s="22">
        <v>3081496</v>
      </c>
      <c r="H100" s="22">
        <v>3769776</v>
      </c>
    </row>
    <row r="101" spans="1: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104144</v>
      </c>
      <c r="F101" s="22">
        <v>156088</v>
      </c>
      <c r="G101" s="22">
        <v>324226</v>
      </c>
      <c r="H101" s="22">
        <v>584458</v>
      </c>
    </row>
    <row r="102" spans="1: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161376</v>
      </c>
      <c r="F102" s="22">
        <v>200382</v>
      </c>
      <c r="G102" s="22">
        <v>0</v>
      </c>
      <c r="H102" s="22">
        <v>361758</v>
      </c>
    </row>
    <row r="103" spans="1: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45000</v>
      </c>
      <c r="F103" s="22">
        <v>103020</v>
      </c>
      <c r="G103" s="22">
        <v>19771</v>
      </c>
      <c r="H103" s="22">
        <v>167791</v>
      </c>
    </row>
    <row r="104" spans="1: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98134</v>
      </c>
      <c r="F104" s="22">
        <v>151442</v>
      </c>
      <c r="G104" s="22">
        <v>418259</v>
      </c>
      <c r="H104" s="22">
        <v>667835</v>
      </c>
    </row>
    <row r="105" spans="1: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226266</v>
      </c>
      <c r="F105" s="22">
        <v>224177</v>
      </c>
      <c r="G105" s="22">
        <v>260088</v>
      </c>
      <c r="H105" s="22">
        <v>710531</v>
      </c>
    </row>
    <row r="106" spans="1: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113872</v>
      </c>
      <c r="F106" s="22">
        <v>145891</v>
      </c>
      <c r="G106" s="22">
        <v>0</v>
      </c>
      <c r="H106" s="22">
        <v>259763</v>
      </c>
    </row>
    <row r="107" spans="1: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382175</v>
      </c>
      <c r="F107" s="22">
        <v>343658</v>
      </c>
      <c r="G107" s="22">
        <v>136755</v>
      </c>
      <c r="H107" s="22">
        <v>862588</v>
      </c>
    </row>
    <row r="108" spans="1: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34900</v>
      </c>
      <c r="F108" s="22">
        <v>93731</v>
      </c>
      <c r="G108" s="22">
        <v>26879</v>
      </c>
      <c r="H108" s="22">
        <v>155510</v>
      </c>
    </row>
    <row r="109" spans="1: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114085</v>
      </c>
      <c r="F109" s="22">
        <v>191970</v>
      </c>
      <c r="G109" s="22">
        <v>472583</v>
      </c>
      <c r="H109" s="22">
        <v>778638</v>
      </c>
    </row>
    <row r="110" spans="1: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60100</v>
      </c>
      <c r="F110" s="22">
        <v>173949</v>
      </c>
      <c r="G110" s="22">
        <v>19819</v>
      </c>
      <c r="H110" s="22">
        <v>253868</v>
      </c>
    </row>
    <row r="111" spans="1: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197288</v>
      </c>
      <c r="F111" s="22">
        <v>212100</v>
      </c>
      <c r="G111" s="22">
        <v>72544</v>
      </c>
      <c r="H111" s="22">
        <v>481932</v>
      </c>
    </row>
    <row r="112" spans="1: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122760</v>
      </c>
      <c r="F112" s="22">
        <v>204127</v>
      </c>
      <c r="G112" s="22">
        <v>535251</v>
      </c>
      <c r="H112" s="22">
        <v>862138</v>
      </c>
    </row>
    <row r="113" spans="1: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147907</v>
      </c>
      <c r="F113" s="22">
        <v>170233</v>
      </c>
      <c r="G113" s="22">
        <v>0</v>
      </c>
      <c r="H113" s="22">
        <v>318140</v>
      </c>
    </row>
    <row r="114" spans="1: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279154</v>
      </c>
      <c r="F114" s="22">
        <v>275284</v>
      </c>
      <c r="G114" s="22">
        <v>470267</v>
      </c>
      <c r="H114" s="22">
        <v>1024705</v>
      </c>
    </row>
    <row r="115" spans="1: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73767</v>
      </c>
      <c r="F115" s="22">
        <v>114039</v>
      </c>
      <c r="G115" s="22">
        <v>16432</v>
      </c>
      <c r="H115" s="22">
        <v>204238</v>
      </c>
    </row>
    <row r="116" spans="1: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247117</v>
      </c>
      <c r="F116" s="22">
        <v>224135</v>
      </c>
      <c r="G116" s="22">
        <v>91552</v>
      </c>
      <c r="H116" s="22">
        <v>562804</v>
      </c>
    </row>
    <row r="117" spans="1: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80850</v>
      </c>
      <c r="F117" s="22">
        <v>240509</v>
      </c>
      <c r="G117" s="22">
        <v>0</v>
      </c>
      <c r="H117" s="22">
        <v>321359</v>
      </c>
    </row>
    <row r="118" spans="1: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94749</v>
      </c>
      <c r="F118" s="22">
        <v>173239</v>
      </c>
      <c r="G118" s="22">
        <v>163200</v>
      </c>
      <c r="H118" s="22">
        <v>431188</v>
      </c>
    </row>
    <row r="119" spans="1: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52500</v>
      </c>
      <c r="F119" s="22">
        <v>112780</v>
      </c>
      <c r="G119" s="22">
        <v>0</v>
      </c>
      <c r="H119" s="22">
        <v>165280</v>
      </c>
    </row>
    <row r="120" spans="1: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100865</v>
      </c>
      <c r="F120" s="22">
        <v>163576</v>
      </c>
      <c r="G120" s="22">
        <v>516383</v>
      </c>
      <c r="H120" s="22">
        <v>780824</v>
      </c>
    </row>
    <row r="121" spans="1: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99024</v>
      </c>
      <c r="F121" s="22">
        <v>220230</v>
      </c>
      <c r="G121" s="22">
        <v>130950</v>
      </c>
      <c r="H121" s="22">
        <v>450204</v>
      </c>
    </row>
    <row r="122" spans="1: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161246</v>
      </c>
      <c r="F122" s="22">
        <v>141916</v>
      </c>
      <c r="G122" s="22">
        <v>293629</v>
      </c>
      <c r="H122" s="22">
        <v>596791</v>
      </c>
    </row>
    <row r="123" spans="1: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50230</v>
      </c>
      <c r="F123" s="22">
        <v>138287</v>
      </c>
      <c r="G123" s="22">
        <v>95520</v>
      </c>
      <c r="H123" s="22">
        <v>284037</v>
      </c>
    </row>
    <row r="124" spans="1: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93978</v>
      </c>
      <c r="F124" s="22">
        <v>141496</v>
      </c>
      <c r="G124" s="22">
        <v>47834</v>
      </c>
      <c r="H124" s="22">
        <v>283308</v>
      </c>
    </row>
    <row r="125" spans="1: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41825</v>
      </c>
      <c r="F125" s="22">
        <v>96000</v>
      </c>
      <c r="G125" s="22">
        <v>13743</v>
      </c>
      <c r="H125" s="22">
        <v>151568</v>
      </c>
    </row>
    <row r="126" spans="1: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138101</v>
      </c>
      <c r="F126" s="22">
        <v>226850</v>
      </c>
      <c r="G126" s="22">
        <v>0</v>
      </c>
      <c r="H126" s="22">
        <v>364951</v>
      </c>
    </row>
    <row r="127" spans="1: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77400</v>
      </c>
      <c r="F127" s="22">
        <v>149217</v>
      </c>
      <c r="G127" s="22">
        <v>282414</v>
      </c>
      <c r="H127" s="22">
        <v>509031</v>
      </c>
    </row>
    <row r="128" spans="1: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253140</v>
      </c>
      <c r="F128" s="22">
        <v>221653</v>
      </c>
      <c r="G128" s="22">
        <v>137379</v>
      </c>
      <c r="H128" s="22">
        <v>612172</v>
      </c>
    </row>
    <row r="129" spans="1: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262057</v>
      </c>
      <c r="F129" s="22">
        <v>239518</v>
      </c>
      <c r="G129" s="22">
        <v>296678</v>
      </c>
      <c r="H129" s="22">
        <v>798253</v>
      </c>
    </row>
    <row r="130" spans="1: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177156</v>
      </c>
      <c r="F130" s="22">
        <v>234513</v>
      </c>
      <c r="G130" s="22">
        <v>674555</v>
      </c>
      <c r="H130" s="22">
        <v>1086224</v>
      </c>
    </row>
    <row r="131" spans="1: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46000</v>
      </c>
      <c r="F131" s="22">
        <v>130396</v>
      </c>
      <c r="G131" s="22">
        <v>20818</v>
      </c>
      <c r="H131" s="22">
        <v>197214</v>
      </c>
    </row>
    <row r="132" spans="1: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68773</v>
      </c>
      <c r="F132" s="22">
        <v>132809</v>
      </c>
      <c r="G132" s="22">
        <v>124934</v>
      </c>
      <c r="H132" s="22">
        <v>326516</v>
      </c>
    </row>
    <row r="133" spans="1: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70729</v>
      </c>
      <c r="F133" s="22">
        <v>167214</v>
      </c>
      <c r="G133" s="22">
        <v>40458</v>
      </c>
      <c r="H133" s="22">
        <v>278401</v>
      </c>
    </row>
    <row r="134" spans="1: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87667</v>
      </c>
      <c r="F134" s="22">
        <v>133536</v>
      </c>
      <c r="G134" s="22">
        <v>183538</v>
      </c>
      <c r="H134" s="22">
        <v>404741</v>
      </c>
    </row>
    <row r="135" spans="1: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79575</v>
      </c>
      <c r="F135" s="22">
        <v>94145</v>
      </c>
      <c r="G135" s="22">
        <v>19060</v>
      </c>
      <c r="H135" s="22">
        <v>192780</v>
      </c>
    </row>
    <row r="136" spans="1: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86789</v>
      </c>
      <c r="F136" s="22">
        <v>183674</v>
      </c>
      <c r="G136" s="22">
        <v>379310</v>
      </c>
      <c r="H136" s="22">
        <v>649773</v>
      </c>
    </row>
    <row r="137" spans="1: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20760</v>
      </c>
      <c r="F137" s="22">
        <v>73803</v>
      </c>
      <c r="G137" s="22">
        <v>16972</v>
      </c>
      <c r="H137" s="22">
        <v>111535</v>
      </c>
    </row>
    <row r="138" spans="1: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36486</v>
      </c>
      <c r="F138" s="22">
        <v>80998</v>
      </c>
      <c r="G138" s="22">
        <v>16520</v>
      </c>
      <c r="H138" s="22">
        <v>134004</v>
      </c>
    </row>
    <row r="139" spans="1: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104735</v>
      </c>
      <c r="F139" s="22">
        <v>176836</v>
      </c>
      <c r="G139" s="22">
        <v>59667</v>
      </c>
      <c r="H139" s="22">
        <v>341238</v>
      </c>
    </row>
    <row r="140" spans="1: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316459</v>
      </c>
      <c r="F140" s="22">
        <v>247628</v>
      </c>
      <c r="G140" s="22">
        <v>353124</v>
      </c>
      <c r="H140" s="22">
        <v>917211</v>
      </c>
    </row>
    <row r="141" spans="1: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39400</v>
      </c>
      <c r="F141" s="22">
        <v>93210</v>
      </c>
      <c r="G141" s="22">
        <v>8800</v>
      </c>
      <c r="H141" s="22">
        <v>141410</v>
      </c>
    </row>
    <row r="142" spans="1: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79200</v>
      </c>
      <c r="F142" s="22">
        <v>136357</v>
      </c>
      <c r="G142" s="22">
        <v>244538</v>
      </c>
      <c r="H142" s="22">
        <v>460095</v>
      </c>
    </row>
    <row r="143" spans="1: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20000</v>
      </c>
      <c r="F143" s="22">
        <v>140933</v>
      </c>
      <c r="G143" s="22">
        <v>12526</v>
      </c>
      <c r="H143" s="22">
        <v>173459</v>
      </c>
    </row>
    <row r="144" spans="1: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362557</v>
      </c>
      <c r="F144" s="22">
        <v>305123</v>
      </c>
      <c r="G144" s="22">
        <v>118518</v>
      </c>
      <c r="H144" s="22">
        <v>786198</v>
      </c>
    </row>
    <row r="145" spans="1: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287902</v>
      </c>
      <c r="F145" s="22">
        <v>219387</v>
      </c>
      <c r="G145" s="22">
        <v>90887</v>
      </c>
      <c r="H145" s="22">
        <v>598176</v>
      </c>
    </row>
    <row r="146" spans="1: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41700</v>
      </c>
      <c r="F146" s="22">
        <v>143795</v>
      </c>
      <c r="G146" s="22">
        <v>114636</v>
      </c>
      <c r="H146" s="22">
        <v>300131</v>
      </c>
    </row>
    <row r="147" spans="1: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63202</v>
      </c>
      <c r="F147" s="22">
        <v>122150</v>
      </c>
      <c r="G147" s="22">
        <v>21000</v>
      </c>
      <c r="H147" s="22">
        <v>206352</v>
      </c>
    </row>
    <row r="148" spans="1: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221869</v>
      </c>
      <c r="F148" s="22">
        <v>218303</v>
      </c>
      <c r="G148" s="22">
        <v>1</v>
      </c>
      <c r="H148" s="22">
        <v>440173</v>
      </c>
    </row>
    <row r="149" spans="1: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163768</v>
      </c>
      <c r="F149" s="22">
        <v>272316</v>
      </c>
      <c r="G149" s="22">
        <v>26000</v>
      </c>
      <c r="H149" s="22">
        <v>462084</v>
      </c>
    </row>
    <row r="150" spans="1: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59300</v>
      </c>
      <c r="F150" s="22">
        <v>126052</v>
      </c>
      <c r="G150" s="22">
        <v>82774</v>
      </c>
      <c r="H150" s="22">
        <v>268126</v>
      </c>
    </row>
    <row r="151" spans="1: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186275</v>
      </c>
      <c r="F151" s="22">
        <v>164923</v>
      </c>
      <c r="G151" s="22">
        <v>131288</v>
      </c>
      <c r="H151" s="22">
        <v>482486</v>
      </c>
    </row>
    <row r="152" spans="1: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184766</v>
      </c>
      <c r="F152" s="22">
        <v>187785</v>
      </c>
      <c r="G152" s="22">
        <v>0</v>
      </c>
      <c r="H152" s="22">
        <v>372551</v>
      </c>
    </row>
    <row r="153" spans="1: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75000</v>
      </c>
      <c r="F153" s="22">
        <v>128102</v>
      </c>
      <c r="G153" s="22">
        <v>84495</v>
      </c>
      <c r="H153" s="22">
        <v>287597</v>
      </c>
    </row>
    <row r="154" spans="1: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39950</v>
      </c>
      <c r="F154" s="22">
        <v>145150</v>
      </c>
      <c r="G154" s="22">
        <v>94278</v>
      </c>
      <c r="H154" s="22">
        <v>279378</v>
      </c>
    </row>
    <row r="155" spans="1: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130475</v>
      </c>
      <c r="F155" s="22">
        <v>176883</v>
      </c>
      <c r="G155" s="22">
        <v>52998</v>
      </c>
      <c r="H155" s="22">
        <v>360356</v>
      </c>
    </row>
    <row r="156" spans="1: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124568</v>
      </c>
      <c r="F156" s="22">
        <v>148565</v>
      </c>
      <c r="G156" s="22">
        <v>447693</v>
      </c>
      <c r="H156" s="22">
        <v>720826</v>
      </c>
    </row>
    <row r="157" spans="1: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120497</v>
      </c>
      <c r="F157" s="22">
        <v>191301</v>
      </c>
      <c r="G157" s="22">
        <v>137613</v>
      </c>
      <c r="H157" s="22">
        <v>449411</v>
      </c>
    </row>
    <row r="158" spans="1: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132338</v>
      </c>
      <c r="F158" s="22">
        <v>142976</v>
      </c>
      <c r="G158" s="22">
        <v>47180</v>
      </c>
      <c r="H158" s="22">
        <v>322494</v>
      </c>
    </row>
    <row r="159" spans="1: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234537</v>
      </c>
      <c r="F159" s="22">
        <v>242823</v>
      </c>
      <c r="G159" s="22">
        <v>0</v>
      </c>
      <c r="H159" s="22">
        <v>477360</v>
      </c>
    </row>
    <row r="160" spans="1: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25150</v>
      </c>
      <c r="F160" s="22">
        <v>130892</v>
      </c>
      <c r="G160" s="22">
        <v>24016</v>
      </c>
      <c r="H160" s="22">
        <v>180058</v>
      </c>
    </row>
    <row r="161" spans="1: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148659</v>
      </c>
      <c r="F161" s="22">
        <v>178280</v>
      </c>
      <c r="G161" s="22">
        <v>80160</v>
      </c>
      <c r="H161" s="22">
        <v>407099</v>
      </c>
    </row>
    <row r="162" spans="1: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187733</v>
      </c>
      <c r="F162" s="22">
        <v>184268</v>
      </c>
      <c r="G162" s="22">
        <v>111216</v>
      </c>
      <c r="H162" s="22">
        <v>483217</v>
      </c>
    </row>
    <row r="163" spans="1: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78000</v>
      </c>
      <c r="F163" s="22">
        <v>101560</v>
      </c>
      <c r="G163" s="22">
        <v>28964</v>
      </c>
      <c r="H163" s="22">
        <v>208524</v>
      </c>
    </row>
    <row r="164" spans="1: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63043</v>
      </c>
      <c r="F164" s="22">
        <v>148462</v>
      </c>
      <c r="G164" s="22">
        <v>22001</v>
      </c>
      <c r="H164" s="22">
        <v>233506</v>
      </c>
    </row>
    <row r="165" spans="1: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234852</v>
      </c>
      <c r="F165" s="22">
        <v>156469</v>
      </c>
      <c r="G165" s="22">
        <v>168484</v>
      </c>
      <c r="H165" s="22">
        <v>559805</v>
      </c>
    </row>
    <row r="166" spans="1: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28200</v>
      </c>
      <c r="F166" s="22">
        <v>92680</v>
      </c>
      <c r="G166" s="22">
        <v>32814</v>
      </c>
      <c r="H166" s="22">
        <v>153694</v>
      </c>
    </row>
    <row r="167" spans="1: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202359</v>
      </c>
      <c r="F167" s="22">
        <v>188542</v>
      </c>
      <c r="G167" s="22">
        <v>205253</v>
      </c>
      <c r="H167" s="22">
        <v>596154</v>
      </c>
    </row>
    <row r="168" spans="1: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360191</v>
      </c>
      <c r="F168" s="22">
        <v>249487</v>
      </c>
      <c r="G168" s="22">
        <v>213091</v>
      </c>
      <c r="H168" s="22">
        <v>822769</v>
      </c>
    </row>
    <row r="169" spans="1: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278346</v>
      </c>
      <c r="F169" s="22">
        <v>267305</v>
      </c>
      <c r="G169" s="22">
        <v>552274</v>
      </c>
      <c r="H169" s="22">
        <v>1097925</v>
      </c>
    </row>
    <row r="170" spans="1: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127170</v>
      </c>
      <c r="F170" s="22">
        <v>195224</v>
      </c>
      <c r="G170" s="22">
        <v>35400</v>
      </c>
      <c r="H170" s="22">
        <v>357794</v>
      </c>
    </row>
    <row r="171" spans="1: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132159</v>
      </c>
      <c r="F171" s="22">
        <v>159839</v>
      </c>
      <c r="G171" s="22">
        <v>281308</v>
      </c>
      <c r="H171" s="22">
        <v>573306</v>
      </c>
    </row>
    <row r="172" spans="1: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308687</v>
      </c>
      <c r="F172" s="22">
        <v>241098</v>
      </c>
      <c r="G172" s="22">
        <v>366543</v>
      </c>
      <c r="H172" s="22">
        <v>916328</v>
      </c>
    </row>
    <row r="173" spans="1: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62416</v>
      </c>
      <c r="F173" s="22">
        <v>87600</v>
      </c>
      <c r="G173" s="22">
        <v>87600</v>
      </c>
      <c r="H173" s="22">
        <v>237616</v>
      </c>
    </row>
    <row r="174" spans="1: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64610</v>
      </c>
      <c r="F174" s="22">
        <v>184942</v>
      </c>
      <c r="G174" s="22">
        <v>17746</v>
      </c>
      <c r="H174" s="22">
        <v>267298</v>
      </c>
    </row>
    <row r="175" spans="1: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102925</v>
      </c>
      <c r="F175" s="22">
        <v>106577</v>
      </c>
      <c r="G175" s="22">
        <v>18987</v>
      </c>
      <c r="H175" s="22">
        <v>228489</v>
      </c>
    </row>
    <row r="176" spans="1: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60374</v>
      </c>
      <c r="F176" s="22">
        <v>118614</v>
      </c>
      <c r="G176" s="22">
        <v>17585</v>
      </c>
      <c r="H176" s="22">
        <v>196573</v>
      </c>
    </row>
    <row r="177" spans="1: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299900</v>
      </c>
      <c r="F177" s="22">
        <v>170816</v>
      </c>
      <c r="G177" s="22">
        <v>318636</v>
      </c>
      <c r="H177" s="22">
        <v>789352</v>
      </c>
    </row>
    <row r="178" spans="1: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139650</v>
      </c>
      <c r="F178" s="22">
        <v>108426</v>
      </c>
      <c r="G178" s="22">
        <v>48832</v>
      </c>
      <c r="H178" s="22">
        <v>296908</v>
      </c>
    </row>
    <row r="179" spans="1: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73135</v>
      </c>
      <c r="F179" s="22">
        <v>89880</v>
      </c>
      <c r="G179" s="22">
        <v>18903</v>
      </c>
      <c r="H179" s="22">
        <v>181918</v>
      </c>
    </row>
    <row r="180" spans="1: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50520</v>
      </c>
      <c r="F180" s="22">
        <v>132771</v>
      </c>
      <c r="G180" s="22">
        <v>36925</v>
      </c>
      <c r="H180" s="22">
        <v>220216</v>
      </c>
    </row>
    <row r="181" spans="1: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168416</v>
      </c>
      <c r="F181" s="22">
        <v>178056</v>
      </c>
      <c r="G181" s="22">
        <v>0</v>
      </c>
      <c r="H181" s="22">
        <v>346472</v>
      </c>
    </row>
    <row r="182" spans="1: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83309</v>
      </c>
      <c r="F182" s="22">
        <v>160000</v>
      </c>
      <c r="G182" s="22">
        <v>216666</v>
      </c>
      <c r="H182" s="22">
        <v>459975</v>
      </c>
    </row>
    <row r="183" spans="1: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210795</v>
      </c>
      <c r="F183" s="22">
        <v>196212</v>
      </c>
      <c r="G183" s="22">
        <v>333306</v>
      </c>
      <c r="H183" s="22">
        <v>740313</v>
      </c>
    </row>
    <row r="184" spans="1: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385565</v>
      </c>
      <c r="F184" s="22">
        <v>291965</v>
      </c>
      <c r="G184" s="22">
        <v>1</v>
      </c>
      <c r="H184" s="22">
        <v>677531</v>
      </c>
    </row>
    <row r="185" spans="1: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69102</v>
      </c>
      <c r="F185" s="22">
        <v>130404</v>
      </c>
      <c r="G185" s="22">
        <v>24250</v>
      </c>
      <c r="H185" s="22">
        <v>223756</v>
      </c>
    </row>
    <row r="186" spans="1: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30325</v>
      </c>
      <c r="F186" s="22">
        <v>104362</v>
      </c>
      <c r="G186" s="22">
        <v>92342</v>
      </c>
      <c r="H186" s="22">
        <v>227029</v>
      </c>
    </row>
    <row r="187" spans="1: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24049</v>
      </c>
      <c r="F187" s="22">
        <v>67028</v>
      </c>
      <c r="G187" s="22">
        <v>7559</v>
      </c>
      <c r="H187" s="22">
        <v>98636</v>
      </c>
    </row>
    <row r="188" spans="1: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7915</v>
      </c>
      <c r="F188" s="22">
        <v>44407</v>
      </c>
      <c r="G188" s="22">
        <v>4968</v>
      </c>
      <c r="H188" s="22">
        <v>57290</v>
      </c>
    </row>
    <row r="189" spans="1: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29414</v>
      </c>
      <c r="F189" s="22">
        <v>85000</v>
      </c>
      <c r="G189" s="22">
        <v>14275</v>
      </c>
      <c r="H189" s="22">
        <v>128689</v>
      </c>
    </row>
    <row r="190" spans="1: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24200</v>
      </c>
      <c r="F190" s="22">
        <v>31333</v>
      </c>
      <c r="G190" s="22">
        <v>10201</v>
      </c>
      <c r="H190" s="22">
        <v>65734</v>
      </c>
    </row>
    <row r="191" spans="1: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17678</v>
      </c>
      <c r="F191" s="22">
        <v>63000</v>
      </c>
      <c r="G191" s="22">
        <v>6328</v>
      </c>
      <c r="H191" s="22">
        <v>87006</v>
      </c>
    </row>
    <row r="192" spans="1: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19968</v>
      </c>
      <c r="F192" s="22">
        <v>110339</v>
      </c>
      <c r="G192" s="22">
        <v>9319</v>
      </c>
      <c r="H192" s="22">
        <v>139626</v>
      </c>
    </row>
    <row r="193" spans="1: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7615</v>
      </c>
      <c r="F193" s="22">
        <v>59778</v>
      </c>
      <c r="G193" s="22">
        <v>5483</v>
      </c>
      <c r="H193" s="22">
        <v>72876</v>
      </c>
    </row>
    <row r="194" spans="1: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126030</v>
      </c>
      <c r="F194" s="22">
        <v>122400</v>
      </c>
      <c r="G194" s="22">
        <v>57456</v>
      </c>
      <c r="H194" s="22">
        <v>305886</v>
      </c>
    </row>
    <row r="195" spans="1: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789</v>
      </c>
      <c r="F195" s="22">
        <v>48829</v>
      </c>
      <c r="G195" s="22">
        <v>0</v>
      </c>
      <c r="H195" s="22">
        <v>49618</v>
      </c>
    </row>
    <row r="196" spans="1: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24935</v>
      </c>
      <c r="F196" s="22">
        <v>88126</v>
      </c>
      <c r="G196" s="22">
        <v>9226</v>
      </c>
      <c r="H196" s="22">
        <v>122287</v>
      </c>
    </row>
    <row r="197" spans="1: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18000</v>
      </c>
      <c r="F197" s="22">
        <v>40568</v>
      </c>
      <c r="G197" s="22">
        <v>47580</v>
      </c>
      <c r="H197" s="22">
        <v>106148</v>
      </c>
    </row>
    <row r="198" spans="1: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35779</v>
      </c>
      <c r="F198" s="22">
        <v>113974</v>
      </c>
      <c r="G198" s="22">
        <v>10205</v>
      </c>
      <c r="H198" s="22">
        <v>159958</v>
      </c>
    </row>
    <row r="199" spans="1: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34625</v>
      </c>
      <c r="F199" s="22">
        <v>107347</v>
      </c>
      <c r="G199" s="22">
        <v>57201</v>
      </c>
      <c r="H199" s="22">
        <v>199173</v>
      </c>
    </row>
    <row r="200" spans="1: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21647</v>
      </c>
      <c r="F200" s="22">
        <v>65915</v>
      </c>
      <c r="G200" s="22">
        <v>8915</v>
      </c>
      <c r="H200" s="22">
        <v>96477</v>
      </c>
    </row>
    <row r="201" spans="1: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22860</v>
      </c>
      <c r="F201" s="22">
        <v>58638</v>
      </c>
      <c r="G201" s="22">
        <v>4500</v>
      </c>
      <c r="H201" s="22">
        <v>85998</v>
      </c>
    </row>
    <row r="202" spans="1: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7409</v>
      </c>
      <c r="F202" s="22">
        <v>84720</v>
      </c>
      <c r="G202" s="22">
        <v>7875</v>
      </c>
      <c r="H202" s="22">
        <v>100004</v>
      </c>
    </row>
    <row r="203" spans="1: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6500</v>
      </c>
      <c r="F203" s="22">
        <v>32452</v>
      </c>
      <c r="G203" s="22">
        <v>4968</v>
      </c>
      <c r="H203" s="22">
        <v>43920</v>
      </c>
    </row>
    <row r="204" spans="1: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66525</v>
      </c>
      <c r="F204" s="22">
        <v>108813</v>
      </c>
      <c r="G204" s="22">
        <v>13500</v>
      </c>
      <c r="H204" s="22">
        <v>188838</v>
      </c>
    </row>
    <row r="205" spans="1: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20900</v>
      </c>
      <c r="F205" s="22">
        <v>68543</v>
      </c>
      <c r="G205" s="22">
        <v>7069</v>
      </c>
      <c r="H205" s="22">
        <v>96512</v>
      </c>
    </row>
    <row r="206" spans="1: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37750</v>
      </c>
      <c r="F206" s="22">
        <v>91187</v>
      </c>
      <c r="G206" s="22">
        <v>157049</v>
      </c>
      <c r="H206" s="22">
        <v>285986</v>
      </c>
    </row>
    <row r="207" spans="1: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7675</v>
      </c>
      <c r="F207" s="22">
        <v>25526</v>
      </c>
      <c r="G207" s="22">
        <v>3137</v>
      </c>
      <c r="H207" s="22">
        <v>36338</v>
      </c>
    </row>
    <row r="208" spans="1: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21682</v>
      </c>
      <c r="F208" s="22">
        <v>88437</v>
      </c>
      <c r="G208" s="22">
        <v>8910</v>
      </c>
      <c r="H208" s="22">
        <v>119029</v>
      </c>
    </row>
    <row r="209" spans="1: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13370</v>
      </c>
      <c r="F209" s="22">
        <v>68382</v>
      </c>
      <c r="G209" s="22">
        <v>6575</v>
      </c>
      <c r="H209" s="22">
        <v>88327</v>
      </c>
    </row>
    <row r="210" spans="1: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12740</v>
      </c>
      <c r="F210" s="22">
        <v>93966</v>
      </c>
      <c r="G210" s="22">
        <v>35406</v>
      </c>
      <c r="H210" s="22">
        <v>142112</v>
      </c>
    </row>
    <row r="211" spans="1: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27400</v>
      </c>
      <c r="F211" s="22">
        <v>135259</v>
      </c>
      <c r="G211" s="22">
        <v>14023</v>
      </c>
      <c r="H211" s="22">
        <v>176682</v>
      </c>
    </row>
    <row r="212" spans="1: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58168</v>
      </c>
      <c r="F212" s="22">
        <v>165613</v>
      </c>
      <c r="G212" s="22">
        <v>22396</v>
      </c>
      <c r="H212" s="22">
        <v>246177</v>
      </c>
    </row>
    <row r="213" spans="1: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14480</v>
      </c>
      <c r="F213" s="22">
        <v>86732</v>
      </c>
      <c r="G213" s="22">
        <v>0</v>
      </c>
      <c r="H213" s="22">
        <v>101212</v>
      </c>
    </row>
    <row r="214" spans="1: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35920</v>
      </c>
      <c r="F214" s="22">
        <v>73300</v>
      </c>
      <c r="G214" s="22">
        <v>33844</v>
      </c>
      <c r="H214" s="22">
        <v>143064</v>
      </c>
    </row>
    <row r="215" spans="1: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14200</v>
      </c>
      <c r="F215" s="22">
        <v>84206</v>
      </c>
      <c r="G215" s="22">
        <v>9597</v>
      </c>
      <c r="H215" s="22">
        <v>108003</v>
      </c>
    </row>
    <row r="216" spans="1: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31200</v>
      </c>
      <c r="F216" s="22">
        <v>100820</v>
      </c>
      <c r="G216" s="22">
        <v>7838</v>
      </c>
      <c r="H216" s="22">
        <v>139858</v>
      </c>
    </row>
    <row r="217" spans="1: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6900</v>
      </c>
      <c r="F217" s="22">
        <v>58679</v>
      </c>
      <c r="G217" s="22">
        <v>5740</v>
      </c>
      <c r="H217" s="22">
        <v>71319</v>
      </c>
    </row>
    <row r="218" spans="1: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35090</v>
      </c>
      <c r="F218" s="22">
        <v>96660</v>
      </c>
      <c r="G218" s="22">
        <v>19143</v>
      </c>
      <c r="H218" s="22">
        <v>150893</v>
      </c>
    </row>
    <row r="219" spans="1: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11505</v>
      </c>
      <c r="F219" s="22">
        <v>95367</v>
      </c>
      <c r="G219" s="22">
        <v>12452</v>
      </c>
      <c r="H219" s="22">
        <v>119324</v>
      </c>
    </row>
    <row r="220" spans="1: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7125</v>
      </c>
      <c r="F220" s="22">
        <v>51182</v>
      </c>
      <c r="G220" s="22">
        <v>4968</v>
      </c>
      <c r="H220" s="22">
        <v>63275</v>
      </c>
    </row>
    <row r="221" spans="1: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18255</v>
      </c>
      <c r="F221" s="22">
        <v>44408</v>
      </c>
      <c r="G221" s="22">
        <v>5875</v>
      </c>
      <c r="H221" s="22">
        <v>68538</v>
      </c>
    </row>
    <row r="222" spans="1: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35550</v>
      </c>
      <c r="F222" s="22">
        <v>102957</v>
      </c>
      <c r="G222" s="22">
        <v>11115</v>
      </c>
      <c r="H222" s="22">
        <v>149622</v>
      </c>
    </row>
    <row r="223" spans="1: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60040</v>
      </c>
      <c r="F223" s="22">
        <v>99147</v>
      </c>
      <c r="G223" s="22">
        <v>10849</v>
      </c>
      <c r="H223" s="22">
        <v>170036</v>
      </c>
    </row>
    <row r="224" spans="1: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10510</v>
      </c>
      <c r="F224" s="22">
        <v>81231</v>
      </c>
      <c r="G224" s="22">
        <v>6680</v>
      </c>
      <c r="H224" s="22">
        <v>98421</v>
      </c>
    </row>
    <row r="225" spans="1: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14575</v>
      </c>
      <c r="F225" s="22">
        <v>110000</v>
      </c>
      <c r="G225" s="22">
        <v>10138</v>
      </c>
      <c r="H225" s="22">
        <v>134713</v>
      </c>
    </row>
    <row r="226" spans="1: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56750</v>
      </c>
      <c r="F226" s="22">
        <v>96474</v>
      </c>
      <c r="G226" s="22">
        <v>14643</v>
      </c>
      <c r="H226" s="22">
        <v>167867</v>
      </c>
    </row>
    <row r="227" spans="1: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3250</v>
      </c>
      <c r="F227" s="22">
        <v>49333</v>
      </c>
      <c r="G227" s="22">
        <v>6405</v>
      </c>
      <c r="H227" s="22">
        <v>58988</v>
      </c>
    </row>
    <row r="228" spans="1: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11419</v>
      </c>
      <c r="F228" s="22">
        <v>80808</v>
      </c>
      <c r="G228" s="22">
        <v>5575</v>
      </c>
      <c r="H228" s="22">
        <v>97802</v>
      </c>
    </row>
    <row r="229" spans="1: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17475</v>
      </c>
      <c r="F229" s="22">
        <v>58240</v>
      </c>
      <c r="G229" s="22">
        <v>6370</v>
      </c>
      <c r="H229" s="22">
        <v>82085</v>
      </c>
    </row>
    <row r="230" spans="1: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42025</v>
      </c>
      <c r="F230" s="22">
        <v>107950</v>
      </c>
      <c r="G230" s="22">
        <v>1</v>
      </c>
      <c r="H230" s="22">
        <v>149976</v>
      </c>
    </row>
    <row r="231" spans="1: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20050</v>
      </c>
      <c r="F231" s="22">
        <v>74431</v>
      </c>
      <c r="G231" s="22">
        <v>18546</v>
      </c>
      <c r="H231" s="22">
        <v>113027</v>
      </c>
    </row>
    <row r="232" spans="1: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23055</v>
      </c>
      <c r="F232" s="22">
        <v>73892</v>
      </c>
      <c r="G232" s="22">
        <v>5494</v>
      </c>
      <c r="H232" s="22">
        <v>102441</v>
      </c>
    </row>
    <row r="233" spans="1: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8500</v>
      </c>
      <c r="F233" s="22">
        <v>30613</v>
      </c>
      <c r="G233" s="22">
        <v>3435</v>
      </c>
      <c r="H233" s="22">
        <v>42548</v>
      </c>
    </row>
    <row r="234" spans="1: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17850</v>
      </c>
      <c r="F234" s="22">
        <v>52368</v>
      </c>
      <c r="G234" s="22">
        <v>102862</v>
      </c>
      <c r="H234" s="22">
        <v>173080</v>
      </c>
    </row>
    <row r="235" spans="1: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31402</v>
      </c>
      <c r="F235" s="22">
        <v>122500</v>
      </c>
      <c r="G235" s="22">
        <v>30366</v>
      </c>
      <c r="H235" s="22">
        <v>184268</v>
      </c>
    </row>
    <row r="236" spans="1: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12760</v>
      </c>
      <c r="F236" s="22">
        <v>52973</v>
      </c>
      <c r="G236" s="22">
        <v>5460</v>
      </c>
      <c r="H236" s="22">
        <v>71193</v>
      </c>
    </row>
    <row r="237" spans="1: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16355</v>
      </c>
      <c r="F237" s="22">
        <v>114366</v>
      </c>
      <c r="G237" s="22">
        <v>14035</v>
      </c>
      <c r="H237" s="22">
        <v>144756</v>
      </c>
    </row>
    <row r="238" spans="1: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10065</v>
      </c>
      <c r="F238" s="22">
        <v>62633</v>
      </c>
      <c r="G238" s="22">
        <v>7951</v>
      </c>
      <c r="H238" s="22">
        <v>80649</v>
      </c>
    </row>
    <row r="239" spans="1: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19050</v>
      </c>
      <c r="F239" s="22">
        <v>80141</v>
      </c>
      <c r="G239" s="22">
        <v>5938</v>
      </c>
      <c r="H239" s="22">
        <v>105129</v>
      </c>
    </row>
    <row r="240" spans="1: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26555</v>
      </c>
      <c r="F240" s="22">
        <v>110832</v>
      </c>
      <c r="G240" s="22">
        <v>9084</v>
      </c>
      <c r="H240" s="22">
        <v>146471</v>
      </c>
    </row>
    <row r="241" spans="1: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20850</v>
      </c>
      <c r="F241" s="22">
        <v>60368</v>
      </c>
      <c r="G241" s="22">
        <v>10872</v>
      </c>
      <c r="H241" s="22">
        <v>92090</v>
      </c>
    </row>
    <row r="242" spans="1: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20075</v>
      </c>
      <c r="F242" s="22">
        <v>50303</v>
      </c>
      <c r="G242" s="22">
        <v>5705</v>
      </c>
      <c r="H242" s="22">
        <v>76083</v>
      </c>
    </row>
    <row r="243" spans="1: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15400</v>
      </c>
      <c r="F243" s="22">
        <v>41069</v>
      </c>
      <c r="G243" s="22">
        <v>7500</v>
      </c>
      <c r="H243" s="22">
        <v>63969</v>
      </c>
    </row>
    <row r="244" spans="1: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1</v>
      </c>
      <c r="F244" s="22">
        <v>11474</v>
      </c>
      <c r="G244" s="22">
        <v>25015</v>
      </c>
      <c r="H244" s="22">
        <v>36490</v>
      </c>
    </row>
    <row r="245" spans="1: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3600</v>
      </c>
      <c r="F245" s="22">
        <v>25916</v>
      </c>
      <c r="G245" s="22">
        <v>2760</v>
      </c>
      <c r="H245" s="22">
        <v>32276</v>
      </c>
    </row>
    <row r="246" spans="1: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</v>
      </c>
      <c r="F246" s="22">
        <v>32000</v>
      </c>
      <c r="G246" s="22">
        <v>6933</v>
      </c>
      <c r="H246" s="22">
        <v>38934</v>
      </c>
    </row>
    <row r="247" spans="1: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13423</v>
      </c>
      <c r="F247" s="22">
        <v>27923</v>
      </c>
      <c r="G247" s="22">
        <v>8100</v>
      </c>
      <c r="H247" s="22">
        <v>49446</v>
      </c>
    </row>
    <row r="248" spans="1: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7148</v>
      </c>
      <c r="F248" s="22">
        <v>36177</v>
      </c>
      <c r="G248" s="22">
        <v>6050</v>
      </c>
      <c r="H248" s="22">
        <v>49375</v>
      </c>
    </row>
    <row r="249" spans="1: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4775</v>
      </c>
      <c r="F249" s="22">
        <v>25611</v>
      </c>
      <c r="G249" s="22">
        <v>0</v>
      </c>
      <c r="H249" s="22">
        <v>30386</v>
      </c>
    </row>
    <row r="250" spans="1: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648</v>
      </c>
      <c r="F250" s="22">
        <v>1</v>
      </c>
      <c r="G250" s="22">
        <v>1</v>
      </c>
      <c r="H250" s="22">
        <v>650</v>
      </c>
    </row>
    <row r="251" spans="1: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1</v>
      </c>
      <c r="F251" s="22">
        <v>14415</v>
      </c>
      <c r="G251" s="22">
        <v>4326</v>
      </c>
      <c r="H251" s="22">
        <v>18742</v>
      </c>
    </row>
    <row r="252" spans="1: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15300</v>
      </c>
      <c r="F252" s="22">
        <v>18523</v>
      </c>
      <c r="G252" s="22">
        <v>37913</v>
      </c>
      <c r="H252" s="22">
        <v>71736</v>
      </c>
    </row>
    <row r="253" spans="1: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1500</v>
      </c>
      <c r="F253" s="22">
        <v>1</v>
      </c>
      <c r="G253" s="22">
        <v>1</v>
      </c>
      <c r="H253" s="22">
        <v>1502</v>
      </c>
    </row>
    <row r="254" spans="1: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16300</v>
      </c>
      <c r="F254" s="22">
        <v>64619</v>
      </c>
      <c r="G254" s="22">
        <v>75461</v>
      </c>
      <c r="H254" s="22">
        <v>156380</v>
      </c>
    </row>
    <row r="255" spans="1: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</v>
      </c>
      <c r="F255" s="22">
        <v>23288</v>
      </c>
      <c r="G255" s="22">
        <v>46899</v>
      </c>
      <c r="H255" s="22">
        <v>70188</v>
      </c>
    </row>
    <row r="256" spans="1: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16000</v>
      </c>
      <c r="F256" s="22">
        <v>60000</v>
      </c>
      <c r="G256" s="22">
        <v>9238</v>
      </c>
      <c r="H256" s="22">
        <v>85238</v>
      </c>
    </row>
    <row r="257" spans="1: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6100</v>
      </c>
      <c r="F257" s="22">
        <v>6610</v>
      </c>
      <c r="G257" s="22">
        <v>3200</v>
      </c>
      <c r="H257" s="22">
        <v>15910</v>
      </c>
    </row>
    <row r="258" spans="1: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8250</v>
      </c>
      <c r="F258" s="22">
        <v>27600</v>
      </c>
      <c r="G258" s="22">
        <v>5680</v>
      </c>
      <c r="H258" s="22">
        <v>41530</v>
      </c>
    </row>
    <row r="259" spans="1: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4450</v>
      </c>
      <c r="F259" s="22">
        <v>71697</v>
      </c>
      <c r="G259" s="22">
        <v>27478</v>
      </c>
      <c r="H259" s="22">
        <v>103625</v>
      </c>
    </row>
    <row r="260" spans="1: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4135</v>
      </c>
      <c r="F260" s="22">
        <v>20496</v>
      </c>
      <c r="G260" s="22">
        <v>3615</v>
      </c>
      <c r="H260" s="22">
        <v>28246</v>
      </c>
    </row>
    <row r="261" spans="1: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1819</v>
      </c>
      <c r="F261" s="22">
        <v>56940</v>
      </c>
      <c r="G261" s="22">
        <v>2987</v>
      </c>
      <c r="H261" s="22">
        <v>61746</v>
      </c>
    </row>
    <row r="262" spans="1: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13144</v>
      </c>
      <c r="F262" s="22">
        <v>26647</v>
      </c>
      <c r="G262" s="22">
        <v>7000</v>
      </c>
      <c r="H262" s="22">
        <v>46791</v>
      </c>
    </row>
    <row r="263" spans="1: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1</v>
      </c>
      <c r="F263" s="22">
        <v>30069</v>
      </c>
      <c r="G263" s="22">
        <v>2758</v>
      </c>
      <c r="H263" s="22">
        <v>32828</v>
      </c>
    </row>
    <row r="264" spans="1: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600</v>
      </c>
      <c r="F264" s="22">
        <v>22603</v>
      </c>
      <c r="G264" s="22">
        <v>2761</v>
      </c>
      <c r="H264" s="22">
        <v>25964</v>
      </c>
    </row>
    <row r="265" spans="1: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8400</v>
      </c>
      <c r="F265" s="22">
        <v>25298</v>
      </c>
      <c r="G265" s="22">
        <v>3120</v>
      </c>
      <c r="H265" s="22">
        <v>36818</v>
      </c>
    </row>
    <row r="266" spans="1: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14975</v>
      </c>
      <c r="F266" s="22">
        <v>27703</v>
      </c>
      <c r="G266" s="22">
        <v>54057</v>
      </c>
      <c r="H266" s="22">
        <v>96735</v>
      </c>
    </row>
    <row r="267" spans="1: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8920</v>
      </c>
      <c r="F267" s="22">
        <v>24000</v>
      </c>
      <c r="G267" s="22">
        <v>6480</v>
      </c>
      <c r="H267" s="22">
        <v>39400</v>
      </c>
    </row>
    <row r="268" spans="1: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6500</v>
      </c>
      <c r="F268" s="22">
        <v>58395</v>
      </c>
      <c r="G268" s="22">
        <v>15730</v>
      </c>
      <c r="H268" s="22">
        <v>80625</v>
      </c>
    </row>
    <row r="269" spans="1: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26647</v>
      </c>
      <c r="F269" s="22">
        <v>32740</v>
      </c>
      <c r="G269" s="22">
        <v>7300</v>
      </c>
      <c r="H269" s="22">
        <v>66687</v>
      </c>
    </row>
    <row r="270" spans="1: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10650</v>
      </c>
      <c r="F270" s="22">
        <v>11813</v>
      </c>
      <c r="G270" s="22">
        <v>23886</v>
      </c>
      <c r="H270" s="22">
        <v>46349</v>
      </c>
    </row>
    <row r="271" spans="1: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19500</v>
      </c>
      <c r="F271" s="22">
        <v>69375</v>
      </c>
      <c r="G271" s="22">
        <v>9800</v>
      </c>
      <c r="H271" s="22">
        <v>98675</v>
      </c>
    </row>
    <row r="272" spans="1: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4850</v>
      </c>
      <c r="F272" s="22">
        <v>26400</v>
      </c>
      <c r="G272" s="22">
        <v>0</v>
      </c>
      <c r="H272" s="22">
        <v>31250</v>
      </c>
    </row>
    <row r="273" spans="1: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6000</v>
      </c>
      <c r="G273" s="22">
        <v>0</v>
      </c>
      <c r="H273" s="22">
        <v>6000</v>
      </c>
    </row>
    <row r="274" spans="1: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6300</v>
      </c>
      <c r="F274" s="22">
        <v>19967</v>
      </c>
      <c r="G274" s="22">
        <v>41133</v>
      </c>
      <c r="H274" s="22">
        <v>67400</v>
      </c>
    </row>
    <row r="275" spans="1: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9000</v>
      </c>
      <c r="F275" s="22">
        <v>90000</v>
      </c>
      <c r="G275" s="22">
        <v>8189</v>
      </c>
      <c r="H275" s="22">
        <v>107189</v>
      </c>
    </row>
    <row r="276" spans="1: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10500</v>
      </c>
      <c r="F276" s="22">
        <v>54501</v>
      </c>
      <c r="G276" s="22">
        <v>20586</v>
      </c>
      <c r="H276" s="22">
        <v>85587</v>
      </c>
    </row>
    <row r="277" spans="1: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15076</v>
      </c>
      <c r="F277" s="22">
        <v>87074</v>
      </c>
      <c r="G277" s="22">
        <v>9010</v>
      </c>
      <c r="H277" s="22">
        <v>111160</v>
      </c>
    </row>
    <row r="278" spans="1: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2800</v>
      </c>
      <c r="F278" s="22">
        <v>52999</v>
      </c>
      <c r="G278" s="22">
        <v>22000</v>
      </c>
      <c r="H278" s="22">
        <v>77799</v>
      </c>
    </row>
    <row r="279" spans="1: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12075</v>
      </c>
      <c r="F279" s="22">
        <v>82115</v>
      </c>
      <c r="G279" s="22">
        <v>19839</v>
      </c>
      <c r="H279" s="22">
        <v>114029</v>
      </c>
    </row>
    <row r="280" spans="1: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7200</v>
      </c>
      <c r="F280" s="22">
        <v>34000</v>
      </c>
      <c r="G280" s="22">
        <v>3230</v>
      </c>
      <c r="H280" s="22">
        <v>44430</v>
      </c>
    </row>
    <row r="281" spans="1: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8646</v>
      </c>
      <c r="F281" s="22">
        <v>57369</v>
      </c>
      <c r="G281" s="22">
        <v>19044</v>
      </c>
      <c r="H281" s="22">
        <v>85059</v>
      </c>
    </row>
    <row r="282" spans="1: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6860</v>
      </c>
      <c r="F282" s="22">
        <v>21037</v>
      </c>
      <c r="G282" s="22">
        <v>7400</v>
      </c>
      <c r="H282" s="22">
        <v>35297</v>
      </c>
    </row>
    <row r="283" spans="1: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10000</v>
      </c>
      <c r="F283" s="22">
        <v>53381</v>
      </c>
      <c r="G283" s="22">
        <v>7840</v>
      </c>
      <c r="H283" s="22">
        <v>71221</v>
      </c>
    </row>
    <row r="284" spans="1: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5050</v>
      </c>
      <c r="F284" s="22">
        <v>84607</v>
      </c>
      <c r="G284" s="22">
        <v>16727</v>
      </c>
      <c r="H284" s="22">
        <v>106384</v>
      </c>
    </row>
    <row r="285" spans="1: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6684</v>
      </c>
      <c r="F285" s="22">
        <v>40097</v>
      </c>
      <c r="G285" s="22">
        <v>4900</v>
      </c>
      <c r="H285" s="22">
        <v>51681</v>
      </c>
    </row>
    <row r="286" spans="1: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21025</v>
      </c>
      <c r="F286" s="22">
        <v>58875</v>
      </c>
      <c r="G286" s="22">
        <v>9869</v>
      </c>
      <c r="H286" s="22">
        <v>89769</v>
      </c>
    </row>
    <row r="287" spans="1: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1798</v>
      </c>
      <c r="F287" s="22">
        <v>1</v>
      </c>
      <c r="G287" s="22">
        <v>1</v>
      </c>
      <c r="H287" s="22">
        <v>1800</v>
      </c>
    </row>
    <row r="288" spans="1: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5099</v>
      </c>
      <c r="F288" s="22">
        <v>24000</v>
      </c>
      <c r="G288" s="22">
        <v>4542</v>
      </c>
      <c r="H288" s="22">
        <v>33641</v>
      </c>
    </row>
    <row r="289" spans="1: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</v>
      </c>
      <c r="F289" s="22">
        <v>32000</v>
      </c>
      <c r="G289" s="22">
        <v>6933</v>
      </c>
      <c r="H289" s="22">
        <v>38934</v>
      </c>
    </row>
    <row r="290" spans="1: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13165</v>
      </c>
      <c r="F290" s="22">
        <v>46970</v>
      </c>
      <c r="G290" s="22">
        <v>6800</v>
      </c>
      <c r="H290" s="22">
        <v>66935</v>
      </c>
    </row>
    <row r="291" spans="1: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16546</v>
      </c>
      <c r="F291" s="22">
        <v>90609</v>
      </c>
      <c r="G291" s="22">
        <v>13158</v>
      </c>
      <c r="H291" s="22">
        <v>120313</v>
      </c>
    </row>
    <row r="292" spans="1: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12341</v>
      </c>
      <c r="F292" s="22">
        <v>52495</v>
      </c>
      <c r="G292" s="22">
        <v>8722</v>
      </c>
      <c r="H292" s="22">
        <v>73558</v>
      </c>
    </row>
    <row r="293" spans="1: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108763</v>
      </c>
      <c r="G293" s="22">
        <v>107460</v>
      </c>
      <c r="H293" s="22">
        <v>216223</v>
      </c>
    </row>
    <row r="294" spans="1: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4606</v>
      </c>
      <c r="G294" s="22">
        <v>0</v>
      </c>
      <c r="H294" s="22">
        <v>4606</v>
      </c>
    </row>
    <row r="295" spans="1: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239</v>
      </c>
      <c r="G295" s="22">
        <v>0</v>
      </c>
      <c r="H295" s="22">
        <v>239</v>
      </c>
    </row>
    <row r="296" spans="1: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</row>
    <row r="297" spans="1: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50325</v>
      </c>
      <c r="F297" s="22">
        <v>165642</v>
      </c>
      <c r="G297" s="22">
        <v>463254</v>
      </c>
      <c r="H297" s="22">
        <v>679221</v>
      </c>
    </row>
    <row r="298" spans="1: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5AA6C-A11F-4878-8E0E-B1374853E11D}">
  <dimension ref="A1:H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1331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985</v>
      </c>
    </row>
    <row r="3" spans="1:8" x14ac:dyDescent="0.25">
      <c r="A3" s="21"/>
      <c r="B3" s="21"/>
      <c r="C3" s="21"/>
      <c r="D3" s="21" t="s">
        <v>89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90027</v>
      </c>
      <c r="F4" s="22">
        <v>68839</v>
      </c>
      <c r="G4" s="22">
        <v>74507</v>
      </c>
      <c r="H4" s="22">
        <v>233373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60664</v>
      </c>
      <c r="F5" s="22">
        <v>30564</v>
      </c>
      <c r="G5" s="22">
        <v>58391</v>
      </c>
      <c r="H5" s="22">
        <v>149619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36046</v>
      </c>
      <c r="F6" s="22">
        <v>37960</v>
      </c>
      <c r="G6" s="22">
        <v>31099</v>
      </c>
      <c r="H6" s="22">
        <v>105105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279000</v>
      </c>
      <c r="F7" s="22">
        <v>58000</v>
      </c>
      <c r="G7" s="22">
        <v>343000</v>
      </c>
      <c r="H7" s="22">
        <v>680000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81328</v>
      </c>
      <c r="F8" s="22">
        <v>41427</v>
      </c>
      <c r="G8" s="22">
        <v>30105</v>
      </c>
      <c r="H8" s="22">
        <v>152860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124839</v>
      </c>
      <c r="F9" s="22">
        <v>43541</v>
      </c>
      <c r="G9" s="22">
        <v>0</v>
      </c>
      <c r="H9" s="22">
        <v>168380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32447</v>
      </c>
      <c r="F10" s="22">
        <v>32714</v>
      </c>
      <c r="G10" s="22">
        <v>0</v>
      </c>
      <c r="H10" s="22">
        <v>65161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64817</v>
      </c>
      <c r="F11" s="22">
        <v>37149</v>
      </c>
      <c r="G11" s="22">
        <v>72870</v>
      </c>
      <c r="H11" s="22">
        <v>174836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144093</v>
      </c>
      <c r="F12" s="22">
        <v>25189</v>
      </c>
      <c r="G12" s="22">
        <v>116086</v>
      </c>
      <c r="H12" s="22">
        <v>285368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75627</v>
      </c>
      <c r="F13" s="22">
        <v>41976</v>
      </c>
      <c r="G13" s="22">
        <v>0</v>
      </c>
      <c r="H13" s="22">
        <v>117603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84000</v>
      </c>
      <c r="F14" s="22">
        <v>63000</v>
      </c>
      <c r="G14" s="22">
        <v>205000</v>
      </c>
      <c r="H14" s="22">
        <v>352000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80419</v>
      </c>
      <c r="F15" s="22">
        <v>50153</v>
      </c>
      <c r="G15" s="22">
        <v>153711</v>
      </c>
      <c r="H15" s="22">
        <v>284283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176000</v>
      </c>
      <c r="F16" s="22">
        <v>45000</v>
      </c>
      <c r="G16" s="22">
        <v>358000</v>
      </c>
      <c r="H16" s="22">
        <v>579000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146216</v>
      </c>
      <c r="F17" s="22">
        <v>43343</v>
      </c>
      <c r="G17" s="22">
        <v>72377</v>
      </c>
      <c r="H17" s="22">
        <v>261936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116076</v>
      </c>
      <c r="F18" s="22">
        <v>53079</v>
      </c>
      <c r="G18" s="22">
        <v>0</v>
      </c>
      <c r="H18" s="22">
        <v>169155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76008</v>
      </c>
      <c r="F19" s="22">
        <v>42716</v>
      </c>
      <c r="G19" s="22">
        <v>37201</v>
      </c>
      <c r="H19" s="22">
        <v>155925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56351</v>
      </c>
      <c r="F20" s="22">
        <v>39174</v>
      </c>
      <c r="G20" s="22">
        <v>0</v>
      </c>
      <c r="H20" s="22">
        <v>95525</v>
      </c>
    </row>
    <row r="21" spans="1: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39766</v>
      </c>
      <c r="F21" s="22">
        <v>35328</v>
      </c>
      <c r="G21" s="22">
        <v>20731</v>
      </c>
      <c r="H21" s="22">
        <v>95825</v>
      </c>
    </row>
    <row r="22" spans="1: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330387</v>
      </c>
      <c r="F22" s="22">
        <v>9326</v>
      </c>
      <c r="G22" s="22">
        <v>0</v>
      </c>
      <c r="H22" s="22">
        <v>339713</v>
      </c>
    </row>
    <row r="23" spans="1: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70761</v>
      </c>
      <c r="F23" s="22">
        <v>77112</v>
      </c>
      <c r="G23" s="22">
        <v>0</v>
      </c>
      <c r="H23" s="22">
        <v>147873</v>
      </c>
    </row>
    <row r="24" spans="1: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323808</v>
      </c>
      <c r="F24" s="22">
        <v>51797</v>
      </c>
      <c r="G24" s="22">
        <v>59884</v>
      </c>
      <c r="H24" s="22">
        <v>435489</v>
      </c>
    </row>
    <row r="25" spans="1: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222410</v>
      </c>
      <c r="F25" s="22">
        <v>65981</v>
      </c>
      <c r="G25" s="22">
        <v>213248</v>
      </c>
      <c r="H25" s="22">
        <v>501639</v>
      </c>
    </row>
    <row r="26" spans="1: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28310</v>
      </c>
      <c r="F26" s="22">
        <v>15013</v>
      </c>
      <c r="G26" s="22">
        <v>24527</v>
      </c>
      <c r="H26" s="22">
        <v>67850</v>
      </c>
    </row>
    <row r="27" spans="1: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163338</v>
      </c>
      <c r="F27" s="22">
        <v>38968</v>
      </c>
      <c r="G27" s="22">
        <v>0</v>
      </c>
      <c r="H27" s="22">
        <v>202306</v>
      </c>
    </row>
    <row r="28" spans="1: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43127</v>
      </c>
      <c r="F28" s="22">
        <v>37644</v>
      </c>
      <c r="G28" s="22">
        <v>0</v>
      </c>
      <c r="H28" s="22">
        <v>80771</v>
      </c>
    </row>
    <row r="29" spans="1: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53113</v>
      </c>
      <c r="F29" s="22">
        <v>30739</v>
      </c>
      <c r="G29" s="22">
        <v>0</v>
      </c>
      <c r="H29" s="22">
        <v>83852</v>
      </c>
    </row>
    <row r="30" spans="1: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150850</v>
      </c>
      <c r="F30" s="22">
        <v>31530</v>
      </c>
      <c r="G30" s="22">
        <v>139767</v>
      </c>
      <c r="H30" s="22">
        <v>322147</v>
      </c>
    </row>
    <row r="31" spans="1: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75074</v>
      </c>
      <c r="F31" s="22">
        <v>30860</v>
      </c>
      <c r="G31" s="22">
        <v>120851</v>
      </c>
      <c r="H31" s="22">
        <v>226785</v>
      </c>
    </row>
    <row r="32" spans="1: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181464</v>
      </c>
      <c r="F32" s="22">
        <v>86473</v>
      </c>
      <c r="G32" s="22">
        <v>1</v>
      </c>
      <c r="H32" s="22">
        <v>267938</v>
      </c>
    </row>
    <row r="33" spans="1: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116694</v>
      </c>
      <c r="F33" s="22">
        <v>34541</v>
      </c>
      <c r="G33" s="22">
        <v>179800</v>
      </c>
      <c r="H33" s="22">
        <v>331035</v>
      </c>
    </row>
    <row r="34" spans="1: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82275</v>
      </c>
      <c r="F34" s="22">
        <v>38191</v>
      </c>
      <c r="G34" s="22">
        <v>29917</v>
      </c>
      <c r="H34" s="22">
        <v>150383</v>
      </c>
    </row>
    <row r="35" spans="1: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59569</v>
      </c>
      <c r="F35" s="22">
        <v>29969</v>
      </c>
      <c r="G35" s="22">
        <v>23801</v>
      </c>
      <c r="H35" s="22">
        <v>113339</v>
      </c>
    </row>
    <row r="36" spans="1: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35928</v>
      </c>
      <c r="F36" s="22">
        <v>49755</v>
      </c>
      <c r="G36" s="22">
        <v>0</v>
      </c>
      <c r="H36" s="22">
        <v>85683</v>
      </c>
    </row>
    <row r="37" spans="1: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58388</v>
      </c>
      <c r="F37" s="22">
        <v>39588</v>
      </c>
      <c r="G37" s="22">
        <v>40417</v>
      </c>
      <c r="H37" s="22">
        <v>138393</v>
      </c>
    </row>
    <row r="38" spans="1: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73191</v>
      </c>
      <c r="F38" s="22">
        <v>43028</v>
      </c>
      <c r="G38" s="22">
        <v>120372</v>
      </c>
      <c r="H38" s="22">
        <v>236591</v>
      </c>
    </row>
    <row r="39" spans="1: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19597</v>
      </c>
      <c r="F39" s="22">
        <v>5643</v>
      </c>
      <c r="G39" s="22">
        <v>25626</v>
      </c>
      <c r="H39" s="22">
        <v>50866</v>
      </c>
    </row>
    <row r="40" spans="1: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35077</v>
      </c>
      <c r="F40" s="22">
        <v>14373</v>
      </c>
      <c r="G40" s="22">
        <v>0</v>
      </c>
      <c r="H40" s="22">
        <v>49450</v>
      </c>
    </row>
    <row r="41" spans="1: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65700</v>
      </c>
      <c r="F41" s="22">
        <v>38364</v>
      </c>
      <c r="G41" s="22">
        <v>222938</v>
      </c>
      <c r="H41" s="22">
        <v>327002</v>
      </c>
    </row>
    <row r="42" spans="1: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22618</v>
      </c>
      <c r="F42" s="22">
        <v>31627</v>
      </c>
      <c r="G42" s="22">
        <v>18531</v>
      </c>
      <c r="H42" s="22">
        <v>72776</v>
      </c>
    </row>
    <row r="43" spans="1: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336458</v>
      </c>
      <c r="F43" s="22">
        <v>47362</v>
      </c>
      <c r="G43" s="22">
        <v>78295</v>
      </c>
      <c r="H43" s="22">
        <v>462115</v>
      </c>
    </row>
    <row r="44" spans="1: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170616</v>
      </c>
      <c r="F44" s="22">
        <v>37496</v>
      </c>
      <c r="G44" s="22">
        <v>164599</v>
      </c>
      <c r="H44" s="22">
        <v>372711</v>
      </c>
    </row>
    <row r="45" spans="1: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61709</v>
      </c>
      <c r="F45" s="22">
        <v>104980</v>
      </c>
      <c r="G45" s="22">
        <v>0</v>
      </c>
      <c r="H45" s="22">
        <v>166689</v>
      </c>
    </row>
    <row r="46" spans="1: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72622</v>
      </c>
      <c r="F46" s="22">
        <v>36732</v>
      </c>
      <c r="G46" s="22">
        <v>0</v>
      </c>
      <c r="H46" s="22">
        <v>109354</v>
      </c>
    </row>
    <row r="47" spans="1: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81507</v>
      </c>
      <c r="F47" s="22">
        <v>74421</v>
      </c>
      <c r="G47" s="22">
        <v>61148</v>
      </c>
      <c r="H47" s="22">
        <v>217076</v>
      </c>
    </row>
    <row r="48" spans="1: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59306</v>
      </c>
      <c r="F48" s="22">
        <v>33097</v>
      </c>
      <c r="G48" s="22">
        <v>0</v>
      </c>
      <c r="H48" s="22">
        <v>92403</v>
      </c>
    </row>
    <row r="49" spans="1: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1750</v>
      </c>
      <c r="F49" s="22">
        <v>6390</v>
      </c>
      <c r="G49" s="22">
        <v>0</v>
      </c>
      <c r="H49" s="22">
        <v>8140</v>
      </c>
    </row>
    <row r="50" spans="1: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42715</v>
      </c>
      <c r="F50" s="22">
        <v>47563</v>
      </c>
      <c r="G50" s="22">
        <v>49653</v>
      </c>
      <c r="H50" s="22">
        <v>139931</v>
      </c>
    </row>
    <row r="51" spans="1: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149567</v>
      </c>
      <c r="F51" s="22">
        <v>47050</v>
      </c>
      <c r="G51" s="22">
        <v>31336</v>
      </c>
      <c r="H51" s="22">
        <v>227953</v>
      </c>
    </row>
    <row r="52" spans="1: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112557</v>
      </c>
      <c r="F52" s="22">
        <v>41046</v>
      </c>
      <c r="G52" s="22">
        <v>0</v>
      </c>
      <c r="H52" s="22">
        <v>153603</v>
      </c>
    </row>
    <row r="53" spans="1: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90522</v>
      </c>
      <c r="F53" s="22">
        <v>69414</v>
      </c>
      <c r="G53" s="22">
        <v>102846</v>
      </c>
      <c r="H53" s="22">
        <v>262782</v>
      </c>
    </row>
    <row r="54" spans="1: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47136</v>
      </c>
      <c r="F54" s="22">
        <v>11732</v>
      </c>
      <c r="G54" s="22">
        <v>0</v>
      </c>
      <c r="H54" s="22">
        <v>58868</v>
      </c>
    </row>
    <row r="55" spans="1: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68202</v>
      </c>
      <c r="F55" s="22">
        <v>34578</v>
      </c>
      <c r="G55" s="22">
        <v>103099</v>
      </c>
      <c r="H55" s="22">
        <v>205879</v>
      </c>
    </row>
    <row r="56" spans="1: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189295</v>
      </c>
      <c r="F56" s="22">
        <v>43508</v>
      </c>
      <c r="G56" s="22">
        <v>26402</v>
      </c>
      <c r="H56" s="22">
        <v>259205</v>
      </c>
    </row>
    <row r="57" spans="1: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96125</v>
      </c>
      <c r="F57" s="22">
        <v>32850</v>
      </c>
      <c r="G57" s="22">
        <v>46810</v>
      </c>
      <c r="H57" s="22">
        <v>175785</v>
      </c>
    </row>
    <row r="58" spans="1: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142589</v>
      </c>
      <c r="F58" s="22">
        <v>51426</v>
      </c>
      <c r="G58" s="22">
        <v>153418</v>
      </c>
      <c r="H58" s="22">
        <v>347433</v>
      </c>
    </row>
    <row r="59" spans="1: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17406</v>
      </c>
      <c r="F59" s="22">
        <v>25199</v>
      </c>
      <c r="G59" s="22">
        <v>17085</v>
      </c>
      <c r="H59" s="22">
        <v>59690</v>
      </c>
    </row>
    <row r="60" spans="1: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26272</v>
      </c>
      <c r="F60" s="22">
        <v>24448</v>
      </c>
      <c r="G60" s="22">
        <v>2941</v>
      </c>
      <c r="H60" s="22">
        <v>53661</v>
      </c>
    </row>
    <row r="61" spans="1: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46954</v>
      </c>
      <c r="F61" s="22">
        <v>29581</v>
      </c>
      <c r="G61" s="22">
        <v>24131</v>
      </c>
      <c r="H61" s="22">
        <v>100666</v>
      </c>
    </row>
    <row r="62" spans="1: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48775</v>
      </c>
      <c r="F62" s="22">
        <v>29320</v>
      </c>
      <c r="G62" s="22">
        <v>69796</v>
      </c>
      <c r="H62" s="22">
        <v>147891</v>
      </c>
    </row>
    <row r="63" spans="1: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18960</v>
      </c>
      <c r="F63" s="22">
        <v>34615</v>
      </c>
      <c r="G63" s="22">
        <v>0</v>
      </c>
      <c r="H63" s="22">
        <v>53575</v>
      </c>
    </row>
    <row r="64" spans="1: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35325</v>
      </c>
      <c r="G64" s="22">
        <v>22369</v>
      </c>
      <c r="H64" s="22">
        <v>57694</v>
      </c>
    </row>
    <row r="65" spans="1: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115510</v>
      </c>
      <c r="F65" s="22">
        <v>44362</v>
      </c>
      <c r="G65" s="22">
        <v>59859</v>
      </c>
      <c r="H65" s="22">
        <v>219731</v>
      </c>
    </row>
    <row r="66" spans="1: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80448</v>
      </c>
      <c r="F66" s="22">
        <v>33017</v>
      </c>
      <c r="G66" s="22">
        <v>0</v>
      </c>
      <c r="H66" s="22">
        <v>113465</v>
      </c>
    </row>
    <row r="67" spans="1: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80721</v>
      </c>
      <c r="F67" s="22">
        <v>31595</v>
      </c>
      <c r="G67" s="22">
        <v>39917</v>
      </c>
      <c r="H67" s="22">
        <v>152233</v>
      </c>
    </row>
    <row r="68" spans="1: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44913</v>
      </c>
      <c r="F68" s="22">
        <v>19199</v>
      </c>
      <c r="G68" s="22">
        <v>32438</v>
      </c>
      <c r="H68" s="22">
        <v>96550</v>
      </c>
    </row>
    <row r="69" spans="1: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18509</v>
      </c>
      <c r="F69" s="22">
        <v>0</v>
      </c>
      <c r="G69" s="22">
        <v>3587</v>
      </c>
      <c r="H69" s="22">
        <v>22096</v>
      </c>
    </row>
    <row r="70" spans="1: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56407</v>
      </c>
      <c r="F70" s="22">
        <v>35085</v>
      </c>
      <c r="G70" s="22">
        <v>24263</v>
      </c>
      <c r="H70" s="22">
        <v>115755</v>
      </c>
    </row>
    <row r="71" spans="1: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9833</v>
      </c>
      <c r="F71" s="22">
        <v>31023</v>
      </c>
      <c r="G71" s="22">
        <v>75197</v>
      </c>
      <c r="H71" s="22">
        <v>116053</v>
      </c>
    </row>
    <row r="72" spans="1: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33576</v>
      </c>
      <c r="F72" s="22">
        <v>36057</v>
      </c>
      <c r="G72" s="22">
        <v>26724</v>
      </c>
      <c r="H72" s="22">
        <v>96357</v>
      </c>
    </row>
    <row r="73" spans="1: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97919</v>
      </c>
      <c r="F73" s="22">
        <v>64352</v>
      </c>
      <c r="G73" s="22">
        <v>389290</v>
      </c>
      <c r="H73" s="22">
        <v>551561</v>
      </c>
    </row>
    <row r="74" spans="1: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63985</v>
      </c>
      <c r="F74" s="22">
        <v>41183</v>
      </c>
      <c r="G74" s="22">
        <v>0</v>
      </c>
      <c r="H74" s="22">
        <v>105168</v>
      </c>
    </row>
    <row r="75" spans="1: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74065</v>
      </c>
      <c r="F75" s="22">
        <v>46580</v>
      </c>
      <c r="G75" s="22">
        <v>132297</v>
      </c>
      <c r="H75" s="22">
        <v>252942</v>
      </c>
    </row>
    <row r="76" spans="1: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42544</v>
      </c>
      <c r="F76" s="22">
        <v>15445</v>
      </c>
      <c r="G76" s="22">
        <v>25199</v>
      </c>
      <c r="H76" s="22">
        <v>83188</v>
      </c>
    </row>
    <row r="77" spans="1: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133723</v>
      </c>
      <c r="F77" s="22">
        <v>28542</v>
      </c>
      <c r="G77" s="22">
        <v>55416</v>
      </c>
      <c r="H77" s="22">
        <v>217681</v>
      </c>
    </row>
    <row r="78" spans="1: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55432</v>
      </c>
      <c r="F78" s="22">
        <v>41509</v>
      </c>
      <c r="G78" s="22">
        <v>26998</v>
      </c>
      <c r="H78" s="22">
        <v>123939</v>
      </c>
    </row>
    <row r="79" spans="1: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70296</v>
      </c>
      <c r="F79" s="22">
        <v>27367</v>
      </c>
      <c r="G79" s="22">
        <v>48403</v>
      </c>
      <c r="H79" s="22">
        <v>146066</v>
      </c>
    </row>
    <row r="80" spans="1: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44932</v>
      </c>
      <c r="F80" s="22">
        <v>45051</v>
      </c>
      <c r="G80" s="22">
        <v>26895</v>
      </c>
      <c r="H80" s="22">
        <v>116878</v>
      </c>
    </row>
    <row r="81" spans="1: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46780</v>
      </c>
      <c r="F81" s="22">
        <v>40691</v>
      </c>
      <c r="G81" s="22">
        <v>1</v>
      </c>
      <c r="H81" s="22">
        <v>87472</v>
      </c>
    </row>
    <row r="82" spans="1: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109472</v>
      </c>
      <c r="F82" s="22">
        <v>38567</v>
      </c>
      <c r="G82" s="22">
        <v>136772</v>
      </c>
      <c r="H82" s="22">
        <v>284811</v>
      </c>
    </row>
    <row r="83" spans="1: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88438</v>
      </c>
      <c r="F83" s="22">
        <v>42722</v>
      </c>
      <c r="G83" s="22">
        <v>36280</v>
      </c>
      <c r="H83" s="22">
        <v>167440</v>
      </c>
    </row>
    <row r="84" spans="1: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78200</v>
      </c>
      <c r="F84" s="22">
        <v>42178</v>
      </c>
      <c r="G84" s="22">
        <v>0</v>
      </c>
      <c r="H84" s="22">
        <v>120378</v>
      </c>
    </row>
    <row r="85" spans="1: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80013</v>
      </c>
      <c r="F85" s="22">
        <v>39426</v>
      </c>
      <c r="G85" s="22">
        <v>66311</v>
      </c>
      <c r="H85" s="22">
        <v>185750</v>
      </c>
    </row>
    <row r="86" spans="1: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115045</v>
      </c>
      <c r="F86" s="22">
        <v>14090</v>
      </c>
      <c r="G86" s="22">
        <v>1</v>
      </c>
      <c r="H86" s="22">
        <v>129136</v>
      </c>
    </row>
    <row r="87" spans="1: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2711</v>
      </c>
      <c r="F87" s="22">
        <v>33170</v>
      </c>
      <c r="G87" s="22">
        <v>12625</v>
      </c>
      <c r="H87" s="22">
        <v>48506</v>
      </c>
    </row>
    <row r="88" spans="1: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41776</v>
      </c>
      <c r="F88" s="22">
        <v>28212</v>
      </c>
      <c r="G88" s="22">
        <v>20238</v>
      </c>
      <c r="H88" s="22">
        <v>90226</v>
      </c>
    </row>
    <row r="89" spans="1: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60072</v>
      </c>
      <c r="F89" s="22">
        <v>42078</v>
      </c>
      <c r="G89" s="22">
        <v>53954</v>
      </c>
      <c r="H89" s="22">
        <v>156104</v>
      </c>
    </row>
    <row r="90" spans="1: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2276</v>
      </c>
      <c r="F90" s="22">
        <v>25143</v>
      </c>
      <c r="G90" s="22">
        <v>0</v>
      </c>
      <c r="H90" s="22">
        <v>27419</v>
      </c>
    </row>
    <row r="91" spans="1: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482</v>
      </c>
      <c r="F91" s="22">
        <v>203</v>
      </c>
      <c r="G91" s="22">
        <v>0</v>
      </c>
      <c r="H91" s="22">
        <v>685</v>
      </c>
    </row>
    <row r="92" spans="1: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43799</v>
      </c>
      <c r="G92" s="22">
        <v>36737</v>
      </c>
      <c r="H92" s="22">
        <v>80536</v>
      </c>
    </row>
    <row r="93" spans="1: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52464</v>
      </c>
      <c r="F93" s="22">
        <v>36952</v>
      </c>
      <c r="G93" s="22">
        <v>0</v>
      </c>
      <c r="H93" s="22">
        <v>89416</v>
      </c>
    </row>
    <row r="94" spans="1: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2152</v>
      </c>
      <c r="F94" s="22">
        <v>14944</v>
      </c>
      <c r="G94" s="22">
        <v>0</v>
      </c>
      <c r="H94" s="22">
        <v>17096</v>
      </c>
    </row>
    <row r="95" spans="1: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19509</v>
      </c>
      <c r="F95" s="22">
        <v>44046</v>
      </c>
      <c r="G95" s="22">
        <v>0</v>
      </c>
      <c r="H95" s="22">
        <v>63555</v>
      </c>
    </row>
    <row r="96" spans="1: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871</v>
      </c>
      <c r="F96" s="22">
        <v>30830</v>
      </c>
      <c r="G96" s="22">
        <v>19398</v>
      </c>
      <c r="H96" s="22">
        <v>51099</v>
      </c>
    </row>
    <row r="97" spans="1: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1866</v>
      </c>
      <c r="G97" s="22">
        <v>0</v>
      </c>
      <c r="H97" s="22">
        <v>1866</v>
      </c>
    </row>
    <row r="98" spans="1: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1926</v>
      </c>
      <c r="F98" s="22">
        <v>12696</v>
      </c>
      <c r="G98" s="22">
        <v>0</v>
      </c>
      <c r="H98" s="22">
        <v>14622</v>
      </c>
    </row>
    <row r="99" spans="1: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10985</v>
      </c>
      <c r="F99" s="22">
        <v>16467</v>
      </c>
      <c r="G99" s="22">
        <v>40423</v>
      </c>
      <c r="H99" s="22">
        <v>67875</v>
      </c>
    </row>
    <row r="100" spans="1: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80146</v>
      </c>
      <c r="F100" s="22">
        <v>36299</v>
      </c>
      <c r="G100" s="22">
        <v>487255</v>
      </c>
      <c r="H100" s="22">
        <v>603700</v>
      </c>
    </row>
    <row r="101" spans="1: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2244</v>
      </c>
      <c r="F101" s="22">
        <v>37734</v>
      </c>
      <c r="G101" s="22">
        <v>68178</v>
      </c>
      <c r="H101" s="22">
        <v>108156</v>
      </c>
    </row>
    <row r="102" spans="1: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5834</v>
      </c>
      <c r="F102" s="22">
        <v>8461</v>
      </c>
      <c r="G102" s="22">
        <v>0</v>
      </c>
      <c r="H102" s="22">
        <v>14295</v>
      </c>
    </row>
    <row r="103" spans="1: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490</v>
      </c>
      <c r="F103" s="22">
        <v>15659</v>
      </c>
      <c r="G103" s="22">
        <v>0</v>
      </c>
      <c r="H103" s="22">
        <v>16149</v>
      </c>
    </row>
    <row r="104" spans="1: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5271</v>
      </c>
      <c r="F104" s="22">
        <v>27468</v>
      </c>
      <c r="G104" s="22">
        <v>87175</v>
      </c>
      <c r="H104" s="22">
        <v>119914</v>
      </c>
    </row>
    <row r="105" spans="1: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59585</v>
      </c>
      <c r="F105" s="22">
        <v>44444</v>
      </c>
      <c r="G105" s="22">
        <v>62970</v>
      </c>
      <c r="H105" s="22">
        <v>166999</v>
      </c>
    </row>
    <row r="106" spans="1: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15210</v>
      </c>
      <c r="F106" s="22">
        <v>15468</v>
      </c>
      <c r="G106" s="22">
        <v>0</v>
      </c>
      <c r="H106" s="22">
        <v>30678</v>
      </c>
    </row>
    <row r="107" spans="1: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64906</v>
      </c>
      <c r="F107" s="22">
        <v>48159</v>
      </c>
      <c r="G107" s="22">
        <v>31707</v>
      </c>
      <c r="H107" s="22">
        <v>144772</v>
      </c>
    </row>
    <row r="108" spans="1: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1176</v>
      </c>
      <c r="F108" s="22">
        <v>18808</v>
      </c>
      <c r="G108" s="22">
        <v>0</v>
      </c>
      <c r="H108" s="22">
        <v>19984</v>
      </c>
    </row>
    <row r="109" spans="1: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6957</v>
      </c>
      <c r="F109" s="22">
        <v>33468</v>
      </c>
      <c r="G109" s="22">
        <v>81624</v>
      </c>
      <c r="H109" s="22">
        <v>122049</v>
      </c>
    </row>
    <row r="110" spans="1: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2534</v>
      </c>
      <c r="F110" s="22">
        <v>29785</v>
      </c>
      <c r="G110" s="22">
        <v>0</v>
      </c>
      <c r="H110" s="22">
        <v>32319</v>
      </c>
    </row>
    <row r="111" spans="1: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75932</v>
      </c>
      <c r="F111" s="22">
        <v>36302</v>
      </c>
      <c r="G111" s="22">
        <v>0</v>
      </c>
      <c r="H111" s="22">
        <v>112234</v>
      </c>
    </row>
    <row r="112" spans="1: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24708</v>
      </c>
      <c r="F112" s="22">
        <v>29060</v>
      </c>
      <c r="G112" s="22">
        <v>82724</v>
      </c>
      <c r="H112" s="22">
        <v>136492</v>
      </c>
    </row>
    <row r="113" spans="1: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7981</v>
      </c>
      <c r="F113" s="22">
        <v>38513</v>
      </c>
      <c r="G113" s="22">
        <v>0</v>
      </c>
      <c r="H113" s="22">
        <v>46494</v>
      </c>
    </row>
    <row r="114" spans="1: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97555</v>
      </c>
      <c r="F114" s="22">
        <v>60727</v>
      </c>
      <c r="G114" s="22">
        <v>103741</v>
      </c>
      <c r="H114" s="22">
        <v>262023</v>
      </c>
    </row>
    <row r="115" spans="1: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48824</v>
      </c>
      <c r="F115" s="22">
        <v>20546</v>
      </c>
      <c r="G115" s="22">
        <v>0</v>
      </c>
      <c r="H115" s="22">
        <v>69370</v>
      </c>
    </row>
    <row r="116" spans="1: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14325</v>
      </c>
      <c r="F116" s="22">
        <v>42716</v>
      </c>
      <c r="G116" s="22">
        <v>0</v>
      </c>
      <c r="H116" s="22">
        <v>57041</v>
      </c>
    </row>
    <row r="117" spans="1: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2836</v>
      </c>
      <c r="F117" s="22">
        <v>37555</v>
      </c>
      <c r="G117" s="22">
        <v>0</v>
      </c>
      <c r="H117" s="22">
        <v>40391</v>
      </c>
    </row>
    <row r="118" spans="1: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10019</v>
      </c>
      <c r="F118" s="22">
        <v>25934</v>
      </c>
      <c r="G118" s="22">
        <v>0</v>
      </c>
      <c r="H118" s="22">
        <v>35953</v>
      </c>
    </row>
    <row r="119" spans="1: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3543</v>
      </c>
      <c r="F119" s="22">
        <v>27747</v>
      </c>
      <c r="G119" s="22">
        <v>0</v>
      </c>
      <c r="H119" s="22">
        <v>31290</v>
      </c>
    </row>
    <row r="120" spans="1: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49880</v>
      </c>
      <c r="F120" s="22">
        <v>30351</v>
      </c>
      <c r="G120" s="22">
        <v>105787</v>
      </c>
      <c r="H120" s="22">
        <v>186018</v>
      </c>
    </row>
    <row r="121" spans="1: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11230</v>
      </c>
      <c r="F121" s="22">
        <v>46464</v>
      </c>
      <c r="G121" s="22">
        <v>34475</v>
      </c>
      <c r="H121" s="22">
        <v>92169</v>
      </c>
    </row>
    <row r="122" spans="1: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11293</v>
      </c>
      <c r="F122" s="22">
        <v>25856</v>
      </c>
      <c r="G122" s="22">
        <v>0</v>
      </c>
      <c r="H122" s="22">
        <v>37149</v>
      </c>
    </row>
    <row r="123" spans="1: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17630</v>
      </c>
      <c r="F123" s="22">
        <v>20870</v>
      </c>
      <c r="G123" s="22">
        <v>11957</v>
      </c>
      <c r="H123" s="22">
        <v>50457</v>
      </c>
    </row>
    <row r="124" spans="1: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4295</v>
      </c>
      <c r="F124" s="22">
        <v>30632</v>
      </c>
      <c r="G124" s="22">
        <v>0</v>
      </c>
      <c r="H124" s="22">
        <v>34927</v>
      </c>
    </row>
    <row r="125" spans="1: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1446</v>
      </c>
      <c r="F125" s="22">
        <v>14841</v>
      </c>
      <c r="G125" s="22">
        <v>0</v>
      </c>
      <c r="H125" s="22">
        <v>16287</v>
      </c>
    </row>
    <row r="126" spans="1: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21518</v>
      </c>
      <c r="F126" s="22">
        <v>35519</v>
      </c>
      <c r="G126" s="22">
        <v>0</v>
      </c>
      <c r="H126" s="22">
        <v>57037</v>
      </c>
    </row>
    <row r="127" spans="1: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2626</v>
      </c>
      <c r="F127" s="22">
        <v>20677</v>
      </c>
      <c r="G127" s="22">
        <v>55270</v>
      </c>
      <c r="H127" s="22">
        <v>78573</v>
      </c>
    </row>
    <row r="128" spans="1: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56155</v>
      </c>
      <c r="F128" s="22">
        <v>47662</v>
      </c>
      <c r="G128" s="22">
        <v>33465</v>
      </c>
      <c r="H128" s="22">
        <v>137282</v>
      </c>
    </row>
    <row r="129" spans="1: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16747</v>
      </c>
      <c r="F129" s="22">
        <v>46228</v>
      </c>
      <c r="G129" s="22">
        <v>58943</v>
      </c>
      <c r="H129" s="22">
        <v>121918</v>
      </c>
    </row>
    <row r="130" spans="1: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35175</v>
      </c>
      <c r="F130" s="22">
        <v>42505</v>
      </c>
      <c r="G130" s="22">
        <v>126820</v>
      </c>
      <c r="H130" s="22">
        <v>204500</v>
      </c>
    </row>
    <row r="131" spans="1: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1161</v>
      </c>
      <c r="F131" s="22">
        <v>28523</v>
      </c>
      <c r="G131" s="22">
        <v>0</v>
      </c>
      <c r="H131" s="22">
        <v>29684</v>
      </c>
    </row>
    <row r="132" spans="1: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30396</v>
      </c>
      <c r="G132" s="22">
        <v>23967</v>
      </c>
      <c r="H132" s="22">
        <v>54363</v>
      </c>
    </row>
    <row r="133" spans="1: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5096</v>
      </c>
      <c r="F133" s="22">
        <v>13880</v>
      </c>
      <c r="G133" s="22">
        <v>0</v>
      </c>
      <c r="H133" s="22">
        <v>18976</v>
      </c>
    </row>
    <row r="134" spans="1: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3540</v>
      </c>
      <c r="F134" s="22">
        <v>26307</v>
      </c>
      <c r="G134" s="22">
        <v>0</v>
      </c>
      <c r="H134" s="22">
        <v>29847</v>
      </c>
    </row>
    <row r="135" spans="1: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2448</v>
      </c>
      <c r="F135" s="22">
        <v>13226</v>
      </c>
      <c r="G135" s="22">
        <v>0</v>
      </c>
      <c r="H135" s="22">
        <v>15674</v>
      </c>
    </row>
    <row r="136" spans="1: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2845</v>
      </c>
      <c r="F136" s="22">
        <v>0</v>
      </c>
      <c r="G136" s="22">
        <v>45394</v>
      </c>
      <c r="H136" s="22">
        <v>48239</v>
      </c>
    </row>
    <row r="137" spans="1: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2148</v>
      </c>
      <c r="F137" s="22">
        <v>15597</v>
      </c>
      <c r="G137" s="22">
        <v>0</v>
      </c>
      <c r="H137" s="22">
        <v>17745</v>
      </c>
    </row>
    <row r="138" spans="1: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1333</v>
      </c>
      <c r="F138" s="22">
        <v>17976</v>
      </c>
      <c r="G138" s="22">
        <v>0</v>
      </c>
      <c r="H138" s="22">
        <v>19309</v>
      </c>
    </row>
    <row r="139" spans="1: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3757</v>
      </c>
      <c r="F139" s="22">
        <v>3868</v>
      </c>
      <c r="G139" s="22">
        <v>11240</v>
      </c>
      <c r="H139" s="22">
        <v>18865</v>
      </c>
    </row>
    <row r="140" spans="1: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63814</v>
      </c>
      <c r="F140" s="22">
        <v>43797</v>
      </c>
      <c r="G140" s="22">
        <v>71908</v>
      </c>
      <c r="H140" s="22">
        <v>179519</v>
      </c>
    </row>
    <row r="141" spans="1: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1191</v>
      </c>
      <c r="F141" s="22">
        <v>9581</v>
      </c>
      <c r="G141" s="22">
        <v>0</v>
      </c>
      <c r="H141" s="22">
        <v>10772</v>
      </c>
    </row>
    <row r="142" spans="1: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10833</v>
      </c>
      <c r="F142" s="22">
        <v>33568</v>
      </c>
      <c r="G142" s="22">
        <v>63490</v>
      </c>
      <c r="H142" s="22">
        <v>107891</v>
      </c>
    </row>
    <row r="143" spans="1: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9756</v>
      </c>
      <c r="F143" s="22">
        <v>28066</v>
      </c>
      <c r="G143" s="22">
        <v>0</v>
      </c>
      <c r="H143" s="22">
        <v>37822</v>
      </c>
    </row>
    <row r="144" spans="1: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26817</v>
      </c>
      <c r="F144" s="22">
        <v>43645</v>
      </c>
      <c r="G144" s="22">
        <v>21988</v>
      </c>
      <c r="H144" s="22">
        <v>92450</v>
      </c>
    </row>
    <row r="145" spans="1: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60760</v>
      </c>
      <c r="F145" s="22">
        <v>76568</v>
      </c>
      <c r="G145" s="22">
        <v>0</v>
      </c>
      <c r="H145" s="22">
        <v>137328</v>
      </c>
    </row>
    <row r="146" spans="1: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29064</v>
      </c>
      <c r="F146" s="22">
        <v>15390</v>
      </c>
      <c r="G146" s="22">
        <v>16902</v>
      </c>
      <c r="H146" s="22">
        <v>61356</v>
      </c>
    </row>
    <row r="147" spans="1: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833</v>
      </c>
      <c r="F147" s="22">
        <v>21018</v>
      </c>
      <c r="G147" s="22">
        <v>0</v>
      </c>
      <c r="H147" s="22">
        <v>21851</v>
      </c>
    </row>
    <row r="148" spans="1: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21381</v>
      </c>
      <c r="F148" s="22">
        <v>39449</v>
      </c>
      <c r="G148" s="22">
        <v>1</v>
      </c>
      <c r="H148" s="22">
        <v>60831</v>
      </c>
    </row>
    <row r="149" spans="1: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8400</v>
      </c>
      <c r="F149" s="22">
        <v>6234</v>
      </c>
      <c r="G149" s="22">
        <v>0</v>
      </c>
      <c r="H149" s="22">
        <v>14634</v>
      </c>
    </row>
    <row r="150" spans="1: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2630</v>
      </c>
      <c r="F150" s="22">
        <v>27859</v>
      </c>
      <c r="G150" s="22">
        <v>11087</v>
      </c>
      <c r="H150" s="22">
        <v>41576</v>
      </c>
    </row>
    <row r="151" spans="1: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41132</v>
      </c>
      <c r="F151" s="22">
        <v>30606</v>
      </c>
      <c r="G151" s="22">
        <v>20273</v>
      </c>
      <c r="H151" s="22">
        <v>92011</v>
      </c>
    </row>
    <row r="152" spans="1: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13075</v>
      </c>
      <c r="F152" s="22">
        <v>34478</v>
      </c>
      <c r="G152" s="22">
        <v>0</v>
      </c>
      <c r="H152" s="22">
        <v>47553</v>
      </c>
    </row>
    <row r="153" spans="1: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3600</v>
      </c>
      <c r="F153" s="22">
        <v>13277</v>
      </c>
      <c r="G153" s="22">
        <v>8564</v>
      </c>
      <c r="H153" s="22">
        <v>25441</v>
      </c>
    </row>
    <row r="154" spans="1: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1609</v>
      </c>
      <c r="F154" s="22">
        <v>6906</v>
      </c>
      <c r="G154" s="22">
        <v>18800</v>
      </c>
      <c r="H154" s="22">
        <v>27315</v>
      </c>
    </row>
    <row r="155" spans="1: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5555</v>
      </c>
      <c r="F155" s="22">
        <v>42864</v>
      </c>
      <c r="G155" s="22">
        <v>0</v>
      </c>
      <c r="H155" s="22">
        <v>48419</v>
      </c>
    </row>
    <row r="156" spans="1: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23448</v>
      </c>
      <c r="F156" s="22">
        <v>32168</v>
      </c>
      <c r="G156" s="22">
        <v>89046</v>
      </c>
      <c r="H156" s="22">
        <v>144662</v>
      </c>
    </row>
    <row r="157" spans="1: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74450</v>
      </c>
      <c r="F157" s="22">
        <v>34730</v>
      </c>
      <c r="G157" s="22">
        <v>12950</v>
      </c>
      <c r="H157" s="22">
        <v>122130</v>
      </c>
    </row>
    <row r="158" spans="1: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26815</v>
      </c>
      <c r="F158" s="22">
        <v>28628</v>
      </c>
      <c r="G158" s="22">
        <v>0</v>
      </c>
      <c r="H158" s="22">
        <v>55443</v>
      </c>
    </row>
    <row r="159" spans="1: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11796</v>
      </c>
      <c r="F159" s="22">
        <v>29232</v>
      </c>
      <c r="G159" s="22">
        <v>0</v>
      </c>
      <c r="H159" s="22">
        <v>41028</v>
      </c>
    </row>
    <row r="160" spans="1: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940</v>
      </c>
      <c r="F160" s="22">
        <v>29984</v>
      </c>
      <c r="G160" s="22">
        <v>0</v>
      </c>
      <c r="H160" s="22">
        <v>30924</v>
      </c>
    </row>
    <row r="161" spans="1: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11363</v>
      </c>
      <c r="F161" s="22">
        <v>33603</v>
      </c>
      <c r="G161" s="22">
        <v>11759</v>
      </c>
      <c r="H161" s="22">
        <v>56725</v>
      </c>
    </row>
    <row r="162" spans="1: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1052</v>
      </c>
      <c r="F162" s="22">
        <v>15050</v>
      </c>
      <c r="G162" s="22">
        <v>9260</v>
      </c>
      <c r="H162" s="22">
        <v>25362</v>
      </c>
    </row>
    <row r="163" spans="1: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12980</v>
      </c>
      <c r="F163" s="22">
        <v>21836</v>
      </c>
      <c r="G163" s="22">
        <v>0</v>
      </c>
      <c r="H163" s="22">
        <v>34816</v>
      </c>
    </row>
    <row r="164" spans="1: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85</v>
      </c>
      <c r="F164" s="22">
        <v>11723</v>
      </c>
      <c r="G164" s="22">
        <v>0</v>
      </c>
      <c r="H164" s="22">
        <v>11808</v>
      </c>
    </row>
    <row r="165" spans="1: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71838</v>
      </c>
      <c r="F165" s="22">
        <v>29130</v>
      </c>
      <c r="G165" s="22">
        <v>23226</v>
      </c>
      <c r="H165" s="22">
        <v>124194</v>
      </c>
    </row>
    <row r="166" spans="1: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17762</v>
      </c>
      <c r="G166" s="22">
        <v>0</v>
      </c>
      <c r="H166" s="22">
        <v>17762</v>
      </c>
    </row>
    <row r="167" spans="1: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11669</v>
      </c>
      <c r="F167" s="22">
        <v>28628</v>
      </c>
      <c r="G167" s="22">
        <v>0</v>
      </c>
      <c r="H167" s="22">
        <v>40297</v>
      </c>
    </row>
    <row r="168" spans="1: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101905</v>
      </c>
      <c r="F168" s="22">
        <v>41543</v>
      </c>
      <c r="G168" s="22">
        <v>0</v>
      </c>
      <c r="H168" s="22">
        <v>143448</v>
      </c>
    </row>
    <row r="169" spans="1: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72820</v>
      </c>
      <c r="F169" s="22">
        <v>46817</v>
      </c>
      <c r="G169" s="22">
        <v>121209</v>
      </c>
      <c r="H169" s="22">
        <v>240846</v>
      </c>
    </row>
    <row r="170" spans="1: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3476</v>
      </c>
      <c r="F170" s="22">
        <v>29984</v>
      </c>
      <c r="G170" s="22">
        <v>0</v>
      </c>
      <c r="H170" s="22">
        <v>33460</v>
      </c>
    </row>
    <row r="171" spans="1: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32991</v>
      </c>
      <c r="F171" s="22">
        <v>9460</v>
      </c>
      <c r="G171" s="22">
        <v>25501</v>
      </c>
      <c r="H171" s="22">
        <v>67952</v>
      </c>
    </row>
    <row r="172" spans="1: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50893</v>
      </c>
      <c r="F172" s="22">
        <v>29610</v>
      </c>
      <c r="G172" s="22">
        <v>66908</v>
      </c>
      <c r="H172" s="22">
        <v>147411</v>
      </c>
    </row>
    <row r="173" spans="1: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1900</v>
      </c>
      <c r="F173" s="22">
        <v>0</v>
      </c>
      <c r="G173" s="22">
        <v>0</v>
      </c>
      <c r="H173" s="22">
        <v>1900</v>
      </c>
    </row>
    <row r="174" spans="1: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3975</v>
      </c>
      <c r="F174" s="22">
        <v>33182</v>
      </c>
      <c r="G174" s="22">
        <v>0</v>
      </c>
      <c r="H174" s="22">
        <v>37157</v>
      </c>
    </row>
    <row r="175" spans="1: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48689</v>
      </c>
      <c r="F175" s="22">
        <v>13770</v>
      </c>
      <c r="G175" s="22">
        <v>0</v>
      </c>
      <c r="H175" s="22">
        <v>62459</v>
      </c>
    </row>
    <row r="176" spans="1: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1889</v>
      </c>
      <c r="F176" s="22">
        <v>23896</v>
      </c>
      <c r="G176" s="22">
        <v>0</v>
      </c>
      <c r="H176" s="22">
        <v>25785</v>
      </c>
    </row>
    <row r="177" spans="1: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62075</v>
      </c>
      <c r="F177" s="22">
        <v>37982</v>
      </c>
      <c r="G177" s="22">
        <v>45920</v>
      </c>
      <c r="H177" s="22">
        <v>145977</v>
      </c>
    </row>
    <row r="178" spans="1: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6117</v>
      </c>
      <c r="F178" s="22">
        <v>17529</v>
      </c>
      <c r="G178" s="22">
        <v>0</v>
      </c>
      <c r="H178" s="22">
        <v>23646</v>
      </c>
    </row>
    <row r="179" spans="1: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2726</v>
      </c>
      <c r="F179" s="22">
        <v>6608</v>
      </c>
      <c r="G179" s="22">
        <v>0</v>
      </c>
      <c r="H179" s="22">
        <v>9334</v>
      </c>
    </row>
    <row r="180" spans="1: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29675</v>
      </c>
      <c r="F180" s="22">
        <v>20431</v>
      </c>
      <c r="G180" s="22">
        <v>0</v>
      </c>
      <c r="H180" s="22">
        <v>50106</v>
      </c>
    </row>
    <row r="181" spans="1: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8179</v>
      </c>
      <c r="F181" s="22">
        <v>36380</v>
      </c>
      <c r="G181" s="22">
        <v>0</v>
      </c>
      <c r="H181" s="22">
        <v>44559</v>
      </c>
    </row>
    <row r="182" spans="1: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880</v>
      </c>
      <c r="F182" s="22">
        <v>23203</v>
      </c>
      <c r="G182" s="22">
        <v>18554</v>
      </c>
      <c r="H182" s="22">
        <v>42637</v>
      </c>
    </row>
    <row r="183" spans="1: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54818</v>
      </c>
      <c r="F183" s="22">
        <v>36415</v>
      </c>
      <c r="G183" s="22">
        <v>66701</v>
      </c>
      <c r="H183" s="22">
        <v>157934</v>
      </c>
    </row>
    <row r="184" spans="1: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42633</v>
      </c>
      <c r="F184" s="22">
        <v>89025</v>
      </c>
      <c r="G184" s="22">
        <v>0</v>
      </c>
      <c r="H184" s="22">
        <v>131658</v>
      </c>
    </row>
    <row r="185" spans="1: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10759</v>
      </c>
      <c r="G185" s="22">
        <v>0</v>
      </c>
      <c r="H185" s="22">
        <v>10759</v>
      </c>
    </row>
    <row r="186" spans="1: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682</v>
      </c>
      <c r="F186" s="22">
        <v>6872</v>
      </c>
      <c r="G186" s="22">
        <v>4762</v>
      </c>
      <c r="H186" s="22">
        <v>12316</v>
      </c>
    </row>
    <row r="187" spans="1: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309</v>
      </c>
      <c r="F187" s="22">
        <v>5969</v>
      </c>
      <c r="G187" s="22">
        <v>350</v>
      </c>
      <c r="H187" s="22">
        <v>6628</v>
      </c>
    </row>
    <row r="188" spans="1: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10661</v>
      </c>
      <c r="G188" s="22">
        <v>0</v>
      </c>
      <c r="H188" s="22">
        <v>10661</v>
      </c>
    </row>
    <row r="189" spans="1: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3421</v>
      </c>
      <c r="F189" s="22">
        <v>16456</v>
      </c>
      <c r="G189" s="22">
        <v>0</v>
      </c>
      <c r="H189" s="22">
        <v>19877</v>
      </c>
    </row>
    <row r="190" spans="1: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154</v>
      </c>
      <c r="F190" s="22">
        <v>7585</v>
      </c>
      <c r="G190" s="22">
        <v>0</v>
      </c>
      <c r="H190" s="22">
        <v>7739</v>
      </c>
    </row>
    <row r="191" spans="1: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9808</v>
      </c>
      <c r="G191" s="22">
        <v>0</v>
      </c>
      <c r="H191" s="22">
        <v>9808</v>
      </c>
    </row>
    <row r="192" spans="1: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4204</v>
      </c>
      <c r="G192" s="22">
        <v>0</v>
      </c>
      <c r="H192" s="22">
        <v>4204</v>
      </c>
    </row>
    <row r="193" spans="1: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11770</v>
      </c>
      <c r="G193" s="22">
        <v>0</v>
      </c>
      <c r="H193" s="22">
        <v>11770</v>
      </c>
    </row>
    <row r="194" spans="1: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51914</v>
      </c>
      <c r="F194" s="22">
        <v>32346</v>
      </c>
      <c r="G194" s="22">
        <v>0</v>
      </c>
      <c r="H194" s="22">
        <v>84260</v>
      </c>
    </row>
    <row r="195" spans="1: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</row>
    <row r="196" spans="1: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442</v>
      </c>
      <c r="F196" s="22">
        <v>8739</v>
      </c>
      <c r="G196" s="22">
        <v>0</v>
      </c>
      <c r="H196" s="22">
        <v>9181</v>
      </c>
    </row>
    <row r="197" spans="1: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107</v>
      </c>
      <c r="F197" s="22">
        <v>1391</v>
      </c>
      <c r="G197" s="22">
        <v>3715</v>
      </c>
      <c r="H197" s="22">
        <v>5213</v>
      </c>
    </row>
    <row r="198" spans="1: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2312</v>
      </c>
      <c r="F198" s="22">
        <v>8386</v>
      </c>
      <c r="G198" s="22">
        <v>0</v>
      </c>
      <c r="H198" s="22">
        <v>10698</v>
      </c>
    </row>
    <row r="199" spans="1: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16721</v>
      </c>
      <c r="G199" s="22">
        <v>7258</v>
      </c>
      <c r="H199" s="22">
        <v>23979</v>
      </c>
    </row>
    <row r="200" spans="1: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3158</v>
      </c>
      <c r="F200" s="22">
        <v>3271</v>
      </c>
      <c r="G200" s="22">
        <v>0</v>
      </c>
      <c r="H200" s="22">
        <v>6429</v>
      </c>
    </row>
    <row r="201" spans="1: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3056</v>
      </c>
      <c r="F201" s="22">
        <v>593</v>
      </c>
      <c r="G201" s="22">
        <v>0</v>
      </c>
      <c r="H201" s="22">
        <v>3649</v>
      </c>
    </row>
    <row r="202" spans="1: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131</v>
      </c>
      <c r="F202" s="22">
        <v>18798</v>
      </c>
      <c r="G202" s="22">
        <v>0</v>
      </c>
      <c r="H202" s="22">
        <v>18929</v>
      </c>
    </row>
    <row r="203" spans="1: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745</v>
      </c>
      <c r="G203" s="22">
        <v>0</v>
      </c>
      <c r="H203" s="22">
        <v>745</v>
      </c>
    </row>
    <row r="204" spans="1: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1941</v>
      </c>
      <c r="F204" s="22">
        <v>16785</v>
      </c>
      <c r="G204" s="22">
        <v>0</v>
      </c>
      <c r="H204" s="22">
        <v>18726</v>
      </c>
    </row>
    <row r="205" spans="1: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1122</v>
      </c>
      <c r="F205" s="22">
        <v>10853</v>
      </c>
      <c r="G205" s="22">
        <v>0</v>
      </c>
      <c r="H205" s="22">
        <v>11975</v>
      </c>
    </row>
    <row r="206" spans="1: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2079</v>
      </c>
      <c r="F206" s="22">
        <v>24652</v>
      </c>
      <c r="G206" s="22">
        <v>25429</v>
      </c>
      <c r="H206" s="22">
        <v>52160</v>
      </c>
    </row>
    <row r="207" spans="1: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1311</v>
      </c>
      <c r="G207" s="22">
        <v>0</v>
      </c>
      <c r="H207" s="22">
        <v>1311</v>
      </c>
    </row>
    <row r="208" spans="1: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267</v>
      </c>
      <c r="F208" s="22">
        <v>20205</v>
      </c>
      <c r="G208" s="22">
        <v>0</v>
      </c>
      <c r="H208" s="22">
        <v>20472</v>
      </c>
    </row>
    <row r="209" spans="1: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585</v>
      </c>
      <c r="F209" s="22">
        <v>7710</v>
      </c>
      <c r="G209" s="22">
        <v>0</v>
      </c>
      <c r="H209" s="22">
        <v>8295</v>
      </c>
    </row>
    <row r="210" spans="1: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12210</v>
      </c>
      <c r="F210" s="22">
        <v>16816</v>
      </c>
      <c r="G210" s="22">
        <v>5213</v>
      </c>
      <c r="H210" s="22">
        <v>34239</v>
      </c>
    </row>
    <row r="211" spans="1: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3126</v>
      </c>
      <c r="F211" s="22">
        <v>7344</v>
      </c>
      <c r="G211" s="22">
        <v>0</v>
      </c>
      <c r="H211" s="22">
        <v>10470</v>
      </c>
    </row>
    <row r="212" spans="1: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2402</v>
      </c>
      <c r="F212" s="22">
        <v>35515</v>
      </c>
      <c r="G212" s="22">
        <v>0</v>
      </c>
      <c r="H212" s="22">
        <v>37917</v>
      </c>
    </row>
    <row r="213" spans="1: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1921</v>
      </c>
      <c r="F213" s="22">
        <v>9767</v>
      </c>
      <c r="G213" s="22">
        <v>0</v>
      </c>
      <c r="H213" s="22">
        <v>11688</v>
      </c>
    </row>
    <row r="214" spans="1: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1512</v>
      </c>
      <c r="F214" s="22">
        <v>18041</v>
      </c>
      <c r="G214" s="22">
        <v>0</v>
      </c>
      <c r="H214" s="22">
        <v>19553</v>
      </c>
    </row>
    <row r="215" spans="1: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295</v>
      </c>
      <c r="F215" s="22">
        <v>5713</v>
      </c>
      <c r="G215" s="22">
        <v>0</v>
      </c>
      <c r="H215" s="22">
        <v>6008</v>
      </c>
    </row>
    <row r="216" spans="1: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487</v>
      </c>
      <c r="F216" s="22">
        <v>21686</v>
      </c>
      <c r="G216" s="22">
        <v>0</v>
      </c>
      <c r="H216" s="22">
        <v>22173</v>
      </c>
    </row>
    <row r="217" spans="1: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9373</v>
      </c>
      <c r="G217" s="22">
        <v>0</v>
      </c>
      <c r="H217" s="22">
        <v>9373</v>
      </c>
    </row>
    <row r="218" spans="1: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261</v>
      </c>
      <c r="G218" s="22">
        <v>0</v>
      </c>
      <c r="H218" s="22">
        <v>261</v>
      </c>
    </row>
    <row r="219" spans="1: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11938</v>
      </c>
      <c r="G219" s="22">
        <v>0</v>
      </c>
      <c r="H219" s="22">
        <v>11938</v>
      </c>
    </row>
    <row r="220" spans="1: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13114</v>
      </c>
      <c r="G220" s="22">
        <v>0</v>
      </c>
      <c r="H220" s="22">
        <v>13114</v>
      </c>
    </row>
    <row r="221" spans="1: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5367</v>
      </c>
      <c r="G221" s="22">
        <v>0</v>
      </c>
      <c r="H221" s="22">
        <v>5367</v>
      </c>
    </row>
    <row r="222" spans="1: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1154</v>
      </c>
      <c r="F222" s="22">
        <v>12146</v>
      </c>
      <c r="G222" s="22">
        <v>0</v>
      </c>
      <c r="H222" s="22">
        <v>13300</v>
      </c>
    </row>
    <row r="223" spans="1: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5901</v>
      </c>
      <c r="F223" s="22">
        <v>7325</v>
      </c>
      <c r="G223" s="22">
        <v>0</v>
      </c>
      <c r="H223" s="22">
        <v>13226</v>
      </c>
    </row>
    <row r="224" spans="1: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</row>
    <row r="225" spans="1: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207</v>
      </c>
      <c r="F225" s="22">
        <v>25545</v>
      </c>
      <c r="G225" s="22">
        <v>0</v>
      </c>
      <c r="H225" s="22">
        <v>25752</v>
      </c>
    </row>
    <row r="226" spans="1: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2279</v>
      </c>
      <c r="F226" s="22">
        <v>20166</v>
      </c>
      <c r="G226" s="22">
        <v>0</v>
      </c>
      <c r="H226" s="22">
        <v>22445</v>
      </c>
    </row>
    <row r="227" spans="1: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3453</v>
      </c>
      <c r="G227" s="22">
        <v>0</v>
      </c>
      <c r="H227" s="22">
        <v>3453</v>
      </c>
    </row>
    <row r="228" spans="1: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</row>
    <row r="229" spans="1: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</row>
    <row r="230" spans="1: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732</v>
      </c>
      <c r="F230" s="22">
        <v>13666</v>
      </c>
      <c r="G230" s="22">
        <v>0</v>
      </c>
      <c r="H230" s="22">
        <v>14398</v>
      </c>
    </row>
    <row r="231" spans="1: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8127</v>
      </c>
      <c r="G231" s="22">
        <v>691</v>
      </c>
      <c r="H231" s="22">
        <v>8818</v>
      </c>
    </row>
    <row r="232" spans="1: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312</v>
      </c>
      <c r="F232" s="22">
        <v>5352</v>
      </c>
      <c r="G232" s="22">
        <v>0</v>
      </c>
      <c r="H232" s="22">
        <v>5664</v>
      </c>
    </row>
    <row r="233" spans="1: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86</v>
      </c>
      <c r="F233" s="22">
        <v>2281</v>
      </c>
      <c r="G233" s="22">
        <v>0</v>
      </c>
      <c r="H233" s="22">
        <v>2367</v>
      </c>
    </row>
    <row r="234" spans="1: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1726</v>
      </c>
      <c r="F234" s="22">
        <v>18447</v>
      </c>
      <c r="G234" s="22">
        <v>19879</v>
      </c>
      <c r="H234" s="22">
        <v>40052</v>
      </c>
    </row>
    <row r="235" spans="1: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1399</v>
      </c>
      <c r="G235" s="22">
        <v>0</v>
      </c>
      <c r="H235" s="22">
        <v>1399</v>
      </c>
    </row>
    <row r="236" spans="1: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3224</v>
      </c>
      <c r="F236" s="22">
        <v>5125</v>
      </c>
      <c r="G236" s="22">
        <v>0</v>
      </c>
      <c r="H236" s="22">
        <v>8349</v>
      </c>
    </row>
    <row r="237" spans="1: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184</v>
      </c>
      <c r="F237" s="22">
        <v>30072</v>
      </c>
      <c r="G237" s="22">
        <v>0</v>
      </c>
      <c r="H237" s="22">
        <v>30256</v>
      </c>
    </row>
    <row r="238" spans="1: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59</v>
      </c>
      <c r="F238" s="22">
        <v>9491</v>
      </c>
      <c r="G238" s="22">
        <v>0</v>
      </c>
      <c r="H238" s="22">
        <v>9550</v>
      </c>
    </row>
    <row r="239" spans="1: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5823</v>
      </c>
      <c r="F239" s="22">
        <v>5969</v>
      </c>
      <c r="G239" s="22">
        <v>0</v>
      </c>
      <c r="H239" s="22">
        <v>11792</v>
      </c>
    </row>
    <row r="240" spans="1: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3156</v>
      </c>
      <c r="F240" s="22">
        <v>18407</v>
      </c>
      <c r="G240" s="22">
        <v>0</v>
      </c>
      <c r="H240" s="22">
        <v>21563</v>
      </c>
    </row>
    <row r="241" spans="1: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271</v>
      </c>
      <c r="F241" s="22">
        <v>8166</v>
      </c>
      <c r="G241" s="22">
        <v>0</v>
      </c>
      <c r="H241" s="22">
        <v>8437</v>
      </c>
    </row>
    <row r="242" spans="1: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673</v>
      </c>
      <c r="G242" s="22">
        <v>0</v>
      </c>
      <c r="H242" s="22">
        <v>673</v>
      </c>
    </row>
    <row r="243" spans="1: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259</v>
      </c>
      <c r="F243" s="22">
        <v>8623</v>
      </c>
      <c r="G243" s="22">
        <v>0</v>
      </c>
      <c r="H243" s="22">
        <v>8882</v>
      </c>
    </row>
    <row r="244" spans="1: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1599</v>
      </c>
      <c r="G244" s="22">
        <v>1854</v>
      </c>
      <c r="H244" s="22">
        <v>3453</v>
      </c>
    </row>
    <row r="245" spans="1: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</row>
    <row r="246" spans="1: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</row>
    <row r="247" spans="1: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514</v>
      </c>
      <c r="F247" s="22">
        <v>3331</v>
      </c>
      <c r="G247" s="22">
        <v>0</v>
      </c>
      <c r="H247" s="22">
        <v>3845</v>
      </c>
    </row>
    <row r="248" spans="1: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274</v>
      </c>
      <c r="F248" s="22">
        <v>825</v>
      </c>
      <c r="G248" s="22">
        <v>0</v>
      </c>
      <c r="H248" s="22">
        <v>1099</v>
      </c>
    </row>
    <row r="249" spans="1: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</row>
    <row r="250" spans="1: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</row>
    <row r="251" spans="1: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</row>
    <row r="252" spans="1: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2581</v>
      </c>
      <c r="G252" s="22">
        <v>2992</v>
      </c>
      <c r="H252" s="22">
        <v>5573</v>
      </c>
    </row>
    <row r="253" spans="1: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</row>
    <row r="254" spans="1: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</row>
    <row r="255" spans="1: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3245</v>
      </c>
      <c r="G255" s="22">
        <v>3762</v>
      </c>
      <c r="H255" s="22">
        <v>7007</v>
      </c>
    </row>
    <row r="256" spans="1: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327</v>
      </c>
      <c r="F256" s="22">
        <v>0</v>
      </c>
      <c r="G256" s="22">
        <v>0</v>
      </c>
      <c r="H256" s="22">
        <v>327</v>
      </c>
    </row>
    <row r="257" spans="1: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182</v>
      </c>
      <c r="F257" s="22">
        <v>789</v>
      </c>
      <c r="G257" s="22">
        <v>0</v>
      </c>
      <c r="H257" s="22">
        <v>971</v>
      </c>
    </row>
    <row r="258" spans="1: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1352</v>
      </c>
      <c r="F258" s="22">
        <v>381</v>
      </c>
      <c r="G258" s="22">
        <v>0</v>
      </c>
      <c r="H258" s="22">
        <v>1733</v>
      </c>
    </row>
    <row r="259" spans="1: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</row>
    <row r="260" spans="1: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</row>
    <row r="261" spans="1: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3829</v>
      </c>
      <c r="G261" s="22">
        <v>0</v>
      </c>
      <c r="H261" s="22">
        <v>3829</v>
      </c>
    </row>
    <row r="262" spans="1: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451</v>
      </c>
      <c r="F262" s="22">
        <v>3179</v>
      </c>
      <c r="G262" s="22">
        <v>0</v>
      </c>
      <c r="H262" s="22">
        <v>3630</v>
      </c>
    </row>
    <row r="263" spans="1: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</row>
    <row r="264" spans="1: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</row>
    <row r="265" spans="1: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408</v>
      </c>
      <c r="G265" s="22">
        <v>0</v>
      </c>
      <c r="H265" s="22">
        <v>408</v>
      </c>
    </row>
    <row r="266" spans="1: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3860</v>
      </c>
      <c r="G266" s="22">
        <v>4476</v>
      </c>
      <c r="H266" s="22">
        <v>8336</v>
      </c>
    </row>
    <row r="267" spans="1: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1787</v>
      </c>
      <c r="F267" s="22">
        <v>6104</v>
      </c>
      <c r="G267" s="22">
        <v>0</v>
      </c>
      <c r="H267" s="22">
        <v>7891</v>
      </c>
    </row>
    <row r="268" spans="1: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</row>
    <row r="269" spans="1: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959</v>
      </c>
      <c r="F269" s="22">
        <v>3906</v>
      </c>
      <c r="G269" s="22">
        <v>0</v>
      </c>
      <c r="H269" s="22">
        <v>4865</v>
      </c>
    </row>
    <row r="270" spans="1: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1646</v>
      </c>
      <c r="G270" s="22">
        <v>1908</v>
      </c>
      <c r="H270" s="22">
        <v>3554</v>
      </c>
    </row>
    <row r="271" spans="1: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453</v>
      </c>
      <c r="F271" s="22">
        <v>738</v>
      </c>
      <c r="G271" s="22">
        <v>0</v>
      </c>
      <c r="H271" s="22">
        <v>1191</v>
      </c>
    </row>
    <row r="272" spans="1: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</row>
    <row r="273" spans="1: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</row>
    <row r="274" spans="1: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</row>
    <row r="275" spans="1: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14939</v>
      </c>
      <c r="G275" s="22">
        <v>0</v>
      </c>
      <c r="H275" s="22">
        <v>14939</v>
      </c>
    </row>
    <row r="276" spans="1: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</row>
    <row r="277" spans="1: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214</v>
      </c>
      <c r="F277" s="22">
        <v>6383</v>
      </c>
      <c r="G277" s="22">
        <v>0</v>
      </c>
      <c r="H277" s="22">
        <v>6597</v>
      </c>
    </row>
    <row r="278" spans="1: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3829</v>
      </c>
      <c r="G278" s="22">
        <v>0</v>
      </c>
      <c r="H278" s="22">
        <v>3829</v>
      </c>
    </row>
    <row r="279" spans="1: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</row>
    <row r="280" spans="1: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</row>
    <row r="281" spans="1: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4000</v>
      </c>
      <c r="G281" s="22">
        <v>0</v>
      </c>
      <c r="H281" s="22">
        <v>4000</v>
      </c>
    </row>
    <row r="282" spans="1: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2509</v>
      </c>
      <c r="G282" s="22">
        <v>0</v>
      </c>
      <c r="H282" s="22">
        <v>2509</v>
      </c>
    </row>
    <row r="283" spans="1: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3829</v>
      </c>
      <c r="G283" s="22">
        <v>0</v>
      </c>
      <c r="H283" s="22">
        <v>3829</v>
      </c>
    </row>
    <row r="284" spans="1: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</row>
    <row r="285" spans="1: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1198</v>
      </c>
      <c r="H285" s="22">
        <v>1198</v>
      </c>
    </row>
    <row r="286" spans="1: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</row>
    <row r="287" spans="1: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</row>
    <row r="288" spans="1: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</row>
    <row r="289" spans="1: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</row>
    <row r="290" spans="1: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</row>
    <row r="291" spans="1: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90</v>
      </c>
      <c r="F291" s="22">
        <v>18699</v>
      </c>
      <c r="G291" s="22">
        <v>0</v>
      </c>
      <c r="H291" s="22">
        <v>18789</v>
      </c>
    </row>
    <row r="292" spans="1: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7525</v>
      </c>
      <c r="F292" s="22">
        <v>0</v>
      </c>
      <c r="G292" s="22">
        <v>0</v>
      </c>
      <c r="H292" s="22">
        <v>7525</v>
      </c>
    </row>
    <row r="293" spans="1: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15705</v>
      </c>
      <c r="G293" s="22">
        <v>4747</v>
      </c>
      <c r="H293" s="22">
        <v>20452</v>
      </c>
    </row>
    <row r="294" spans="1: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829</v>
      </c>
      <c r="G294" s="22">
        <v>0</v>
      </c>
      <c r="H294" s="22">
        <v>829</v>
      </c>
    </row>
    <row r="295" spans="1: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43</v>
      </c>
      <c r="G295" s="22">
        <v>0</v>
      </c>
      <c r="H295" s="22">
        <v>43</v>
      </c>
    </row>
    <row r="296" spans="1: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</row>
    <row r="297" spans="1: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1486</v>
      </c>
      <c r="F297" s="22">
        <v>35438</v>
      </c>
      <c r="G297" s="22">
        <v>99944</v>
      </c>
      <c r="H297" s="22">
        <v>136868</v>
      </c>
    </row>
    <row r="298" spans="1: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FAB5-702E-4AFB-8DFE-CF96B971133B}">
  <dimension ref="A1:H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1332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985</v>
      </c>
    </row>
    <row r="3" spans="1:8" x14ac:dyDescent="0.25">
      <c r="A3" s="21"/>
      <c r="B3" s="21"/>
      <c r="C3" s="21"/>
      <c r="D3" s="21" t="s">
        <v>89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191000</v>
      </c>
      <c r="F7" s="22">
        <v>0</v>
      </c>
      <c r="G7" s="22">
        <v>414000</v>
      </c>
      <c r="H7" s="22">
        <v>605000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282000</v>
      </c>
      <c r="H16" s="22">
        <v>282000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</row>
    <row r="21" spans="1: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</row>
    <row r="22" spans="1: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</row>
    <row r="23" spans="1: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</row>
    <row r="24" spans="1: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</row>
    <row r="25" spans="1: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255000</v>
      </c>
      <c r="G25" s="22">
        <v>0</v>
      </c>
      <c r="H25" s="22">
        <v>255000</v>
      </c>
    </row>
    <row r="26" spans="1: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</row>
    <row r="28" spans="1: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</row>
    <row r="29" spans="1: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</row>
    <row r="30" spans="1: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</row>
    <row r="31" spans="1: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</row>
    <row r="32" spans="1: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</row>
    <row r="33" spans="1: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</row>
    <row r="34" spans="1: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</row>
    <row r="35" spans="1: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</row>
    <row r="36" spans="1: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</row>
    <row r="37" spans="1: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</row>
    <row r="38" spans="1: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</row>
    <row r="39" spans="1: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</row>
    <row r="41" spans="1: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</row>
    <row r="42" spans="1: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</row>
    <row r="43" spans="1: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</row>
    <row r="44" spans="1: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</row>
    <row r="45" spans="1: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309502</v>
      </c>
      <c r="G45" s="22">
        <v>0</v>
      </c>
      <c r="H45" s="22">
        <v>309502</v>
      </c>
    </row>
    <row r="46" spans="1: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631693</v>
      </c>
      <c r="G46" s="22">
        <v>0</v>
      </c>
      <c r="H46" s="22">
        <v>631693</v>
      </c>
    </row>
    <row r="47" spans="1: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</row>
    <row r="48" spans="1: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</row>
    <row r="49" spans="1: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</row>
    <row r="50" spans="1: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</row>
    <row r="51" spans="1: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</row>
    <row r="52" spans="1: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</row>
    <row r="53" spans="1: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</row>
    <row r="54" spans="1: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</row>
    <row r="55" spans="1: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</row>
    <row r="56" spans="1: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</row>
    <row r="57" spans="1: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</row>
    <row r="58" spans="1: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128000</v>
      </c>
      <c r="H58" s="22">
        <v>128000</v>
      </c>
    </row>
    <row r="59" spans="1: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</row>
    <row r="60" spans="1: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</row>
    <row r="61" spans="1: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</row>
    <row r="62" spans="1: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</row>
    <row r="63" spans="1: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</row>
    <row r="64" spans="1: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</row>
    <row r="65" spans="1: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</row>
    <row r="66" spans="1: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</row>
    <row r="67" spans="1: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82500</v>
      </c>
      <c r="G67" s="22">
        <v>0</v>
      </c>
      <c r="H67" s="22">
        <v>82500</v>
      </c>
    </row>
    <row r="68" spans="1: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</row>
    <row r="69" spans="1: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</row>
    <row r="70" spans="1: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</row>
    <row r="71" spans="1: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</row>
    <row r="72" spans="1: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</row>
    <row r="73" spans="1: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54943</v>
      </c>
      <c r="H73" s="22">
        <v>54943</v>
      </c>
    </row>
    <row r="74" spans="1: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</row>
    <row r="75" spans="1: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</row>
    <row r="76" spans="1: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</row>
    <row r="77" spans="1: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</row>
    <row r="78" spans="1: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</row>
    <row r="79" spans="1: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</row>
    <row r="80" spans="1: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</row>
    <row r="81" spans="1: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</row>
    <row r="82" spans="1: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</row>
    <row r="83" spans="1: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</row>
    <row r="84" spans="1: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</row>
    <row r="85" spans="1: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</row>
    <row r="86" spans="1: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</row>
    <row r="87" spans="1: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0</v>
      </c>
    </row>
    <row r="88" spans="1: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0</v>
      </c>
    </row>
    <row r="89" spans="1: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</row>
    <row r="90" spans="1: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</row>
    <row r="91" spans="1: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</row>
    <row r="92" spans="1: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</row>
    <row r="93" spans="1: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</row>
    <row r="94" spans="1: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</row>
    <row r="95" spans="1: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</row>
    <row r="96" spans="1: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</row>
    <row r="97" spans="1: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</row>
    <row r="98" spans="1: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</row>
    <row r="99" spans="1: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</row>
    <row r="100" spans="1: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</row>
    <row r="101" spans="1: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</row>
    <row r="102" spans="1: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</row>
    <row r="103" spans="1: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</row>
    <row r="104" spans="1: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</row>
    <row r="105" spans="1: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</row>
    <row r="106" spans="1: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</row>
    <row r="107" spans="1: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0</v>
      </c>
      <c r="F107" s="22">
        <v>245818</v>
      </c>
      <c r="G107" s="22">
        <v>0</v>
      </c>
      <c r="H107" s="22">
        <v>245818</v>
      </c>
    </row>
    <row r="108" spans="1: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</row>
    <row r="109" spans="1: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</row>
    <row r="110" spans="1: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</row>
    <row r="111" spans="1: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</row>
    <row r="112" spans="1: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</row>
    <row r="113" spans="1: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159141</v>
      </c>
      <c r="G113" s="22">
        <v>0</v>
      </c>
      <c r="H113" s="22">
        <v>159141</v>
      </c>
    </row>
    <row r="114" spans="1: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</row>
    <row r="115" spans="1: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</row>
    <row r="116" spans="1: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</row>
    <row r="117" spans="1: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</row>
    <row r="118" spans="1: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</row>
    <row r="119" spans="1: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</row>
    <row r="120" spans="1: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</row>
    <row r="121" spans="1: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</row>
    <row r="122" spans="1: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</row>
    <row r="123" spans="1: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</row>
    <row r="124" spans="1: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</row>
    <row r="125" spans="1: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</row>
    <row r="126" spans="1: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</row>
    <row r="127" spans="1: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</row>
    <row r="128" spans="1: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</row>
    <row r="129" spans="1: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</row>
    <row r="130" spans="1: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</row>
    <row r="131" spans="1: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</row>
    <row r="132" spans="1: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</row>
    <row r="133" spans="1: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</row>
    <row r="134" spans="1: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</row>
    <row r="135" spans="1: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</row>
    <row r="136" spans="1: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</row>
    <row r="137" spans="1: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</row>
    <row r="138" spans="1: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</row>
    <row r="139" spans="1: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</row>
    <row r="140" spans="1: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</row>
    <row r="141" spans="1: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</row>
    <row r="142" spans="1: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</row>
    <row r="143" spans="1: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</row>
    <row r="144" spans="1: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</row>
    <row r="145" spans="1: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</row>
    <row r="146" spans="1: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</row>
    <row r="147" spans="1: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</row>
    <row r="148" spans="1: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</row>
    <row r="149" spans="1: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</row>
    <row r="150" spans="1: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</row>
    <row r="151" spans="1: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</row>
    <row r="152" spans="1: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</row>
    <row r="153" spans="1: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</row>
    <row r="154" spans="1: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</row>
    <row r="155" spans="1: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</row>
    <row r="156" spans="1: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</row>
    <row r="157" spans="1: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</row>
    <row r="158" spans="1: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</row>
    <row r="159" spans="1: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</row>
    <row r="160" spans="1: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</row>
    <row r="161" spans="1: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</row>
    <row r="162" spans="1: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108112</v>
      </c>
      <c r="G162" s="22">
        <v>0</v>
      </c>
      <c r="H162" s="22">
        <v>108112</v>
      </c>
    </row>
    <row r="163" spans="1: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</row>
    <row r="164" spans="1: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</row>
    <row r="165" spans="1: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</row>
    <row r="166" spans="1: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</row>
    <row r="167" spans="1: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</row>
    <row r="168" spans="1: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</row>
    <row r="169" spans="1: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</row>
    <row r="170" spans="1: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</row>
    <row r="171" spans="1: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</row>
    <row r="172" spans="1: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221988</v>
      </c>
      <c r="G172" s="22">
        <v>0</v>
      </c>
      <c r="H172" s="22">
        <v>221988</v>
      </c>
    </row>
    <row r="173" spans="1: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</row>
    <row r="174" spans="1: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</row>
    <row r="175" spans="1: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</row>
    <row r="176" spans="1: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</row>
    <row r="177" spans="1: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</row>
    <row r="178" spans="1: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</row>
    <row r="179" spans="1: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</row>
    <row r="180" spans="1: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</row>
    <row r="181" spans="1: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</row>
    <row r="182" spans="1: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</row>
    <row r="183" spans="1: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</row>
    <row r="184" spans="1: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</row>
    <row r="185" spans="1: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</row>
    <row r="186" spans="1: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</row>
    <row r="187" spans="1: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</row>
    <row r="188" spans="1: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</row>
    <row r="189" spans="1: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</row>
    <row r="190" spans="1: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</row>
    <row r="191" spans="1: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</row>
    <row r="192" spans="1: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</row>
    <row r="193" spans="1: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</row>
    <row r="194" spans="1: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</row>
    <row r="195" spans="1: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</row>
    <row r="196" spans="1: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</row>
    <row r="197" spans="1: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</row>
    <row r="198" spans="1: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</row>
    <row r="199" spans="1: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</row>
    <row r="200" spans="1: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</row>
    <row r="201" spans="1: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</row>
    <row r="202" spans="1: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</row>
    <row r="203" spans="1: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</row>
    <row r="204" spans="1: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</row>
    <row r="205" spans="1: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</row>
    <row r="206" spans="1: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</row>
    <row r="207" spans="1: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</row>
    <row r="208" spans="1: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</row>
    <row r="209" spans="1: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</row>
    <row r="210" spans="1: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</row>
    <row r="211" spans="1: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</row>
    <row r="212" spans="1: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</row>
    <row r="213" spans="1: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</row>
    <row r="214" spans="1: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</row>
    <row r="215" spans="1: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</row>
    <row r="216" spans="1: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30976</v>
      </c>
      <c r="G216" s="22">
        <v>0</v>
      </c>
      <c r="H216" s="22">
        <v>30976</v>
      </c>
    </row>
    <row r="217" spans="1: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</row>
    <row r="218" spans="1: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</row>
    <row r="219" spans="1: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</row>
    <row r="220" spans="1: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</row>
    <row r="221" spans="1: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</row>
    <row r="222" spans="1: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</row>
    <row r="223" spans="1: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</row>
    <row r="224" spans="1: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</row>
    <row r="225" spans="1: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</row>
    <row r="226" spans="1: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</row>
    <row r="227" spans="1: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</row>
    <row r="228" spans="1: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</row>
    <row r="229" spans="1: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</row>
    <row r="230" spans="1: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</row>
    <row r="231" spans="1: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</row>
    <row r="232" spans="1: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</row>
    <row r="233" spans="1: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</row>
    <row r="234" spans="1: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</row>
    <row r="235" spans="1: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</row>
    <row r="236" spans="1: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</row>
    <row r="237" spans="1: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</row>
    <row r="238" spans="1: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</row>
    <row r="239" spans="1: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</row>
    <row r="240" spans="1: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</row>
    <row r="241" spans="1: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</row>
    <row r="242" spans="1: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</row>
    <row r="243" spans="1: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</row>
    <row r="244" spans="1: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</row>
    <row r="245" spans="1: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</row>
    <row r="246" spans="1: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</row>
    <row r="247" spans="1: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</row>
    <row r="248" spans="1: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</row>
    <row r="249" spans="1: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</row>
    <row r="250" spans="1: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</row>
    <row r="251" spans="1: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</row>
    <row r="252" spans="1: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</row>
    <row r="253" spans="1: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</row>
    <row r="254" spans="1: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</row>
    <row r="255" spans="1: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</row>
    <row r="256" spans="1: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</row>
    <row r="257" spans="1: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</row>
    <row r="258" spans="1: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</row>
    <row r="259" spans="1: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</row>
    <row r="260" spans="1: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</row>
    <row r="261" spans="1: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</row>
    <row r="262" spans="1: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</row>
    <row r="263" spans="1: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</row>
    <row r="264" spans="1: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</row>
    <row r="265" spans="1: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</row>
    <row r="266" spans="1: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</row>
    <row r="267" spans="1: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</row>
    <row r="268" spans="1: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</row>
    <row r="269" spans="1: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</row>
    <row r="270" spans="1: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</row>
    <row r="271" spans="1: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</row>
    <row r="272" spans="1: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</row>
    <row r="273" spans="1: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</row>
    <row r="274" spans="1: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</row>
    <row r="275" spans="1: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</row>
    <row r="276" spans="1: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</row>
    <row r="277" spans="1: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</row>
    <row r="278" spans="1: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</row>
    <row r="279" spans="1: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</row>
    <row r="280" spans="1: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</row>
    <row r="281" spans="1: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</row>
    <row r="282" spans="1: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</row>
    <row r="283" spans="1: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</row>
    <row r="284" spans="1: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</row>
    <row r="285" spans="1: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</row>
    <row r="286" spans="1: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</row>
    <row r="287" spans="1: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</row>
    <row r="288" spans="1: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</row>
    <row r="289" spans="1: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</row>
    <row r="290" spans="1: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</row>
    <row r="291" spans="1: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</row>
    <row r="292" spans="1: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</row>
    <row r="293" spans="1: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</row>
    <row r="294" spans="1: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</row>
    <row r="295" spans="1: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</row>
    <row r="296" spans="1: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</row>
    <row r="297" spans="1: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</row>
    <row r="298" spans="1: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B3D36-C5F6-41DC-B13B-1873DD4E8281}">
  <dimension ref="A1:H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1333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985</v>
      </c>
    </row>
    <row r="3" spans="1:8" x14ac:dyDescent="0.25">
      <c r="A3" s="21"/>
      <c r="B3" s="21"/>
      <c r="C3" s="21"/>
      <c r="D3" s="21" t="s">
        <v>89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594322</v>
      </c>
      <c r="F4" s="22">
        <v>379884</v>
      </c>
      <c r="G4" s="22">
        <v>416380</v>
      </c>
      <c r="H4" s="22">
        <v>1390586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439420</v>
      </c>
      <c r="F5" s="22">
        <v>314093</v>
      </c>
      <c r="G5" s="22">
        <v>617857</v>
      </c>
      <c r="H5" s="22">
        <v>1371370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297512</v>
      </c>
      <c r="F6" s="22">
        <v>203546</v>
      </c>
      <c r="G6" s="22">
        <v>209499</v>
      </c>
      <c r="H6" s="22">
        <v>710557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2336000</v>
      </c>
      <c r="F7" s="22">
        <v>508000</v>
      </c>
      <c r="G7" s="22">
        <v>2586000</v>
      </c>
      <c r="H7" s="22">
        <v>5430000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472751</v>
      </c>
      <c r="F8" s="22">
        <v>295050</v>
      </c>
      <c r="G8" s="22">
        <v>179290</v>
      </c>
      <c r="H8" s="22">
        <v>947091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499462</v>
      </c>
      <c r="F9" s="22">
        <v>304679</v>
      </c>
      <c r="G9" s="22">
        <v>269866</v>
      </c>
      <c r="H9" s="22">
        <v>1074007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372244</v>
      </c>
      <c r="F10" s="22">
        <v>316207</v>
      </c>
      <c r="G10" s="22">
        <v>141593</v>
      </c>
      <c r="H10" s="22">
        <v>830044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480349</v>
      </c>
      <c r="F11" s="22">
        <v>305424</v>
      </c>
      <c r="G11" s="22">
        <v>591319</v>
      </c>
      <c r="H11" s="22">
        <v>1377092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897127</v>
      </c>
      <c r="F12" s="22">
        <v>408446</v>
      </c>
      <c r="G12" s="22">
        <v>724959</v>
      </c>
      <c r="H12" s="22">
        <v>2030532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468429</v>
      </c>
      <c r="F13" s="22">
        <v>330124</v>
      </c>
      <c r="G13" s="22">
        <v>0</v>
      </c>
      <c r="H13" s="22">
        <v>798553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858000</v>
      </c>
      <c r="F14" s="22">
        <v>408000</v>
      </c>
      <c r="G14" s="22">
        <v>1097000</v>
      </c>
      <c r="H14" s="22">
        <v>2363000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507183</v>
      </c>
      <c r="F15" s="22">
        <v>302429</v>
      </c>
      <c r="G15" s="22">
        <v>885015</v>
      </c>
      <c r="H15" s="22">
        <v>1694627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762000</v>
      </c>
      <c r="F16" s="22">
        <v>380000</v>
      </c>
      <c r="G16" s="22">
        <v>2490000</v>
      </c>
      <c r="H16" s="22">
        <v>3632000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840170</v>
      </c>
      <c r="F17" s="22">
        <v>343955</v>
      </c>
      <c r="G17" s="22">
        <v>429333</v>
      </c>
      <c r="H17" s="22">
        <v>1613458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680604</v>
      </c>
      <c r="F18" s="22">
        <v>360961</v>
      </c>
      <c r="G18" s="22">
        <v>401243</v>
      </c>
      <c r="H18" s="22">
        <v>1442808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669848</v>
      </c>
      <c r="F19" s="22">
        <v>317006</v>
      </c>
      <c r="G19" s="22">
        <v>200350</v>
      </c>
      <c r="H19" s="22">
        <v>1187204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355024</v>
      </c>
      <c r="F20" s="22">
        <v>270849</v>
      </c>
      <c r="G20" s="22">
        <v>99689</v>
      </c>
      <c r="H20" s="22">
        <v>725562</v>
      </c>
    </row>
    <row r="21" spans="1: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241665</v>
      </c>
      <c r="F21" s="22">
        <v>258004</v>
      </c>
      <c r="G21" s="22">
        <v>158264</v>
      </c>
      <c r="H21" s="22">
        <v>657933</v>
      </c>
    </row>
    <row r="22" spans="1: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704624</v>
      </c>
      <c r="F22" s="22">
        <v>253039</v>
      </c>
      <c r="G22" s="22">
        <v>273850</v>
      </c>
      <c r="H22" s="22">
        <v>1231513</v>
      </c>
    </row>
    <row r="23" spans="1: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539408</v>
      </c>
      <c r="F23" s="22">
        <v>297173</v>
      </c>
      <c r="G23" s="22">
        <v>236625</v>
      </c>
      <c r="H23" s="22">
        <v>1073206</v>
      </c>
    </row>
    <row r="24" spans="1: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1278775</v>
      </c>
      <c r="F24" s="22">
        <v>361951</v>
      </c>
      <c r="G24" s="22">
        <v>473190</v>
      </c>
      <c r="H24" s="22">
        <v>2113916</v>
      </c>
    </row>
    <row r="25" spans="1: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957024</v>
      </c>
      <c r="F25" s="22">
        <v>691808</v>
      </c>
      <c r="G25" s="22">
        <v>1174101</v>
      </c>
      <c r="H25" s="22">
        <v>2822933</v>
      </c>
    </row>
    <row r="26" spans="1: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82270</v>
      </c>
      <c r="F26" s="22">
        <v>105513</v>
      </c>
      <c r="G26" s="22">
        <v>164861</v>
      </c>
      <c r="H26" s="22">
        <v>352644</v>
      </c>
    </row>
    <row r="27" spans="1: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705344</v>
      </c>
      <c r="F27" s="22">
        <v>263940</v>
      </c>
      <c r="G27" s="22">
        <v>310458</v>
      </c>
      <c r="H27" s="22">
        <v>1279742</v>
      </c>
    </row>
    <row r="28" spans="1: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279245</v>
      </c>
      <c r="F28" s="22">
        <v>254796</v>
      </c>
      <c r="G28" s="22">
        <v>0</v>
      </c>
      <c r="H28" s="22">
        <v>534041</v>
      </c>
    </row>
    <row r="29" spans="1: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262124</v>
      </c>
      <c r="F29" s="22">
        <v>215562</v>
      </c>
      <c r="G29" s="22">
        <v>0</v>
      </c>
      <c r="H29" s="22">
        <v>477686</v>
      </c>
    </row>
    <row r="30" spans="1: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399400</v>
      </c>
      <c r="F30" s="22">
        <v>256689</v>
      </c>
      <c r="G30" s="22">
        <v>1018744</v>
      </c>
      <c r="H30" s="22">
        <v>1674833</v>
      </c>
    </row>
    <row r="31" spans="1: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306875</v>
      </c>
      <c r="F31" s="22">
        <v>258474</v>
      </c>
      <c r="G31" s="22">
        <v>855910</v>
      </c>
      <c r="H31" s="22">
        <v>1421259</v>
      </c>
    </row>
    <row r="32" spans="1: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633864</v>
      </c>
      <c r="F32" s="22">
        <v>292588</v>
      </c>
      <c r="G32" s="22">
        <v>2</v>
      </c>
      <c r="H32" s="22">
        <v>926454</v>
      </c>
    </row>
    <row r="33" spans="1: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447260</v>
      </c>
      <c r="F33" s="22">
        <v>240133</v>
      </c>
      <c r="G33" s="22">
        <v>1001421</v>
      </c>
      <c r="H33" s="22">
        <v>1688814</v>
      </c>
    </row>
    <row r="34" spans="1: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430531</v>
      </c>
      <c r="F34" s="22">
        <v>228754</v>
      </c>
      <c r="G34" s="22">
        <v>161487</v>
      </c>
      <c r="H34" s="22">
        <v>820772</v>
      </c>
    </row>
    <row r="35" spans="1: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223350</v>
      </c>
      <c r="F35" s="22">
        <v>205145</v>
      </c>
      <c r="G35" s="22">
        <v>157987</v>
      </c>
      <c r="H35" s="22">
        <v>586482</v>
      </c>
    </row>
    <row r="36" spans="1: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325845</v>
      </c>
      <c r="F36" s="22">
        <v>342784</v>
      </c>
      <c r="G36" s="22">
        <v>0</v>
      </c>
      <c r="H36" s="22">
        <v>668629</v>
      </c>
    </row>
    <row r="37" spans="1: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592791</v>
      </c>
      <c r="F37" s="22">
        <v>317400</v>
      </c>
      <c r="G37" s="22">
        <v>363196</v>
      </c>
      <c r="H37" s="22">
        <v>1273387</v>
      </c>
    </row>
    <row r="38" spans="1: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396944</v>
      </c>
      <c r="F38" s="22">
        <v>259566</v>
      </c>
      <c r="G38" s="22">
        <v>792827</v>
      </c>
      <c r="H38" s="22">
        <v>1449337</v>
      </c>
    </row>
    <row r="39" spans="1: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154065</v>
      </c>
      <c r="F39" s="22">
        <v>141175</v>
      </c>
      <c r="G39" s="22">
        <v>405109</v>
      </c>
      <c r="H39" s="22">
        <v>700349</v>
      </c>
    </row>
    <row r="40" spans="1: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340200</v>
      </c>
      <c r="F40" s="22">
        <v>256280</v>
      </c>
      <c r="G40" s="22">
        <v>178664</v>
      </c>
      <c r="H40" s="22">
        <v>775144</v>
      </c>
    </row>
    <row r="41" spans="1: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716809</v>
      </c>
      <c r="F41" s="22">
        <v>305274</v>
      </c>
      <c r="G41" s="22">
        <v>1385488</v>
      </c>
      <c r="H41" s="22">
        <v>2407571</v>
      </c>
    </row>
    <row r="42" spans="1: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184636</v>
      </c>
      <c r="F42" s="22">
        <v>216321</v>
      </c>
      <c r="G42" s="22">
        <v>112836</v>
      </c>
      <c r="H42" s="22">
        <v>513793</v>
      </c>
    </row>
    <row r="43" spans="1: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1145394</v>
      </c>
      <c r="F43" s="22">
        <v>364624</v>
      </c>
      <c r="G43" s="22">
        <v>429470</v>
      </c>
      <c r="H43" s="22">
        <v>1939488</v>
      </c>
    </row>
    <row r="44" spans="1: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1009088</v>
      </c>
      <c r="F44" s="22">
        <v>328561</v>
      </c>
      <c r="G44" s="22">
        <v>1046709</v>
      </c>
      <c r="H44" s="22">
        <v>2384358</v>
      </c>
    </row>
    <row r="45" spans="1: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505515</v>
      </c>
      <c r="F45" s="22">
        <v>657665</v>
      </c>
      <c r="G45" s="22">
        <v>0</v>
      </c>
      <c r="H45" s="22">
        <v>1163180</v>
      </c>
    </row>
    <row r="46" spans="1: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519970</v>
      </c>
      <c r="F46" s="22">
        <v>892071</v>
      </c>
      <c r="G46" s="22">
        <v>0</v>
      </c>
      <c r="H46" s="22">
        <v>1412041</v>
      </c>
    </row>
    <row r="47" spans="1: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552189</v>
      </c>
      <c r="F47" s="22">
        <v>379436</v>
      </c>
      <c r="G47" s="22">
        <v>370793</v>
      </c>
      <c r="H47" s="22">
        <v>1302418</v>
      </c>
    </row>
    <row r="48" spans="1: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437025</v>
      </c>
      <c r="F48" s="22">
        <v>283097</v>
      </c>
      <c r="G48" s="22">
        <v>469683</v>
      </c>
      <c r="H48" s="22">
        <v>1189805</v>
      </c>
    </row>
    <row r="49" spans="1: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322630</v>
      </c>
      <c r="F49" s="22">
        <v>222444</v>
      </c>
      <c r="G49" s="22">
        <v>143776</v>
      </c>
      <c r="H49" s="22">
        <v>688850</v>
      </c>
    </row>
    <row r="50" spans="1: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389340</v>
      </c>
      <c r="F50" s="22">
        <v>301068</v>
      </c>
      <c r="G50" s="22">
        <v>342826</v>
      </c>
      <c r="H50" s="22">
        <v>1033234</v>
      </c>
    </row>
    <row r="51" spans="1: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558071</v>
      </c>
      <c r="F51" s="22">
        <v>233478</v>
      </c>
      <c r="G51" s="22">
        <v>154536</v>
      </c>
      <c r="H51" s="22">
        <v>946085</v>
      </c>
    </row>
    <row r="52" spans="1: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561150</v>
      </c>
      <c r="F52" s="22">
        <v>300840</v>
      </c>
      <c r="G52" s="22">
        <v>0</v>
      </c>
      <c r="H52" s="22">
        <v>861990</v>
      </c>
    </row>
    <row r="53" spans="1: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452406</v>
      </c>
      <c r="F53" s="22">
        <v>310300</v>
      </c>
      <c r="G53" s="22">
        <v>569330</v>
      </c>
      <c r="H53" s="22">
        <v>1332036</v>
      </c>
    </row>
    <row r="54" spans="1: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309006</v>
      </c>
      <c r="F54" s="22">
        <v>196502</v>
      </c>
      <c r="G54" s="22">
        <v>0</v>
      </c>
      <c r="H54" s="22">
        <v>505508</v>
      </c>
    </row>
    <row r="55" spans="1: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559886</v>
      </c>
      <c r="F55" s="22">
        <v>276778</v>
      </c>
      <c r="G55" s="22">
        <v>608292</v>
      </c>
      <c r="H55" s="22">
        <v>1444956</v>
      </c>
    </row>
    <row r="56" spans="1: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1283553</v>
      </c>
      <c r="F56" s="22">
        <v>336715</v>
      </c>
      <c r="G56" s="22">
        <v>153349</v>
      </c>
      <c r="H56" s="22">
        <v>1773617</v>
      </c>
    </row>
    <row r="57" spans="1: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301525</v>
      </c>
      <c r="F57" s="22">
        <v>240895</v>
      </c>
      <c r="G57" s="22">
        <v>454875</v>
      </c>
      <c r="H57" s="22">
        <v>997295</v>
      </c>
    </row>
    <row r="58" spans="1: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694551</v>
      </c>
      <c r="F58" s="22">
        <v>285029</v>
      </c>
      <c r="G58" s="22">
        <v>988832</v>
      </c>
      <c r="H58" s="22">
        <v>1968412</v>
      </c>
    </row>
    <row r="59" spans="1: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181831</v>
      </c>
      <c r="F59" s="22">
        <v>200160</v>
      </c>
      <c r="G59" s="22">
        <v>152345</v>
      </c>
      <c r="H59" s="22">
        <v>534336</v>
      </c>
    </row>
    <row r="60" spans="1: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181385</v>
      </c>
      <c r="F60" s="22">
        <v>189750</v>
      </c>
      <c r="G60" s="22">
        <v>109486</v>
      </c>
      <c r="H60" s="22">
        <v>480621</v>
      </c>
    </row>
    <row r="61" spans="1: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314083</v>
      </c>
      <c r="F61" s="22">
        <v>215581</v>
      </c>
      <c r="G61" s="22">
        <v>165131</v>
      </c>
      <c r="H61" s="22">
        <v>694795</v>
      </c>
    </row>
    <row r="62" spans="1: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173006</v>
      </c>
      <c r="F62" s="22">
        <v>188774</v>
      </c>
      <c r="G62" s="22">
        <v>502934</v>
      </c>
      <c r="H62" s="22">
        <v>864714</v>
      </c>
    </row>
    <row r="63" spans="1: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109750</v>
      </c>
      <c r="F63" s="22">
        <v>175124</v>
      </c>
      <c r="G63" s="22">
        <v>14000</v>
      </c>
      <c r="H63" s="22">
        <v>298874</v>
      </c>
    </row>
    <row r="64" spans="1: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539270</v>
      </c>
      <c r="F64" s="22">
        <v>363690</v>
      </c>
      <c r="G64" s="22">
        <v>359780</v>
      </c>
      <c r="H64" s="22">
        <v>1262740</v>
      </c>
    </row>
    <row r="65" spans="1: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835896</v>
      </c>
      <c r="F65" s="22">
        <v>407082</v>
      </c>
      <c r="G65" s="22">
        <v>380908</v>
      </c>
      <c r="H65" s="22">
        <v>1623886</v>
      </c>
    </row>
    <row r="66" spans="1: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469736</v>
      </c>
      <c r="F66" s="22">
        <v>284510</v>
      </c>
      <c r="G66" s="22">
        <v>199011</v>
      </c>
      <c r="H66" s="22">
        <v>953257</v>
      </c>
    </row>
    <row r="67" spans="1: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409569</v>
      </c>
      <c r="F67" s="22">
        <v>284352</v>
      </c>
      <c r="G67" s="22">
        <v>353356</v>
      </c>
      <c r="H67" s="22">
        <v>1047277</v>
      </c>
    </row>
    <row r="68" spans="1: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214340</v>
      </c>
      <c r="F68" s="22">
        <v>199185</v>
      </c>
      <c r="G68" s="22">
        <v>169925</v>
      </c>
      <c r="H68" s="22">
        <v>583450</v>
      </c>
    </row>
    <row r="69" spans="1: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121786</v>
      </c>
      <c r="F69" s="22">
        <v>231340</v>
      </c>
      <c r="G69" s="22">
        <v>134522</v>
      </c>
      <c r="H69" s="22">
        <v>487648</v>
      </c>
    </row>
    <row r="70" spans="1: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419612</v>
      </c>
      <c r="F70" s="22">
        <v>224035</v>
      </c>
      <c r="G70" s="22">
        <v>466308</v>
      </c>
      <c r="H70" s="22">
        <v>1109955</v>
      </c>
    </row>
    <row r="71" spans="1: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167856</v>
      </c>
      <c r="F71" s="22">
        <v>201606</v>
      </c>
      <c r="G71" s="22">
        <v>510336</v>
      </c>
      <c r="H71" s="22">
        <v>879798</v>
      </c>
    </row>
    <row r="72" spans="1: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312971</v>
      </c>
      <c r="F72" s="22">
        <v>264269</v>
      </c>
      <c r="G72" s="22">
        <v>201477</v>
      </c>
      <c r="H72" s="22">
        <v>778717</v>
      </c>
    </row>
    <row r="73" spans="1: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783783</v>
      </c>
      <c r="F73" s="22">
        <v>372894</v>
      </c>
      <c r="G73" s="22">
        <v>2229312</v>
      </c>
      <c r="H73" s="22">
        <v>3385989</v>
      </c>
    </row>
    <row r="74" spans="1: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254693</v>
      </c>
      <c r="F74" s="22">
        <v>276053</v>
      </c>
      <c r="G74" s="22">
        <v>0</v>
      </c>
      <c r="H74" s="22">
        <v>530746</v>
      </c>
    </row>
    <row r="75" spans="1: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375467</v>
      </c>
      <c r="F75" s="22">
        <v>267741</v>
      </c>
      <c r="G75" s="22">
        <v>944108</v>
      </c>
      <c r="H75" s="22">
        <v>1587316</v>
      </c>
    </row>
    <row r="76" spans="1: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280634</v>
      </c>
      <c r="F76" s="22">
        <v>210530</v>
      </c>
      <c r="G76" s="22">
        <v>267713</v>
      </c>
      <c r="H76" s="22">
        <v>758877</v>
      </c>
    </row>
    <row r="77" spans="1: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547295</v>
      </c>
      <c r="F77" s="22">
        <v>244800</v>
      </c>
      <c r="G77" s="22">
        <v>425212</v>
      </c>
      <c r="H77" s="22">
        <v>1217307</v>
      </c>
    </row>
    <row r="78" spans="1: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275368</v>
      </c>
      <c r="F78" s="22">
        <v>290111</v>
      </c>
      <c r="G78" s="22">
        <v>145024</v>
      </c>
      <c r="H78" s="22">
        <v>710503</v>
      </c>
    </row>
    <row r="79" spans="1: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544613</v>
      </c>
      <c r="F79" s="22">
        <v>281950</v>
      </c>
      <c r="G79" s="22">
        <v>376618</v>
      </c>
      <c r="H79" s="22">
        <v>1203181</v>
      </c>
    </row>
    <row r="80" spans="1: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323373</v>
      </c>
      <c r="F80" s="22">
        <v>246667</v>
      </c>
      <c r="G80" s="22">
        <v>188120</v>
      </c>
      <c r="H80" s="22">
        <v>758160</v>
      </c>
    </row>
    <row r="81" spans="1: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278273</v>
      </c>
      <c r="F81" s="22">
        <v>270177</v>
      </c>
      <c r="G81" s="22">
        <v>2</v>
      </c>
      <c r="H81" s="22">
        <v>548452</v>
      </c>
    </row>
    <row r="82" spans="1: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522504</v>
      </c>
      <c r="F82" s="22">
        <v>280101</v>
      </c>
      <c r="G82" s="22">
        <v>771771</v>
      </c>
      <c r="H82" s="22">
        <v>1574376</v>
      </c>
    </row>
    <row r="83" spans="1: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433641</v>
      </c>
      <c r="F83" s="22">
        <v>319469</v>
      </c>
      <c r="G83" s="22">
        <v>188034</v>
      </c>
      <c r="H83" s="22">
        <v>941144</v>
      </c>
    </row>
    <row r="84" spans="1: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369134</v>
      </c>
      <c r="F84" s="22">
        <v>323004</v>
      </c>
      <c r="G84" s="22">
        <v>0</v>
      </c>
      <c r="H84" s="22">
        <v>692138</v>
      </c>
    </row>
    <row r="85" spans="1: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592241</v>
      </c>
      <c r="F85" s="22">
        <v>310802</v>
      </c>
      <c r="G85" s="22">
        <v>366437</v>
      </c>
      <c r="H85" s="22">
        <v>1269480</v>
      </c>
    </row>
    <row r="86" spans="1: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790674</v>
      </c>
      <c r="F86" s="22">
        <v>348747</v>
      </c>
      <c r="G86" s="22">
        <v>2</v>
      </c>
      <c r="H86" s="22">
        <v>1139423</v>
      </c>
    </row>
    <row r="87" spans="1: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140088</v>
      </c>
      <c r="F87" s="22">
        <v>216496</v>
      </c>
      <c r="G87" s="22">
        <v>75577</v>
      </c>
      <c r="H87" s="22">
        <v>432161</v>
      </c>
    </row>
    <row r="88" spans="1: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409365</v>
      </c>
      <c r="F88" s="22">
        <v>299227</v>
      </c>
      <c r="G88" s="22">
        <v>189787</v>
      </c>
      <c r="H88" s="22">
        <v>898379</v>
      </c>
    </row>
    <row r="89" spans="1: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295525</v>
      </c>
      <c r="F89" s="22">
        <v>225217</v>
      </c>
      <c r="G89" s="22">
        <v>374118</v>
      </c>
      <c r="H89" s="22">
        <v>894860</v>
      </c>
    </row>
    <row r="90" spans="1: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24776</v>
      </c>
      <c r="F90" s="22">
        <v>130781</v>
      </c>
      <c r="G90" s="22">
        <v>14750</v>
      </c>
      <c r="H90" s="22">
        <v>170307</v>
      </c>
    </row>
    <row r="91" spans="1: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31732</v>
      </c>
      <c r="F91" s="22">
        <v>247685</v>
      </c>
      <c r="G91" s="22">
        <v>37050</v>
      </c>
      <c r="H91" s="22">
        <v>316467</v>
      </c>
    </row>
    <row r="92" spans="1: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99413</v>
      </c>
      <c r="F92" s="22">
        <v>321191</v>
      </c>
      <c r="G92" s="22">
        <v>205500</v>
      </c>
      <c r="H92" s="22">
        <v>626104</v>
      </c>
    </row>
    <row r="93" spans="1: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320806</v>
      </c>
      <c r="F93" s="22">
        <v>254759</v>
      </c>
      <c r="G93" s="22">
        <v>67549</v>
      </c>
      <c r="H93" s="22">
        <v>643114</v>
      </c>
    </row>
    <row r="94" spans="1: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77759</v>
      </c>
      <c r="F94" s="22">
        <v>186343</v>
      </c>
      <c r="G94" s="22">
        <v>0</v>
      </c>
      <c r="H94" s="22">
        <v>264102</v>
      </c>
    </row>
    <row r="95" spans="1: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367977</v>
      </c>
      <c r="F95" s="22">
        <v>266100</v>
      </c>
      <c r="G95" s="22">
        <v>0</v>
      </c>
      <c r="H95" s="22">
        <v>634077</v>
      </c>
    </row>
    <row r="96" spans="1: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59465</v>
      </c>
      <c r="F96" s="22">
        <v>152030</v>
      </c>
      <c r="G96" s="22">
        <v>112917</v>
      </c>
      <c r="H96" s="22">
        <v>324412</v>
      </c>
    </row>
    <row r="97" spans="1: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94911</v>
      </c>
      <c r="F97" s="22">
        <v>135120</v>
      </c>
      <c r="G97" s="22">
        <v>46775</v>
      </c>
      <c r="H97" s="22">
        <v>276806</v>
      </c>
    </row>
    <row r="98" spans="1: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53491</v>
      </c>
      <c r="F98" s="22">
        <v>186507</v>
      </c>
      <c r="G98" s="22">
        <v>15531</v>
      </c>
      <c r="H98" s="22">
        <v>255529</v>
      </c>
    </row>
    <row r="99" spans="1: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98345</v>
      </c>
      <c r="F99" s="22">
        <v>180916</v>
      </c>
      <c r="G99" s="22">
        <v>415923</v>
      </c>
      <c r="H99" s="22">
        <v>695184</v>
      </c>
    </row>
    <row r="100" spans="1: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501669</v>
      </c>
      <c r="F100" s="22">
        <v>303056</v>
      </c>
      <c r="G100" s="22">
        <v>3568751</v>
      </c>
      <c r="H100" s="22">
        <v>4373476</v>
      </c>
    </row>
    <row r="101" spans="1: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106388</v>
      </c>
      <c r="F101" s="22">
        <v>193822</v>
      </c>
      <c r="G101" s="22">
        <v>392404</v>
      </c>
      <c r="H101" s="22">
        <v>692614</v>
      </c>
    </row>
    <row r="102" spans="1: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167210</v>
      </c>
      <c r="F102" s="22">
        <v>208843</v>
      </c>
      <c r="G102" s="22">
        <v>0</v>
      </c>
      <c r="H102" s="22">
        <v>376053</v>
      </c>
    </row>
    <row r="103" spans="1: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45490</v>
      </c>
      <c r="F103" s="22">
        <v>118679</v>
      </c>
      <c r="G103" s="22">
        <v>19771</v>
      </c>
      <c r="H103" s="22">
        <v>183940</v>
      </c>
    </row>
    <row r="104" spans="1: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103405</v>
      </c>
      <c r="F104" s="22">
        <v>178910</v>
      </c>
      <c r="G104" s="22">
        <v>505434</v>
      </c>
      <c r="H104" s="22">
        <v>787749</v>
      </c>
    </row>
    <row r="105" spans="1: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285851</v>
      </c>
      <c r="F105" s="22">
        <v>268621</v>
      </c>
      <c r="G105" s="22">
        <v>323058</v>
      </c>
      <c r="H105" s="22">
        <v>877530</v>
      </c>
    </row>
    <row r="106" spans="1: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129082</v>
      </c>
      <c r="F106" s="22">
        <v>161359</v>
      </c>
      <c r="G106" s="22">
        <v>0</v>
      </c>
      <c r="H106" s="22">
        <v>290441</v>
      </c>
    </row>
    <row r="107" spans="1: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447081</v>
      </c>
      <c r="F107" s="22">
        <v>637635</v>
      </c>
      <c r="G107" s="22">
        <v>168462</v>
      </c>
      <c r="H107" s="22">
        <v>1253178</v>
      </c>
    </row>
    <row r="108" spans="1: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36076</v>
      </c>
      <c r="F108" s="22">
        <v>112539</v>
      </c>
      <c r="G108" s="22">
        <v>26879</v>
      </c>
      <c r="H108" s="22">
        <v>175494</v>
      </c>
    </row>
    <row r="109" spans="1: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121042</v>
      </c>
      <c r="F109" s="22">
        <v>225438</v>
      </c>
      <c r="G109" s="22">
        <v>554207</v>
      </c>
      <c r="H109" s="22">
        <v>900687</v>
      </c>
    </row>
    <row r="110" spans="1: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62634</v>
      </c>
      <c r="F110" s="22">
        <v>203734</v>
      </c>
      <c r="G110" s="22">
        <v>19819</v>
      </c>
      <c r="H110" s="22">
        <v>286187</v>
      </c>
    </row>
    <row r="111" spans="1: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273220</v>
      </c>
      <c r="F111" s="22">
        <v>248402</v>
      </c>
      <c r="G111" s="22">
        <v>72544</v>
      </c>
      <c r="H111" s="22">
        <v>594166</v>
      </c>
    </row>
    <row r="112" spans="1: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147468</v>
      </c>
      <c r="F112" s="22">
        <v>233187</v>
      </c>
      <c r="G112" s="22">
        <v>617975</v>
      </c>
      <c r="H112" s="22">
        <v>998630</v>
      </c>
    </row>
    <row r="113" spans="1: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155888</v>
      </c>
      <c r="F113" s="22">
        <v>367887</v>
      </c>
      <c r="G113" s="22">
        <v>0</v>
      </c>
      <c r="H113" s="22">
        <v>523775</v>
      </c>
    </row>
    <row r="114" spans="1: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376709</v>
      </c>
      <c r="F114" s="22">
        <v>336011</v>
      </c>
      <c r="G114" s="22">
        <v>574008</v>
      </c>
      <c r="H114" s="22">
        <v>1286728</v>
      </c>
    </row>
    <row r="115" spans="1: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122591</v>
      </c>
      <c r="F115" s="22">
        <v>134585</v>
      </c>
      <c r="G115" s="22">
        <v>16432</v>
      </c>
      <c r="H115" s="22">
        <v>273608</v>
      </c>
    </row>
    <row r="116" spans="1: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261442</v>
      </c>
      <c r="F116" s="22">
        <v>266851</v>
      </c>
      <c r="G116" s="22">
        <v>91552</v>
      </c>
      <c r="H116" s="22">
        <v>619845</v>
      </c>
    </row>
    <row r="117" spans="1: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83686</v>
      </c>
      <c r="F117" s="22">
        <v>278064</v>
      </c>
      <c r="G117" s="22">
        <v>0</v>
      </c>
      <c r="H117" s="22">
        <v>361750</v>
      </c>
    </row>
    <row r="118" spans="1: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104768</v>
      </c>
      <c r="F118" s="22">
        <v>199173</v>
      </c>
      <c r="G118" s="22">
        <v>163200</v>
      </c>
      <c r="H118" s="22">
        <v>467141</v>
      </c>
    </row>
    <row r="119" spans="1: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56043</v>
      </c>
      <c r="F119" s="22">
        <v>140527</v>
      </c>
      <c r="G119" s="22">
        <v>0</v>
      </c>
      <c r="H119" s="22">
        <v>196570</v>
      </c>
    </row>
    <row r="120" spans="1: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150745</v>
      </c>
      <c r="F120" s="22">
        <v>193927</v>
      </c>
      <c r="G120" s="22">
        <v>622170</v>
      </c>
      <c r="H120" s="22">
        <v>966842</v>
      </c>
    </row>
    <row r="121" spans="1: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110254</v>
      </c>
      <c r="F121" s="22">
        <v>266694</v>
      </c>
      <c r="G121" s="22">
        <v>165425</v>
      </c>
      <c r="H121" s="22">
        <v>542373</v>
      </c>
    </row>
    <row r="122" spans="1: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172539</v>
      </c>
      <c r="F122" s="22">
        <v>167772</v>
      </c>
      <c r="G122" s="22">
        <v>293629</v>
      </c>
      <c r="H122" s="22">
        <v>633940</v>
      </c>
    </row>
    <row r="123" spans="1: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67860</v>
      </c>
      <c r="F123" s="22">
        <v>159157</v>
      </c>
      <c r="G123" s="22">
        <v>107477</v>
      </c>
      <c r="H123" s="22">
        <v>334494</v>
      </c>
    </row>
    <row r="124" spans="1: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98273</v>
      </c>
      <c r="F124" s="22">
        <v>172128</v>
      </c>
      <c r="G124" s="22">
        <v>47834</v>
      </c>
      <c r="H124" s="22">
        <v>318235</v>
      </c>
    </row>
    <row r="125" spans="1: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43271</v>
      </c>
      <c r="F125" s="22">
        <v>110841</v>
      </c>
      <c r="G125" s="22">
        <v>13743</v>
      </c>
      <c r="H125" s="22">
        <v>167855</v>
      </c>
    </row>
    <row r="126" spans="1: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159619</v>
      </c>
      <c r="F126" s="22">
        <v>262369</v>
      </c>
      <c r="G126" s="22">
        <v>0</v>
      </c>
      <c r="H126" s="22">
        <v>421988</v>
      </c>
    </row>
    <row r="127" spans="1: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80026</v>
      </c>
      <c r="F127" s="22">
        <v>169894</v>
      </c>
      <c r="G127" s="22">
        <v>337684</v>
      </c>
      <c r="H127" s="22">
        <v>587604</v>
      </c>
    </row>
    <row r="128" spans="1: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309295</v>
      </c>
      <c r="F128" s="22">
        <v>269315</v>
      </c>
      <c r="G128" s="22">
        <v>170844</v>
      </c>
      <c r="H128" s="22">
        <v>749454</v>
      </c>
    </row>
    <row r="129" spans="1: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278804</v>
      </c>
      <c r="F129" s="22">
        <v>285746</v>
      </c>
      <c r="G129" s="22">
        <v>355621</v>
      </c>
      <c r="H129" s="22">
        <v>920171</v>
      </c>
    </row>
    <row r="130" spans="1: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212331</v>
      </c>
      <c r="F130" s="22">
        <v>277018</v>
      </c>
      <c r="G130" s="22">
        <v>801375</v>
      </c>
      <c r="H130" s="22">
        <v>1290724</v>
      </c>
    </row>
    <row r="131" spans="1: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47161</v>
      </c>
      <c r="F131" s="22">
        <v>158919</v>
      </c>
      <c r="G131" s="22">
        <v>20818</v>
      </c>
      <c r="H131" s="22">
        <v>226898</v>
      </c>
    </row>
    <row r="132" spans="1: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68773</v>
      </c>
      <c r="F132" s="22">
        <v>163205</v>
      </c>
      <c r="G132" s="22">
        <v>148901</v>
      </c>
      <c r="H132" s="22">
        <v>380879</v>
      </c>
    </row>
    <row r="133" spans="1: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75825</v>
      </c>
      <c r="F133" s="22">
        <v>181094</v>
      </c>
      <c r="G133" s="22">
        <v>40458</v>
      </c>
      <c r="H133" s="22">
        <v>297377</v>
      </c>
    </row>
    <row r="134" spans="1: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91207</v>
      </c>
      <c r="F134" s="22">
        <v>159843</v>
      </c>
      <c r="G134" s="22">
        <v>183538</v>
      </c>
      <c r="H134" s="22">
        <v>434588</v>
      </c>
    </row>
    <row r="135" spans="1: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82023</v>
      </c>
      <c r="F135" s="22">
        <v>107371</v>
      </c>
      <c r="G135" s="22">
        <v>19060</v>
      </c>
      <c r="H135" s="22">
        <v>208454</v>
      </c>
    </row>
    <row r="136" spans="1: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89634</v>
      </c>
      <c r="F136" s="22">
        <v>183674</v>
      </c>
      <c r="G136" s="22">
        <v>424704</v>
      </c>
      <c r="H136" s="22">
        <v>698012</v>
      </c>
    </row>
    <row r="137" spans="1: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22908</v>
      </c>
      <c r="F137" s="22">
        <v>89400</v>
      </c>
      <c r="G137" s="22">
        <v>16972</v>
      </c>
      <c r="H137" s="22">
        <v>129280</v>
      </c>
    </row>
    <row r="138" spans="1: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37819</v>
      </c>
      <c r="F138" s="22">
        <v>98974</v>
      </c>
      <c r="G138" s="22">
        <v>16520</v>
      </c>
      <c r="H138" s="22">
        <v>153313</v>
      </c>
    </row>
    <row r="139" spans="1: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108492</v>
      </c>
      <c r="F139" s="22">
        <v>180704</v>
      </c>
      <c r="G139" s="22">
        <v>70907</v>
      </c>
      <c r="H139" s="22">
        <v>360103</v>
      </c>
    </row>
    <row r="140" spans="1: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380273</v>
      </c>
      <c r="F140" s="22">
        <v>291425</v>
      </c>
      <c r="G140" s="22">
        <v>425032</v>
      </c>
      <c r="H140" s="22">
        <v>1096730</v>
      </c>
    </row>
    <row r="141" spans="1: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40591</v>
      </c>
      <c r="F141" s="22">
        <v>102791</v>
      </c>
      <c r="G141" s="22">
        <v>8800</v>
      </c>
      <c r="H141" s="22">
        <v>152182</v>
      </c>
    </row>
    <row r="142" spans="1: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90033</v>
      </c>
      <c r="F142" s="22">
        <v>169925</v>
      </c>
      <c r="G142" s="22">
        <v>308028</v>
      </c>
      <c r="H142" s="22">
        <v>567986</v>
      </c>
    </row>
    <row r="143" spans="1: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29756</v>
      </c>
      <c r="F143" s="22">
        <v>168999</v>
      </c>
      <c r="G143" s="22">
        <v>12526</v>
      </c>
      <c r="H143" s="22">
        <v>211281</v>
      </c>
    </row>
    <row r="144" spans="1: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389374</v>
      </c>
      <c r="F144" s="22">
        <v>348768</v>
      </c>
      <c r="G144" s="22">
        <v>140506</v>
      </c>
      <c r="H144" s="22">
        <v>878648</v>
      </c>
    </row>
    <row r="145" spans="1: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348662</v>
      </c>
      <c r="F145" s="22">
        <v>295955</v>
      </c>
      <c r="G145" s="22">
        <v>90887</v>
      </c>
      <c r="H145" s="22">
        <v>735504</v>
      </c>
    </row>
    <row r="146" spans="1: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70764</v>
      </c>
      <c r="F146" s="22">
        <v>159185</v>
      </c>
      <c r="G146" s="22">
        <v>131538</v>
      </c>
      <c r="H146" s="22">
        <v>361487</v>
      </c>
    </row>
    <row r="147" spans="1: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64035</v>
      </c>
      <c r="F147" s="22">
        <v>143168</v>
      </c>
      <c r="G147" s="22">
        <v>21000</v>
      </c>
      <c r="H147" s="22">
        <v>228203</v>
      </c>
    </row>
    <row r="148" spans="1: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243250</v>
      </c>
      <c r="F148" s="22">
        <v>257752</v>
      </c>
      <c r="G148" s="22">
        <v>2</v>
      </c>
      <c r="H148" s="22">
        <v>501004</v>
      </c>
    </row>
    <row r="149" spans="1: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172168</v>
      </c>
      <c r="F149" s="22">
        <v>278550</v>
      </c>
      <c r="G149" s="22">
        <v>26000</v>
      </c>
      <c r="H149" s="22">
        <v>476718</v>
      </c>
    </row>
    <row r="150" spans="1: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61930</v>
      </c>
      <c r="F150" s="22">
        <v>153911</v>
      </c>
      <c r="G150" s="22">
        <v>93861</v>
      </c>
      <c r="H150" s="22">
        <v>309702</v>
      </c>
    </row>
    <row r="151" spans="1: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227407</v>
      </c>
      <c r="F151" s="22">
        <v>195529</v>
      </c>
      <c r="G151" s="22">
        <v>151561</v>
      </c>
      <c r="H151" s="22">
        <v>574497</v>
      </c>
    </row>
    <row r="152" spans="1: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197841</v>
      </c>
      <c r="F152" s="22">
        <v>222263</v>
      </c>
      <c r="G152" s="22">
        <v>0</v>
      </c>
      <c r="H152" s="22">
        <v>420104</v>
      </c>
    </row>
    <row r="153" spans="1: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78600</v>
      </c>
      <c r="F153" s="22">
        <v>141379</v>
      </c>
      <c r="G153" s="22">
        <v>93059</v>
      </c>
      <c r="H153" s="22">
        <v>313038</v>
      </c>
    </row>
    <row r="154" spans="1: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41559</v>
      </c>
      <c r="F154" s="22">
        <v>152056</v>
      </c>
      <c r="G154" s="22">
        <v>113078</v>
      </c>
      <c r="H154" s="22">
        <v>306693</v>
      </c>
    </row>
    <row r="155" spans="1: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136030</v>
      </c>
      <c r="F155" s="22">
        <v>219747</v>
      </c>
      <c r="G155" s="22">
        <v>52998</v>
      </c>
      <c r="H155" s="22">
        <v>408775</v>
      </c>
    </row>
    <row r="156" spans="1: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148016</v>
      </c>
      <c r="F156" s="22">
        <v>180733</v>
      </c>
      <c r="G156" s="22">
        <v>536739</v>
      </c>
      <c r="H156" s="22">
        <v>865488</v>
      </c>
    </row>
    <row r="157" spans="1: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194947</v>
      </c>
      <c r="F157" s="22">
        <v>226031</v>
      </c>
      <c r="G157" s="22">
        <v>150563</v>
      </c>
      <c r="H157" s="22">
        <v>571541</v>
      </c>
    </row>
    <row r="158" spans="1: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159153</v>
      </c>
      <c r="F158" s="22">
        <v>171604</v>
      </c>
      <c r="G158" s="22">
        <v>47180</v>
      </c>
      <c r="H158" s="22">
        <v>377937</v>
      </c>
    </row>
    <row r="159" spans="1: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246333</v>
      </c>
      <c r="F159" s="22">
        <v>272055</v>
      </c>
      <c r="G159" s="22">
        <v>0</v>
      </c>
      <c r="H159" s="22">
        <v>518388</v>
      </c>
    </row>
    <row r="160" spans="1: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26090</v>
      </c>
      <c r="F160" s="22">
        <v>160876</v>
      </c>
      <c r="G160" s="22">
        <v>24016</v>
      </c>
      <c r="H160" s="22">
        <v>210982</v>
      </c>
    </row>
    <row r="161" spans="1: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160022</v>
      </c>
      <c r="F161" s="22">
        <v>211883</v>
      </c>
      <c r="G161" s="22">
        <v>91919</v>
      </c>
      <c r="H161" s="22">
        <v>463824</v>
      </c>
    </row>
    <row r="162" spans="1: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188785</v>
      </c>
      <c r="F162" s="22">
        <v>307430</v>
      </c>
      <c r="G162" s="22">
        <v>120476</v>
      </c>
      <c r="H162" s="22">
        <v>616691</v>
      </c>
    </row>
    <row r="163" spans="1: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90980</v>
      </c>
      <c r="F163" s="22">
        <v>123396</v>
      </c>
      <c r="G163" s="22">
        <v>28964</v>
      </c>
      <c r="H163" s="22">
        <v>243340</v>
      </c>
    </row>
    <row r="164" spans="1: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63128</v>
      </c>
      <c r="F164" s="22">
        <v>160185</v>
      </c>
      <c r="G164" s="22">
        <v>22001</v>
      </c>
      <c r="H164" s="22">
        <v>245314</v>
      </c>
    </row>
    <row r="165" spans="1: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306690</v>
      </c>
      <c r="F165" s="22">
        <v>185599</v>
      </c>
      <c r="G165" s="22">
        <v>191710</v>
      </c>
      <c r="H165" s="22">
        <v>683999</v>
      </c>
    </row>
    <row r="166" spans="1: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28200</v>
      </c>
      <c r="F166" s="22">
        <v>110442</v>
      </c>
      <c r="G166" s="22">
        <v>32814</v>
      </c>
      <c r="H166" s="22">
        <v>171456</v>
      </c>
    </row>
    <row r="167" spans="1: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214028</v>
      </c>
      <c r="F167" s="22">
        <v>217170</v>
      </c>
      <c r="G167" s="22">
        <v>205253</v>
      </c>
      <c r="H167" s="22">
        <v>636451</v>
      </c>
    </row>
    <row r="168" spans="1: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462096</v>
      </c>
      <c r="F168" s="22">
        <v>291030</v>
      </c>
      <c r="G168" s="22">
        <v>213091</v>
      </c>
      <c r="H168" s="22">
        <v>966217</v>
      </c>
    </row>
    <row r="169" spans="1: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351166</v>
      </c>
      <c r="F169" s="22">
        <v>314122</v>
      </c>
      <c r="G169" s="22">
        <v>673483</v>
      </c>
      <c r="H169" s="22">
        <v>1338771</v>
      </c>
    </row>
    <row r="170" spans="1: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130646</v>
      </c>
      <c r="F170" s="22">
        <v>225208</v>
      </c>
      <c r="G170" s="22">
        <v>35400</v>
      </c>
      <c r="H170" s="22">
        <v>391254</v>
      </c>
    </row>
    <row r="171" spans="1: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165150</v>
      </c>
      <c r="F171" s="22">
        <v>169299</v>
      </c>
      <c r="G171" s="22">
        <v>306809</v>
      </c>
      <c r="H171" s="22">
        <v>641258</v>
      </c>
    </row>
    <row r="172" spans="1: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359580</v>
      </c>
      <c r="F172" s="22">
        <v>492696</v>
      </c>
      <c r="G172" s="22">
        <v>433451</v>
      </c>
      <c r="H172" s="22">
        <v>1285727</v>
      </c>
    </row>
    <row r="173" spans="1: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64316</v>
      </c>
      <c r="F173" s="22">
        <v>87600</v>
      </c>
      <c r="G173" s="22">
        <v>87600</v>
      </c>
      <c r="H173" s="22">
        <v>239516</v>
      </c>
    </row>
    <row r="174" spans="1: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68585</v>
      </c>
      <c r="F174" s="22">
        <v>218124</v>
      </c>
      <c r="G174" s="22">
        <v>17746</v>
      </c>
      <c r="H174" s="22">
        <v>304455</v>
      </c>
    </row>
    <row r="175" spans="1: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151614</v>
      </c>
      <c r="F175" s="22">
        <v>120347</v>
      </c>
      <c r="G175" s="22">
        <v>18987</v>
      </c>
      <c r="H175" s="22">
        <v>290948</v>
      </c>
    </row>
    <row r="176" spans="1: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62263</v>
      </c>
      <c r="F176" s="22">
        <v>142510</v>
      </c>
      <c r="G176" s="22">
        <v>17585</v>
      </c>
      <c r="H176" s="22">
        <v>222358</v>
      </c>
    </row>
    <row r="177" spans="1: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361975</v>
      </c>
      <c r="F177" s="22">
        <v>208798</v>
      </c>
      <c r="G177" s="22">
        <v>364556</v>
      </c>
      <c r="H177" s="22">
        <v>935329</v>
      </c>
    </row>
    <row r="178" spans="1: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145767</v>
      </c>
      <c r="F178" s="22">
        <v>125955</v>
      </c>
      <c r="G178" s="22">
        <v>48832</v>
      </c>
      <c r="H178" s="22">
        <v>320554</v>
      </c>
    </row>
    <row r="179" spans="1: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75861</v>
      </c>
      <c r="F179" s="22">
        <v>96488</v>
      </c>
      <c r="G179" s="22">
        <v>18903</v>
      </c>
      <c r="H179" s="22">
        <v>191252</v>
      </c>
    </row>
    <row r="180" spans="1: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80195</v>
      </c>
      <c r="F180" s="22">
        <v>153202</v>
      </c>
      <c r="G180" s="22">
        <v>36925</v>
      </c>
      <c r="H180" s="22">
        <v>270322</v>
      </c>
    </row>
    <row r="181" spans="1: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176595</v>
      </c>
      <c r="F181" s="22">
        <v>214436</v>
      </c>
      <c r="G181" s="22">
        <v>0</v>
      </c>
      <c r="H181" s="22">
        <v>391031</v>
      </c>
    </row>
    <row r="182" spans="1: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84189</v>
      </c>
      <c r="F182" s="22">
        <v>183203</v>
      </c>
      <c r="G182" s="22">
        <v>235220</v>
      </c>
      <c r="H182" s="22">
        <v>502612</v>
      </c>
    </row>
    <row r="183" spans="1: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265613</v>
      </c>
      <c r="F183" s="22">
        <v>232627</v>
      </c>
      <c r="G183" s="22">
        <v>400007</v>
      </c>
      <c r="H183" s="22">
        <v>898247</v>
      </c>
    </row>
    <row r="184" spans="1: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428198</v>
      </c>
      <c r="F184" s="22">
        <v>380990</v>
      </c>
      <c r="G184" s="22">
        <v>1</v>
      </c>
      <c r="H184" s="22">
        <v>809189</v>
      </c>
    </row>
    <row r="185" spans="1: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69102</v>
      </c>
      <c r="F185" s="22">
        <v>141163</v>
      </c>
      <c r="G185" s="22">
        <v>24250</v>
      </c>
      <c r="H185" s="22">
        <v>234515</v>
      </c>
    </row>
    <row r="186" spans="1: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31007</v>
      </c>
      <c r="F186" s="22">
        <v>111234</v>
      </c>
      <c r="G186" s="22">
        <v>97104</v>
      </c>
      <c r="H186" s="22">
        <v>239345</v>
      </c>
    </row>
    <row r="187" spans="1: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24358</v>
      </c>
      <c r="F187" s="22">
        <v>72997</v>
      </c>
      <c r="G187" s="22">
        <v>7909</v>
      </c>
      <c r="H187" s="22">
        <v>105264</v>
      </c>
    </row>
    <row r="188" spans="1: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7915</v>
      </c>
      <c r="F188" s="22">
        <v>55068</v>
      </c>
      <c r="G188" s="22">
        <v>4968</v>
      </c>
      <c r="H188" s="22">
        <v>67951</v>
      </c>
    </row>
    <row r="189" spans="1: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32835</v>
      </c>
      <c r="F189" s="22">
        <v>101456</v>
      </c>
      <c r="G189" s="22">
        <v>14275</v>
      </c>
      <c r="H189" s="22">
        <v>148566</v>
      </c>
    </row>
    <row r="190" spans="1: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24354</v>
      </c>
      <c r="F190" s="22">
        <v>38918</v>
      </c>
      <c r="G190" s="22">
        <v>10201</v>
      </c>
      <c r="H190" s="22">
        <v>73473</v>
      </c>
    </row>
    <row r="191" spans="1: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17678</v>
      </c>
      <c r="F191" s="22">
        <v>72808</v>
      </c>
      <c r="G191" s="22">
        <v>6328</v>
      </c>
      <c r="H191" s="22">
        <v>96814</v>
      </c>
    </row>
    <row r="192" spans="1: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19968</v>
      </c>
      <c r="F192" s="22">
        <v>114543</v>
      </c>
      <c r="G192" s="22">
        <v>9319</v>
      </c>
      <c r="H192" s="22">
        <v>143830</v>
      </c>
    </row>
    <row r="193" spans="1: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7615</v>
      </c>
      <c r="F193" s="22">
        <v>71548</v>
      </c>
      <c r="G193" s="22">
        <v>5483</v>
      </c>
      <c r="H193" s="22">
        <v>84646</v>
      </c>
    </row>
    <row r="194" spans="1: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177944</v>
      </c>
      <c r="F194" s="22">
        <v>154746</v>
      </c>
      <c r="G194" s="22">
        <v>57456</v>
      </c>
      <c r="H194" s="22">
        <v>390146</v>
      </c>
    </row>
    <row r="195" spans="1: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789</v>
      </c>
      <c r="F195" s="22">
        <v>48829</v>
      </c>
      <c r="G195" s="22">
        <v>0</v>
      </c>
      <c r="H195" s="22">
        <v>49618</v>
      </c>
    </row>
    <row r="196" spans="1: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25377</v>
      </c>
      <c r="F196" s="22">
        <v>96865</v>
      </c>
      <c r="G196" s="22">
        <v>9226</v>
      </c>
      <c r="H196" s="22">
        <v>131468</v>
      </c>
    </row>
    <row r="197" spans="1: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18107</v>
      </c>
      <c r="F197" s="22">
        <v>41959</v>
      </c>
      <c r="G197" s="22">
        <v>51295</v>
      </c>
      <c r="H197" s="22">
        <v>111361</v>
      </c>
    </row>
    <row r="198" spans="1: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38091</v>
      </c>
      <c r="F198" s="22">
        <v>122360</v>
      </c>
      <c r="G198" s="22">
        <v>10205</v>
      </c>
      <c r="H198" s="22">
        <v>170656</v>
      </c>
    </row>
    <row r="199" spans="1: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34625</v>
      </c>
      <c r="F199" s="22">
        <v>124068</v>
      </c>
      <c r="G199" s="22">
        <v>64459</v>
      </c>
      <c r="H199" s="22">
        <v>223152</v>
      </c>
    </row>
    <row r="200" spans="1: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24805</v>
      </c>
      <c r="F200" s="22">
        <v>69186</v>
      </c>
      <c r="G200" s="22">
        <v>8915</v>
      </c>
      <c r="H200" s="22">
        <v>102906</v>
      </c>
    </row>
    <row r="201" spans="1: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25916</v>
      </c>
      <c r="F201" s="22">
        <v>59231</v>
      </c>
      <c r="G201" s="22">
        <v>4500</v>
      </c>
      <c r="H201" s="22">
        <v>89647</v>
      </c>
    </row>
    <row r="202" spans="1: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7540</v>
      </c>
      <c r="F202" s="22">
        <v>103518</v>
      </c>
      <c r="G202" s="22">
        <v>7875</v>
      </c>
      <c r="H202" s="22">
        <v>118933</v>
      </c>
    </row>
    <row r="203" spans="1: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6500</v>
      </c>
      <c r="F203" s="22">
        <v>33197</v>
      </c>
      <c r="G203" s="22">
        <v>4968</v>
      </c>
      <c r="H203" s="22">
        <v>44665</v>
      </c>
    </row>
    <row r="204" spans="1: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68466</v>
      </c>
      <c r="F204" s="22">
        <v>125598</v>
      </c>
      <c r="G204" s="22">
        <v>13500</v>
      </c>
      <c r="H204" s="22">
        <v>207564</v>
      </c>
    </row>
    <row r="205" spans="1: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22022</v>
      </c>
      <c r="F205" s="22">
        <v>79396</v>
      </c>
      <c r="G205" s="22">
        <v>7069</v>
      </c>
      <c r="H205" s="22">
        <v>108487</v>
      </c>
    </row>
    <row r="206" spans="1: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39829</v>
      </c>
      <c r="F206" s="22">
        <v>115839</v>
      </c>
      <c r="G206" s="22">
        <v>182478</v>
      </c>
      <c r="H206" s="22">
        <v>338146</v>
      </c>
    </row>
    <row r="207" spans="1: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7675</v>
      </c>
      <c r="F207" s="22">
        <v>26837</v>
      </c>
      <c r="G207" s="22">
        <v>3137</v>
      </c>
      <c r="H207" s="22">
        <v>37649</v>
      </c>
    </row>
    <row r="208" spans="1: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21949</v>
      </c>
      <c r="F208" s="22">
        <v>108642</v>
      </c>
      <c r="G208" s="22">
        <v>8910</v>
      </c>
      <c r="H208" s="22">
        <v>139501</v>
      </c>
    </row>
    <row r="209" spans="1: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13955</v>
      </c>
      <c r="F209" s="22">
        <v>76092</v>
      </c>
      <c r="G209" s="22">
        <v>6575</v>
      </c>
      <c r="H209" s="22">
        <v>96622</v>
      </c>
    </row>
    <row r="210" spans="1: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24950</v>
      </c>
      <c r="F210" s="22">
        <v>110782</v>
      </c>
      <c r="G210" s="22">
        <v>40619</v>
      </c>
      <c r="H210" s="22">
        <v>176351</v>
      </c>
    </row>
    <row r="211" spans="1: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30526</v>
      </c>
      <c r="F211" s="22">
        <v>142603</v>
      </c>
      <c r="G211" s="22">
        <v>14023</v>
      </c>
      <c r="H211" s="22">
        <v>187152</v>
      </c>
    </row>
    <row r="212" spans="1: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60570</v>
      </c>
      <c r="F212" s="22">
        <v>201128</v>
      </c>
      <c r="G212" s="22">
        <v>22396</v>
      </c>
      <c r="H212" s="22">
        <v>284094</v>
      </c>
    </row>
    <row r="213" spans="1: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16401</v>
      </c>
      <c r="F213" s="22">
        <v>96499</v>
      </c>
      <c r="G213" s="22">
        <v>0</v>
      </c>
      <c r="H213" s="22">
        <v>112900</v>
      </c>
    </row>
    <row r="214" spans="1: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37432</v>
      </c>
      <c r="F214" s="22">
        <v>91341</v>
      </c>
      <c r="G214" s="22">
        <v>33844</v>
      </c>
      <c r="H214" s="22">
        <v>162617</v>
      </c>
    </row>
    <row r="215" spans="1: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14495</v>
      </c>
      <c r="F215" s="22">
        <v>89919</v>
      </c>
      <c r="G215" s="22">
        <v>9597</v>
      </c>
      <c r="H215" s="22">
        <v>114011</v>
      </c>
    </row>
    <row r="216" spans="1: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31687</v>
      </c>
      <c r="F216" s="22">
        <v>153482</v>
      </c>
      <c r="G216" s="22">
        <v>7838</v>
      </c>
      <c r="H216" s="22">
        <v>193007</v>
      </c>
    </row>
    <row r="217" spans="1: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6900</v>
      </c>
      <c r="F217" s="22">
        <v>68052</v>
      </c>
      <c r="G217" s="22">
        <v>5740</v>
      </c>
      <c r="H217" s="22">
        <v>80692</v>
      </c>
    </row>
    <row r="218" spans="1: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35090</v>
      </c>
      <c r="F218" s="22">
        <v>96921</v>
      </c>
      <c r="G218" s="22">
        <v>19143</v>
      </c>
      <c r="H218" s="22">
        <v>151154</v>
      </c>
    </row>
    <row r="219" spans="1: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11505</v>
      </c>
      <c r="F219" s="22">
        <v>107305</v>
      </c>
      <c r="G219" s="22">
        <v>12452</v>
      </c>
      <c r="H219" s="22">
        <v>131262</v>
      </c>
    </row>
    <row r="220" spans="1: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7125</v>
      </c>
      <c r="F220" s="22">
        <v>64296</v>
      </c>
      <c r="G220" s="22">
        <v>4968</v>
      </c>
      <c r="H220" s="22">
        <v>76389</v>
      </c>
    </row>
    <row r="221" spans="1: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18255</v>
      </c>
      <c r="F221" s="22">
        <v>49775</v>
      </c>
      <c r="G221" s="22">
        <v>5875</v>
      </c>
      <c r="H221" s="22">
        <v>73905</v>
      </c>
    </row>
    <row r="222" spans="1: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36704</v>
      </c>
      <c r="F222" s="22">
        <v>115103</v>
      </c>
      <c r="G222" s="22">
        <v>11115</v>
      </c>
      <c r="H222" s="22">
        <v>162922</v>
      </c>
    </row>
    <row r="223" spans="1: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65941</v>
      </c>
      <c r="F223" s="22">
        <v>106472</v>
      </c>
      <c r="G223" s="22">
        <v>10849</v>
      </c>
      <c r="H223" s="22">
        <v>183262</v>
      </c>
    </row>
    <row r="224" spans="1: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10510</v>
      </c>
      <c r="F224" s="22">
        <v>81231</v>
      </c>
      <c r="G224" s="22">
        <v>6680</v>
      </c>
      <c r="H224" s="22">
        <v>98421</v>
      </c>
    </row>
    <row r="225" spans="1: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14782</v>
      </c>
      <c r="F225" s="22">
        <v>135545</v>
      </c>
      <c r="G225" s="22">
        <v>10138</v>
      </c>
      <c r="H225" s="22">
        <v>160465</v>
      </c>
    </row>
    <row r="226" spans="1: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59029</v>
      </c>
      <c r="F226" s="22">
        <v>116640</v>
      </c>
      <c r="G226" s="22">
        <v>14643</v>
      </c>
      <c r="H226" s="22">
        <v>190312</v>
      </c>
    </row>
    <row r="227" spans="1: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3250</v>
      </c>
      <c r="F227" s="22">
        <v>52786</v>
      </c>
      <c r="G227" s="22">
        <v>6405</v>
      </c>
      <c r="H227" s="22">
        <v>62441</v>
      </c>
    </row>
    <row r="228" spans="1: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11419</v>
      </c>
      <c r="F228" s="22">
        <v>80808</v>
      </c>
      <c r="G228" s="22">
        <v>5575</v>
      </c>
      <c r="H228" s="22">
        <v>97802</v>
      </c>
    </row>
    <row r="229" spans="1: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17475</v>
      </c>
      <c r="F229" s="22">
        <v>58240</v>
      </c>
      <c r="G229" s="22">
        <v>6370</v>
      </c>
      <c r="H229" s="22">
        <v>82085</v>
      </c>
    </row>
    <row r="230" spans="1: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42757</v>
      </c>
      <c r="F230" s="22">
        <v>121616</v>
      </c>
      <c r="G230" s="22">
        <v>1</v>
      </c>
      <c r="H230" s="22">
        <v>164374</v>
      </c>
    </row>
    <row r="231" spans="1: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20050</v>
      </c>
      <c r="F231" s="22">
        <v>82558</v>
      </c>
      <c r="G231" s="22">
        <v>19237</v>
      </c>
      <c r="H231" s="22">
        <v>121845</v>
      </c>
    </row>
    <row r="232" spans="1: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23367</v>
      </c>
      <c r="F232" s="22">
        <v>79244</v>
      </c>
      <c r="G232" s="22">
        <v>5494</v>
      </c>
      <c r="H232" s="22">
        <v>108105</v>
      </c>
    </row>
    <row r="233" spans="1: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8586</v>
      </c>
      <c r="F233" s="22">
        <v>32894</v>
      </c>
      <c r="G233" s="22">
        <v>3435</v>
      </c>
      <c r="H233" s="22">
        <v>44915</v>
      </c>
    </row>
    <row r="234" spans="1: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19576</v>
      </c>
      <c r="F234" s="22">
        <v>70815</v>
      </c>
      <c r="G234" s="22">
        <v>122741</v>
      </c>
      <c r="H234" s="22">
        <v>213132</v>
      </c>
    </row>
    <row r="235" spans="1: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31402</v>
      </c>
      <c r="F235" s="22">
        <v>123899</v>
      </c>
      <c r="G235" s="22">
        <v>30366</v>
      </c>
      <c r="H235" s="22">
        <v>185667</v>
      </c>
    </row>
    <row r="236" spans="1: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15984</v>
      </c>
      <c r="F236" s="22">
        <v>58098</v>
      </c>
      <c r="G236" s="22">
        <v>5460</v>
      </c>
      <c r="H236" s="22">
        <v>79542</v>
      </c>
    </row>
    <row r="237" spans="1: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16539</v>
      </c>
      <c r="F237" s="22">
        <v>144438</v>
      </c>
      <c r="G237" s="22">
        <v>14035</v>
      </c>
      <c r="H237" s="22">
        <v>175012</v>
      </c>
    </row>
    <row r="238" spans="1: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10124</v>
      </c>
      <c r="F238" s="22">
        <v>72124</v>
      </c>
      <c r="G238" s="22">
        <v>7951</v>
      </c>
      <c r="H238" s="22">
        <v>90199</v>
      </c>
    </row>
    <row r="239" spans="1: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24873</v>
      </c>
      <c r="F239" s="22">
        <v>86110</v>
      </c>
      <c r="G239" s="22">
        <v>5938</v>
      </c>
      <c r="H239" s="22">
        <v>116921</v>
      </c>
    </row>
    <row r="240" spans="1: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29711</v>
      </c>
      <c r="F240" s="22">
        <v>129239</v>
      </c>
      <c r="G240" s="22">
        <v>9084</v>
      </c>
      <c r="H240" s="22">
        <v>168034</v>
      </c>
    </row>
    <row r="241" spans="1: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21121</v>
      </c>
      <c r="F241" s="22">
        <v>68534</v>
      </c>
      <c r="G241" s="22">
        <v>10872</v>
      </c>
      <c r="H241" s="22">
        <v>100527</v>
      </c>
    </row>
    <row r="242" spans="1: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20075</v>
      </c>
      <c r="F242" s="22">
        <v>50976</v>
      </c>
      <c r="G242" s="22">
        <v>5705</v>
      </c>
      <c r="H242" s="22">
        <v>76756</v>
      </c>
    </row>
    <row r="243" spans="1: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15659</v>
      </c>
      <c r="F243" s="22">
        <v>49692</v>
      </c>
      <c r="G243" s="22">
        <v>7500</v>
      </c>
      <c r="H243" s="22">
        <v>72851</v>
      </c>
    </row>
    <row r="244" spans="1: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1</v>
      </c>
      <c r="F244" s="22">
        <v>13073</v>
      </c>
      <c r="G244" s="22">
        <v>26869</v>
      </c>
      <c r="H244" s="22">
        <v>39943</v>
      </c>
    </row>
    <row r="245" spans="1: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3600</v>
      </c>
      <c r="F245" s="22">
        <v>25916</v>
      </c>
      <c r="G245" s="22">
        <v>2760</v>
      </c>
      <c r="H245" s="22">
        <v>32276</v>
      </c>
    </row>
    <row r="246" spans="1: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</v>
      </c>
      <c r="F246" s="22">
        <v>32000</v>
      </c>
      <c r="G246" s="22">
        <v>6933</v>
      </c>
      <c r="H246" s="22">
        <v>38934</v>
      </c>
    </row>
    <row r="247" spans="1: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13937</v>
      </c>
      <c r="F247" s="22">
        <v>31254</v>
      </c>
      <c r="G247" s="22">
        <v>8100</v>
      </c>
      <c r="H247" s="22">
        <v>53291</v>
      </c>
    </row>
    <row r="248" spans="1: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7422</v>
      </c>
      <c r="F248" s="22">
        <v>37002</v>
      </c>
      <c r="G248" s="22">
        <v>6050</v>
      </c>
      <c r="H248" s="22">
        <v>50474</v>
      </c>
    </row>
    <row r="249" spans="1: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4775</v>
      </c>
      <c r="F249" s="22">
        <v>25611</v>
      </c>
      <c r="G249" s="22">
        <v>0</v>
      </c>
      <c r="H249" s="22">
        <v>30386</v>
      </c>
    </row>
    <row r="250" spans="1: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648</v>
      </c>
      <c r="F250" s="22">
        <v>1</v>
      </c>
      <c r="G250" s="22">
        <v>1</v>
      </c>
      <c r="H250" s="22">
        <v>650</v>
      </c>
    </row>
    <row r="251" spans="1: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1</v>
      </c>
      <c r="F251" s="22">
        <v>14415</v>
      </c>
      <c r="G251" s="22">
        <v>4326</v>
      </c>
      <c r="H251" s="22">
        <v>18742</v>
      </c>
    </row>
    <row r="252" spans="1: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15300</v>
      </c>
      <c r="F252" s="22">
        <v>21104</v>
      </c>
      <c r="G252" s="22">
        <v>40905</v>
      </c>
      <c r="H252" s="22">
        <v>77309</v>
      </c>
    </row>
    <row r="253" spans="1: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1500</v>
      </c>
      <c r="F253" s="22">
        <v>1</v>
      </c>
      <c r="G253" s="22">
        <v>1</v>
      </c>
      <c r="H253" s="22">
        <v>1502</v>
      </c>
    </row>
    <row r="254" spans="1: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16300</v>
      </c>
      <c r="F254" s="22">
        <v>64619</v>
      </c>
      <c r="G254" s="22">
        <v>75461</v>
      </c>
      <c r="H254" s="22">
        <v>156380</v>
      </c>
    </row>
    <row r="255" spans="1: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</v>
      </c>
      <c r="F255" s="22">
        <v>26533</v>
      </c>
      <c r="G255" s="22">
        <v>50661</v>
      </c>
      <c r="H255" s="22">
        <v>77195</v>
      </c>
    </row>
    <row r="256" spans="1: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16327</v>
      </c>
      <c r="F256" s="22">
        <v>60000</v>
      </c>
      <c r="G256" s="22">
        <v>9238</v>
      </c>
      <c r="H256" s="22">
        <v>85565</v>
      </c>
    </row>
    <row r="257" spans="1: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6282</v>
      </c>
      <c r="F257" s="22">
        <v>7399</v>
      </c>
      <c r="G257" s="22">
        <v>3200</v>
      </c>
      <c r="H257" s="22">
        <v>16881</v>
      </c>
    </row>
    <row r="258" spans="1: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9602</v>
      </c>
      <c r="F258" s="22">
        <v>27981</v>
      </c>
      <c r="G258" s="22">
        <v>5680</v>
      </c>
      <c r="H258" s="22">
        <v>43263</v>
      </c>
    </row>
    <row r="259" spans="1: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4450</v>
      </c>
      <c r="F259" s="22">
        <v>71697</v>
      </c>
      <c r="G259" s="22">
        <v>27478</v>
      </c>
      <c r="H259" s="22">
        <v>103625</v>
      </c>
    </row>
    <row r="260" spans="1: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4135</v>
      </c>
      <c r="F260" s="22">
        <v>20496</v>
      </c>
      <c r="G260" s="22">
        <v>3615</v>
      </c>
      <c r="H260" s="22">
        <v>28246</v>
      </c>
    </row>
    <row r="261" spans="1: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1819</v>
      </c>
      <c r="F261" s="22">
        <v>60769</v>
      </c>
      <c r="G261" s="22">
        <v>2987</v>
      </c>
      <c r="H261" s="22">
        <v>65575</v>
      </c>
    </row>
    <row r="262" spans="1: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13595</v>
      </c>
      <c r="F262" s="22">
        <v>29826</v>
      </c>
      <c r="G262" s="22">
        <v>7000</v>
      </c>
      <c r="H262" s="22">
        <v>50421</v>
      </c>
    </row>
    <row r="263" spans="1: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1</v>
      </c>
      <c r="F263" s="22">
        <v>30069</v>
      </c>
      <c r="G263" s="22">
        <v>2758</v>
      </c>
      <c r="H263" s="22">
        <v>32828</v>
      </c>
    </row>
    <row r="264" spans="1: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600</v>
      </c>
      <c r="F264" s="22">
        <v>22603</v>
      </c>
      <c r="G264" s="22">
        <v>2761</v>
      </c>
      <c r="H264" s="22">
        <v>25964</v>
      </c>
    </row>
    <row r="265" spans="1: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8400</v>
      </c>
      <c r="F265" s="22">
        <v>25706</v>
      </c>
      <c r="G265" s="22">
        <v>3120</v>
      </c>
      <c r="H265" s="22">
        <v>37226</v>
      </c>
    </row>
    <row r="266" spans="1: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14975</v>
      </c>
      <c r="F266" s="22">
        <v>31563</v>
      </c>
      <c r="G266" s="22">
        <v>58533</v>
      </c>
      <c r="H266" s="22">
        <v>105071</v>
      </c>
    </row>
    <row r="267" spans="1: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10707</v>
      </c>
      <c r="F267" s="22">
        <v>30104</v>
      </c>
      <c r="G267" s="22">
        <v>6480</v>
      </c>
      <c r="H267" s="22">
        <v>47291</v>
      </c>
    </row>
    <row r="268" spans="1: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6500</v>
      </c>
      <c r="F268" s="22">
        <v>58395</v>
      </c>
      <c r="G268" s="22">
        <v>15730</v>
      </c>
      <c r="H268" s="22">
        <v>80625</v>
      </c>
    </row>
    <row r="269" spans="1: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27606</v>
      </c>
      <c r="F269" s="22">
        <v>36646</v>
      </c>
      <c r="G269" s="22">
        <v>7300</v>
      </c>
      <c r="H269" s="22">
        <v>71552</v>
      </c>
    </row>
    <row r="270" spans="1: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10650</v>
      </c>
      <c r="F270" s="22">
        <v>13459</v>
      </c>
      <c r="G270" s="22">
        <v>25794</v>
      </c>
      <c r="H270" s="22">
        <v>49903</v>
      </c>
    </row>
    <row r="271" spans="1: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19953</v>
      </c>
      <c r="F271" s="22">
        <v>70113</v>
      </c>
      <c r="G271" s="22">
        <v>9800</v>
      </c>
      <c r="H271" s="22">
        <v>99866</v>
      </c>
    </row>
    <row r="272" spans="1: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4850</v>
      </c>
      <c r="F272" s="22">
        <v>26400</v>
      </c>
      <c r="G272" s="22">
        <v>0</v>
      </c>
      <c r="H272" s="22">
        <v>31250</v>
      </c>
    </row>
    <row r="273" spans="1: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6000</v>
      </c>
      <c r="G273" s="22">
        <v>0</v>
      </c>
      <c r="H273" s="22">
        <v>6000</v>
      </c>
    </row>
    <row r="274" spans="1: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6300</v>
      </c>
      <c r="F274" s="22">
        <v>19967</v>
      </c>
      <c r="G274" s="22">
        <v>41133</v>
      </c>
      <c r="H274" s="22">
        <v>67400</v>
      </c>
    </row>
    <row r="275" spans="1: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9000</v>
      </c>
      <c r="F275" s="22">
        <v>104939</v>
      </c>
      <c r="G275" s="22">
        <v>8189</v>
      </c>
      <c r="H275" s="22">
        <v>122128</v>
      </c>
    </row>
    <row r="276" spans="1: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10500</v>
      </c>
      <c r="F276" s="22">
        <v>54501</v>
      </c>
      <c r="G276" s="22">
        <v>20586</v>
      </c>
      <c r="H276" s="22">
        <v>85587</v>
      </c>
    </row>
    <row r="277" spans="1: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15290</v>
      </c>
      <c r="F277" s="22">
        <v>93457</v>
      </c>
      <c r="G277" s="22">
        <v>9010</v>
      </c>
      <c r="H277" s="22">
        <v>117757</v>
      </c>
    </row>
    <row r="278" spans="1: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2800</v>
      </c>
      <c r="F278" s="22">
        <v>56828</v>
      </c>
      <c r="G278" s="22">
        <v>22000</v>
      </c>
      <c r="H278" s="22">
        <v>81628</v>
      </c>
    </row>
    <row r="279" spans="1: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12075</v>
      </c>
      <c r="F279" s="22">
        <v>82115</v>
      </c>
      <c r="G279" s="22">
        <v>19839</v>
      </c>
      <c r="H279" s="22">
        <v>114029</v>
      </c>
    </row>
    <row r="280" spans="1: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7200</v>
      </c>
      <c r="F280" s="22">
        <v>34000</v>
      </c>
      <c r="G280" s="22">
        <v>3230</v>
      </c>
      <c r="H280" s="22">
        <v>44430</v>
      </c>
    </row>
    <row r="281" spans="1: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8646</v>
      </c>
      <c r="F281" s="22">
        <v>61369</v>
      </c>
      <c r="G281" s="22">
        <v>19044</v>
      </c>
      <c r="H281" s="22">
        <v>89059</v>
      </c>
    </row>
    <row r="282" spans="1: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6860</v>
      </c>
      <c r="F282" s="22">
        <v>23546</v>
      </c>
      <c r="G282" s="22">
        <v>7400</v>
      </c>
      <c r="H282" s="22">
        <v>37806</v>
      </c>
    </row>
    <row r="283" spans="1: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10000</v>
      </c>
      <c r="F283" s="22">
        <v>57210</v>
      </c>
      <c r="G283" s="22">
        <v>7840</v>
      </c>
      <c r="H283" s="22">
        <v>75050</v>
      </c>
    </row>
    <row r="284" spans="1: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5050</v>
      </c>
      <c r="F284" s="22">
        <v>84607</v>
      </c>
      <c r="G284" s="22">
        <v>16727</v>
      </c>
      <c r="H284" s="22">
        <v>106384</v>
      </c>
    </row>
    <row r="285" spans="1: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6684</v>
      </c>
      <c r="F285" s="22">
        <v>40097</v>
      </c>
      <c r="G285" s="22">
        <v>6098</v>
      </c>
      <c r="H285" s="22">
        <v>52879</v>
      </c>
    </row>
    <row r="286" spans="1: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21025</v>
      </c>
      <c r="F286" s="22">
        <v>58875</v>
      </c>
      <c r="G286" s="22">
        <v>9869</v>
      </c>
      <c r="H286" s="22">
        <v>89769</v>
      </c>
    </row>
    <row r="287" spans="1: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1798</v>
      </c>
      <c r="F287" s="22">
        <v>1</v>
      </c>
      <c r="G287" s="22">
        <v>1</v>
      </c>
      <c r="H287" s="22">
        <v>1800</v>
      </c>
    </row>
    <row r="288" spans="1: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5099</v>
      </c>
      <c r="F288" s="22">
        <v>24000</v>
      </c>
      <c r="G288" s="22">
        <v>4542</v>
      </c>
      <c r="H288" s="22">
        <v>33641</v>
      </c>
    </row>
    <row r="289" spans="1: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</v>
      </c>
      <c r="F289" s="22">
        <v>32000</v>
      </c>
      <c r="G289" s="22">
        <v>6933</v>
      </c>
      <c r="H289" s="22">
        <v>38934</v>
      </c>
    </row>
    <row r="290" spans="1: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13165</v>
      </c>
      <c r="F290" s="22">
        <v>46970</v>
      </c>
      <c r="G290" s="22">
        <v>6800</v>
      </c>
      <c r="H290" s="22">
        <v>66935</v>
      </c>
    </row>
    <row r="291" spans="1: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16636</v>
      </c>
      <c r="F291" s="22">
        <v>109308</v>
      </c>
      <c r="G291" s="22">
        <v>13158</v>
      </c>
      <c r="H291" s="22">
        <v>139102</v>
      </c>
    </row>
    <row r="292" spans="1: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19866</v>
      </c>
      <c r="F292" s="22">
        <v>52495</v>
      </c>
      <c r="G292" s="22">
        <v>8722</v>
      </c>
      <c r="H292" s="22">
        <v>81083</v>
      </c>
    </row>
    <row r="293" spans="1: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124468</v>
      </c>
      <c r="G293" s="22">
        <v>112207</v>
      </c>
      <c r="H293" s="22">
        <v>236675</v>
      </c>
    </row>
    <row r="294" spans="1: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5435</v>
      </c>
      <c r="G294" s="22">
        <v>0</v>
      </c>
      <c r="H294" s="22">
        <v>5435</v>
      </c>
    </row>
    <row r="295" spans="1: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282</v>
      </c>
      <c r="G295" s="22">
        <v>0</v>
      </c>
      <c r="H295" s="22">
        <v>282</v>
      </c>
    </row>
    <row r="296" spans="1: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</row>
    <row r="297" spans="1: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51811</v>
      </c>
      <c r="F297" s="22">
        <v>201080</v>
      </c>
      <c r="G297" s="22">
        <v>563198</v>
      </c>
      <c r="H297" s="22">
        <v>816089</v>
      </c>
    </row>
    <row r="298" spans="1: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7DA3-4C64-4DE7-986B-34459FAE9290}">
  <dimension ref="A1:Y317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1335</v>
      </c>
    </row>
    <row r="2" spans="1:2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1336</v>
      </c>
      <c r="F2" s="21" t="s">
        <v>1337</v>
      </c>
      <c r="G2" s="21" t="s">
        <v>1035</v>
      </c>
      <c r="H2" s="21" t="s">
        <v>1338</v>
      </c>
      <c r="I2" s="21" t="s">
        <v>1339</v>
      </c>
      <c r="J2" s="21" t="s">
        <v>1179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1290</v>
      </c>
      <c r="P2" s="21" t="s">
        <v>1344</v>
      </c>
      <c r="Q2" s="21" t="s">
        <v>1343</v>
      </c>
      <c r="R2" s="21" t="s">
        <v>1290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  <c r="X2" s="21" t="s">
        <v>1350</v>
      </c>
      <c r="Y2" s="21" t="s">
        <v>1351</v>
      </c>
    </row>
    <row r="3" spans="1:25" x14ac:dyDescent="0.25">
      <c r="A3" s="21"/>
      <c r="B3" s="21"/>
      <c r="C3" s="21"/>
      <c r="D3" s="21" t="s">
        <v>89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  <c r="X3" s="21" t="s">
        <v>1371</v>
      </c>
      <c r="Y3" s="21" t="s">
        <v>1372</v>
      </c>
    </row>
    <row r="4" spans="1:25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/>
      <c r="F4" s="22">
        <v>69598534.744301006</v>
      </c>
      <c r="G4" s="22">
        <v>0</v>
      </c>
      <c r="H4" s="22">
        <v>19806819.558435</v>
      </c>
      <c r="I4" s="22">
        <v>0</v>
      </c>
      <c r="J4" s="22">
        <v>0</v>
      </c>
      <c r="K4" s="22">
        <v>747071</v>
      </c>
      <c r="L4" s="22"/>
      <c r="M4" s="22"/>
      <c r="N4" s="22">
        <v>36994561.268721998</v>
      </c>
      <c r="O4" s="22">
        <v>8428870.3183629997</v>
      </c>
      <c r="P4" s="22"/>
      <c r="Q4" s="22">
        <v>3851934.436098</v>
      </c>
      <c r="R4" s="22">
        <v>593621.40146800003</v>
      </c>
      <c r="S4" s="22">
        <v>0</v>
      </c>
      <c r="T4" s="22">
        <v>1262561.8139569999</v>
      </c>
      <c r="U4" s="22">
        <v>0</v>
      </c>
      <c r="V4" s="22">
        <v>8136.2551949999997</v>
      </c>
      <c r="W4" s="22">
        <v>0</v>
      </c>
      <c r="X4" s="22">
        <v>1</v>
      </c>
      <c r="Y4" s="22">
        <v>0</v>
      </c>
    </row>
    <row r="5" spans="1:25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/>
      <c r="F5" s="22">
        <v>27958715.820163999</v>
      </c>
      <c r="G5" s="22">
        <v>161.643058</v>
      </c>
      <c r="H5" s="22">
        <v>236565.73853199999</v>
      </c>
      <c r="I5" s="22">
        <v>2841857.7830269998</v>
      </c>
      <c r="J5" s="22">
        <v>4345.157905</v>
      </c>
      <c r="K5" s="22">
        <v>200655</v>
      </c>
      <c r="L5" s="22"/>
      <c r="M5" s="22"/>
      <c r="N5" s="22">
        <v>10279533.921014</v>
      </c>
      <c r="O5" s="22">
        <v>1075964.393475</v>
      </c>
      <c r="P5" s="22"/>
      <c r="Q5" s="22">
        <v>0</v>
      </c>
      <c r="R5" s="22">
        <v>0</v>
      </c>
      <c r="S5" s="22">
        <v>44800</v>
      </c>
      <c r="T5" s="22">
        <v>501865.76767099998</v>
      </c>
      <c r="U5" s="22">
        <v>0</v>
      </c>
      <c r="V5" s="22">
        <v>1765.9443120000001</v>
      </c>
      <c r="W5" s="22">
        <v>0</v>
      </c>
      <c r="X5" s="22">
        <v>0</v>
      </c>
      <c r="Y5" s="22">
        <v>0</v>
      </c>
    </row>
    <row r="6" spans="1:25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/>
      <c r="F6" s="22">
        <v>10461166.461012</v>
      </c>
      <c r="G6" s="22">
        <v>3974.8629900000001</v>
      </c>
      <c r="H6" s="22">
        <v>4467133.586166</v>
      </c>
      <c r="I6" s="22">
        <v>0</v>
      </c>
      <c r="J6" s="22">
        <v>0</v>
      </c>
      <c r="K6" s="22">
        <v>114658</v>
      </c>
      <c r="L6" s="22"/>
      <c r="M6" s="22"/>
      <c r="N6" s="22">
        <v>3207522.566327</v>
      </c>
      <c r="O6" s="22">
        <v>1335748.08262</v>
      </c>
      <c r="P6" s="22"/>
      <c r="Q6" s="22">
        <v>0</v>
      </c>
      <c r="R6" s="22">
        <v>0</v>
      </c>
      <c r="S6" s="22">
        <v>0</v>
      </c>
      <c r="T6" s="22">
        <v>333853.15197300003</v>
      </c>
      <c r="U6" s="22">
        <v>0</v>
      </c>
      <c r="V6" s="22">
        <v>2096.6902989999999</v>
      </c>
      <c r="W6" s="22">
        <v>0</v>
      </c>
      <c r="X6" s="22">
        <v>0</v>
      </c>
      <c r="Y6" s="22">
        <v>0</v>
      </c>
    </row>
    <row r="7" spans="1:25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/>
      <c r="F7" s="22">
        <v>1324138634.347928</v>
      </c>
      <c r="G7" s="22">
        <v>1309158.3730540001</v>
      </c>
      <c r="H7" s="22">
        <v>1117218788.9207709</v>
      </c>
      <c r="I7" s="22">
        <v>0</v>
      </c>
      <c r="J7" s="22">
        <v>0</v>
      </c>
      <c r="K7" s="22">
        <v>0</v>
      </c>
      <c r="L7" s="22"/>
      <c r="M7" s="22"/>
      <c r="N7" s="22">
        <v>690296945.74120402</v>
      </c>
      <c r="O7" s="22">
        <v>230021940.836853</v>
      </c>
      <c r="P7" s="22"/>
      <c r="Q7" s="22">
        <v>99046933.062922999</v>
      </c>
      <c r="R7" s="22">
        <v>5733110.0784210004</v>
      </c>
      <c r="S7" s="22">
        <v>0</v>
      </c>
      <c r="T7" s="22">
        <v>0</v>
      </c>
      <c r="U7" s="22">
        <v>0</v>
      </c>
      <c r="V7" s="22">
        <v>307519.51619900001</v>
      </c>
      <c r="W7" s="22">
        <v>0</v>
      </c>
      <c r="X7" s="22">
        <v>1</v>
      </c>
      <c r="Y7" s="22">
        <v>0</v>
      </c>
    </row>
    <row r="8" spans="1:25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/>
      <c r="F8" s="22">
        <v>21194876.001456</v>
      </c>
      <c r="G8" s="22">
        <v>7901.5668240000005</v>
      </c>
      <c r="H8" s="22">
        <v>10039197.335767999</v>
      </c>
      <c r="I8" s="22">
        <v>0</v>
      </c>
      <c r="J8" s="22">
        <v>0</v>
      </c>
      <c r="K8" s="22">
        <v>0</v>
      </c>
      <c r="L8" s="22"/>
      <c r="M8" s="22"/>
      <c r="N8" s="22">
        <v>5484511.6545850001</v>
      </c>
      <c r="O8" s="22">
        <v>2434632.0022140001</v>
      </c>
      <c r="P8" s="22"/>
      <c r="Q8" s="22">
        <v>884680.67597700004</v>
      </c>
      <c r="R8" s="22">
        <v>168218.13380099999</v>
      </c>
      <c r="S8" s="22">
        <v>0</v>
      </c>
      <c r="T8" s="22">
        <v>0</v>
      </c>
      <c r="U8" s="22">
        <v>111412.46389699999</v>
      </c>
      <c r="V8" s="22">
        <v>5957.818628</v>
      </c>
      <c r="W8" s="22">
        <v>0</v>
      </c>
      <c r="X8" s="22">
        <v>1</v>
      </c>
      <c r="Y8" s="22">
        <v>0</v>
      </c>
    </row>
    <row r="9" spans="1:25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/>
      <c r="F9" s="22">
        <v>23727072.556986</v>
      </c>
      <c r="G9" s="22">
        <v>2822.041905</v>
      </c>
      <c r="H9" s="22">
        <v>2269171.947255</v>
      </c>
      <c r="I9" s="22">
        <v>0</v>
      </c>
      <c r="J9" s="22">
        <v>4588.5318120000002</v>
      </c>
      <c r="K9" s="22">
        <v>826593</v>
      </c>
      <c r="L9" s="22"/>
      <c r="M9" s="22"/>
      <c r="N9" s="22">
        <v>14630502.813244</v>
      </c>
      <c r="O9" s="22">
        <v>981463.91593599995</v>
      </c>
      <c r="P9" s="22"/>
      <c r="Q9" s="22">
        <v>1946737.7091270001</v>
      </c>
      <c r="R9" s="22">
        <v>24157.250639000002</v>
      </c>
      <c r="S9" s="22">
        <v>0</v>
      </c>
      <c r="T9" s="22">
        <v>0</v>
      </c>
      <c r="U9" s="22">
        <v>0</v>
      </c>
      <c r="V9" s="22">
        <v>3384.763078</v>
      </c>
      <c r="W9" s="22">
        <v>0</v>
      </c>
      <c r="X9" s="22">
        <v>1</v>
      </c>
      <c r="Y9" s="22">
        <v>0</v>
      </c>
    </row>
    <row r="10" spans="1:25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/>
      <c r="F10" s="22">
        <v>15611739.175550001</v>
      </c>
      <c r="G10" s="22">
        <v>1295.63105</v>
      </c>
      <c r="H10" s="22">
        <v>8511354.7586649992</v>
      </c>
      <c r="I10" s="22">
        <v>0</v>
      </c>
      <c r="J10" s="22">
        <v>12375.584366999999</v>
      </c>
      <c r="K10" s="22">
        <v>404741.87</v>
      </c>
      <c r="L10" s="22"/>
      <c r="M10" s="22"/>
      <c r="N10" s="22">
        <v>4115876.6610380001</v>
      </c>
      <c r="O10" s="22">
        <v>1086504.2296549999</v>
      </c>
      <c r="P10" s="22"/>
      <c r="Q10" s="22">
        <v>851142.63052600005</v>
      </c>
      <c r="R10" s="22">
        <v>1408290.741255</v>
      </c>
      <c r="S10" s="22">
        <v>0</v>
      </c>
      <c r="T10" s="22">
        <v>227081.289964</v>
      </c>
      <c r="U10" s="22">
        <v>0</v>
      </c>
      <c r="V10" s="22">
        <v>2179.7240400000001</v>
      </c>
      <c r="W10" s="22">
        <v>0</v>
      </c>
      <c r="X10" s="22">
        <v>1</v>
      </c>
      <c r="Y10" s="22">
        <v>0</v>
      </c>
    </row>
    <row r="11" spans="1:25" x14ac:dyDescent="0.25">
      <c r="A11" s="22" t="s">
        <v>125</v>
      </c>
      <c r="B11" s="22" t="s">
        <v>126</v>
      </c>
      <c r="C11" s="22" t="s">
        <v>1046</v>
      </c>
      <c r="D11" s="22" t="s">
        <v>1047</v>
      </c>
      <c r="E11" s="22"/>
      <c r="F11" s="22">
        <v>1129541492</v>
      </c>
      <c r="G11" s="22">
        <v>450376.89559999999</v>
      </c>
      <c r="H11" s="22">
        <v>1024423352</v>
      </c>
      <c r="I11" s="22">
        <v>0</v>
      </c>
      <c r="J11" s="22">
        <v>0</v>
      </c>
      <c r="K11" s="22">
        <v>142984457</v>
      </c>
      <c r="L11" s="22"/>
      <c r="M11" s="22"/>
      <c r="N11" s="22">
        <v>356333742</v>
      </c>
      <c r="O11" s="22">
        <v>147850364.09999999</v>
      </c>
      <c r="P11" s="22"/>
      <c r="Q11" s="22">
        <v>45527448.170000002</v>
      </c>
      <c r="R11" s="22">
        <v>15799478.34</v>
      </c>
      <c r="S11" s="22">
        <v>0</v>
      </c>
      <c r="T11" s="22">
        <v>0</v>
      </c>
      <c r="U11" s="22">
        <v>0</v>
      </c>
      <c r="V11" s="22">
        <v>195388.3316</v>
      </c>
      <c r="W11" s="22">
        <v>15732708</v>
      </c>
      <c r="X11" s="22">
        <v>1</v>
      </c>
      <c r="Y11" s="22">
        <v>0</v>
      </c>
    </row>
    <row r="12" spans="1:25" x14ac:dyDescent="0.25">
      <c r="A12" s="22" t="s">
        <v>125</v>
      </c>
      <c r="B12" s="22" t="s">
        <v>126</v>
      </c>
      <c r="C12" s="22" t="s">
        <v>141</v>
      </c>
      <c r="D12" s="22" t="s">
        <v>142</v>
      </c>
      <c r="E12" s="22"/>
      <c r="F12" s="22">
        <v>25016823.317359999</v>
      </c>
      <c r="G12" s="22">
        <v>0</v>
      </c>
      <c r="H12" s="22">
        <v>15814785.33996</v>
      </c>
      <c r="I12" s="22">
        <v>0</v>
      </c>
      <c r="J12" s="22">
        <v>20684835.293008</v>
      </c>
      <c r="K12" s="22">
        <v>212129</v>
      </c>
      <c r="L12" s="22"/>
      <c r="M12" s="22"/>
      <c r="N12" s="22">
        <v>10656566.391891001</v>
      </c>
      <c r="O12" s="22">
        <v>4917783.046298</v>
      </c>
      <c r="P12" s="22"/>
      <c r="Q12" s="22">
        <v>1336798.4697189999</v>
      </c>
      <c r="R12" s="22">
        <v>643299.30099100003</v>
      </c>
      <c r="S12" s="22">
        <v>0</v>
      </c>
      <c r="T12" s="22">
        <v>720637.34068599995</v>
      </c>
      <c r="U12" s="22">
        <v>0</v>
      </c>
      <c r="V12" s="22">
        <v>149561.56758999999</v>
      </c>
      <c r="W12" s="22">
        <v>0</v>
      </c>
      <c r="X12" s="22">
        <v>1</v>
      </c>
      <c r="Y12" s="22">
        <v>0</v>
      </c>
    </row>
    <row r="13" spans="1:25" x14ac:dyDescent="0.25">
      <c r="A13" s="22" t="s">
        <v>125</v>
      </c>
      <c r="B13" s="22" t="s">
        <v>126</v>
      </c>
      <c r="C13" s="22" t="s">
        <v>143</v>
      </c>
      <c r="D13" s="22" t="s">
        <v>144</v>
      </c>
      <c r="E13" s="22"/>
      <c r="F13" s="22">
        <v>74225650.26884</v>
      </c>
      <c r="G13" s="22">
        <v>14112.622090000001</v>
      </c>
      <c r="H13" s="22">
        <v>57476942.535311997</v>
      </c>
      <c r="I13" s="22">
        <v>0</v>
      </c>
      <c r="J13" s="22">
        <v>860519.25706500001</v>
      </c>
      <c r="K13" s="22">
        <v>2084706</v>
      </c>
      <c r="L13" s="22"/>
      <c r="M13" s="22"/>
      <c r="N13" s="22">
        <v>18125979.048829999</v>
      </c>
      <c r="O13" s="22">
        <v>11083757.909091</v>
      </c>
      <c r="P13" s="22"/>
      <c r="Q13" s="22">
        <v>1979711.3263689999</v>
      </c>
      <c r="R13" s="22">
        <v>1627556.3673109999</v>
      </c>
      <c r="S13" s="22">
        <v>0</v>
      </c>
      <c r="T13" s="22">
        <v>0</v>
      </c>
      <c r="U13" s="22">
        <v>1030420.624299</v>
      </c>
      <c r="V13" s="22">
        <v>0</v>
      </c>
      <c r="W13" s="22">
        <v>17313.869315</v>
      </c>
      <c r="X13" s="22">
        <v>1</v>
      </c>
      <c r="Y13" s="22">
        <v>0</v>
      </c>
    </row>
    <row r="14" spans="1:25" x14ac:dyDescent="0.25">
      <c r="A14" s="22" t="s">
        <v>125</v>
      </c>
      <c r="B14" s="22" t="s">
        <v>126</v>
      </c>
      <c r="C14" s="22" t="s">
        <v>1048</v>
      </c>
      <c r="D14" s="22" t="s">
        <v>1049</v>
      </c>
      <c r="E14" s="22"/>
      <c r="F14" s="22">
        <v>15268048.062147999</v>
      </c>
      <c r="G14" s="22">
        <v>0</v>
      </c>
      <c r="H14" s="22">
        <v>3950960.6013059998</v>
      </c>
      <c r="I14" s="22">
        <v>0</v>
      </c>
      <c r="J14" s="22">
        <v>4080.269409</v>
      </c>
      <c r="K14" s="22">
        <v>182149</v>
      </c>
      <c r="L14" s="22"/>
      <c r="M14" s="22"/>
      <c r="N14" s="22">
        <v>4381914.5162930004</v>
      </c>
      <c r="O14" s="22">
        <v>1526194.26036</v>
      </c>
      <c r="P14" s="22"/>
      <c r="Q14" s="22">
        <v>147492.32629999999</v>
      </c>
      <c r="R14" s="22">
        <v>10414.111500000001</v>
      </c>
      <c r="S14" s="22">
        <v>0</v>
      </c>
      <c r="T14" s="22">
        <v>158537.09073</v>
      </c>
      <c r="U14" s="22">
        <v>0</v>
      </c>
      <c r="V14" s="22">
        <v>1498.0755549999999</v>
      </c>
      <c r="W14" s="22">
        <v>0</v>
      </c>
      <c r="X14" s="22">
        <v>1</v>
      </c>
      <c r="Y14" s="22">
        <v>1</v>
      </c>
    </row>
    <row r="15" spans="1:25" x14ac:dyDescent="0.25">
      <c r="A15" s="22" t="s">
        <v>125</v>
      </c>
      <c r="B15" s="22" t="s">
        <v>126</v>
      </c>
      <c r="C15" s="22" t="s">
        <v>147</v>
      </c>
      <c r="D15" s="22" t="s">
        <v>148</v>
      </c>
      <c r="E15" s="22"/>
      <c r="F15" s="22">
        <v>110799092.812408</v>
      </c>
      <c r="G15" s="22">
        <v>18707.009167</v>
      </c>
      <c r="H15" s="22">
        <v>74527944.437959999</v>
      </c>
      <c r="I15" s="22">
        <v>0</v>
      </c>
      <c r="J15" s="22">
        <v>0</v>
      </c>
      <c r="K15" s="22">
        <v>8799515</v>
      </c>
      <c r="L15" s="22"/>
      <c r="M15" s="22"/>
      <c r="N15" s="22">
        <v>32165315.545237001</v>
      </c>
      <c r="O15" s="22">
        <v>12588481.711472999</v>
      </c>
      <c r="P15" s="22"/>
      <c r="Q15" s="22">
        <v>4323193.7395620001</v>
      </c>
      <c r="R15" s="22">
        <v>835157.80640600005</v>
      </c>
      <c r="S15" s="22">
        <v>0</v>
      </c>
      <c r="T15" s="22">
        <v>2490945.0605049999</v>
      </c>
      <c r="U15" s="22">
        <v>0</v>
      </c>
      <c r="V15" s="22">
        <v>24008.131204000001</v>
      </c>
      <c r="W15" s="22">
        <v>0</v>
      </c>
      <c r="X15" s="22">
        <v>1</v>
      </c>
      <c r="Y15" s="22">
        <v>0</v>
      </c>
    </row>
    <row r="16" spans="1:25" x14ac:dyDescent="0.25">
      <c r="A16" s="22" t="s">
        <v>125</v>
      </c>
      <c r="B16" s="22" t="s">
        <v>126</v>
      </c>
      <c r="C16" s="22" t="s">
        <v>149</v>
      </c>
      <c r="D16" s="22" t="s">
        <v>150</v>
      </c>
      <c r="E16" s="22"/>
      <c r="F16" s="22">
        <v>25538919.47143</v>
      </c>
      <c r="G16" s="22">
        <v>27840.128045000001</v>
      </c>
      <c r="H16" s="22">
        <v>23570024.009741999</v>
      </c>
      <c r="I16" s="22">
        <v>0</v>
      </c>
      <c r="J16" s="22">
        <v>792247.08716999996</v>
      </c>
      <c r="K16" s="22">
        <v>34288.085738000002</v>
      </c>
      <c r="L16" s="22"/>
      <c r="M16" s="22"/>
      <c r="N16" s="22">
        <v>7429138.5042270003</v>
      </c>
      <c r="O16" s="22">
        <v>5432596.7962349998</v>
      </c>
      <c r="P16" s="22"/>
      <c r="Q16" s="22">
        <v>1221448.7666529999</v>
      </c>
      <c r="R16" s="22">
        <v>267684.731715</v>
      </c>
      <c r="S16" s="22">
        <v>1331307.3321779999</v>
      </c>
      <c r="T16" s="22">
        <v>0</v>
      </c>
      <c r="U16" s="22">
        <v>0</v>
      </c>
      <c r="V16" s="22">
        <v>21544.524185999999</v>
      </c>
      <c r="W16" s="22">
        <v>0</v>
      </c>
      <c r="X16" s="22">
        <v>1</v>
      </c>
      <c r="Y16" s="22">
        <v>0</v>
      </c>
    </row>
    <row r="17" spans="1:25" x14ac:dyDescent="0.25">
      <c r="A17" s="22" t="s">
        <v>125</v>
      </c>
      <c r="B17" s="22" t="s">
        <v>126</v>
      </c>
      <c r="C17" s="22" t="s">
        <v>151</v>
      </c>
      <c r="D17" s="22" t="s">
        <v>152</v>
      </c>
      <c r="E17" s="22"/>
      <c r="F17" s="22">
        <v>55931681.528724998</v>
      </c>
      <c r="G17" s="22">
        <v>18913.285012</v>
      </c>
      <c r="H17" s="22">
        <v>34898330.450960003</v>
      </c>
      <c r="I17" s="22">
        <v>0</v>
      </c>
      <c r="J17" s="22">
        <v>0</v>
      </c>
      <c r="K17" s="22">
        <v>3217036</v>
      </c>
      <c r="L17" s="22"/>
      <c r="M17" s="22"/>
      <c r="N17" s="22">
        <v>18861630.495579001</v>
      </c>
      <c r="O17" s="22">
        <v>6699558.0512279999</v>
      </c>
      <c r="P17" s="22"/>
      <c r="Q17" s="22">
        <v>3647444.0024049999</v>
      </c>
      <c r="R17" s="22">
        <v>857888.46223499998</v>
      </c>
      <c r="S17" s="22">
        <v>0</v>
      </c>
      <c r="T17" s="22">
        <v>1326702.1380380001</v>
      </c>
      <c r="U17" s="22">
        <v>0</v>
      </c>
      <c r="V17" s="22">
        <v>30737.868600000002</v>
      </c>
      <c r="W17" s="22">
        <v>0</v>
      </c>
      <c r="X17" s="22">
        <v>1</v>
      </c>
      <c r="Y17" s="22">
        <v>1</v>
      </c>
    </row>
    <row r="18" spans="1:25" x14ac:dyDescent="0.25">
      <c r="A18" s="22" t="s">
        <v>125</v>
      </c>
      <c r="B18" s="22" t="s">
        <v>126</v>
      </c>
      <c r="C18" s="22" t="s">
        <v>153</v>
      </c>
      <c r="D18" s="22" t="s">
        <v>154</v>
      </c>
      <c r="E18" s="22"/>
      <c r="F18" s="22">
        <v>93544443.643319994</v>
      </c>
      <c r="G18" s="22">
        <v>84663.286739999996</v>
      </c>
      <c r="H18" s="22">
        <v>74302744.029589996</v>
      </c>
      <c r="I18" s="22">
        <v>0</v>
      </c>
      <c r="J18" s="22">
        <v>0</v>
      </c>
      <c r="K18" s="22">
        <v>9041211</v>
      </c>
      <c r="L18" s="22"/>
      <c r="M18" s="22"/>
      <c r="N18" s="22">
        <v>30882522.601434998</v>
      </c>
      <c r="O18" s="22">
        <v>13826322.577706</v>
      </c>
      <c r="P18" s="22"/>
      <c r="Q18" s="22">
        <v>3817896.8121400001</v>
      </c>
      <c r="R18" s="22">
        <v>1493499.104458</v>
      </c>
      <c r="S18" s="22">
        <v>0</v>
      </c>
      <c r="T18" s="22">
        <v>438350.13405300002</v>
      </c>
      <c r="U18" s="22">
        <v>0</v>
      </c>
      <c r="V18" s="22">
        <v>12889.969983999999</v>
      </c>
      <c r="W18" s="22">
        <v>0</v>
      </c>
      <c r="X18" s="22">
        <v>1</v>
      </c>
      <c r="Y18" s="22">
        <v>0</v>
      </c>
    </row>
    <row r="19" spans="1:25" x14ac:dyDescent="0.25">
      <c r="A19" s="22" t="s">
        <v>125</v>
      </c>
      <c r="B19" s="22" t="s">
        <v>126</v>
      </c>
      <c r="C19" s="22" t="s">
        <v>155</v>
      </c>
      <c r="D19" s="22" t="s">
        <v>156</v>
      </c>
      <c r="E19" s="22"/>
      <c r="F19" s="22">
        <v>44022168.527951002</v>
      </c>
      <c r="G19" s="22">
        <v>0</v>
      </c>
      <c r="H19" s="22">
        <v>14557370.064524001</v>
      </c>
      <c r="I19" s="22">
        <v>0</v>
      </c>
      <c r="J19" s="22">
        <v>0</v>
      </c>
      <c r="K19" s="22">
        <v>50443</v>
      </c>
      <c r="L19" s="22"/>
      <c r="M19" s="22"/>
      <c r="N19" s="22">
        <v>14646384.210015001</v>
      </c>
      <c r="O19" s="22">
        <v>4254509.0393279996</v>
      </c>
      <c r="P19" s="22"/>
      <c r="Q19" s="22">
        <v>1895753.2454210001</v>
      </c>
      <c r="R19" s="22">
        <v>932350.466304</v>
      </c>
      <c r="S19" s="22">
        <v>25036.66</v>
      </c>
      <c r="T19" s="22">
        <v>771478.70558199997</v>
      </c>
      <c r="U19" s="22">
        <v>0</v>
      </c>
      <c r="V19" s="22">
        <v>4168.6640390000002</v>
      </c>
      <c r="W19" s="22">
        <v>0</v>
      </c>
      <c r="X19" s="22">
        <v>1</v>
      </c>
      <c r="Y19" s="22">
        <v>0</v>
      </c>
    </row>
    <row r="20" spans="1:25" x14ac:dyDescent="0.25">
      <c r="A20" s="22" t="s">
        <v>125</v>
      </c>
      <c r="B20" s="22" t="s">
        <v>126</v>
      </c>
      <c r="C20" s="22" t="s">
        <v>157</v>
      </c>
      <c r="D20" s="22" t="s">
        <v>158</v>
      </c>
      <c r="E20" s="22"/>
      <c r="F20" s="22">
        <v>112755367.78399999</v>
      </c>
      <c r="G20" s="22">
        <v>4621.6351999999997</v>
      </c>
      <c r="H20" s="22">
        <v>29083420.380144</v>
      </c>
      <c r="I20" s="22">
        <v>0</v>
      </c>
      <c r="J20" s="22">
        <v>0</v>
      </c>
      <c r="K20" s="22">
        <v>173876</v>
      </c>
      <c r="L20" s="22"/>
      <c r="M20" s="22"/>
      <c r="N20" s="22">
        <v>27345819.95888</v>
      </c>
      <c r="O20" s="22">
        <v>7060255.9560000002</v>
      </c>
      <c r="P20" s="22"/>
      <c r="Q20" s="22">
        <v>6451620.7271999996</v>
      </c>
      <c r="R20" s="22">
        <v>1510784.8</v>
      </c>
      <c r="S20" s="22">
        <v>0</v>
      </c>
      <c r="T20" s="22">
        <v>1008166.16448</v>
      </c>
      <c r="U20" s="22">
        <v>260275.22185100001</v>
      </c>
      <c r="V20" s="22">
        <v>7374.8431609999998</v>
      </c>
      <c r="W20" s="22">
        <v>0</v>
      </c>
      <c r="X20" s="22">
        <v>1</v>
      </c>
      <c r="Y20" s="22">
        <v>0</v>
      </c>
    </row>
    <row r="21" spans="1:25" x14ac:dyDescent="0.25">
      <c r="A21" s="22" t="s">
        <v>125</v>
      </c>
      <c r="B21" s="22" t="s">
        <v>126</v>
      </c>
      <c r="C21" s="22" t="s">
        <v>159</v>
      </c>
      <c r="D21" s="22" t="s">
        <v>160</v>
      </c>
      <c r="E21" s="22"/>
      <c r="F21" s="22">
        <v>12584692.226834999</v>
      </c>
      <c r="G21" s="22">
        <v>0</v>
      </c>
      <c r="H21" s="22">
        <v>8277285.1512599997</v>
      </c>
      <c r="I21" s="22">
        <v>0</v>
      </c>
      <c r="J21" s="22">
        <v>0</v>
      </c>
      <c r="K21" s="22">
        <v>12244</v>
      </c>
      <c r="L21" s="22"/>
      <c r="M21" s="22"/>
      <c r="N21" s="22">
        <v>2725215.0550680002</v>
      </c>
      <c r="O21" s="22">
        <v>1337961.530664</v>
      </c>
      <c r="P21" s="22"/>
      <c r="Q21" s="22">
        <v>260318.924283</v>
      </c>
      <c r="R21" s="22">
        <v>127805.218416</v>
      </c>
      <c r="S21" s="22">
        <v>0</v>
      </c>
      <c r="T21" s="22">
        <v>291512.19998400001</v>
      </c>
      <c r="U21" s="22">
        <v>0</v>
      </c>
      <c r="V21" s="22">
        <v>1823.799972</v>
      </c>
      <c r="W21" s="22">
        <v>0</v>
      </c>
      <c r="X21" s="22">
        <v>0</v>
      </c>
      <c r="Y21" s="22">
        <v>0</v>
      </c>
    </row>
    <row r="22" spans="1:25" x14ac:dyDescent="0.25">
      <c r="A22" s="22" t="s">
        <v>125</v>
      </c>
      <c r="B22" s="22" t="s">
        <v>161</v>
      </c>
      <c r="C22" s="22" t="s">
        <v>162</v>
      </c>
      <c r="D22" s="22" t="s">
        <v>163</v>
      </c>
      <c r="E22" s="22"/>
      <c r="F22" s="22">
        <v>9073270.4279989991</v>
      </c>
      <c r="G22" s="22">
        <v>0</v>
      </c>
      <c r="H22" s="22">
        <v>1397816.649801</v>
      </c>
      <c r="I22" s="22">
        <v>1569912.846496</v>
      </c>
      <c r="J22" s="22">
        <v>3312.227241</v>
      </c>
      <c r="K22" s="22">
        <v>428994</v>
      </c>
      <c r="L22" s="22"/>
      <c r="M22" s="22"/>
      <c r="N22" s="22">
        <v>3415757.7005579998</v>
      </c>
      <c r="O22" s="22">
        <v>729905.06008199998</v>
      </c>
      <c r="P22" s="22"/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5403.9998869999999</v>
      </c>
      <c r="W22" s="22">
        <v>0</v>
      </c>
      <c r="X22" s="22">
        <v>0</v>
      </c>
      <c r="Y22" s="22">
        <v>0</v>
      </c>
    </row>
    <row r="23" spans="1:25" x14ac:dyDescent="0.25">
      <c r="A23" s="22" t="s">
        <v>125</v>
      </c>
      <c r="B23" s="22" t="s">
        <v>161</v>
      </c>
      <c r="C23" s="22" t="s">
        <v>164</v>
      </c>
      <c r="D23" s="22" t="s">
        <v>165</v>
      </c>
      <c r="E23" s="22"/>
      <c r="F23" s="22">
        <v>4826867.0065639997</v>
      </c>
      <c r="G23" s="22">
        <v>74039.095205999998</v>
      </c>
      <c r="H23" s="22">
        <v>37750922</v>
      </c>
      <c r="I23" s="22">
        <v>0</v>
      </c>
      <c r="J23" s="22">
        <v>33005601.763305999</v>
      </c>
      <c r="K23" s="22">
        <v>0</v>
      </c>
      <c r="L23" s="22"/>
      <c r="M23" s="22"/>
      <c r="N23" s="22">
        <v>3819166.558857</v>
      </c>
      <c r="O23" s="22">
        <v>7793225.5866909996</v>
      </c>
      <c r="P23" s="22"/>
      <c r="Q23" s="22">
        <v>0</v>
      </c>
      <c r="R23" s="22">
        <v>0</v>
      </c>
      <c r="S23" s="22">
        <v>0</v>
      </c>
      <c r="T23" s="22">
        <v>717088.04049399996</v>
      </c>
      <c r="U23" s="22">
        <v>0</v>
      </c>
      <c r="V23" s="22">
        <v>259384.94812399999</v>
      </c>
      <c r="W23" s="22">
        <v>0</v>
      </c>
      <c r="X23" s="22">
        <v>0</v>
      </c>
      <c r="Y23" s="22">
        <v>0</v>
      </c>
    </row>
    <row r="24" spans="1:25" x14ac:dyDescent="0.25">
      <c r="A24" s="22" t="s">
        <v>125</v>
      </c>
      <c r="B24" s="22" t="s">
        <v>161</v>
      </c>
      <c r="C24" s="22" t="s">
        <v>166</v>
      </c>
      <c r="D24" s="22" t="s">
        <v>167</v>
      </c>
      <c r="E24" s="22"/>
      <c r="F24" s="22">
        <v>9436631.9943599999</v>
      </c>
      <c r="G24" s="22">
        <v>1713561.8478999999</v>
      </c>
      <c r="H24" s="22">
        <v>16650987.705600001</v>
      </c>
      <c r="I24" s="22">
        <v>0</v>
      </c>
      <c r="J24" s="22">
        <v>253162.42232000001</v>
      </c>
      <c r="K24" s="22">
        <v>803521</v>
      </c>
      <c r="L24" s="22"/>
      <c r="M24" s="22"/>
      <c r="N24" s="22">
        <v>3726165.8179859999</v>
      </c>
      <c r="O24" s="22">
        <v>3759874.5575339999</v>
      </c>
      <c r="P24" s="22"/>
      <c r="Q24" s="22">
        <v>3546.7930540000002</v>
      </c>
      <c r="R24" s="22">
        <v>286.75956600000001</v>
      </c>
      <c r="S24" s="22">
        <v>0</v>
      </c>
      <c r="T24" s="22">
        <v>0</v>
      </c>
      <c r="U24" s="22">
        <v>682015.74303999997</v>
      </c>
      <c r="V24" s="22">
        <v>68427.763600000006</v>
      </c>
      <c r="W24" s="22">
        <v>0</v>
      </c>
      <c r="X24" s="22">
        <v>0</v>
      </c>
      <c r="Y24" s="22">
        <v>0</v>
      </c>
    </row>
    <row r="25" spans="1:25" x14ac:dyDescent="0.25">
      <c r="A25" s="22" t="s">
        <v>125</v>
      </c>
      <c r="B25" s="22" t="s">
        <v>161</v>
      </c>
      <c r="C25" s="22" t="s">
        <v>168</v>
      </c>
      <c r="D25" s="22" t="s">
        <v>169</v>
      </c>
      <c r="E25" s="22"/>
      <c r="F25" s="22">
        <v>100453555.324642</v>
      </c>
      <c r="G25" s="22">
        <v>156381.302532</v>
      </c>
      <c r="H25" s="22">
        <v>74903672.121040002</v>
      </c>
      <c r="I25" s="22">
        <v>0</v>
      </c>
      <c r="J25" s="22">
        <v>132230798.93782499</v>
      </c>
      <c r="K25" s="22">
        <v>0</v>
      </c>
      <c r="L25" s="22"/>
      <c r="M25" s="22"/>
      <c r="N25" s="22">
        <v>48291441.666980997</v>
      </c>
      <c r="O25" s="22">
        <v>26210772.119754001</v>
      </c>
      <c r="P25" s="22"/>
      <c r="Q25" s="22">
        <v>7023000.6240919996</v>
      </c>
      <c r="R25" s="22">
        <v>600687.22494600003</v>
      </c>
      <c r="S25" s="22">
        <v>0</v>
      </c>
      <c r="T25" s="22">
        <v>4494825.1039129999</v>
      </c>
      <c r="U25" s="22">
        <v>0</v>
      </c>
      <c r="V25" s="22">
        <v>1133069.804761</v>
      </c>
      <c r="W25" s="22">
        <v>0</v>
      </c>
      <c r="X25" s="22">
        <v>1</v>
      </c>
      <c r="Y25" s="22">
        <v>0</v>
      </c>
    </row>
    <row r="26" spans="1:25" x14ac:dyDescent="0.25">
      <c r="A26" s="22" t="s">
        <v>125</v>
      </c>
      <c r="B26" s="22" t="s">
        <v>161</v>
      </c>
      <c r="C26" s="22" t="s">
        <v>170</v>
      </c>
      <c r="D26" s="22" t="s">
        <v>171</v>
      </c>
      <c r="E26" s="22"/>
      <c r="F26" s="22">
        <v>22590154.582410999</v>
      </c>
      <c r="G26" s="22">
        <v>0</v>
      </c>
      <c r="H26" s="22">
        <v>116598299.305519</v>
      </c>
      <c r="I26" s="22">
        <v>0</v>
      </c>
      <c r="J26" s="22">
        <v>366652542.90209901</v>
      </c>
      <c r="K26" s="22">
        <v>0</v>
      </c>
      <c r="L26" s="22"/>
      <c r="M26" s="22"/>
      <c r="N26" s="22">
        <v>25523558.532612</v>
      </c>
      <c r="O26" s="22">
        <v>50042292.467453003</v>
      </c>
      <c r="P26" s="22"/>
      <c r="Q26" s="22">
        <v>2342043.293112</v>
      </c>
      <c r="R26" s="22">
        <v>2283308.4997</v>
      </c>
      <c r="S26" s="22">
        <v>0</v>
      </c>
      <c r="T26" s="22">
        <v>1902727.4974239999</v>
      </c>
      <c r="U26" s="22">
        <v>0</v>
      </c>
      <c r="V26" s="22">
        <v>3532698.2299739998</v>
      </c>
      <c r="W26" s="22">
        <v>0</v>
      </c>
      <c r="X26" s="22">
        <v>0</v>
      </c>
      <c r="Y26" s="22">
        <v>0</v>
      </c>
    </row>
    <row r="27" spans="1:25" x14ac:dyDescent="0.25">
      <c r="A27" s="22" t="s">
        <v>125</v>
      </c>
      <c r="B27" s="22" t="s">
        <v>172</v>
      </c>
      <c r="C27" s="22" t="s">
        <v>173</v>
      </c>
      <c r="D27" s="22" t="s">
        <v>174</v>
      </c>
      <c r="E27" s="22"/>
      <c r="F27" s="22">
        <v>175132.40703</v>
      </c>
      <c r="G27" s="22">
        <v>493262.15004600002</v>
      </c>
      <c r="H27" s="22">
        <v>213248.70856900001</v>
      </c>
      <c r="I27" s="22">
        <v>40709.125260000001</v>
      </c>
      <c r="J27" s="22">
        <v>9208.0803809999998</v>
      </c>
      <c r="K27" s="22">
        <v>0</v>
      </c>
      <c r="L27" s="22"/>
      <c r="M27" s="22"/>
      <c r="N27" s="22">
        <v>198102.264318</v>
      </c>
      <c r="O27" s="22">
        <v>47745.589738000002</v>
      </c>
      <c r="P27" s="22"/>
      <c r="Q27" s="22">
        <v>0</v>
      </c>
      <c r="R27" s="22">
        <v>0</v>
      </c>
      <c r="S27" s="22">
        <v>0</v>
      </c>
      <c r="T27" s="22">
        <v>36777.488352</v>
      </c>
      <c r="U27" s="22">
        <v>0</v>
      </c>
      <c r="V27" s="22">
        <v>487.38146599999999</v>
      </c>
      <c r="W27" s="22">
        <v>0</v>
      </c>
      <c r="X27" s="22">
        <v>0</v>
      </c>
      <c r="Y27" s="22">
        <v>0</v>
      </c>
    </row>
    <row r="28" spans="1:25" x14ac:dyDescent="0.25">
      <c r="A28" s="22" t="s">
        <v>125</v>
      </c>
      <c r="B28" s="22" t="s">
        <v>172</v>
      </c>
      <c r="C28" s="22" t="s">
        <v>175</v>
      </c>
      <c r="D28" s="22" t="s">
        <v>176</v>
      </c>
      <c r="E28" s="22"/>
      <c r="F28" s="22">
        <v>6352223.4781200001</v>
      </c>
      <c r="G28" s="22">
        <v>915477.41856000002</v>
      </c>
      <c r="H28" s="22">
        <v>15697065.02832</v>
      </c>
      <c r="I28" s="22">
        <v>197485.0956</v>
      </c>
      <c r="J28" s="22">
        <v>10411469.58384</v>
      </c>
      <c r="K28" s="22">
        <v>97006</v>
      </c>
      <c r="L28" s="22"/>
      <c r="M28" s="22"/>
      <c r="N28" s="22">
        <v>3317624.0266399998</v>
      </c>
      <c r="O28" s="22">
        <v>3322078.4047500002</v>
      </c>
      <c r="P28" s="22"/>
      <c r="Q28" s="22">
        <v>0</v>
      </c>
      <c r="R28" s="22">
        <v>0</v>
      </c>
      <c r="S28" s="22">
        <v>0</v>
      </c>
      <c r="T28" s="22">
        <v>360871.00193099998</v>
      </c>
      <c r="U28" s="22">
        <v>0</v>
      </c>
      <c r="V28" s="22">
        <v>98295.291828999994</v>
      </c>
      <c r="W28" s="22">
        <v>0</v>
      </c>
      <c r="X28" s="22">
        <v>0</v>
      </c>
      <c r="Y28" s="22">
        <v>0</v>
      </c>
    </row>
    <row r="29" spans="1:25" x14ac:dyDescent="0.25">
      <c r="A29" s="22" t="s">
        <v>125</v>
      </c>
      <c r="B29" s="22" t="s">
        <v>172</v>
      </c>
      <c r="C29" s="22" t="s">
        <v>177</v>
      </c>
      <c r="D29" s="22" t="s">
        <v>178</v>
      </c>
      <c r="E29" s="22"/>
      <c r="F29" s="22">
        <v>4883378.9802740002</v>
      </c>
      <c r="G29" s="22">
        <v>1111431.9371819999</v>
      </c>
      <c r="H29" s="22">
        <v>4093824.7151970002</v>
      </c>
      <c r="I29" s="22">
        <v>0</v>
      </c>
      <c r="J29" s="22">
        <v>882999.43460399995</v>
      </c>
      <c r="K29" s="22">
        <v>-1046</v>
      </c>
      <c r="L29" s="22"/>
      <c r="M29" s="22"/>
      <c r="N29" s="22">
        <v>2308030.739693</v>
      </c>
      <c r="O29" s="22">
        <v>766270.26882799994</v>
      </c>
      <c r="P29" s="22"/>
      <c r="Q29" s="22">
        <v>26498.066669</v>
      </c>
      <c r="R29" s="22">
        <v>174.740824</v>
      </c>
      <c r="S29" s="22">
        <v>0</v>
      </c>
      <c r="T29" s="22">
        <v>0</v>
      </c>
      <c r="U29" s="22">
        <v>231988.19377499999</v>
      </c>
      <c r="V29" s="22">
        <v>15905.688598000001</v>
      </c>
      <c r="W29" s="22">
        <v>0</v>
      </c>
      <c r="X29" s="22">
        <v>0</v>
      </c>
      <c r="Y29" s="22">
        <v>0</v>
      </c>
    </row>
    <row r="30" spans="1:25" x14ac:dyDescent="0.25">
      <c r="A30" s="22" t="s">
        <v>125</v>
      </c>
      <c r="B30" s="22" t="s">
        <v>172</v>
      </c>
      <c r="C30" s="22" t="s">
        <v>179</v>
      </c>
      <c r="D30" s="22" t="s">
        <v>180</v>
      </c>
      <c r="E30" s="22"/>
      <c r="F30" s="22">
        <v>3860913.414996</v>
      </c>
      <c r="G30" s="22">
        <v>2177671.1536579998</v>
      </c>
      <c r="H30" s="22">
        <v>2084463.6492600001</v>
      </c>
      <c r="I30" s="22">
        <v>401230.2585</v>
      </c>
      <c r="J30" s="22">
        <v>8368635.0406499999</v>
      </c>
      <c r="K30" s="22">
        <v>179950</v>
      </c>
      <c r="L30" s="22"/>
      <c r="M30" s="22"/>
      <c r="N30" s="22">
        <v>2369463.7657090002</v>
      </c>
      <c r="O30" s="22">
        <v>1846340.3179880001</v>
      </c>
      <c r="P30" s="22"/>
      <c r="Q30" s="22">
        <v>0</v>
      </c>
      <c r="R30" s="22">
        <v>0</v>
      </c>
      <c r="S30" s="22">
        <v>0</v>
      </c>
      <c r="T30" s="22">
        <v>387454.18995899998</v>
      </c>
      <c r="U30" s="22">
        <v>0</v>
      </c>
      <c r="V30" s="22">
        <v>28634.868655999999</v>
      </c>
      <c r="W30" s="22">
        <v>0</v>
      </c>
      <c r="X30" s="22">
        <v>0</v>
      </c>
      <c r="Y30" s="22">
        <v>0</v>
      </c>
    </row>
    <row r="31" spans="1:25" x14ac:dyDescent="0.25">
      <c r="A31" s="22" t="s">
        <v>125</v>
      </c>
      <c r="B31" s="22" t="s">
        <v>172</v>
      </c>
      <c r="C31" s="22" t="s">
        <v>181</v>
      </c>
      <c r="D31" s="22" t="s">
        <v>182</v>
      </c>
      <c r="E31" s="22"/>
      <c r="F31" s="22">
        <v>3193518.0679199998</v>
      </c>
      <c r="G31" s="22">
        <v>181666.18919999999</v>
      </c>
      <c r="H31" s="22">
        <v>18446114.9122</v>
      </c>
      <c r="I31" s="22">
        <v>0</v>
      </c>
      <c r="J31" s="22">
        <v>9094736.6185599994</v>
      </c>
      <c r="K31" s="22">
        <v>0</v>
      </c>
      <c r="L31" s="22"/>
      <c r="M31" s="22"/>
      <c r="N31" s="22">
        <v>1819877.388824</v>
      </c>
      <c r="O31" s="22">
        <v>3860908.5104950001</v>
      </c>
      <c r="P31" s="22"/>
      <c r="Q31" s="22">
        <v>0</v>
      </c>
      <c r="R31" s="22">
        <v>0</v>
      </c>
      <c r="S31" s="22">
        <v>0</v>
      </c>
      <c r="T31" s="22">
        <v>633531.40734799998</v>
      </c>
      <c r="U31" s="22">
        <v>0</v>
      </c>
      <c r="V31" s="22">
        <v>106583.40339799999</v>
      </c>
      <c r="W31" s="22">
        <v>0</v>
      </c>
      <c r="X31" s="22">
        <v>0</v>
      </c>
      <c r="Y31" s="22">
        <v>0</v>
      </c>
    </row>
    <row r="32" spans="1:25" x14ac:dyDescent="0.25">
      <c r="A32" s="22" t="s">
        <v>125</v>
      </c>
      <c r="B32" s="22" t="s">
        <v>172</v>
      </c>
      <c r="C32" s="22" t="s">
        <v>183</v>
      </c>
      <c r="D32" s="22" t="s">
        <v>184</v>
      </c>
      <c r="E32" s="22"/>
      <c r="F32" s="22">
        <v>1607286.6035869999</v>
      </c>
      <c r="G32" s="22">
        <v>11983.929845000001</v>
      </c>
      <c r="H32" s="22">
        <v>3328658.7485830002</v>
      </c>
      <c r="I32" s="22">
        <v>0</v>
      </c>
      <c r="J32" s="22">
        <v>4494854.6855380004</v>
      </c>
      <c r="K32" s="22">
        <v>0</v>
      </c>
      <c r="L32" s="22"/>
      <c r="M32" s="22"/>
      <c r="N32" s="22">
        <v>2102248.8969330001</v>
      </c>
      <c r="O32" s="22">
        <v>2020904.367106</v>
      </c>
      <c r="P32" s="22"/>
      <c r="Q32" s="22">
        <v>38136.809672000003</v>
      </c>
      <c r="R32" s="22">
        <v>9760.8840779999991</v>
      </c>
      <c r="S32" s="22">
        <v>0</v>
      </c>
      <c r="T32" s="22">
        <v>193801.46917999999</v>
      </c>
      <c r="U32" s="22">
        <v>0</v>
      </c>
      <c r="V32" s="22">
        <v>40785.333144999997</v>
      </c>
      <c r="W32" s="22">
        <v>0</v>
      </c>
      <c r="X32" s="22">
        <v>1</v>
      </c>
      <c r="Y32" s="22">
        <v>0</v>
      </c>
    </row>
    <row r="33" spans="1:25" x14ac:dyDescent="0.25">
      <c r="A33" s="22" t="s">
        <v>125</v>
      </c>
      <c r="B33" s="22" t="s">
        <v>172</v>
      </c>
      <c r="C33" s="22" t="s">
        <v>1052</v>
      </c>
      <c r="D33" s="22" t="s">
        <v>1053</v>
      </c>
      <c r="E33" s="22"/>
      <c r="F33" s="22">
        <v>915654.70539000002</v>
      </c>
      <c r="G33" s="22">
        <v>1039598.492185</v>
      </c>
      <c r="H33" s="22">
        <v>184657.07613100001</v>
      </c>
      <c r="I33" s="22">
        <v>74280.514878000002</v>
      </c>
      <c r="J33" s="22">
        <v>3629912.148765</v>
      </c>
      <c r="K33" s="22">
        <v>0</v>
      </c>
      <c r="L33" s="22"/>
      <c r="M33" s="22"/>
      <c r="N33" s="22">
        <v>326833.587184</v>
      </c>
      <c r="O33" s="22">
        <v>478879.28804499999</v>
      </c>
      <c r="P33" s="22"/>
      <c r="Q33" s="22">
        <v>0</v>
      </c>
      <c r="R33" s="22">
        <v>0</v>
      </c>
      <c r="S33" s="22">
        <v>0</v>
      </c>
      <c r="T33" s="22">
        <v>27078.656832000001</v>
      </c>
      <c r="U33" s="22">
        <v>0</v>
      </c>
      <c r="V33" s="22">
        <v>10566.925173</v>
      </c>
      <c r="W33" s="22">
        <v>0</v>
      </c>
      <c r="X33" s="22">
        <v>0</v>
      </c>
      <c r="Y33" s="22">
        <v>0</v>
      </c>
    </row>
    <row r="34" spans="1:25" x14ac:dyDescent="0.25">
      <c r="A34" s="22" t="s">
        <v>125</v>
      </c>
      <c r="B34" s="22" t="s">
        <v>172</v>
      </c>
      <c r="C34" s="22" t="s">
        <v>185</v>
      </c>
      <c r="D34" s="22" t="s">
        <v>186</v>
      </c>
      <c r="E34" s="22"/>
      <c r="F34" s="22">
        <v>5830230.8030399997</v>
      </c>
      <c r="G34" s="22">
        <v>316112.90000000002</v>
      </c>
      <c r="H34" s="22">
        <v>48395275.042020001</v>
      </c>
      <c r="I34" s="22">
        <v>1060550.01024</v>
      </c>
      <c r="J34" s="22">
        <v>37490232.663073003</v>
      </c>
      <c r="K34" s="22">
        <v>34980</v>
      </c>
      <c r="L34" s="22"/>
      <c r="M34" s="22"/>
      <c r="N34" s="22">
        <v>5166423.117137</v>
      </c>
      <c r="O34" s="22">
        <v>13352870.69325</v>
      </c>
      <c r="P34" s="22"/>
      <c r="Q34" s="22">
        <v>509268.80583600001</v>
      </c>
      <c r="R34" s="22">
        <v>25539.602084999999</v>
      </c>
      <c r="S34" s="22">
        <v>0</v>
      </c>
      <c r="T34" s="22">
        <v>575375.92090599996</v>
      </c>
      <c r="U34" s="22">
        <v>324163.05903800001</v>
      </c>
      <c r="V34" s="22">
        <v>459315.81080199999</v>
      </c>
      <c r="W34" s="22">
        <v>0</v>
      </c>
      <c r="X34" s="22">
        <v>0</v>
      </c>
      <c r="Y34" s="22">
        <v>0</v>
      </c>
    </row>
    <row r="35" spans="1:25" x14ac:dyDescent="0.25">
      <c r="A35" s="22" t="s">
        <v>125</v>
      </c>
      <c r="B35" s="22" t="s">
        <v>172</v>
      </c>
      <c r="C35" s="22" t="s">
        <v>187</v>
      </c>
      <c r="D35" s="22" t="s">
        <v>188</v>
      </c>
      <c r="E35" s="22"/>
      <c r="F35" s="22">
        <v>2255707.3539</v>
      </c>
      <c r="G35" s="22">
        <v>51729.858180000003</v>
      </c>
      <c r="H35" s="22">
        <v>20147097.327539999</v>
      </c>
      <c r="I35" s="22">
        <v>811701.55944999994</v>
      </c>
      <c r="J35" s="22">
        <v>6736068.4396799998</v>
      </c>
      <c r="K35" s="22">
        <v>0</v>
      </c>
      <c r="L35" s="22"/>
      <c r="M35" s="22"/>
      <c r="N35" s="22">
        <v>3090098.4061199999</v>
      </c>
      <c r="O35" s="22">
        <v>8193175.7322300002</v>
      </c>
      <c r="P35" s="22"/>
      <c r="Q35" s="22">
        <v>0</v>
      </c>
      <c r="R35" s="22">
        <v>0</v>
      </c>
      <c r="S35" s="22">
        <v>0</v>
      </c>
      <c r="T35" s="22">
        <v>678328.45337999996</v>
      </c>
      <c r="U35" s="22">
        <v>0</v>
      </c>
      <c r="V35" s="22">
        <v>207672.08420000001</v>
      </c>
      <c r="W35" s="22">
        <v>0</v>
      </c>
      <c r="X35" s="22">
        <v>0</v>
      </c>
      <c r="Y35" s="22">
        <v>0</v>
      </c>
    </row>
    <row r="36" spans="1:25" x14ac:dyDescent="0.25">
      <c r="A36" s="22" t="s">
        <v>125</v>
      </c>
      <c r="B36" s="22" t="s">
        <v>172</v>
      </c>
      <c r="C36" s="22" t="s">
        <v>189</v>
      </c>
      <c r="D36" s="22" t="s">
        <v>190</v>
      </c>
      <c r="E36" s="22"/>
      <c r="F36" s="22">
        <v>4606048.073055</v>
      </c>
      <c r="G36" s="22">
        <v>2096618.023539</v>
      </c>
      <c r="H36" s="22">
        <v>9259910.9753920007</v>
      </c>
      <c r="I36" s="22">
        <v>0</v>
      </c>
      <c r="J36" s="22">
        <v>3041008.6564480001</v>
      </c>
      <c r="K36" s="22">
        <v>16500</v>
      </c>
      <c r="L36" s="22"/>
      <c r="M36" s="22"/>
      <c r="N36" s="22">
        <v>4260417.3998400001</v>
      </c>
      <c r="O36" s="22">
        <v>2274741.7181719998</v>
      </c>
      <c r="P36" s="22"/>
      <c r="Q36" s="22">
        <v>1182.8734400000001</v>
      </c>
      <c r="R36" s="22">
        <v>0</v>
      </c>
      <c r="S36" s="22">
        <v>0</v>
      </c>
      <c r="T36" s="22">
        <v>0</v>
      </c>
      <c r="U36" s="22">
        <v>0</v>
      </c>
      <c r="V36" s="22">
        <v>32194.978416000002</v>
      </c>
      <c r="W36" s="22">
        <v>0</v>
      </c>
      <c r="X36" s="22">
        <v>0</v>
      </c>
      <c r="Y36" s="22">
        <v>0</v>
      </c>
    </row>
    <row r="37" spans="1:25" x14ac:dyDescent="0.25">
      <c r="A37" s="22" t="s">
        <v>125</v>
      </c>
      <c r="B37" s="22" t="s">
        <v>172</v>
      </c>
      <c r="C37" s="22" t="s">
        <v>191</v>
      </c>
      <c r="D37" s="22" t="s">
        <v>192</v>
      </c>
      <c r="E37" s="22"/>
      <c r="F37" s="22">
        <v>3055284.2313000001</v>
      </c>
      <c r="G37" s="22">
        <v>1321337.05938</v>
      </c>
      <c r="H37" s="22">
        <v>2539339.19356</v>
      </c>
      <c r="I37" s="22">
        <v>311618.19390000001</v>
      </c>
      <c r="J37" s="22">
        <v>249342.06995999999</v>
      </c>
      <c r="K37" s="22">
        <v>22177</v>
      </c>
      <c r="L37" s="22"/>
      <c r="M37" s="22"/>
      <c r="N37" s="22">
        <v>2105045.1970199998</v>
      </c>
      <c r="O37" s="22">
        <v>386538.70464000001</v>
      </c>
      <c r="P37" s="22"/>
      <c r="Q37" s="22">
        <v>0</v>
      </c>
      <c r="R37" s="22">
        <v>0</v>
      </c>
      <c r="S37" s="22">
        <v>0</v>
      </c>
      <c r="T37" s="22">
        <v>158828.49578999999</v>
      </c>
      <c r="U37" s="22">
        <v>0</v>
      </c>
      <c r="V37" s="22">
        <v>9391.6383870000009</v>
      </c>
      <c r="W37" s="22">
        <v>0</v>
      </c>
      <c r="X37" s="22">
        <v>0</v>
      </c>
      <c r="Y37" s="22">
        <v>0</v>
      </c>
    </row>
    <row r="38" spans="1:25" x14ac:dyDescent="0.25">
      <c r="A38" s="22" t="s">
        <v>125</v>
      </c>
      <c r="B38" s="22" t="s">
        <v>172</v>
      </c>
      <c r="C38" s="22" t="s">
        <v>195</v>
      </c>
      <c r="D38" s="22" t="s">
        <v>196</v>
      </c>
      <c r="E38" s="22"/>
      <c r="F38" s="22">
        <v>5850661.66708</v>
      </c>
      <c r="G38" s="22">
        <v>261580.240207</v>
      </c>
      <c r="H38" s="22">
        <v>38674202.324219003</v>
      </c>
      <c r="I38" s="22">
        <v>598932.54543599999</v>
      </c>
      <c r="J38" s="22">
        <v>19530164.623353999</v>
      </c>
      <c r="K38" s="22">
        <v>0</v>
      </c>
      <c r="L38" s="22"/>
      <c r="M38" s="22"/>
      <c r="N38" s="22">
        <v>5699305.0669109998</v>
      </c>
      <c r="O38" s="22">
        <v>15137658.943282999</v>
      </c>
      <c r="P38" s="22"/>
      <c r="Q38" s="22">
        <v>212058.68398500001</v>
      </c>
      <c r="R38" s="22">
        <v>563239.20132500003</v>
      </c>
      <c r="S38" s="22">
        <v>0</v>
      </c>
      <c r="T38" s="22">
        <v>1305008.1771450001</v>
      </c>
      <c r="U38" s="22">
        <v>0</v>
      </c>
      <c r="V38" s="22">
        <v>480451.97865399998</v>
      </c>
      <c r="W38" s="22">
        <v>510223.40534100001</v>
      </c>
      <c r="X38" s="22">
        <v>0</v>
      </c>
      <c r="Y38" s="22">
        <v>0</v>
      </c>
    </row>
    <row r="39" spans="1:25" x14ac:dyDescent="0.25">
      <c r="A39" s="22" t="s">
        <v>125</v>
      </c>
      <c r="B39" s="22" t="s">
        <v>172</v>
      </c>
      <c r="C39" s="22" t="s">
        <v>197</v>
      </c>
      <c r="D39" s="22" t="s">
        <v>198</v>
      </c>
      <c r="E39" s="22"/>
      <c r="F39" s="22">
        <v>4905294.5976</v>
      </c>
      <c r="G39" s="22">
        <v>790624.00708799995</v>
      </c>
      <c r="H39" s="22">
        <v>26212417.485463001</v>
      </c>
      <c r="I39" s="22">
        <v>497223.50659499998</v>
      </c>
      <c r="J39" s="22">
        <v>8733860.3611379992</v>
      </c>
      <c r="K39" s="22">
        <v>0</v>
      </c>
      <c r="L39" s="22"/>
      <c r="M39" s="22"/>
      <c r="N39" s="22">
        <v>4435553.2725109998</v>
      </c>
      <c r="O39" s="22">
        <v>9892116.6709759999</v>
      </c>
      <c r="P39" s="22"/>
      <c r="Q39" s="22">
        <v>322881.07419900002</v>
      </c>
      <c r="R39" s="22">
        <v>91469.127034000005</v>
      </c>
      <c r="S39" s="22">
        <v>0</v>
      </c>
      <c r="T39" s="22">
        <v>643857.55050400004</v>
      </c>
      <c r="U39" s="22">
        <v>0</v>
      </c>
      <c r="V39" s="22">
        <v>247010.634651</v>
      </c>
      <c r="W39" s="22">
        <v>0</v>
      </c>
      <c r="X39" s="22">
        <v>0</v>
      </c>
      <c r="Y39" s="22">
        <v>0</v>
      </c>
    </row>
    <row r="40" spans="1:25" x14ac:dyDescent="0.25">
      <c r="A40" s="22" t="s">
        <v>125</v>
      </c>
      <c r="B40" s="22" t="s">
        <v>172</v>
      </c>
      <c r="C40" s="22" t="s">
        <v>199</v>
      </c>
      <c r="D40" s="22" t="s">
        <v>200</v>
      </c>
      <c r="E40" s="22"/>
      <c r="F40" s="22">
        <v>1365453.62</v>
      </c>
      <c r="G40" s="22">
        <v>759280.94</v>
      </c>
      <c r="H40" s="22">
        <v>2886739.66</v>
      </c>
      <c r="I40" s="22">
        <v>0</v>
      </c>
      <c r="J40" s="22">
        <v>861900.85</v>
      </c>
      <c r="K40" s="22">
        <v>0</v>
      </c>
      <c r="L40" s="22"/>
      <c r="M40" s="22"/>
      <c r="N40" s="22">
        <v>454001.84609100001</v>
      </c>
      <c r="O40" s="22">
        <v>498499.44238000002</v>
      </c>
      <c r="P40" s="22"/>
      <c r="Q40" s="22">
        <v>93241.065927999996</v>
      </c>
      <c r="R40" s="22">
        <v>5590.191143</v>
      </c>
      <c r="S40" s="22">
        <v>0</v>
      </c>
      <c r="T40" s="22">
        <v>204542.54464899999</v>
      </c>
      <c r="U40" s="22">
        <v>0</v>
      </c>
      <c r="V40" s="22">
        <v>10326.871228</v>
      </c>
      <c r="W40" s="22">
        <v>0</v>
      </c>
      <c r="X40" s="22">
        <v>0</v>
      </c>
      <c r="Y40" s="22">
        <v>0</v>
      </c>
    </row>
    <row r="41" spans="1:25" x14ac:dyDescent="0.25">
      <c r="A41" s="22" t="s">
        <v>125</v>
      </c>
      <c r="B41" s="22" t="s">
        <v>172</v>
      </c>
      <c r="C41" s="22" t="s">
        <v>201</v>
      </c>
      <c r="D41" s="22" t="s">
        <v>202</v>
      </c>
      <c r="E41" s="22"/>
      <c r="F41" s="22">
        <v>1912387.460437</v>
      </c>
      <c r="G41" s="22">
        <v>3082886.6710560001</v>
      </c>
      <c r="H41" s="22">
        <v>11113093.9056</v>
      </c>
      <c r="I41" s="22">
        <v>0</v>
      </c>
      <c r="J41" s="22">
        <v>6432910.3056399999</v>
      </c>
      <c r="K41" s="22">
        <v>99137</v>
      </c>
      <c r="L41" s="22"/>
      <c r="M41" s="22"/>
      <c r="N41" s="22">
        <v>1567979.290026</v>
      </c>
      <c r="O41" s="22">
        <v>2490890.796385</v>
      </c>
      <c r="P41" s="22"/>
      <c r="Q41" s="22">
        <v>33405.864534</v>
      </c>
      <c r="R41" s="22">
        <v>36399.555424999999</v>
      </c>
      <c r="S41" s="22">
        <v>0</v>
      </c>
      <c r="T41" s="22">
        <v>267581.51846400002</v>
      </c>
      <c r="U41" s="22">
        <v>0</v>
      </c>
      <c r="V41" s="22">
        <v>65547.498504000003</v>
      </c>
      <c r="W41" s="22">
        <v>0</v>
      </c>
      <c r="X41" s="22">
        <v>0</v>
      </c>
      <c r="Y41" s="22">
        <v>0</v>
      </c>
    </row>
    <row r="42" spans="1:25" x14ac:dyDescent="0.25">
      <c r="A42" s="22" t="s">
        <v>125</v>
      </c>
      <c r="B42" s="22" t="s">
        <v>172</v>
      </c>
      <c r="C42" s="22" t="s">
        <v>203</v>
      </c>
      <c r="D42" s="22" t="s">
        <v>204</v>
      </c>
      <c r="E42" s="22"/>
      <c r="F42" s="22">
        <v>32587331.439218</v>
      </c>
      <c r="G42" s="22">
        <v>1570552.7766090001</v>
      </c>
      <c r="H42" s="22">
        <v>13274564.136950999</v>
      </c>
      <c r="I42" s="22">
        <v>0</v>
      </c>
      <c r="J42" s="22">
        <v>2385164.7885250002</v>
      </c>
      <c r="K42" s="22">
        <v>0</v>
      </c>
      <c r="L42" s="22"/>
      <c r="M42" s="22"/>
      <c r="N42" s="22">
        <v>24085388.814383999</v>
      </c>
      <c r="O42" s="22">
        <v>2507609.5194640001</v>
      </c>
      <c r="P42" s="22"/>
      <c r="Q42" s="22">
        <v>2623606.4640640002</v>
      </c>
      <c r="R42" s="22">
        <v>69198.004148000007</v>
      </c>
      <c r="S42" s="22">
        <v>0</v>
      </c>
      <c r="T42" s="22">
        <v>0</v>
      </c>
      <c r="U42" s="22">
        <v>1079859.4340379999</v>
      </c>
      <c r="V42" s="22">
        <v>45288.534011999996</v>
      </c>
      <c r="W42" s="22">
        <v>0</v>
      </c>
      <c r="X42" s="22">
        <v>0</v>
      </c>
      <c r="Y42" s="22">
        <v>0</v>
      </c>
    </row>
    <row r="43" spans="1:25" x14ac:dyDescent="0.25">
      <c r="A43" s="22" t="s">
        <v>125</v>
      </c>
      <c r="B43" s="22" t="s">
        <v>172</v>
      </c>
      <c r="C43" s="22" t="s">
        <v>205</v>
      </c>
      <c r="D43" s="22" t="s">
        <v>206</v>
      </c>
      <c r="E43" s="22"/>
      <c r="F43" s="22">
        <v>2246804.189185</v>
      </c>
      <c r="G43" s="22">
        <v>2340289.1470860001</v>
      </c>
      <c r="H43" s="22">
        <v>12197066.285398001</v>
      </c>
      <c r="I43" s="22">
        <v>0</v>
      </c>
      <c r="J43" s="22">
        <v>184323.75417500001</v>
      </c>
      <c r="K43" s="22">
        <v>0</v>
      </c>
      <c r="L43" s="22"/>
      <c r="M43" s="22"/>
      <c r="N43" s="22">
        <v>1384593.488283</v>
      </c>
      <c r="O43" s="22">
        <v>870704.26557799999</v>
      </c>
      <c r="P43" s="22"/>
      <c r="Q43" s="22">
        <v>48039.071811000002</v>
      </c>
      <c r="R43" s="22">
        <v>14908.123636</v>
      </c>
      <c r="S43" s="22">
        <v>0</v>
      </c>
      <c r="T43" s="22">
        <v>193434.724824</v>
      </c>
      <c r="U43" s="22">
        <v>0</v>
      </c>
      <c r="V43" s="22">
        <v>74948.089894999997</v>
      </c>
      <c r="W43" s="22">
        <v>0</v>
      </c>
      <c r="X43" s="22">
        <v>0</v>
      </c>
      <c r="Y43" s="22">
        <v>0</v>
      </c>
    </row>
    <row r="44" spans="1:25" x14ac:dyDescent="0.25">
      <c r="A44" s="22" t="s">
        <v>125</v>
      </c>
      <c r="B44" s="22" t="s">
        <v>172</v>
      </c>
      <c r="C44" s="22" t="s">
        <v>207</v>
      </c>
      <c r="D44" s="22" t="s">
        <v>208</v>
      </c>
      <c r="E44" s="22"/>
      <c r="F44" s="22">
        <v>20321724.549699999</v>
      </c>
      <c r="G44" s="22">
        <v>1097735.396436</v>
      </c>
      <c r="H44" s="22">
        <v>70015411.504846007</v>
      </c>
      <c r="I44" s="22">
        <v>0</v>
      </c>
      <c r="J44" s="22">
        <v>32437065.428288002</v>
      </c>
      <c r="K44" s="22">
        <v>189734</v>
      </c>
      <c r="L44" s="22"/>
      <c r="M44" s="22"/>
      <c r="N44" s="22">
        <v>12107370.704156</v>
      </c>
      <c r="O44" s="22">
        <v>15311170.390841</v>
      </c>
      <c r="P44" s="22"/>
      <c r="Q44" s="22">
        <v>759070.04192800005</v>
      </c>
      <c r="R44" s="22">
        <v>442149.74118900002</v>
      </c>
      <c r="S44" s="22">
        <v>0</v>
      </c>
      <c r="T44" s="22">
        <v>1061850.103259</v>
      </c>
      <c r="U44" s="22">
        <v>0</v>
      </c>
      <c r="V44" s="22">
        <v>359763.78089400003</v>
      </c>
      <c r="W44" s="22">
        <v>0</v>
      </c>
      <c r="X44" s="22">
        <v>0</v>
      </c>
      <c r="Y44" s="22">
        <v>0</v>
      </c>
    </row>
    <row r="45" spans="1:25" x14ac:dyDescent="0.25">
      <c r="A45" s="22" t="s">
        <v>125</v>
      </c>
      <c r="B45" s="22" t="s">
        <v>172</v>
      </c>
      <c r="C45" s="22" t="s">
        <v>209</v>
      </c>
      <c r="D45" s="22" t="s">
        <v>210</v>
      </c>
      <c r="E45" s="22"/>
      <c r="F45" s="22">
        <v>2384867.8012120002</v>
      </c>
      <c r="G45" s="22">
        <v>0</v>
      </c>
      <c r="H45" s="22">
        <v>76925365.651800007</v>
      </c>
      <c r="I45" s="22">
        <v>0</v>
      </c>
      <c r="J45" s="22">
        <v>55225885.932449996</v>
      </c>
      <c r="K45" s="22">
        <v>2596936</v>
      </c>
      <c r="L45" s="22"/>
      <c r="M45" s="22"/>
      <c r="N45" s="22">
        <v>3122336.8574999999</v>
      </c>
      <c r="O45" s="22">
        <v>32656306.30105</v>
      </c>
      <c r="P45" s="22"/>
      <c r="Q45" s="22">
        <v>83589.142500000002</v>
      </c>
      <c r="R45" s="22">
        <v>774.96409400000005</v>
      </c>
      <c r="S45" s="22">
        <v>0</v>
      </c>
      <c r="T45" s="22">
        <v>6073363.9330399996</v>
      </c>
      <c r="U45" s="22">
        <v>0</v>
      </c>
      <c r="V45" s="22">
        <v>1234667.33234</v>
      </c>
      <c r="W45" s="22">
        <v>149622.73066</v>
      </c>
      <c r="X45" s="22">
        <v>0</v>
      </c>
      <c r="Y45" s="22">
        <v>0</v>
      </c>
    </row>
    <row r="46" spans="1:25" x14ac:dyDescent="0.25">
      <c r="A46" s="22" t="s">
        <v>125</v>
      </c>
      <c r="B46" s="22" t="s">
        <v>172</v>
      </c>
      <c r="C46" s="22" t="s">
        <v>211</v>
      </c>
      <c r="D46" s="22" t="s">
        <v>212</v>
      </c>
      <c r="E46" s="22"/>
      <c r="F46" s="22">
        <v>2171751.4278290002</v>
      </c>
      <c r="G46" s="22">
        <v>2485493.2654670002</v>
      </c>
      <c r="H46" s="22">
        <v>18368215.963458002</v>
      </c>
      <c r="I46" s="22">
        <v>0</v>
      </c>
      <c r="J46" s="22">
        <v>4583919.8822250003</v>
      </c>
      <c r="K46" s="22">
        <v>100912.15</v>
      </c>
      <c r="L46" s="22"/>
      <c r="M46" s="22"/>
      <c r="N46" s="22">
        <v>2248837.962088</v>
      </c>
      <c r="O46" s="22">
        <v>4060421.4625920001</v>
      </c>
      <c r="P46" s="22"/>
      <c r="Q46" s="22">
        <v>0</v>
      </c>
      <c r="R46" s="22">
        <v>0</v>
      </c>
      <c r="S46" s="22">
        <v>0</v>
      </c>
      <c r="T46" s="22">
        <v>0</v>
      </c>
      <c r="U46" s="22">
        <v>312137.25858700002</v>
      </c>
      <c r="V46" s="22">
        <v>104112.68403400001</v>
      </c>
      <c r="W46" s="22">
        <v>0</v>
      </c>
      <c r="X46" s="22">
        <v>0</v>
      </c>
      <c r="Y46" s="22">
        <v>0</v>
      </c>
    </row>
    <row r="47" spans="1:25" x14ac:dyDescent="0.25">
      <c r="A47" s="22" t="s">
        <v>125</v>
      </c>
      <c r="B47" s="22" t="s">
        <v>172</v>
      </c>
      <c r="C47" s="22" t="s">
        <v>213</v>
      </c>
      <c r="D47" s="22" t="s">
        <v>214</v>
      </c>
      <c r="E47" s="22"/>
      <c r="F47" s="22">
        <v>10795336.117280001</v>
      </c>
      <c r="G47" s="22">
        <v>1380234.3586500001</v>
      </c>
      <c r="H47" s="22">
        <v>8829220.0438199993</v>
      </c>
      <c r="I47" s="22">
        <v>504426.51864000002</v>
      </c>
      <c r="J47" s="22">
        <v>1666185.9102400001</v>
      </c>
      <c r="K47" s="22">
        <v>426538</v>
      </c>
      <c r="L47" s="22"/>
      <c r="M47" s="22"/>
      <c r="N47" s="22">
        <v>5359608.1850899998</v>
      </c>
      <c r="O47" s="22">
        <v>1437835.10751</v>
      </c>
      <c r="P47" s="22"/>
      <c r="Q47" s="22">
        <v>0</v>
      </c>
      <c r="R47" s="22">
        <v>0</v>
      </c>
      <c r="S47" s="22">
        <v>0</v>
      </c>
      <c r="T47" s="22">
        <v>575883.94979999994</v>
      </c>
      <c r="U47" s="22">
        <v>24494.838199999998</v>
      </c>
      <c r="V47" s="22">
        <v>0</v>
      </c>
      <c r="W47" s="22">
        <v>0</v>
      </c>
      <c r="X47" s="22">
        <v>0</v>
      </c>
      <c r="Y47" s="22">
        <v>0</v>
      </c>
    </row>
    <row r="48" spans="1:25" x14ac:dyDescent="0.25">
      <c r="A48" s="22" t="s">
        <v>125</v>
      </c>
      <c r="B48" s="22" t="s">
        <v>172</v>
      </c>
      <c r="C48" s="22" t="s">
        <v>215</v>
      </c>
      <c r="D48" s="22" t="s">
        <v>216</v>
      </c>
      <c r="E48" s="22"/>
      <c r="F48" s="22">
        <v>6510555.8284560004</v>
      </c>
      <c r="G48" s="22">
        <v>718623.08574000001</v>
      </c>
      <c r="H48" s="22">
        <v>13061304.143618001</v>
      </c>
      <c r="I48" s="22">
        <v>0</v>
      </c>
      <c r="J48" s="22">
        <v>19537034.614618</v>
      </c>
      <c r="K48" s="22">
        <v>0</v>
      </c>
      <c r="L48" s="22"/>
      <c r="M48" s="22"/>
      <c r="N48" s="22">
        <v>6134481.4344840003</v>
      </c>
      <c r="O48" s="22">
        <v>7441670.8582159998</v>
      </c>
      <c r="P48" s="22"/>
      <c r="Q48" s="22">
        <v>81054.879876000006</v>
      </c>
      <c r="R48" s="22">
        <v>1484.9891439999999</v>
      </c>
      <c r="S48" s="22">
        <v>0</v>
      </c>
      <c r="T48" s="22">
        <v>567273.8848</v>
      </c>
      <c r="U48" s="22">
        <v>0</v>
      </c>
      <c r="V48" s="22">
        <v>355247.58558999997</v>
      </c>
      <c r="W48" s="22">
        <v>0</v>
      </c>
      <c r="X48" s="22">
        <v>0</v>
      </c>
      <c r="Y48" s="22">
        <v>0</v>
      </c>
    </row>
    <row r="49" spans="1:25" x14ac:dyDescent="0.25">
      <c r="A49" s="22" t="s">
        <v>125</v>
      </c>
      <c r="B49" s="22" t="s">
        <v>172</v>
      </c>
      <c r="C49" s="22" t="s">
        <v>217</v>
      </c>
      <c r="D49" s="22" t="s">
        <v>218</v>
      </c>
      <c r="E49" s="22"/>
      <c r="F49" s="22">
        <v>2766624.773478</v>
      </c>
      <c r="G49" s="22">
        <v>1798746.2815139999</v>
      </c>
      <c r="H49" s="22">
        <v>14308985.061815999</v>
      </c>
      <c r="I49" s="22">
        <v>0</v>
      </c>
      <c r="J49" s="22">
        <v>0</v>
      </c>
      <c r="K49" s="22">
        <v>0</v>
      </c>
      <c r="L49" s="22"/>
      <c r="M49" s="22"/>
      <c r="N49" s="22">
        <v>1899740.2567680001</v>
      </c>
      <c r="O49" s="22">
        <v>2319787.5054959999</v>
      </c>
      <c r="P49" s="22"/>
      <c r="Q49" s="22">
        <v>0</v>
      </c>
      <c r="R49" s="22">
        <v>0</v>
      </c>
      <c r="S49" s="22">
        <v>0</v>
      </c>
      <c r="T49" s="22">
        <v>578550.78884399997</v>
      </c>
      <c r="U49" s="22">
        <v>0</v>
      </c>
      <c r="V49" s="22">
        <v>39462.519998000003</v>
      </c>
      <c r="W49" s="22">
        <v>0</v>
      </c>
      <c r="X49" s="22">
        <v>0</v>
      </c>
      <c r="Y49" s="22">
        <v>0</v>
      </c>
    </row>
    <row r="50" spans="1:25" x14ac:dyDescent="0.25">
      <c r="A50" s="22" t="s">
        <v>125</v>
      </c>
      <c r="B50" s="22" t="s">
        <v>172</v>
      </c>
      <c r="C50" s="22" t="s">
        <v>1054</v>
      </c>
      <c r="D50" s="22" t="s">
        <v>1055</v>
      </c>
      <c r="E50" s="22"/>
      <c r="F50" s="22">
        <v>10381092.677999999</v>
      </c>
      <c r="G50" s="22">
        <v>1092896.6399999999</v>
      </c>
      <c r="H50" s="22">
        <v>46532828.945</v>
      </c>
      <c r="I50" s="22">
        <v>0</v>
      </c>
      <c r="J50" s="22">
        <v>1172279.838</v>
      </c>
      <c r="K50" s="22">
        <v>1199663</v>
      </c>
      <c r="L50" s="22"/>
      <c r="M50" s="22"/>
      <c r="N50" s="22">
        <v>9082530.6539810002</v>
      </c>
      <c r="O50" s="22">
        <v>21777235.742008001</v>
      </c>
      <c r="P50" s="22"/>
      <c r="Q50" s="22">
        <v>370239.89114700002</v>
      </c>
      <c r="R50" s="22">
        <v>1996231.7045779999</v>
      </c>
      <c r="S50" s="22">
        <v>0</v>
      </c>
      <c r="T50" s="22">
        <v>1254090.9327759999</v>
      </c>
      <c r="U50" s="22">
        <v>0</v>
      </c>
      <c r="V50" s="22">
        <v>152357.08338699999</v>
      </c>
      <c r="W50" s="22">
        <v>0</v>
      </c>
      <c r="X50" s="22">
        <v>0</v>
      </c>
      <c r="Y50" s="22">
        <v>0</v>
      </c>
    </row>
    <row r="51" spans="1:25" x14ac:dyDescent="0.25">
      <c r="A51" s="22" t="s">
        <v>125</v>
      </c>
      <c r="B51" s="22" t="s">
        <v>172</v>
      </c>
      <c r="C51" s="22" t="s">
        <v>221</v>
      </c>
      <c r="D51" s="22" t="s">
        <v>222</v>
      </c>
      <c r="E51" s="22"/>
      <c r="F51" s="22">
        <v>6681372.6420019995</v>
      </c>
      <c r="G51" s="22">
        <v>4850803.3117439998</v>
      </c>
      <c r="H51" s="22">
        <v>8550332.9818830006</v>
      </c>
      <c r="I51" s="22">
        <v>0</v>
      </c>
      <c r="J51" s="22">
        <v>1154865.5977320001</v>
      </c>
      <c r="K51" s="22">
        <v>0</v>
      </c>
      <c r="L51" s="22"/>
      <c r="M51" s="22"/>
      <c r="N51" s="22">
        <v>3844877.4219999998</v>
      </c>
      <c r="O51" s="22">
        <v>2847631.0896000001</v>
      </c>
      <c r="P51" s="22"/>
      <c r="Q51" s="22">
        <v>342670.78649999999</v>
      </c>
      <c r="R51" s="22">
        <v>115506.303</v>
      </c>
      <c r="S51" s="22">
        <v>0</v>
      </c>
      <c r="T51" s="22">
        <v>0</v>
      </c>
      <c r="U51" s="22">
        <v>370708.93984200002</v>
      </c>
      <c r="V51" s="22">
        <v>26947.896678000001</v>
      </c>
      <c r="W51" s="22">
        <v>0</v>
      </c>
      <c r="X51" s="22">
        <v>0</v>
      </c>
      <c r="Y51" s="22">
        <v>0</v>
      </c>
    </row>
    <row r="52" spans="1:25" x14ac:dyDescent="0.25">
      <c r="A52" s="22" t="s">
        <v>125</v>
      </c>
      <c r="B52" s="22" t="s">
        <v>172</v>
      </c>
      <c r="C52" s="22" t="s">
        <v>223</v>
      </c>
      <c r="D52" s="22" t="s">
        <v>224</v>
      </c>
      <c r="E52" s="22"/>
      <c r="F52" s="22">
        <v>1639277.4557419999</v>
      </c>
      <c r="G52" s="22">
        <v>2020823.906857</v>
      </c>
      <c r="H52" s="22">
        <v>12702284.074340001</v>
      </c>
      <c r="I52" s="22">
        <v>177322.71052200001</v>
      </c>
      <c r="J52" s="22">
        <v>2417653.0926100002</v>
      </c>
      <c r="K52" s="22">
        <v>0</v>
      </c>
      <c r="L52" s="22"/>
      <c r="M52" s="22"/>
      <c r="N52" s="22">
        <v>1092110.134995</v>
      </c>
      <c r="O52" s="22">
        <v>1701795.4137609999</v>
      </c>
      <c r="P52" s="22"/>
      <c r="Q52" s="22">
        <v>79775.452569999994</v>
      </c>
      <c r="R52" s="22">
        <v>42811.929833000002</v>
      </c>
      <c r="S52" s="22">
        <v>0</v>
      </c>
      <c r="T52" s="22">
        <v>323817.20235799998</v>
      </c>
      <c r="U52" s="22">
        <v>0</v>
      </c>
      <c r="V52" s="22">
        <v>44855.334939</v>
      </c>
      <c r="W52" s="22">
        <v>0</v>
      </c>
      <c r="X52" s="22">
        <v>0</v>
      </c>
      <c r="Y52" s="22">
        <v>0</v>
      </c>
    </row>
    <row r="53" spans="1:25" x14ac:dyDescent="0.25">
      <c r="A53" s="22" t="s">
        <v>125</v>
      </c>
      <c r="B53" s="22" t="s">
        <v>172</v>
      </c>
      <c r="C53" s="22" t="s">
        <v>225</v>
      </c>
      <c r="D53" s="22" t="s">
        <v>226</v>
      </c>
      <c r="E53" s="22"/>
      <c r="F53" s="22">
        <v>8357816.9903800003</v>
      </c>
      <c r="G53" s="22">
        <v>1317231.2623320001</v>
      </c>
      <c r="H53" s="22">
        <v>17791057.186728001</v>
      </c>
      <c r="I53" s="22">
        <v>0</v>
      </c>
      <c r="J53" s="22">
        <v>5722192.9499120004</v>
      </c>
      <c r="K53" s="22">
        <v>0</v>
      </c>
      <c r="L53" s="22"/>
      <c r="M53" s="22"/>
      <c r="N53" s="22">
        <v>8986097.1020890009</v>
      </c>
      <c r="O53" s="22">
        <v>6934455.7570780003</v>
      </c>
      <c r="P53" s="22"/>
      <c r="Q53" s="22">
        <v>71881.621306999994</v>
      </c>
      <c r="R53" s="22">
        <v>21337.949809999998</v>
      </c>
      <c r="S53" s="22">
        <v>0</v>
      </c>
      <c r="T53" s="22">
        <v>2209079.4945800002</v>
      </c>
      <c r="U53" s="22">
        <v>0</v>
      </c>
      <c r="V53" s="22">
        <v>156482.223738</v>
      </c>
      <c r="W53" s="22">
        <v>0</v>
      </c>
      <c r="X53" s="22">
        <v>0</v>
      </c>
      <c r="Y53" s="22">
        <v>0</v>
      </c>
    </row>
    <row r="54" spans="1:25" x14ac:dyDescent="0.25">
      <c r="A54" s="22" t="s">
        <v>125</v>
      </c>
      <c r="B54" s="22" t="s">
        <v>172</v>
      </c>
      <c r="C54" s="22" t="s">
        <v>227</v>
      </c>
      <c r="D54" s="22" t="s">
        <v>228</v>
      </c>
      <c r="E54" s="22"/>
      <c r="F54" s="22">
        <v>3710078.2991999998</v>
      </c>
      <c r="G54" s="22">
        <v>1318263.3519679999</v>
      </c>
      <c r="H54" s="22">
        <v>28330827.524999999</v>
      </c>
      <c r="I54" s="22">
        <v>393305.03437499999</v>
      </c>
      <c r="J54" s="22">
        <v>0</v>
      </c>
      <c r="K54" s="22">
        <v>29317</v>
      </c>
      <c r="L54" s="22"/>
      <c r="M54" s="22"/>
      <c r="N54" s="22">
        <v>2812038.0496990001</v>
      </c>
      <c r="O54" s="22">
        <v>10004651.867245</v>
      </c>
      <c r="P54" s="22"/>
      <c r="Q54" s="22">
        <v>201536.12191700001</v>
      </c>
      <c r="R54" s="22">
        <v>47774.356005000001</v>
      </c>
      <c r="S54" s="22">
        <v>0</v>
      </c>
      <c r="T54" s="22">
        <v>946057.14301</v>
      </c>
      <c r="U54" s="22">
        <v>0</v>
      </c>
      <c r="V54" s="22">
        <v>217715.09948800001</v>
      </c>
      <c r="W54" s="22">
        <v>0</v>
      </c>
      <c r="X54" s="22">
        <v>0</v>
      </c>
      <c r="Y54" s="22">
        <v>0</v>
      </c>
    </row>
    <row r="55" spans="1:25" x14ac:dyDescent="0.25">
      <c r="A55" s="22" t="s">
        <v>125</v>
      </c>
      <c r="B55" s="22" t="s">
        <v>172</v>
      </c>
      <c r="C55" s="22" t="s">
        <v>229</v>
      </c>
      <c r="D55" s="22" t="s">
        <v>230</v>
      </c>
      <c r="E55" s="22"/>
      <c r="F55" s="22">
        <v>2873989.0461960002</v>
      </c>
      <c r="G55" s="22">
        <v>521808.40790400002</v>
      </c>
      <c r="H55" s="22">
        <v>17418615.043784</v>
      </c>
      <c r="I55" s="22">
        <v>0</v>
      </c>
      <c r="J55" s="22">
        <v>22785.251472</v>
      </c>
      <c r="K55" s="22">
        <v>0</v>
      </c>
      <c r="L55" s="22"/>
      <c r="M55" s="22"/>
      <c r="N55" s="22">
        <v>984960.48999399994</v>
      </c>
      <c r="O55" s="22">
        <v>2412299.75844</v>
      </c>
      <c r="P55" s="22"/>
      <c r="Q55" s="22">
        <v>159272.29670599999</v>
      </c>
      <c r="R55" s="22">
        <v>63562.870580000003</v>
      </c>
      <c r="S55" s="22">
        <v>0</v>
      </c>
      <c r="T55" s="22">
        <v>867562.93108799995</v>
      </c>
      <c r="U55" s="22">
        <v>0</v>
      </c>
      <c r="V55" s="22">
        <v>77892.430263000002</v>
      </c>
      <c r="W55" s="22">
        <v>0</v>
      </c>
      <c r="X55" s="22">
        <v>0</v>
      </c>
      <c r="Y55" s="22">
        <v>0</v>
      </c>
    </row>
    <row r="56" spans="1:25" x14ac:dyDescent="0.25">
      <c r="A56" s="22" t="s">
        <v>125</v>
      </c>
      <c r="B56" s="22" t="s">
        <v>172</v>
      </c>
      <c r="C56" s="22" t="s">
        <v>231</v>
      </c>
      <c r="D56" s="22" t="s">
        <v>232</v>
      </c>
      <c r="E56" s="22"/>
      <c r="F56" s="22">
        <v>612301.11</v>
      </c>
      <c r="G56" s="22">
        <v>225542.61600000001</v>
      </c>
      <c r="H56" s="22">
        <v>17454814.649999999</v>
      </c>
      <c r="I56" s="22">
        <v>0</v>
      </c>
      <c r="J56" s="22">
        <v>8638975.6699999999</v>
      </c>
      <c r="K56" s="22">
        <v>0</v>
      </c>
      <c r="L56" s="22"/>
      <c r="M56" s="22"/>
      <c r="N56" s="22">
        <v>662378.11812300002</v>
      </c>
      <c r="O56" s="22">
        <v>4846586.7383059999</v>
      </c>
      <c r="P56" s="22"/>
      <c r="Q56" s="22">
        <v>18959.581957999999</v>
      </c>
      <c r="R56" s="22">
        <v>138726.303002</v>
      </c>
      <c r="S56" s="22">
        <v>0</v>
      </c>
      <c r="T56" s="22">
        <v>1077379.8473700001</v>
      </c>
      <c r="U56" s="22">
        <v>0</v>
      </c>
      <c r="V56" s="22">
        <v>146480.56060500001</v>
      </c>
      <c r="W56" s="22">
        <v>0</v>
      </c>
      <c r="X56" s="22">
        <v>0</v>
      </c>
      <c r="Y56" s="22">
        <v>0</v>
      </c>
    </row>
    <row r="57" spans="1:25" x14ac:dyDescent="0.25">
      <c r="A57" s="22" t="s">
        <v>125</v>
      </c>
      <c r="B57" s="22" t="s">
        <v>172</v>
      </c>
      <c r="C57" s="22" t="s">
        <v>233</v>
      </c>
      <c r="D57" s="22" t="s">
        <v>234</v>
      </c>
      <c r="E57" s="22"/>
      <c r="F57" s="22">
        <v>1004941.067991</v>
      </c>
      <c r="G57" s="22">
        <v>1316.579262</v>
      </c>
      <c r="H57" s="22">
        <v>49011213.402675003</v>
      </c>
      <c r="I57" s="22">
        <v>95861.367375000002</v>
      </c>
      <c r="J57" s="22">
        <v>9282175.6159170009</v>
      </c>
      <c r="K57" s="22">
        <v>0</v>
      </c>
      <c r="L57" s="22"/>
      <c r="M57" s="22"/>
      <c r="N57" s="22">
        <v>734622.93336300005</v>
      </c>
      <c r="O57" s="22">
        <v>9291781.7670440003</v>
      </c>
      <c r="P57" s="22"/>
      <c r="Q57" s="22">
        <v>0</v>
      </c>
      <c r="R57" s="22">
        <v>0</v>
      </c>
      <c r="S57" s="22">
        <v>0</v>
      </c>
      <c r="T57" s="22">
        <v>3960903.5238609998</v>
      </c>
      <c r="U57" s="22">
        <v>750110.66815000004</v>
      </c>
      <c r="V57" s="22">
        <v>197845.31407299999</v>
      </c>
      <c r="W57" s="22">
        <v>0</v>
      </c>
      <c r="X57" s="22">
        <v>0</v>
      </c>
      <c r="Y57" s="22">
        <v>0</v>
      </c>
    </row>
    <row r="58" spans="1:25" x14ac:dyDescent="0.25">
      <c r="A58" s="22" t="s">
        <v>125</v>
      </c>
      <c r="B58" s="22" t="s">
        <v>172</v>
      </c>
      <c r="C58" s="22" t="s">
        <v>235</v>
      </c>
      <c r="D58" s="22" t="s">
        <v>236</v>
      </c>
      <c r="E58" s="22"/>
      <c r="F58" s="22">
        <v>688101.06577099999</v>
      </c>
      <c r="G58" s="22">
        <v>844586.41447800002</v>
      </c>
      <c r="H58" s="22">
        <v>13814108.015565</v>
      </c>
      <c r="I58" s="22">
        <v>0</v>
      </c>
      <c r="J58" s="22">
        <v>1828675.0757919999</v>
      </c>
      <c r="K58" s="22">
        <v>0</v>
      </c>
      <c r="L58" s="22"/>
      <c r="M58" s="22"/>
      <c r="N58" s="22">
        <v>659548.00081600004</v>
      </c>
      <c r="O58" s="22">
        <v>1646282.9995649999</v>
      </c>
      <c r="P58" s="22"/>
      <c r="Q58" s="22">
        <v>15570.000652000001</v>
      </c>
      <c r="R58" s="22">
        <v>101.001604</v>
      </c>
      <c r="S58" s="22">
        <v>0</v>
      </c>
      <c r="T58" s="22">
        <v>552820.97609799996</v>
      </c>
      <c r="U58" s="22">
        <v>0</v>
      </c>
      <c r="V58" s="22">
        <v>72760.860707</v>
      </c>
      <c r="W58" s="22">
        <v>0</v>
      </c>
      <c r="X58" s="22">
        <v>0</v>
      </c>
      <c r="Y58" s="22">
        <v>0</v>
      </c>
    </row>
    <row r="59" spans="1:25" x14ac:dyDescent="0.25">
      <c r="A59" s="22" t="s">
        <v>125</v>
      </c>
      <c r="B59" s="22" t="s">
        <v>172</v>
      </c>
      <c r="C59" s="22" t="s">
        <v>237</v>
      </c>
      <c r="D59" s="22" t="s">
        <v>238</v>
      </c>
      <c r="E59" s="22"/>
      <c r="F59" s="22">
        <v>35045466.043499999</v>
      </c>
      <c r="G59" s="22">
        <v>185110.348555</v>
      </c>
      <c r="H59" s="22">
        <v>40789002.526128002</v>
      </c>
      <c r="I59" s="22">
        <v>0</v>
      </c>
      <c r="J59" s="22">
        <v>3007423.414692</v>
      </c>
      <c r="K59" s="22">
        <v>0</v>
      </c>
      <c r="L59" s="22"/>
      <c r="M59" s="22"/>
      <c r="N59" s="22">
        <v>19227272.219462</v>
      </c>
      <c r="O59" s="22">
        <v>12624127.556882</v>
      </c>
      <c r="P59" s="22"/>
      <c r="Q59" s="22">
        <v>1278622.573324</v>
      </c>
      <c r="R59" s="22">
        <v>1147281.6788230001</v>
      </c>
      <c r="S59" s="22">
        <v>0</v>
      </c>
      <c r="T59" s="22">
        <v>1689215.7084270001</v>
      </c>
      <c r="U59" s="22">
        <v>0</v>
      </c>
      <c r="V59" s="22">
        <v>119546.778387</v>
      </c>
      <c r="W59" s="22">
        <v>0</v>
      </c>
      <c r="X59" s="22">
        <v>0</v>
      </c>
      <c r="Y59" s="22">
        <v>0</v>
      </c>
    </row>
    <row r="60" spans="1:25" x14ac:dyDescent="0.25">
      <c r="A60" s="22" t="s">
        <v>125</v>
      </c>
      <c r="B60" s="22" t="s">
        <v>172</v>
      </c>
      <c r="C60" s="22" t="s">
        <v>239</v>
      </c>
      <c r="D60" s="22" t="s">
        <v>240</v>
      </c>
      <c r="E60" s="22"/>
      <c r="F60" s="22">
        <v>1200178.820577</v>
      </c>
      <c r="G60" s="22">
        <v>282799.02880299999</v>
      </c>
      <c r="H60" s="22">
        <v>2787387.9432669999</v>
      </c>
      <c r="I60" s="22">
        <v>0</v>
      </c>
      <c r="J60" s="22">
        <v>51647.206750999998</v>
      </c>
      <c r="K60" s="22">
        <v>0</v>
      </c>
      <c r="L60" s="22"/>
      <c r="M60" s="22"/>
      <c r="N60" s="22">
        <v>479886.23067399999</v>
      </c>
      <c r="O60" s="22">
        <v>424540.29641499999</v>
      </c>
      <c r="P60" s="22"/>
      <c r="Q60" s="22">
        <v>71188.673668999996</v>
      </c>
      <c r="R60" s="22">
        <v>14469.946126999999</v>
      </c>
      <c r="S60" s="22">
        <v>0</v>
      </c>
      <c r="T60" s="22">
        <v>180329.85328099999</v>
      </c>
      <c r="U60" s="22">
        <v>0</v>
      </c>
      <c r="V60" s="22">
        <v>5370.0985490000003</v>
      </c>
      <c r="W60" s="22">
        <v>0</v>
      </c>
      <c r="X60" s="22">
        <v>0</v>
      </c>
      <c r="Y60" s="22">
        <v>0</v>
      </c>
    </row>
    <row r="61" spans="1:25" x14ac:dyDescent="0.25">
      <c r="A61" s="22" t="s">
        <v>125</v>
      </c>
      <c r="B61" s="22" t="s">
        <v>172</v>
      </c>
      <c r="C61" s="22" t="s">
        <v>241</v>
      </c>
      <c r="D61" s="22" t="s">
        <v>242</v>
      </c>
      <c r="E61" s="22"/>
      <c r="F61" s="22">
        <v>3130150.335339</v>
      </c>
      <c r="G61" s="22">
        <v>474298.04637</v>
      </c>
      <c r="H61" s="22">
        <v>8520888.3664800003</v>
      </c>
      <c r="I61" s="22">
        <v>105762.8567</v>
      </c>
      <c r="J61" s="22">
        <v>2144593.8714410001</v>
      </c>
      <c r="K61" s="22">
        <v>4897</v>
      </c>
      <c r="L61" s="22"/>
      <c r="M61" s="22"/>
      <c r="N61" s="22">
        <v>2122343.9391470002</v>
      </c>
      <c r="O61" s="22">
        <v>1350124.3972710001</v>
      </c>
      <c r="P61" s="22"/>
      <c r="Q61" s="22">
        <v>184163.18385999999</v>
      </c>
      <c r="R61" s="22">
        <v>5031.1091729999998</v>
      </c>
      <c r="S61" s="22">
        <v>0</v>
      </c>
      <c r="T61" s="22">
        <v>386556.69636</v>
      </c>
      <c r="U61" s="22">
        <v>0</v>
      </c>
      <c r="V61" s="22">
        <v>69208.679913</v>
      </c>
      <c r="W61" s="22">
        <v>0</v>
      </c>
      <c r="X61" s="22">
        <v>0</v>
      </c>
      <c r="Y61" s="22">
        <v>0</v>
      </c>
    </row>
    <row r="62" spans="1:25" x14ac:dyDescent="0.25">
      <c r="A62" s="22" t="s">
        <v>125</v>
      </c>
      <c r="B62" s="22" t="s">
        <v>172</v>
      </c>
      <c r="C62" s="22" t="s">
        <v>243</v>
      </c>
      <c r="D62" s="22" t="s">
        <v>244</v>
      </c>
      <c r="E62" s="22"/>
      <c r="F62" s="22">
        <v>4112522.0688</v>
      </c>
      <c r="G62" s="22">
        <v>639150.67500000005</v>
      </c>
      <c r="H62" s="22">
        <v>92911.77</v>
      </c>
      <c r="I62" s="22">
        <v>484029.86625000002</v>
      </c>
      <c r="J62" s="22">
        <v>15814467.060000001</v>
      </c>
      <c r="K62" s="22">
        <v>0</v>
      </c>
      <c r="L62" s="22"/>
      <c r="M62" s="22"/>
      <c r="N62" s="22">
        <v>5621408.8709819997</v>
      </c>
      <c r="O62" s="22">
        <v>4115965.4550200002</v>
      </c>
      <c r="P62" s="22"/>
      <c r="Q62" s="22">
        <v>0</v>
      </c>
      <c r="R62" s="22">
        <v>0</v>
      </c>
      <c r="S62" s="22">
        <v>0</v>
      </c>
      <c r="T62" s="22">
        <v>0</v>
      </c>
      <c r="U62" s="22">
        <v>310236.23781600001</v>
      </c>
      <c r="V62" s="22">
        <v>105488.200254</v>
      </c>
      <c r="W62" s="22">
        <v>0</v>
      </c>
      <c r="X62" s="22">
        <v>0</v>
      </c>
      <c r="Y62" s="22">
        <v>0</v>
      </c>
    </row>
    <row r="63" spans="1:25" x14ac:dyDescent="0.25">
      <c r="A63" s="22" t="s">
        <v>125</v>
      </c>
      <c r="B63" s="22" t="s">
        <v>172</v>
      </c>
      <c r="C63" s="22" t="s">
        <v>245</v>
      </c>
      <c r="D63" s="22" t="s">
        <v>246</v>
      </c>
      <c r="E63" s="22"/>
      <c r="F63" s="22">
        <v>861502.47962400003</v>
      </c>
      <c r="G63" s="22">
        <v>625393.07819999999</v>
      </c>
      <c r="H63" s="22">
        <v>12433065.401237</v>
      </c>
      <c r="I63" s="22">
        <v>0</v>
      </c>
      <c r="J63" s="22">
        <v>13457320.526338</v>
      </c>
      <c r="K63" s="22">
        <v>0</v>
      </c>
      <c r="L63" s="22"/>
      <c r="M63" s="22"/>
      <c r="N63" s="22">
        <v>781650.01518600003</v>
      </c>
      <c r="O63" s="22">
        <v>4522956.78596</v>
      </c>
      <c r="P63" s="22"/>
      <c r="Q63" s="22">
        <v>64622.295036000003</v>
      </c>
      <c r="R63" s="22">
        <v>6266.7662289999998</v>
      </c>
      <c r="S63" s="22">
        <v>0</v>
      </c>
      <c r="T63" s="22">
        <v>553418.89740000002</v>
      </c>
      <c r="U63" s="22">
        <v>0</v>
      </c>
      <c r="V63" s="22">
        <v>190314.04136</v>
      </c>
      <c r="W63" s="22">
        <v>519906.30861299997</v>
      </c>
      <c r="X63" s="22">
        <v>0</v>
      </c>
      <c r="Y63" s="22">
        <v>0</v>
      </c>
    </row>
    <row r="64" spans="1:25" x14ac:dyDescent="0.25">
      <c r="A64" s="22" t="s">
        <v>125</v>
      </c>
      <c r="B64" s="22" t="s">
        <v>172</v>
      </c>
      <c r="C64" s="22" t="s">
        <v>247</v>
      </c>
      <c r="D64" s="22" t="s">
        <v>248</v>
      </c>
      <c r="E64" s="22"/>
      <c r="F64" s="22">
        <v>87756.4</v>
      </c>
      <c r="G64" s="22">
        <v>41791.306320000003</v>
      </c>
      <c r="H64" s="22">
        <v>1831234.71762</v>
      </c>
      <c r="I64" s="22">
        <v>0</v>
      </c>
      <c r="J64" s="22">
        <v>877519.31998499995</v>
      </c>
      <c r="K64" s="22">
        <v>0</v>
      </c>
      <c r="L64" s="22"/>
      <c r="M64" s="22"/>
      <c r="N64" s="22">
        <v>79212.618159999998</v>
      </c>
      <c r="O64" s="22">
        <v>605969.72941599996</v>
      </c>
      <c r="P64" s="22"/>
      <c r="Q64" s="22">
        <v>0</v>
      </c>
      <c r="R64" s="22">
        <v>0</v>
      </c>
      <c r="S64" s="22">
        <v>0</v>
      </c>
      <c r="T64" s="22">
        <v>17334.604512999998</v>
      </c>
      <c r="U64" s="22">
        <v>0</v>
      </c>
      <c r="V64" s="22">
        <v>15753.956447</v>
      </c>
      <c r="W64" s="22">
        <v>0</v>
      </c>
      <c r="X64" s="22">
        <v>0</v>
      </c>
      <c r="Y64" s="22">
        <v>0</v>
      </c>
    </row>
    <row r="65" spans="1:25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/>
      <c r="F65" s="22">
        <v>39393370.547228001</v>
      </c>
      <c r="G65" s="22">
        <v>791876.04955200001</v>
      </c>
      <c r="H65" s="22">
        <v>64332528.990212001</v>
      </c>
      <c r="I65" s="22">
        <v>0</v>
      </c>
      <c r="J65" s="22">
        <v>5562008.061528</v>
      </c>
      <c r="K65" s="22">
        <v>0</v>
      </c>
      <c r="L65" s="22"/>
      <c r="M65" s="22"/>
      <c r="N65" s="22">
        <v>44415218.826393999</v>
      </c>
      <c r="O65" s="22">
        <v>27498779.907145001</v>
      </c>
      <c r="P65" s="22"/>
      <c r="Q65" s="22">
        <v>3870777.4808299998</v>
      </c>
      <c r="R65" s="22">
        <v>2503899.424079</v>
      </c>
      <c r="S65" s="22">
        <v>0</v>
      </c>
      <c r="T65" s="22">
        <v>1651945.3029529999</v>
      </c>
      <c r="U65" s="22">
        <v>0</v>
      </c>
      <c r="V65" s="22">
        <v>156106.20874</v>
      </c>
      <c r="W65" s="22">
        <v>0</v>
      </c>
      <c r="X65" s="22">
        <v>0</v>
      </c>
      <c r="Y65" s="22">
        <v>0</v>
      </c>
    </row>
    <row r="66" spans="1:25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/>
      <c r="F66" s="22">
        <v>881162.23999999999</v>
      </c>
      <c r="G66" s="22">
        <v>691426.66500000004</v>
      </c>
      <c r="H66" s="22">
        <v>30438250.469999999</v>
      </c>
      <c r="I66" s="22">
        <v>91226.452499999999</v>
      </c>
      <c r="J66" s="22">
        <v>21268806.795000002</v>
      </c>
      <c r="K66" s="22">
        <v>13000</v>
      </c>
      <c r="L66" s="22"/>
      <c r="M66" s="22"/>
      <c r="N66" s="22">
        <v>654863.21087199997</v>
      </c>
      <c r="O66" s="22">
        <v>7507916.8298749998</v>
      </c>
      <c r="P66" s="22"/>
      <c r="Q66" s="22">
        <v>0</v>
      </c>
      <c r="R66" s="22">
        <v>0</v>
      </c>
      <c r="S66" s="22">
        <v>0</v>
      </c>
      <c r="T66" s="22">
        <v>332188.64999399998</v>
      </c>
      <c r="U66" s="22">
        <v>0</v>
      </c>
      <c r="V66" s="22">
        <v>267523.36534900003</v>
      </c>
      <c r="W66" s="22">
        <v>0</v>
      </c>
      <c r="X66" s="22">
        <v>0</v>
      </c>
      <c r="Y66" s="22">
        <v>0</v>
      </c>
    </row>
    <row r="67" spans="1:25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/>
      <c r="F67" s="22">
        <v>2134783.8476160001</v>
      </c>
      <c r="G67" s="22">
        <v>764265.79140300001</v>
      </c>
      <c r="H67" s="22">
        <v>7067203.4089599997</v>
      </c>
      <c r="I67" s="22">
        <v>127945.478816</v>
      </c>
      <c r="J67" s="22">
        <v>1271996.6426919999</v>
      </c>
      <c r="K67" s="22">
        <v>0</v>
      </c>
      <c r="L67" s="22"/>
      <c r="M67" s="22"/>
      <c r="N67" s="22">
        <v>1172317.72108</v>
      </c>
      <c r="O67" s="22">
        <v>1223053.4722500001</v>
      </c>
      <c r="P67" s="22"/>
      <c r="Q67" s="22">
        <v>56785.588920000002</v>
      </c>
      <c r="R67" s="22">
        <v>9702.6790500000006</v>
      </c>
      <c r="S67" s="22">
        <v>0</v>
      </c>
      <c r="T67" s="22">
        <v>554677.66725699999</v>
      </c>
      <c r="U67" s="22">
        <v>0</v>
      </c>
      <c r="V67" s="22">
        <v>23369.182322000001</v>
      </c>
      <c r="W67" s="22">
        <v>0</v>
      </c>
      <c r="X67" s="22">
        <v>0</v>
      </c>
      <c r="Y67" s="22">
        <v>0</v>
      </c>
    </row>
    <row r="68" spans="1:25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/>
      <c r="F68" s="22">
        <v>1084218.2439999999</v>
      </c>
      <c r="G68" s="22">
        <v>1753781.4720000001</v>
      </c>
      <c r="H68" s="22">
        <v>2938630.9276800002</v>
      </c>
      <c r="I68" s="22">
        <v>1093891.8379200001</v>
      </c>
      <c r="J68" s="22">
        <v>1258616.37216</v>
      </c>
      <c r="K68" s="22">
        <v>4100.83</v>
      </c>
      <c r="L68" s="22"/>
      <c r="M68" s="22"/>
      <c r="N68" s="22">
        <v>699095.775823</v>
      </c>
      <c r="O68" s="22">
        <v>923316.84460399998</v>
      </c>
      <c r="P68" s="22"/>
      <c r="Q68" s="22">
        <v>9950.0027730000002</v>
      </c>
      <c r="R68" s="22">
        <v>2959.2060219999998</v>
      </c>
      <c r="S68" s="22">
        <v>0</v>
      </c>
      <c r="T68" s="22">
        <v>198932.29157100001</v>
      </c>
      <c r="U68" s="22">
        <v>0</v>
      </c>
      <c r="V68" s="22">
        <v>15991.083016</v>
      </c>
      <c r="W68" s="22">
        <v>0</v>
      </c>
      <c r="X68" s="22">
        <v>0</v>
      </c>
      <c r="Y68" s="22">
        <v>0</v>
      </c>
    </row>
    <row r="69" spans="1:25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/>
      <c r="F69" s="22">
        <v>524955.52800000005</v>
      </c>
      <c r="G69" s="22">
        <v>226424.576</v>
      </c>
      <c r="H69" s="22">
        <v>3114686.3497799998</v>
      </c>
      <c r="I69" s="22">
        <v>0</v>
      </c>
      <c r="J69" s="22">
        <v>253193.44616699999</v>
      </c>
      <c r="K69" s="22">
        <v>2475.75</v>
      </c>
      <c r="L69" s="22"/>
      <c r="M69" s="22"/>
      <c r="N69" s="22">
        <v>181834.62338199999</v>
      </c>
      <c r="O69" s="22">
        <v>435156.96785199997</v>
      </c>
      <c r="P69" s="22"/>
      <c r="Q69" s="22">
        <v>36242.734633</v>
      </c>
      <c r="R69" s="22">
        <v>1153.3316259999999</v>
      </c>
      <c r="S69" s="22">
        <v>0</v>
      </c>
      <c r="T69" s="22">
        <v>28778.015164</v>
      </c>
      <c r="U69" s="22">
        <v>0</v>
      </c>
      <c r="V69" s="22">
        <v>8075.3500080000003</v>
      </c>
      <c r="W69" s="22">
        <v>0</v>
      </c>
      <c r="X69" s="22">
        <v>0</v>
      </c>
      <c r="Y69" s="22">
        <v>0</v>
      </c>
    </row>
    <row r="70" spans="1:25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/>
      <c r="F70" s="22">
        <v>4955823.3992640004</v>
      </c>
      <c r="G70" s="22">
        <v>1185638.544216</v>
      </c>
      <c r="H70" s="22">
        <v>18759590.388863999</v>
      </c>
      <c r="I70" s="22">
        <v>245833.35743999999</v>
      </c>
      <c r="J70" s="22">
        <v>60800.388480000001</v>
      </c>
      <c r="K70" s="22">
        <v>0</v>
      </c>
      <c r="L70" s="22"/>
      <c r="M70" s="22"/>
      <c r="N70" s="22">
        <v>3027812.4416160001</v>
      </c>
      <c r="O70" s="22">
        <v>1818892.9667700001</v>
      </c>
      <c r="P70" s="22"/>
      <c r="Q70" s="22">
        <v>0</v>
      </c>
      <c r="R70" s="22">
        <v>0</v>
      </c>
      <c r="S70" s="22">
        <v>0</v>
      </c>
      <c r="T70" s="22">
        <v>1039470.857352</v>
      </c>
      <c r="U70" s="22">
        <v>0</v>
      </c>
      <c r="V70" s="22">
        <v>58995.619529000003</v>
      </c>
      <c r="W70" s="22">
        <v>0</v>
      </c>
      <c r="X70" s="22">
        <v>0</v>
      </c>
      <c r="Y70" s="22">
        <v>0</v>
      </c>
    </row>
    <row r="71" spans="1:25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/>
      <c r="F71" s="22">
        <v>998289.01201199996</v>
      </c>
      <c r="G71" s="22">
        <v>1485633.7338119999</v>
      </c>
      <c r="H71" s="22">
        <v>11751959.697249001</v>
      </c>
      <c r="I71" s="22">
        <v>0</v>
      </c>
      <c r="J71" s="22">
        <v>2282126.2306499998</v>
      </c>
      <c r="K71" s="22">
        <v>0</v>
      </c>
      <c r="L71" s="22"/>
      <c r="M71" s="22"/>
      <c r="N71" s="22">
        <v>677109.18500599999</v>
      </c>
      <c r="O71" s="22">
        <v>1811431.8632149999</v>
      </c>
      <c r="P71" s="22"/>
      <c r="Q71" s="22">
        <v>18732.80255</v>
      </c>
      <c r="R71" s="22">
        <v>0</v>
      </c>
      <c r="S71" s="22">
        <v>0</v>
      </c>
      <c r="T71" s="22">
        <v>560237.44935600006</v>
      </c>
      <c r="U71" s="22">
        <v>0</v>
      </c>
      <c r="V71" s="22">
        <v>45403.387254000001</v>
      </c>
      <c r="W71" s="22">
        <v>0</v>
      </c>
      <c r="X71" s="22">
        <v>0</v>
      </c>
      <c r="Y71" s="22">
        <v>0</v>
      </c>
    </row>
    <row r="72" spans="1:25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/>
      <c r="F72" s="22">
        <v>4426367.0757240001</v>
      </c>
      <c r="G72" s="22">
        <v>2050257.023856</v>
      </c>
      <c r="H72" s="22">
        <v>8034373.8765799999</v>
      </c>
      <c r="I72" s="22">
        <v>0</v>
      </c>
      <c r="J72" s="22">
        <v>2270904.8090320001</v>
      </c>
      <c r="K72" s="22">
        <v>23335</v>
      </c>
      <c r="L72" s="22"/>
      <c r="M72" s="22"/>
      <c r="N72" s="22">
        <v>2452394.0958110001</v>
      </c>
      <c r="O72" s="22">
        <v>2151390.6237550001</v>
      </c>
      <c r="P72" s="22"/>
      <c r="Q72" s="22">
        <v>54801.180736000002</v>
      </c>
      <c r="R72" s="22">
        <v>2376.040395</v>
      </c>
      <c r="S72" s="22">
        <v>0</v>
      </c>
      <c r="T72" s="22">
        <v>692785.15762499999</v>
      </c>
      <c r="U72" s="22">
        <v>0</v>
      </c>
      <c r="V72" s="22">
        <v>41256.781582000003</v>
      </c>
      <c r="W72" s="22">
        <v>0</v>
      </c>
      <c r="X72" s="22">
        <v>0</v>
      </c>
      <c r="Y72" s="22">
        <v>0</v>
      </c>
    </row>
    <row r="73" spans="1:25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/>
      <c r="F73" s="22">
        <v>17381454.500895999</v>
      </c>
      <c r="G73" s="22">
        <v>778546.78163500002</v>
      </c>
      <c r="H73" s="22">
        <v>28739584.485270001</v>
      </c>
      <c r="I73" s="22">
        <v>0</v>
      </c>
      <c r="J73" s="22">
        <v>56726015.948370002</v>
      </c>
      <c r="K73" s="22">
        <v>348730</v>
      </c>
      <c r="L73" s="22"/>
      <c r="M73" s="22"/>
      <c r="N73" s="22">
        <v>11174694.652733</v>
      </c>
      <c r="O73" s="22">
        <v>9946134.4542130008</v>
      </c>
      <c r="P73" s="22"/>
      <c r="Q73" s="22">
        <v>1175392.9509149999</v>
      </c>
      <c r="R73" s="22">
        <v>163133.51151800001</v>
      </c>
      <c r="S73" s="22">
        <v>0</v>
      </c>
      <c r="T73" s="22">
        <v>0</v>
      </c>
      <c r="U73" s="22">
        <v>1074735.2411519999</v>
      </c>
      <c r="V73" s="22">
        <v>412601.34324800002</v>
      </c>
      <c r="W73" s="22">
        <v>0</v>
      </c>
      <c r="X73" s="22">
        <v>1</v>
      </c>
      <c r="Y73" s="22">
        <v>0</v>
      </c>
    </row>
    <row r="74" spans="1:25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/>
      <c r="F74" s="22">
        <v>3537344.356284</v>
      </c>
      <c r="G74" s="22">
        <v>2286755.9756</v>
      </c>
      <c r="H74" s="22">
        <v>10921954.516659999</v>
      </c>
      <c r="I74" s="22">
        <v>27128.983035000001</v>
      </c>
      <c r="J74" s="22">
        <v>2649980.650533</v>
      </c>
      <c r="K74" s="22">
        <v>21000</v>
      </c>
      <c r="L74" s="22"/>
      <c r="M74" s="22"/>
      <c r="N74" s="22">
        <v>3110715.2723429999</v>
      </c>
      <c r="O74" s="22">
        <v>3462534.954928</v>
      </c>
      <c r="P74" s="22"/>
      <c r="Q74" s="22">
        <v>0</v>
      </c>
      <c r="R74" s="22">
        <v>0</v>
      </c>
      <c r="S74" s="22">
        <v>0</v>
      </c>
      <c r="T74" s="22">
        <v>319265.11667700001</v>
      </c>
      <c r="U74" s="22">
        <v>79592.477236999999</v>
      </c>
      <c r="V74" s="22">
        <v>0</v>
      </c>
      <c r="W74" s="22">
        <v>0</v>
      </c>
      <c r="X74" s="22">
        <v>0</v>
      </c>
      <c r="Y74" s="22">
        <v>0</v>
      </c>
    </row>
    <row r="75" spans="1:25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/>
      <c r="F75" s="22">
        <v>1865864.8275359999</v>
      </c>
      <c r="G75" s="22">
        <v>1010200.48636</v>
      </c>
      <c r="H75" s="22">
        <v>8040436.4569060002</v>
      </c>
      <c r="I75" s="22">
        <v>126490.74404400001</v>
      </c>
      <c r="J75" s="22">
        <v>1056148.5464010001</v>
      </c>
      <c r="K75" s="22">
        <v>89228</v>
      </c>
      <c r="L75" s="22"/>
      <c r="M75" s="22"/>
      <c r="N75" s="22">
        <v>1210582.6174000001</v>
      </c>
      <c r="O75" s="22">
        <v>1416131.122188</v>
      </c>
      <c r="P75" s="22"/>
      <c r="Q75" s="22">
        <v>34558.687319999997</v>
      </c>
      <c r="R75" s="22">
        <v>175.830952</v>
      </c>
      <c r="S75" s="22">
        <v>0</v>
      </c>
      <c r="T75" s="22">
        <v>620428.95458999998</v>
      </c>
      <c r="U75" s="22">
        <v>0</v>
      </c>
      <c r="V75" s="22">
        <v>28074.398069999999</v>
      </c>
      <c r="W75" s="22">
        <v>0</v>
      </c>
      <c r="X75" s="22">
        <v>0</v>
      </c>
      <c r="Y75" s="22">
        <v>0</v>
      </c>
    </row>
    <row r="76" spans="1:25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/>
      <c r="F76" s="22">
        <v>1986722.4976609999</v>
      </c>
      <c r="G76" s="22">
        <v>1732343.701074</v>
      </c>
      <c r="H76" s="22">
        <v>3950922.2124899998</v>
      </c>
      <c r="I76" s="22">
        <v>0</v>
      </c>
      <c r="J76" s="22">
        <v>43020.838519999998</v>
      </c>
      <c r="K76" s="22">
        <v>251969</v>
      </c>
      <c r="L76" s="22"/>
      <c r="M76" s="22"/>
      <c r="N76" s="22">
        <v>1273453.413309</v>
      </c>
      <c r="O76" s="22">
        <v>537424.88436000003</v>
      </c>
      <c r="P76" s="22"/>
      <c r="Q76" s="22">
        <v>0</v>
      </c>
      <c r="R76" s="22">
        <v>0</v>
      </c>
      <c r="S76" s="22">
        <v>0</v>
      </c>
      <c r="T76" s="22">
        <v>738105.22048200003</v>
      </c>
      <c r="U76" s="22">
        <v>0</v>
      </c>
      <c r="V76" s="22">
        <v>10609.55789</v>
      </c>
      <c r="W76" s="22">
        <v>0</v>
      </c>
      <c r="X76" s="22">
        <v>0</v>
      </c>
      <c r="Y76" s="22">
        <v>0</v>
      </c>
    </row>
    <row r="77" spans="1:25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/>
      <c r="F77" s="22">
        <v>2928298.9238999998</v>
      </c>
      <c r="G77" s="22">
        <v>3306389.04</v>
      </c>
      <c r="H77" s="22">
        <v>18007143.987599999</v>
      </c>
      <c r="I77" s="22">
        <v>0</v>
      </c>
      <c r="J77" s="22">
        <v>4700034.7215</v>
      </c>
      <c r="K77" s="22">
        <v>3918019</v>
      </c>
      <c r="L77" s="22"/>
      <c r="M77" s="22"/>
      <c r="N77" s="22">
        <v>3449166.4394200002</v>
      </c>
      <c r="O77" s="22">
        <v>3939550.8065300002</v>
      </c>
      <c r="P77" s="22"/>
      <c r="Q77" s="22">
        <v>72627.257805999994</v>
      </c>
      <c r="R77" s="22">
        <v>2689.630275</v>
      </c>
      <c r="S77" s="22">
        <v>0</v>
      </c>
      <c r="T77" s="22">
        <v>629838.78760499996</v>
      </c>
      <c r="U77" s="22">
        <v>0</v>
      </c>
      <c r="V77" s="22">
        <v>82581.310889999993</v>
      </c>
      <c r="W77" s="22">
        <v>0</v>
      </c>
      <c r="X77" s="22">
        <v>1</v>
      </c>
      <c r="Y77" s="22">
        <v>0</v>
      </c>
    </row>
    <row r="78" spans="1:25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/>
      <c r="F78" s="22">
        <v>2046735.4462919999</v>
      </c>
      <c r="G78" s="22">
        <v>2340007.81262</v>
      </c>
      <c r="H78" s="22">
        <v>13544619.075824</v>
      </c>
      <c r="I78" s="22">
        <v>154932.28304099999</v>
      </c>
      <c r="J78" s="22">
        <v>685810.99345499999</v>
      </c>
      <c r="K78" s="22">
        <v>0</v>
      </c>
      <c r="L78" s="22"/>
      <c r="M78" s="22"/>
      <c r="N78" s="22">
        <v>2382929.097083</v>
      </c>
      <c r="O78" s="22">
        <v>1737533.5851499999</v>
      </c>
      <c r="P78" s="22"/>
      <c r="Q78" s="22">
        <v>61982.627598999999</v>
      </c>
      <c r="R78" s="22">
        <v>9665.3315039999998</v>
      </c>
      <c r="S78" s="22">
        <v>0</v>
      </c>
      <c r="T78" s="22">
        <v>571477.89674800006</v>
      </c>
      <c r="U78" s="22">
        <v>0</v>
      </c>
      <c r="V78" s="22">
        <v>86247.336616999994</v>
      </c>
      <c r="W78" s="22">
        <v>0</v>
      </c>
      <c r="X78" s="22">
        <v>1</v>
      </c>
      <c r="Y78" s="22">
        <v>0</v>
      </c>
    </row>
    <row r="79" spans="1:25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/>
      <c r="F79" s="22">
        <v>2437945.3307429999</v>
      </c>
      <c r="G79" s="22">
        <v>750595.45598199998</v>
      </c>
      <c r="H79" s="22">
        <v>24920549.361384999</v>
      </c>
      <c r="I79" s="22">
        <v>0</v>
      </c>
      <c r="J79" s="22">
        <v>4221049.805555</v>
      </c>
      <c r="K79" s="22">
        <v>0</v>
      </c>
      <c r="L79" s="22"/>
      <c r="M79" s="22"/>
      <c r="N79" s="22">
        <v>1763214.286172</v>
      </c>
      <c r="O79" s="22">
        <v>4941619.4756119996</v>
      </c>
      <c r="P79" s="22"/>
      <c r="Q79" s="22">
        <v>275526.43638500001</v>
      </c>
      <c r="R79" s="22">
        <v>6118.5127249999996</v>
      </c>
      <c r="S79" s="22">
        <v>0</v>
      </c>
      <c r="T79" s="22">
        <v>0</v>
      </c>
      <c r="U79" s="22">
        <v>388520.47228500003</v>
      </c>
      <c r="V79" s="22">
        <v>90532.436755999996</v>
      </c>
      <c r="W79" s="22">
        <v>0</v>
      </c>
      <c r="X79" s="22">
        <v>0</v>
      </c>
      <c r="Y79" s="22">
        <v>0</v>
      </c>
    </row>
    <row r="80" spans="1:25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/>
      <c r="F80" s="22">
        <v>2043342.482236</v>
      </c>
      <c r="G80" s="22">
        <v>2176355.5418619998</v>
      </c>
      <c r="H80" s="22">
        <v>5268248.4748449996</v>
      </c>
      <c r="I80" s="22">
        <v>0</v>
      </c>
      <c r="J80" s="22">
        <v>0</v>
      </c>
      <c r="K80" s="22">
        <v>0</v>
      </c>
      <c r="L80" s="22"/>
      <c r="M80" s="22"/>
      <c r="N80" s="22">
        <v>1533109.0860339999</v>
      </c>
      <c r="O80" s="22">
        <v>830707</v>
      </c>
      <c r="P80" s="22"/>
      <c r="Q80" s="22">
        <v>43373.177344999996</v>
      </c>
      <c r="R80" s="22">
        <v>971.98262999999997</v>
      </c>
      <c r="S80" s="22">
        <v>0</v>
      </c>
      <c r="T80" s="22">
        <v>221204.94519100001</v>
      </c>
      <c r="U80" s="22">
        <v>0</v>
      </c>
      <c r="V80" s="22">
        <v>23107.874057000001</v>
      </c>
      <c r="W80" s="22">
        <v>0</v>
      </c>
      <c r="X80" s="22">
        <v>0</v>
      </c>
      <c r="Y80" s="22">
        <v>0</v>
      </c>
    </row>
    <row r="81" spans="1:25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/>
      <c r="F81" s="22">
        <v>2766255.3520240001</v>
      </c>
      <c r="G81" s="22">
        <v>4719013.9026509998</v>
      </c>
      <c r="H81" s="22">
        <v>4640684.3550000004</v>
      </c>
      <c r="I81" s="22">
        <v>0</v>
      </c>
      <c r="J81" s="22">
        <v>53430.199249999998</v>
      </c>
      <c r="K81" s="22">
        <v>17500</v>
      </c>
      <c r="L81" s="22"/>
      <c r="M81" s="22"/>
      <c r="N81" s="22">
        <v>2416141.612001</v>
      </c>
      <c r="O81" s="22">
        <v>627560.01551399997</v>
      </c>
      <c r="P81" s="22"/>
      <c r="Q81" s="22">
        <v>160751.45649300001</v>
      </c>
      <c r="R81" s="22">
        <v>4854.3028059999997</v>
      </c>
      <c r="S81" s="22">
        <v>0</v>
      </c>
      <c r="T81" s="22">
        <v>715179.75503799994</v>
      </c>
      <c r="U81" s="22">
        <v>0</v>
      </c>
      <c r="V81" s="22">
        <v>11384.229485</v>
      </c>
      <c r="W81" s="22">
        <v>0</v>
      </c>
      <c r="X81" s="22">
        <v>0</v>
      </c>
      <c r="Y81" s="22">
        <v>0</v>
      </c>
    </row>
    <row r="82" spans="1:25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/>
      <c r="F82" s="22">
        <v>8066796.029906</v>
      </c>
      <c r="G82" s="22">
        <v>2011186.0556290001</v>
      </c>
      <c r="H82" s="22">
        <v>13556200.348928001</v>
      </c>
      <c r="I82" s="22">
        <v>0</v>
      </c>
      <c r="J82" s="22">
        <v>3135005.9513519998</v>
      </c>
      <c r="K82" s="22">
        <v>0</v>
      </c>
      <c r="L82" s="22"/>
      <c r="M82" s="22"/>
      <c r="N82" s="22">
        <v>6361827.6137389997</v>
      </c>
      <c r="O82" s="22">
        <v>2697647.0080670002</v>
      </c>
      <c r="P82" s="22"/>
      <c r="Q82" s="22">
        <v>0</v>
      </c>
      <c r="R82" s="22">
        <v>0</v>
      </c>
      <c r="S82" s="22">
        <v>0</v>
      </c>
      <c r="T82" s="22">
        <v>0</v>
      </c>
      <c r="U82" s="22">
        <v>633165.00093900005</v>
      </c>
      <c r="V82" s="22">
        <v>59418.323230000002</v>
      </c>
      <c r="W82" s="22">
        <v>0</v>
      </c>
      <c r="X82" s="22">
        <v>1</v>
      </c>
      <c r="Y82" s="22">
        <v>0</v>
      </c>
    </row>
    <row r="83" spans="1:25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/>
      <c r="F83" s="22">
        <v>4630328.2149809999</v>
      </c>
      <c r="G83" s="22">
        <v>2775800.0652339999</v>
      </c>
      <c r="H83" s="22">
        <v>17116966.798535999</v>
      </c>
      <c r="I83" s="22">
        <v>0</v>
      </c>
      <c r="J83" s="22">
        <v>6729266.0630160002</v>
      </c>
      <c r="K83" s="22">
        <v>0</v>
      </c>
      <c r="L83" s="22"/>
      <c r="M83" s="22"/>
      <c r="N83" s="22">
        <v>4656528.0089229997</v>
      </c>
      <c r="O83" s="22">
        <v>7281007.9821929997</v>
      </c>
      <c r="P83" s="22"/>
      <c r="Q83" s="22">
        <v>171854.40903400001</v>
      </c>
      <c r="R83" s="22">
        <v>37522.653167999997</v>
      </c>
      <c r="S83" s="22">
        <v>0</v>
      </c>
      <c r="T83" s="22">
        <v>0</v>
      </c>
      <c r="U83" s="22">
        <v>92642.254067999995</v>
      </c>
      <c r="V83" s="22">
        <v>169036.415213</v>
      </c>
      <c r="W83" s="22">
        <v>0</v>
      </c>
      <c r="X83" s="22">
        <v>0</v>
      </c>
      <c r="Y83" s="22">
        <v>0</v>
      </c>
    </row>
    <row r="84" spans="1:25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/>
      <c r="F84" s="22">
        <v>2335927.2033799998</v>
      </c>
      <c r="G84" s="22">
        <v>1468511.37408</v>
      </c>
      <c r="H84" s="22">
        <v>9545372.5314199999</v>
      </c>
      <c r="I84" s="22">
        <v>0</v>
      </c>
      <c r="J84" s="22">
        <v>0</v>
      </c>
      <c r="K84" s="22">
        <v>0</v>
      </c>
      <c r="L84" s="22"/>
      <c r="M84" s="22"/>
      <c r="N84" s="22">
        <v>3018967.8912</v>
      </c>
      <c r="O84" s="22">
        <v>1718609.56932</v>
      </c>
      <c r="P84" s="22"/>
      <c r="Q84" s="22">
        <v>0</v>
      </c>
      <c r="R84" s="22">
        <v>0</v>
      </c>
      <c r="S84" s="22">
        <v>0</v>
      </c>
      <c r="T84" s="22">
        <v>657417.92744999996</v>
      </c>
      <c r="U84" s="22">
        <v>0</v>
      </c>
      <c r="V84" s="22">
        <v>74944.2883</v>
      </c>
      <c r="W84" s="22">
        <v>0</v>
      </c>
      <c r="X84" s="22">
        <v>0</v>
      </c>
      <c r="Y84" s="22">
        <v>0</v>
      </c>
    </row>
    <row r="85" spans="1:25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/>
      <c r="F85" s="22">
        <v>2719018.5980580002</v>
      </c>
      <c r="G85" s="22">
        <v>48627.414773999997</v>
      </c>
      <c r="H85" s="22">
        <v>14191490.283840001</v>
      </c>
      <c r="I85" s="22">
        <v>19104.101999999999</v>
      </c>
      <c r="J85" s="22">
        <v>8730648.2323199995</v>
      </c>
      <c r="K85" s="22">
        <v>0</v>
      </c>
      <c r="L85" s="22"/>
      <c r="M85" s="22"/>
      <c r="N85" s="22">
        <v>2155763.866444</v>
      </c>
      <c r="O85" s="22">
        <v>3680821.9640250001</v>
      </c>
      <c r="P85" s="22"/>
      <c r="Q85" s="22">
        <v>156417.877802</v>
      </c>
      <c r="R85" s="22">
        <v>16368.941943</v>
      </c>
      <c r="S85" s="22">
        <v>0</v>
      </c>
      <c r="T85" s="22">
        <v>641314.01863299997</v>
      </c>
      <c r="U85" s="22">
        <v>0</v>
      </c>
      <c r="V85" s="22">
        <v>116599.251441</v>
      </c>
      <c r="W85" s="22">
        <v>0</v>
      </c>
      <c r="X85" s="22">
        <v>0</v>
      </c>
      <c r="Y85" s="22">
        <v>0</v>
      </c>
    </row>
    <row r="86" spans="1:25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/>
      <c r="F86" s="22">
        <v>4350230.3452000003</v>
      </c>
      <c r="G86" s="22">
        <v>0</v>
      </c>
      <c r="H86" s="22">
        <v>45092511.063600004</v>
      </c>
      <c r="I86" s="22">
        <v>0</v>
      </c>
      <c r="J86" s="22">
        <v>24871246.003070001</v>
      </c>
      <c r="K86" s="22">
        <v>18424</v>
      </c>
      <c r="L86" s="22"/>
      <c r="M86" s="22"/>
      <c r="N86" s="22">
        <v>4867119.36228</v>
      </c>
      <c r="O86" s="22">
        <v>25321701.519467998</v>
      </c>
      <c r="P86" s="22"/>
      <c r="Q86" s="22">
        <v>0</v>
      </c>
      <c r="R86" s="22">
        <v>0</v>
      </c>
      <c r="S86" s="22">
        <v>0</v>
      </c>
      <c r="T86" s="22">
        <v>6586788.5770020001</v>
      </c>
      <c r="U86" s="22">
        <v>0</v>
      </c>
      <c r="V86" s="22">
        <v>777589.88533900003</v>
      </c>
      <c r="W86" s="22">
        <v>0</v>
      </c>
      <c r="X86" s="22">
        <v>0</v>
      </c>
      <c r="Y86" s="22">
        <v>0</v>
      </c>
    </row>
    <row r="87" spans="1:25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/>
      <c r="F87" s="22">
        <v>2641673.3276579999</v>
      </c>
      <c r="G87" s="22">
        <v>0</v>
      </c>
      <c r="H87" s="22">
        <v>2387491.5411709999</v>
      </c>
      <c r="I87" s="22">
        <v>0</v>
      </c>
      <c r="J87" s="22">
        <v>8454.8133629999993</v>
      </c>
      <c r="K87" s="22">
        <v>8038</v>
      </c>
      <c r="L87" s="22"/>
      <c r="M87" s="22"/>
      <c r="N87" s="22">
        <v>737486.06695600005</v>
      </c>
      <c r="O87" s="22">
        <v>427792.40534200001</v>
      </c>
      <c r="P87" s="22"/>
      <c r="Q87" s="22">
        <v>0</v>
      </c>
      <c r="R87" s="22">
        <v>0</v>
      </c>
      <c r="S87" s="22">
        <v>0</v>
      </c>
      <c r="T87" s="22">
        <v>0</v>
      </c>
      <c r="U87" s="22">
        <v>53724.128188000002</v>
      </c>
      <c r="V87" s="22">
        <v>470.71308800000003</v>
      </c>
      <c r="W87" s="22">
        <v>0</v>
      </c>
      <c r="X87" s="22">
        <v>0</v>
      </c>
      <c r="Y87" s="22">
        <v>0</v>
      </c>
    </row>
    <row r="88" spans="1:25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/>
      <c r="F88" s="22">
        <v>5721898.5606720001</v>
      </c>
      <c r="G88" s="22">
        <v>0</v>
      </c>
      <c r="H88" s="22">
        <v>20662911.10077</v>
      </c>
      <c r="I88" s="22">
        <v>0</v>
      </c>
      <c r="J88" s="22">
        <v>0</v>
      </c>
      <c r="K88" s="22">
        <v>134848</v>
      </c>
      <c r="L88" s="22"/>
      <c r="M88" s="22"/>
      <c r="N88" s="22">
        <v>6133319.5386190005</v>
      </c>
      <c r="O88" s="22">
        <v>7232161.559595</v>
      </c>
      <c r="P88" s="22"/>
      <c r="Q88" s="22">
        <v>0</v>
      </c>
      <c r="R88" s="22">
        <v>0</v>
      </c>
      <c r="S88" s="22">
        <v>0</v>
      </c>
      <c r="T88" s="22">
        <v>115860.58128</v>
      </c>
      <c r="U88" s="22">
        <v>415589.92813499999</v>
      </c>
      <c r="V88" s="22">
        <v>872.12882100000002</v>
      </c>
      <c r="W88" s="22">
        <v>0</v>
      </c>
      <c r="X88" s="22">
        <v>1</v>
      </c>
      <c r="Y88" s="22">
        <v>0</v>
      </c>
    </row>
    <row r="89" spans="1:25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/>
      <c r="F89" s="22">
        <v>3863410.2566999998</v>
      </c>
      <c r="G89" s="22">
        <v>1165.3541600000001</v>
      </c>
      <c r="H89" s="22">
        <v>2153362.7011000002</v>
      </c>
      <c r="I89" s="22">
        <v>0</v>
      </c>
      <c r="J89" s="22">
        <v>74021.350388000006</v>
      </c>
      <c r="K89" s="22">
        <v>0</v>
      </c>
      <c r="L89" s="22"/>
      <c r="M89" s="22"/>
      <c r="N89" s="22">
        <v>1089796.0837350001</v>
      </c>
      <c r="O89" s="22">
        <v>496115.08165800001</v>
      </c>
      <c r="P89" s="22"/>
      <c r="Q89" s="22">
        <v>0</v>
      </c>
      <c r="R89" s="22">
        <v>0</v>
      </c>
      <c r="S89" s="22">
        <v>0</v>
      </c>
      <c r="T89" s="22">
        <v>111990.30111499999</v>
      </c>
      <c r="U89" s="22">
        <v>0</v>
      </c>
      <c r="V89" s="22">
        <v>535.47427200000004</v>
      </c>
      <c r="W89" s="22">
        <v>0</v>
      </c>
      <c r="X89" s="22">
        <v>1</v>
      </c>
      <c r="Y89" s="22">
        <v>0</v>
      </c>
    </row>
    <row r="90" spans="1:25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/>
      <c r="F90" s="22">
        <v>643054.46690999996</v>
      </c>
      <c r="G90" s="22">
        <v>128.78964500000001</v>
      </c>
      <c r="H90" s="22">
        <v>229921.73318400001</v>
      </c>
      <c r="I90" s="22">
        <v>0</v>
      </c>
      <c r="J90" s="22">
        <v>20204.672611999998</v>
      </c>
      <c r="K90" s="22">
        <v>0</v>
      </c>
      <c r="L90" s="22"/>
      <c r="M90" s="22"/>
      <c r="N90" s="22">
        <v>181404.34718000001</v>
      </c>
      <c r="O90" s="22">
        <v>80468.786831999998</v>
      </c>
      <c r="P90" s="22"/>
      <c r="Q90" s="22">
        <v>0</v>
      </c>
      <c r="R90" s="22">
        <v>0</v>
      </c>
      <c r="S90" s="22">
        <v>0</v>
      </c>
      <c r="T90" s="22">
        <v>3242.8160760000001</v>
      </c>
      <c r="U90" s="22">
        <v>0</v>
      </c>
      <c r="V90" s="22">
        <v>189.356223</v>
      </c>
      <c r="W90" s="22">
        <v>0</v>
      </c>
      <c r="X90" s="22">
        <v>0</v>
      </c>
      <c r="Y90" s="22">
        <v>0</v>
      </c>
    </row>
    <row r="91" spans="1:25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/>
      <c r="F91" s="22">
        <v>1021178.359607</v>
      </c>
      <c r="G91" s="22">
        <v>973.93757200000005</v>
      </c>
      <c r="H91" s="22">
        <v>576789.38907000003</v>
      </c>
      <c r="I91" s="22">
        <v>0</v>
      </c>
      <c r="J91" s="22">
        <v>0</v>
      </c>
      <c r="K91" s="22">
        <v>0</v>
      </c>
      <c r="L91" s="22"/>
      <c r="M91" s="22"/>
      <c r="N91" s="22">
        <v>248364.25905200001</v>
      </c>
      <c r="O91" s="22">
        <v>138615.46370600001</v>
      </c>
      <c r="P91" s="22"/>
      <c r="Q91" s="22">
        <v>15458.089191999999</v>
      </c>
      <c r="R91" s="22">
        <v>0</v>
      </c>
      <c r="S91" s="22">
        <v>0</v>
      </c>
      <c r="T91" s="22">
        <v>29674.675884</v>
      </c>
      <c r="U91" s="22">
        <v>0</v>
      </c>
      <c r="V91" s="22">
        <v>231.090959</v>
      </c>
      <c r="W91" s="22">
        <v>0</v>
      </c>
      <c r="X91" s="22">
        <v>0</v>
      </c>
      <c r="Y91" s="22">
        <v>0</v>
      </c>
    </row>
    <row r="92" spans="1:25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/>
      <c r="F92" s="22">
        <v>2320527.3842520001</v>
      </c>
      <c r="G92" s="22">
        <v>542.25255700000002</v>
      </c>
      <c r="H92" s="22">
        <v>1203277.72019</v>
      </c>
      <c r="I92" s="22">
        <v>0</v>
      </c>
      <c r="J92" s="22">
        <v>11202.78016</v>
      </c>
      <c r="K92" s="22">
        <v>7012.36</v>
      </c>
      <c r="L92" s="22"/>
      <c r="M92" s="22"/>
      <c r="N92" s="22">
        <v>562593.58952899999</v>
      </c>
      <c r="O92" s="22">
        <v>256660.39859600001</v>
      </c>
      <c r="P92" s="22"/>
      <c r="Q92" s="22">
        <v>85558.206848000002</v>
      </c>
      <c r="R92" s="22">
        <v>15938.261108000001</v>
      </c>
      <c r="S92" s="22">
        <v>0</v>
      </c>
      <c r="T92" s="22">
        <v>0</v>
      </c>
      <c r="U92" s="22">
        <v>29719.396056000001</v>
      </c>
      <c r="V92" s="22">
        <v>337.85255799999999</v>
      </c>
      <c r="W92" s="22">
        <v>0</v>
      </c>
      <c r="X92" s="22">
        <v>0</v>
      </c>
      <c r="Y92" s="22">
        <v>0</v>
      </c>
    </row>
    <row r="93" spans="1:25" x14ac:dyDescent="0.25">
      <c r="A93" s="22" t="s">
        <v>125</v>
      </c>
      <c r="B93" s="22" t="s">
        <v>295</v>
      </c>
      <c r="C93" s="22" t="s">
        <v>1056</v>
      </c>
      <c r="D93" s="22" t="s">
        <v>1057</v>
      </c>
      <c r="E93" s="22"/>
      <c r="F93" s="22">
        <v>1013908.4782069999</v>
      </c>
      <c r="G93" s="22">
        <v>0</v>
      </c>
      <c r="H93" s="22">
        <v>209891.61541</v>
      </c>
      <c r="I93" s="22">
        <v>0</v>
      </c>
      <c r="J93" s="22">
        <v>5179.8375400000004</v>
      </c>
      <c r="K93" s="22">
        <v>314</v>
      </c>
      <c r="L93" s="22"/>
      <c r="M93" s="22"/>
      <c r="N93" s="22">
        <v>276434.240758</v>
      </c>
      <c r="O93" s="22">
        <v>59363.018669999998</v>
      </c>
      <c r="P93" s="22"/>
      <c r="Q93" s="22">
        <v>7576.4371149999997</v>
      </c>
      <c r="R93" s="22">
        <v>1173.5695149999999</v>
      </c>
      <c r="S93" s="22">
        <v>140</v>
      </c>
      <c r="T93" s="22">
        <v>0</v>
      </c>
      <c r="U93" s="22">
        <v>0</v>
      </c>
      <c r="V93" s="22">
        <v>125.570831</v>
      </c>
      <c r="W93" s="22">
        <v>0</v>
      </c>
      <c r="X93" s="22">
        <v>0</v>
      </c>
      <c r="Y93" s="22">
        <v>0</v>
      </c>
    </row>
    <row r="94" spans="1:25" x14ac:dyDescent="0.25">
      <c r="A94" s="22" t="s">
        <v>125</v>
      </c>
      <c r="B94" s="22" t="s">
        <v>295</v>
      </c>
      <c r="C94" s="22" t="s">
        <v>308</v>
      </c>
      <c r="D94" s="22" t="s">
        <v>309</v>
      </c>
      <c r="E94" s="22"/>
      <c r="F94" s="22">
        <v>11427815.311392</v>
      </c>
      <c r="G94" s="22">
        <v>0</v>
      </c>
      <c r="H94" s="22">
        <v>2015199.587763</v>
      </c>
      <c r="I94" s="22">
        <v>0</v>
      </c>
      <c r="J94" s="22">
        <v>83218.839674000003</v>
      </c>
      <c r="K94" s="22">
        <v>44090.29</v>
      </c>
      <c r="L94" s="22"/>
      <c r="M94" s="22"/>
      <c r="N94" s="22">
        <v>3630509.2405280001</v>
      </c>
      <c r="O94" s="22">
        <v>696979.67244600004</v>
      </c>
      <c r="P94" s="22"/>
      <c r="Q94" s="22">
        <v>82120.903552000003</v>
      </c>
      <c r="R94" s="22">
        <v>10641.748417000001</v>
      </c>
      <c r="S94" s="22">
        <v>0</v>
      </c>
      <c r="T94" s="22">
        <v>116210.931606</v>
      </c>
      <c r="U94" s="22">
        <v>0</v>
      </c>
      <c r="V94" s="22">
        <v>1257.2519119999999</v>
      </c>
      <c r="W94" s="22">
        <v>0</v>
      </c>
      <c r="X94" s="22">
        <v>1</v>
      </c>
      <c r="Y94" s="22">
        <v>0</v>
      </c>
    </row>
    <row r="95" spans="1:25" x14ac:dyDescent="0.25">
      <c r="A95" s="22" t="s">
        <v>125</v>
      </c>
      <c r="B95" s="22" t="s">
        <v>295</v>
      </c>
      <c r="C95" s="22" t="s">
        <v>310</v>
      </c>
      <c r="D95" s="22" t="s">
        <v>311</v>
      </c>
      <c r="E95" s="22"/>
      <c r="F95" s="22">
        <v>1665640.34766</v>
      </c>
      <c r="G95" s="22">
        <v>3339.5132800000001</v>
      </c>
      <c r="H95" s="22">
        <v>148366.641848</v>
      </c>
      <c r="I95" s="22">
        <v>0</v>
      </c>
      <c r="J95" s="22">
        <v>1001.827853</v>
      </c>
      <c r="K95" s="22">
        <v>17317</v>
      </c>
      <c r="L95" s="22"/>
      <c r="M95" s="22"/>
      <c r="N95" s="22">
        <v>399895.99261399999</v>
      </c>
      <c r="O95" s="22">
        <v>31797.988335999999</v>
      </c>
      <c r="P95" s="22"/>
      <c r="Q95" s="22">
        <v>17299.993962</v>
      </c>
      <c r="R95" s="22">
        <v>1765.991051</v>
      </c>
      <c r="S95" s="22">
        <v>0</v>
      </c>
      <c r="T95" s="22">
        <v>14013.932817000001</v>
      </c>
      <c r="U95" s="22">
        <v>0</v>
      </c>
      <c r="V95" s="22">
        <v>144.54</v>
      </c>
      <c r="W95" s="22">
        <v>0</v>
      </c>
      <c r="X95" s="22">
        <v>0</v>
      </c>
      <c r="Y95" s="22">
        <v>0</v>
      </c>
    </row>
    <row r="96" spans="1:25" x14ac:dyDescent="0.25">
      <c r="A96" s="22" t="s">
        <v>125</v>
      </c>
      <c r="B96" s="22" t="s">
        <v>295</v>
      </c>
      <c r="C96" s="22" t="s">
        <v>312</v>
      </c>
      <c r="D96" s="22" t="s">
        <v>313</v>
      </c>
      <c r="E96" s="22"/>
      <c r="F96" s="22">
        <v>4210418.2771749999</v>
      </c>
      <c r="G96" s="22">
        <v>11547.832474999999</v>
      </c>
      <c r="H96" s="22">
        <v>4310813.7750800001</v>
      </c>
      <c r="I96" s="22">
        <v>0</v>
      </c>
      <c r="J96" s="22">
        <v>2595.2551279999998</v>
      </c>
      <c r="K96" s="22">
        <v>203675</v>
      </c>
      <c r="L96" s="22"/>
      <c r="M96" s="22"/>
      <c r="N96" s="22">
        <v>1390305.433645</v>
      </c>
      <c r="O96" s="22">
        <v>1232746.8115079999</v>
      </c>
      <c r="P96" s="22"/>
      <c r="Q96" s="22">
        <v>187132.311667</v>
      </c>
      <c r="R96" s="22">
        <v>142265.473692</v>
      </c>
      <c r="S96" s="22">
        <v>0</v>
      </c>
      <c r="T96" s="22">
        <v>85551.766764999993</v>
      </c>
      <c r="U96" s="22">
        <v>0</v>
      </c>
      <c r="V96" s="22">
        <v>1027.872875</v>
      </c>
      <c r="W96" s="22">
        <v>0</v>
      </c>
      <c r="X96" s="22">
        <v>0</v>
      </c>
      <c r="Y96" s="22">
        <v>0</v>
      </c>
    </row>
    <row r="97" spans="1:25" x14ac:dyDescent="0.25">
      <c r="A97" s="22" t="s">
        <v>125</v>
      </c>
      <c r="B97" s="22" t="s">
        <v>295</v>
      </c>
      <c r="C97" s="22" t="s">
        <v>314</v>
      </c>
      <c r="D97" s="22" t="s">
        <v>315</v>
      </c>
      <c r="E97" s="22"/>
      <c r="F97" s="22">
        <v>1475164.0179900001</v>
      </c>
      <c r="G97" s="22">
        <v>606.58864000000005</v>
      </c>
      <c r="H97" s="22">
        <v>675250.051248</v>
      </c>
      <c r="I97" s="22">
        <v>0</v>
      </c>
      <c r="J97" s="22">
        <v>31699.984283999998</v>
      </c>
      <c r="K97" s="22">
        <v>0</v>
      </c>
      <c r="L97" s="22"/>
      <c r="M97" s="22"/>
      <c r="N97" s="22">
        <v>402468.88462000003</v>
      </c>
      <c r="O97" s="22">
        <v>207173.56533000001</v>
      </c>
      <c r="P97" s="22"/>
      <c r="Q97" s="22">
        <v>0</v>
      </c>
      <c r="R97" s="22">
        <v>0</v>
      </c>
      <c r="S97" s="22">
        <v>0</v>
      </c>
      <c r="T97" s="22">
        <v>28261.605095999999</v>
      </c>
      <c r="U97" s="22">
        <v>0</v>
      </c>
      <c r="V97" s="22">
        <v>262.53431399999999</v>
      </c>
      <c r="W97" s="22">
        <v>0</v>
      </c>
      <c r="X97" s="22">
        <v>0</v>
      </c>
      <c r="Y97" s="22">
        <v>0</v>
      </c>
    </row>
    <row r="98" spans="1:25" x14ac:dyDescent="0.25">
      <c r="A98" s="22" t="s">
        <v>125</v>
      </c>
      <c r="B98" s="22" t="s">
        <v>295</v>
      </c>
      <c r="C98" s="22" t="s">
        <v>316</v>
      </c>
      <c r="D98" s="22" t="s">
        <v>317</v>
      </c>
      <c r="E98" s="22"/>
      <c r="F98" s="22">
        <v>855220.203232</v>
      </c>
      <c r="G98" s="22">
        <v>76.336399999999998</v>
      </c>
      <c r="H98" s="22">
        <v>258033.38063299999</v>
      </c>
      <c r="I98" s="22">
        <v>0</v>
      </c>
      <c r="J98" s="22">
        <v>0</v>
      </c>
      <c r="K98" s="22">
        <v>0</v>
      </c>
      <c r="L98" s="22"/>
      <c r="M98" s="22"/>
      <c r="N98" s="22">
        <v>295514.31811699999</v>
      </c>
      <c r="O98" s="22">
        <v>64179.864724999999</v>
      </c>
      <c r="P98" s="22"/>
      <c r="Q98" s="22">
        <v>9772.5280820000007</v>
      </c>
      <c r="R98" s="22">
        <v>0</v>
      </c>
      <c r="S98" s="22">
        <v>0</v>
      </c>
      <c r="T98" s="22">
        <v>0</v>
      </c>
      <c r="U98" s="22">
        <v>0</v>
      </c>
      <c r="V98" s="22">
        <v>211.387675</v>
      </c>
      <c r="W98" s="22">
        <v>0</v>
      </c>
      <c r="X98" s="22">
        <v>0</v>
      </c>
      <c r="Y98" s="22">
        <v>0</v>
      </c>
    </row>
    <row r="99" spans="1:25" x14ac:dyDescent="0.25">
      <c r="A99" s="22" t="s">
        <v>125</v>
      </c>
      <c r="B99" s="22" t="s">
        <v>295</v>
      </c>
      <c r="C99" s="22" t="s">
        <v>318</v>
      </c>
      <c r="D99" s="22" t="s">
        <v>319</v>
      </c>
      <c r="E99" s="22"/>
      <c r="F99" s="22">
        <v>1206529.43481</v>
      </c>
      <c r="G99" s="22">
        <v>2327.3842239999999</v>
      </c>
      <c r="H99" s="22">
        <v>192130.84181300001</v>
      </c>
      <c r="I99" s="22">
        <v>0</v>
      </c>
      <c r="J99" s="22">
        <v>4406.1421819999996</v>
      </c>
      <c r="K99" s="22">
        <v>41333</v>
      </c>
      <c r="L99" s="22"/>
      <c r="M99" s="22"/>
      <c r="N99" s="22">
        <v>366759.049902</v>
      </c>
      <c r="O99" s="22">
        <v>78469.185960000003</v>
      </c>
      <c r="P99" s="22"/>
      <c r="Q99" s="22">
        <v>31553.955809999999</v>
      </c>
      <c r="R99" s="22">
        <v>0</v>
      </c>
      <c r="S99" s="22">
        <v>490</v>
      </c>
      <c r="T99" s="22">
        <v>74592.181419999994</v>
      </c>
      <c r="U99" s="22">
        <v>0</v>
      </c>
      <c r="V99" s="22">
        <v>376.59963199999999</v>
      </c>
      <c r="W99" s="22">
        <v>0</v>
      </c>
      <c r="X99" s="22">
        <v>0</v>
      </c>
      <c r="Y99" s="22">
        <v>0</v>
      </c>
    </row>
    <row r="100" spans="1:25" x14ac:dyDescent="0.25">
      <c r="A100" s="22" t="s">
        <v>125</v>
      </c>
      <c r="B100" s="22" t="s">
        <v>295</v>
      </c>
      <c r="C100" s="22" t="s">
        <v>320</v>
      </c>
      <c r="D100" s="22" t="s">
        <v>321</v>
      </c>
      <c r="E100" s="22"/>
      <c r="F100" s="22">
        <v>2603130.78015</v>
      </c>
      <c r="G100" s="22">
        <v>2486.0295999999998</v>
      </c>
      <c r="H100" s="22">
        <v>683896.99805399997</v>
      </c>
      <c r="I100" s="22">
        <v>0</v>
      </c>
      <c r="J100" s="22">
        <v>722.17079999999999</v>
      </c>
      <c r="K100" s="22">
        <v>245841</v>
      </c>
      <c r="L100" s="22"/>
      <c r="M100" s="22"/>
      <c r="N100" s="22">
        <v>672631.52697500004</v>
      </c>
      <c r="O100" s="22">
        <v>210836.98689199999</v>
      </c>
      <c r="P100" s="22"/>
      <c r="Q100" s="22">
        <v>0</v>
      </c>
      <c r="R100" s="22">
        <v>0</v>
      </c>
      <c r="S100" s="22">
        <v>0</v>
      </c>
      <c r="T100" s="22">
        <v>0</v>
      </c>
      <c r="U100" s="22">
        <v>37320.790994000003</v>
      </c>
      <c r="V100" s="22">
        <v>235.91173599999999</v>
      </c>
      <c r="W100" s="22">
        <v>0</v>
      </c>
      <c r="X100" s="22">
        <v>0</v>
      </c>
      <c r="Y100" s="22">
        <v>0</v>
      </c>
    </row>
    <row r="101" spans="1:25" x14ac:dyDescent="0.25">
      <c r="A101" s="22" t="s">
        <v>125</v>
      </c>
      <c r="B101" s="22" t="s">
        <v>295</v>
      </c>
      <c r="C101" s="22" t="s">
        <v>322</v>
      </c>
      <c r="D101" s="22" t="s">
        <v>323</v>
      </c>
      <c r="E101" s="22"/>
      <c r="F101" s="22">
        <v>19916708.285356998</v>
      </c>
      <c r="G101" s="22">
        <v>0</v>
      </c>
      <c r="H101" s="22">
        <v>12917242.368194999</v>
      </c>
      <c r="I101" s="22">
        <v>0</v>
      </c>
      <c r="J101" s="22">
        <v>78803.797531000004</v>
      </c>
      <c r="K101" s="22">
        <v>3946889</v>
      </c>
      <c r="L101" s="22"/>
      <c r="M101" s="22"/>
      <c r="N101" s="22">
        <v>26848285.720596001</v>
      </c>
      <c r="O101" s="22">
        <v>7928727.4078240003</v>
      </c>
      <c r="P101" s="22"/>
      <c r="Q101" s="22">
        <v>935359.83437399997</v>
      </c>
      <c r="R101" s="22">
        <v>78760.923639000001</v>
      </c>
      <c r="S101" s="22">
        <v>0</v>
      </c>
      <c r="T101" s="22">
        <v>1583981.122282</v>
      </c>
      <c r="U101" s="22">
        <v>0</v>
      </c>
      <c r="V101" s="22">
        <v>4393.2525219999998</v>
      </c>
      <c r="W101" s="22">
        <v>0</v>
      </c>
      <c r="X101" s="22">
        <v>1</v>
      </c>
      <c r="Y101" s="22">
        <v>0</v>
      </c>
    </row>
    <row r="102" spans="1:25" x14ac:dyDescent="0.25">
      <c r="A102" s="22" t="s">
        <v>125</v>
      </c>
      <c r="B102" s="22" t="s">
        <v>295</v>
      </c>
      <c r="C102" s="22" t="s">
        <v>324</v>
      </c>
      <c r="D102" s="22" t="s">
        <v>325</v>
      </c>
      <c r="E102" s="22"/>
      <c r="F102" s="22">
        <v>2599949.9448000002</v>
      </c>
      <c r="G102" s="22">
        <v>0</v>
      </c>
      <c r="H102" s="22">
        <v>691878.54</v>
      </c>
      <c r="I102" s="22">
        <v>0</v>
      </c>
      <c r="J102" s="22">
        <v>4540.5384000000004</v>
      </c>
      <c r="K102" s="22">
        <v>1258372</v>
      </c>
      <c r="L102" s="22"/>
      <c r="M102" s="22"/>
      <c r="N102" s="22">
        <v>998134.62969600002</v>
      </c>
      <c r="O102" s="22">
        <v>217438.77875</v>
      </c>
      <c r="P102" s="22"/>
      <c r="Q102" s="22">
        <v>0</v>
      </c>
      <c r="R102" s="22">
        <v>0</v>
      </c>
      <c r="S102" s="22">
        <v>0</v>
      </c>
      <c r="T102" s="22">
        <v>74316.818790000005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</row>
    <row r="103" spans="1:25" x14ac:dyDescent="0.25">
      <c r="A103" s="22" t="s">
        <v>125</v>
      </c>
      <c r="B103" s="22" t="s">
        <v>295</v>
      </c>
      <c r="C103" s="22" t="s">
        <v>326</v>
      </c>
      <c r="D103" s="22" t="s">
        <v>327</v>
      </c>
      <c r="E103" s="22"/>
      <c r="F103" s="22">
        <v>5206250.4340000004</v>
      </c>
      <c r="G103" s="22">
        <v>1917.384</v>
      </c>
      <c r="H103" s="22">
        <v>669890.55993999995</v>
      </c>
      <c r="I103" s="22">
        <v>0</v>
      </c>
      <c r="J103" s="22">
        <v>985.57861000000003</v>
      </c>
      <c r="K103" s="22">
        <v>0</v>
      </c>
      <c r="L103" s="22"/>
      <c r="M103" s="22"/>
      <c r="N103" s="22">
        <v>2235709.3462499999</v>
      </c>
      <c r="O103" s="22">
        <v>284678.37384000001</v>
      </c>
      <c r="P103" s="22"/>
      <c r="Q103" s="22">
        <v>0</v>
      </c>
      <c r="R103" s="22">
        <v>0</v>
      </c>
      <c r="S103" s="22">
        <v>0</v>
      </c>
      <c r="T103" s="22">
        <v>347560.99489999999</v>
      </c>
      <c r="U103" s="22">
        <v>0</v>
      </c>
      <c r="V103" s="22">
        <v>907.23069499999997</v>
      </c>
      <c r="W103" s="22">
        <v>0</v>
      </c>
      <c r="X103" s="22">
        <v>0</v>
      </c>
      <c r="Y103" s="22">
        <v>0</v>
      </c>
    </row>
    <row r="104" spans="1:25" x14ac:dyDescent="0.25">
      <c r="A104" s="22" t="s">
        <v>125</v>
      </c>
      <c r="B104" s="22" t="s">
        <v>295</v>
      </c>
      <c r="C104" s="22" t="s">
        <v>328</v>
      </c>
      <c r="D104" s="22" t="s">
        <v>329</v>
      </c>
      <c r="E104" s="22"/>
      <c r="F104" s="22">
        <v>873756.17504999996</v>
      </c>
      <c r="G104" s="22">
        <v>0</v>
      </c>
      <c r="H104" s="22">
        <v>327104.33434599999</v>
      </c>
      <c r="I104" s="22">
        <v>0</v>
      </c>
      <c r="J104" s="22">
        <v>0</v>
      </c>
      <c r="K104" s="22">
        <v>53950</v>
      </c>
      <c r="L104" s="22"/>
      <c r="M104" s="22"/>
      <c r="N104" s="22">
        <v>130822.88054500001</v>
      </c>
      <c r="O104" s="22">
        <v>47635.168717</v>
      </c>
      <c r="P104" s="22"/>
      <c r="Q104" s="22">
        <v>27485.002047999998</v>
      </c>
      <c r="R104" s="22">
        <v>6040.7497059999996</v>
      </c>
      <c r="S104" s="22">
        <v>0</v>
      </c>
      <c r="T104" s="22">
        <v>41265.367662999997</v>
      </c>
      <c r="U104" s="22">
        <v>0</v>
      </c>
      <c r="V104" s="22">
        <v>136.56110899999999</v>
      </c>
      <c r="W104" s="22">
        <v>0</v>
      </c>
      <c r="X104" s="22">
        <v>0</v>
      </c>
      <c r="Y104" s="22">
        <v>0</v>
      </c>
    </row>
    <row r="105" spans="1:25" x14ac:dyDescent="0.25">
      <c r="A105" s="22" t="s">
        <v>125</v>
      </c>
      <c r="B105" s="22" t="s">
        <v>295</v>
      </c>
      <c r="C105" s="22" t="s">
        <v>330</v>
      </c>
      <c r="D105" s="22" t="s">
        <v>331</v>
      </c>
      <c r="E105" s="22"/>
      <c r="F105" s="22">
        <v>2910362.4903569999</v>
      </c>
      <c r="G105" s="22">
        <v>21541.7307</v>
      </c>
      <c r="H105" s="22">
        <v>1173599.1736409999</v>
      </c>
      <c r="I105" s="22">
        <v>0</v>
      </c>
      <c r="J105" s="22">
        <v>0</v>
      </c>
      <c r="K105" s="22">
        <v>11675</v>
      </c>
      <c r="L105" s="22"/>
      <c r="M105" s="22"/>
      <c r="N105" s="22">
        <v>1239986.9224469999</v>
      </c>
      <c r="O105" s="22">
        <v>418476.23574899998</v>
      </c>
      <c r="P105" s="22"/>
      <c r="Q105" s="22">
        <v>0</v>
      </c>
      <c r="R105" s="22">
        <v>0</v>
      </c>
      <c r="S105" s="22">
        <v>10788</v>
      </c>
      <c r="T105" s="22">
        <v>210238.95439</v>
      </c>
      <c r="U105" s="22">
        <v>0</v>
      </c>
      <c r="V105" s="22">
        <v>788.82143799999994</v>
      </c>
      <c r="W105" s="22">
        <v>0</v>
      </c>
      <c r="X105" s="22">
        <v>0</v>
      </c>
      <c r="Y105" s="22">
        <v>0</v>
      </c>
    </row>
    <row r="106" spans="1:25" x14ac:dyDescent="0.25">
      <c r="A106" s="22" t="s">
        <v>125</v>
      </c>
      <c r="B106" s="22" t="s">
        <v>295</v>
      </c>
      <c r="C106" s="22" t="s">
        <v>332</v>
      </c>
      <c r="D106" s="22" t="s">
        <v>333</v>
      </c>
      <c r="E106" s="22"/>
      <c r="F106" s="22">
        <v>8331732.3090169998</v>
      </c>
      <c r="G106" s="22">
        <v>211.05398600000001</v>
      </c>
      <c r="H106" s="22">
        <v>2876244.7</v>
      </c>
      <c r="I106" s="22">
        <v>0</v>
      </c>
      <c r="J106" s="22">
        <v>0</v>
      </c>
      <c r="K106" s="22">
        <v>195590</v>
      </c>
      <c r="L106" s="22"/>
      <c r="M106" s="22"/>
      <c r="N106" s="22">
        <v>3178081.1230959999</v>
      </c>
      <c r="O106" s="22">
        <v>819985.55967900006</v>
      </c>
      <c r="P106" s="22"/>
      <c r="Q106" s="22">
        <v>0</v>
      </c>
      <c r="R106" s="22">
        <v>0</v>
      </c>
      <c r="S106" s="22">
        <v>104836</v>
      </c>
      <c r="T106" s="22">
        <v>200539.85204</v>
      </c>
      <c r="U106" s="22">
        <v>0</v>
      </c>
      <c r="V106" s="22">
        <v>0</v>
      </c>
      <c r="W106" s="22">
        <v>0</v>
      </c>
      <c r="X106" s="22">
        <v>1</v>
      </c>
      <c r="Y106" s="22">
        <v>0</v>
      </c>
    </row>
    <row r="107" spans="1:25" x14ac:dyDescent="0.25">
      <c r="A107" s="22" t="s">
        <v>125</v>
      </c>
      <c r="B107" s="22" t="s">
        <v>295</v>
      </c>
      <c r="C107" s="22" t="s">
        <v>334</v>
      </c>
      <c r="D107" s="22" t="s">
        <v>335</v>
      </c>
      <c r="E107" s="22"/>
      <c r="F107" s="22">
        <v>2442423.9936179998</v>
      </c>
      <c r="G107" s="22">
        <v>0</v>
      </c>
      <c r="H107" s="22">
        <v>151645.84274699999</v>
      </c>
      <c r="I107" s="22">
        <v>0</v>
      </c>
      <c r="J107" s="22">
        <v>210.55691400000001</v>
      </c>
      <c r="K107" s="22">
        <v>6224</v>
      </c>
      <c r="L107" s="22"/>
      <c r="M107" s="22"/>
      <c r="N107" s="22">
        <v>914012.25005399995</v>
      </c>
      <c r="O107" s="22">
        <v>61674.982669999998</v>
      </c>
      <c r="P107" s="22"/>
      <c r="Q107" s="22">
        <v>0</v>
      </c>
      <c r="R107" s="22">
        <v>0</v>
      </c>
      <c r="S107" s="22">
        <v>0</v>
      </c>
      <c r="T107" s="22">
        <v>51223.329299999998</v>
      </c>
      <c r="U107" s="22">
        <v>0</v>
      </c>
      <c r="V107" s="22">
        <v>233.447721</v>
      </c>
      <c r="W107" s="22">
        <v>0</v>
      </c>
      <c r="X107" s="22">
        <v>0</v>
      </c>
      <c r="Y107" s="22">
        <v>0</v>
      </c>
    </row>
    <row r="108" spans="1:25" x14ac:dyDescent="0.25">
      <c r="A108" s="22" t="s">
        <v>125</v>
      </c>
      <c r="B108" s="22" t="s">
        <v>295</v>
      </c>
      <c r="C108" s="22" t="s">
        <v>336</v>
      </c>
      <c r="D108" s="22" t="s">
        <v>337</v>
      </c>
      <c r="E108" s="22"/>
      <c r="F108" s="22">
        <v>34080408.558628999</v>
      </c>
      <c r="G108" s="22">
        <v>0</v>
      </c>
      <c r="H108" s="22">
        <v>6014069.2098679999</v>
      </c>
      <c r="I108" s="22">
        <v>0</v>
      </c>
      <c r="J108" s="22">
        <v>0</v>
      </c>
      <c r="K108" s="22">
        <v>15411</v>
      </c>
      <c r="L108" s="22"/>
      <c r="M108" s="22"/>
      <c r="N108" s="22">
        <v>19315857.257787999</v>
      </c>
      <c r="O108" s="22">
        <v>2741829.1487989998</v>
      </c>
      <c r="P108" s="22"/>
      <c r="Q108" s="22">
        <v>2030548.4414039999</v>
      </c>
      <c r="R108" s="22">
        <v>154543.95610899999</v>
      </c>
      <c r="S108" s="22">
        <v>0</v>
      </c>
      <c r="T108" s="22">
        <v>630000.80105999997</v>
      </c>
      <c r="U108" s="22">
        <v>0</v>
      </c>
      <c r="V108" s="22">
        <v>4363.4838559999998</v>
      </c>
      <c r="W108" s="22">
        <v>0</v>
      </c>
      <c r="X108" s="22">
        <v>1</v>
      </c>
      <c r="Y108" s="22">
        <v>0</v>
      </c>
    </row>
    <row r="109" spans="1:25" x14ac:dyDescent="0.25">
      <c r="A109" s="22" t="s">
        <v>125</v>
      </c>
      <c r="B109" s="22" t="s">
        <v>295</v>
      </c>
      <c r="C109" s="22" t="s">
        <v>338</v>
      </c>
      <c r="D109" s="22" t="s">
        <v>339</v>
      </c>
      <c r="E109" s="22"/>
      <c r="F109" s="22">
        <v>835712.74124500004</v>
      </c>
      <c r="G109" s="22">
        <v>0</v>
      </c>
      <c r="H109" s="22">
        <v>488352.57616499998</v>
      </c>
      <c r="I109" s="22">
        <v>0</v>
      </c>
      <c r="J109" s="22">
        <v>2385.9266699999998</v>
      </c>
      <c r="K109" s="22">
        <v>191672</v>
      </c>
      <c r="L109" s="22"/>
      <c r="M109" s="22"/>
      <c r="N109" s="22">
        <v>158049.10371</v>
      </c>
      <c r="O109" s="22">
        <v>92392.859412000005</v>
      </c>
      <c r="P109" s="22"/>
      <c r="Q109" s="22">
        <v>0</v>
      </c>
      <c r="R109" s="22">
        <v>0</v>
      </c>
      <c r="S109" s="22">
        <v>0</v>
      </c>
      <c r="T109" s="22">
        <v>0</v>
      </c>
      <c r="U109" s="22">
        <v>41115.257181000001</v>
      </c>
      <c r="V109" s="22">
        <v>167.68200400000001</v>
      </c>
      <c r="W109" s="22">
        <v>0</v>
      </c>
      <c r="X109" s="22">
        <v>0</v>
      </c>
      <c r="Y109" s="22">
        <v>0</v>
      </c>
    </row>
    <row r="110" spans="1:25" x14ac:dyDescent="0.25">
      <c r="A110" s="22" t="s">
        <v>125</v>
      </c>
      <c r="B110" s="22" t="s">
        <v>295</v>
      </c>
      <c r="C110" s="22" t="s">
        <v>340</v>
      </c>
      <c r="D110" s="22" t="s">
        <v>341</v>
      </c>
      <c r="E110" s="22"/>
      <c r="F110" s="22">
        <v>3561133.5846000002</v>
      </c>
      <c r="G110" s="22">
        <v>0</v>
      </c>
      <c r="H110" s="22">
        <v>1501041.082282</v>
      </c>
      <c r="I110" s="22">
        <v>0</v>
      </c>
      <c r="J110" s="22">
        <v>45423.160356</v>
      </c>
      <c r="K110" s="22">
        <v>0</v>
      </c>
      <c r="L110" s="22"/>
      <c r="M110" s="22"/>
      <c r="N110" s="22">
        <v>1575291.9029999999</v>
      </c>
      <c r="O110" s="22">
        <v>756384.37733100005</v>
      </c>
      <c r="P110" s="22"/>
      <c r="Q110" s="22">
        <v>122128.24944</v>
      </c>
      <c r="R110" s="22">
        <v>78512.364600000001</v>
      </c>
      <c r="S110" s="22">
        <v>0</v>
      </c>
      <c r="T110" s="22">
        <v>61487.186570999998</v>
      </c>
      <c r="U110" s="22">
        <v>0</v>
      </c>
      <c r="V110" s="22">
        <v>662.919577</v>
      </c>
      <c r="W110" s="22">
        <v>0</v>
      </c>
      <c r="X110" s="22">
        <v>0</v>
      </c>
      <c r="Y110" s="22">
        <v>0</v>
      </c>
    </row>
    <row r="111" spans="1:25" x14ac:dyDescent="0.25">
      <c r="A111" s="22" t="s">
        <v>125</v>
      </c>
      <c r="B111" s="22" t="s">
        <v>295</v>
      </c>
      <c r="C111" s="22" t="s">
        <v>342</v>
      </c>
      <c r="D111" s="22" t="s">
        <v>343</v>
      </c>
      <c r="E111" s="22"/>
      <c r="F111" s="22">
        <v>776928.37228799996</v>
      </c>
      <c r="G111" s="22">
        <v>45.384726999999998</v>
      </c>
      <c r="H111" s="22">
        <v>170555.20888200001</v>
      </c>
      <c r="I111" s="22">
        <v>0</v>
      </c>
      <c r="J111" s="22">
        <v>0</v>
      </c>
      <c r="K111" s="22">
        <v>44311</v>
      </c>
      <c r="L111" s="22"/>
      <c r="M111" s="22"/>
      <c r="N111" s="22">
        <v>216696.03256299999</v>
      </c>
      <c r="O111" s="22">
        <v>29904.006703999999</v>
      </c>
      <c r="P111" s="22"/>
      <c r="Q111" s="22">
        <v>0</v>
      </c>
      <c r="R111" s="22">
        <v>0</v>
      </c>
      <c r="S111" s="22">
        <v>0</v>
      </c>
      <c r="T111" s="22">
        <v>14945.071148000001</v>
      </c>
      <c r="U111" s="22">
        <v>0</v>
      </c>
      <c r="V111" s="22">
        <v>109.617473</v>
      </c>
      <c r="W111" s="22">
        <v>0</v>
      </c>
      <c r="X111" s="22">
        <v>0</v>
      </c>
      <c r="Y111" s="22">
        <v>0</v>
      </c>
    </row>
    <row r="112" spans="1:25" x14ac:dyDescent="0.25">
      <c r="A112" s="22" t="s">
        <v>125</v>
      </c>
      <c r="B112" s="22" t="s">
        <v>295</v>
      </c>
      <c r="C112" s="22" t="s">
        <v>344</v>
      </c>
      <c r="D112" s="22" t="s">
        <v>345</v>
      </c>
      <c r="E112" s="22"/>
      <c r="F112" s="22">
        <v>6260322.9352299999</v>
      </c>
      <c r="G112" s="22">
        <v>662.08558000000005</v>
      </c>
      <c r="H112" s="22">
        <v>1761016.782196</v>
      </c>
      <c r="I112" s="22">
        <v>0</v>
      </c>
      <c r="J112" s="22">
        <v>1110.973416</v>
      </c>
      <c r="K112" s="22">
        <v>36158.58</v>
      </c>
      <c r="L112" s="22"/>
      <c r="M112" s="22"/>
      <c r="N112" s="22">
        <v>2477108.2448749999</v>
      </c>
      <c r="O112" s="22">
        <v>529757.90102400002</v>
      </c>
      <c r="P112" s="22"/>
      <c r="Q112" s="22">
        <v>0</v>
      </c>
      <c r="R112" s="22">
        <v>0</v>
      </c>
      <c r="S112" s="22">
        <v>18036.080000000002</v>
      </c>
      <c r="T112" s="22">
        <v>125025.628308</v>
      </c>
      <c r="U112" s="22">
        <v>0</v>
      </c>
      <c r="V112" s="22">
        <v>1086.2913309999999</v>
      </c>
      <c r="W112" s="22">
        <v>0</v>
      </c>
      <c r="X112" s="22">
        <v>1</v>
      </c>
      <c r="Y112" s="22">
        <v>0</v>
      </c>
    </row>
    <row r="113" spans="1:25" x14ac:dyDescent="0.25">
      <c r="A113" s="22" t="s">
        <v>125</v>
      </c>
      <c r="B113" s="22" t="s">
        <v>295</v>
      </c>
      <c r="C113" s="22" t="s">
        <v>346</v>
      </c>
      <c r="D113" s="22" t="s">
        <v>347</v>
      </c>
      <c r="E113" s="22"/>
      <c r="F113" s="22">
        <v>6249021.3346309997</v>
      </c>
      <c r="G113" s="22">
        <v>0</v>
      </c>
      <c r="H113" s="22">
        <v>842728.71707599994</v>
      </c>
      <c r="I113" s="22">
        <v>0</v>
      </c>
      <c r="J113" s="22">
        <v>0</v>
      </c>
      <c r="K113" s="22">
        <v>77123</v>
      </c>
      <c r="L113" s="22"/>
      <c r="M113" s="22"/>
      <c r="N113" s="22">
        <v>2764096.934876</v>
      </c>
      <c r="O113" s="22">
        <v>364688.857288</v>
      </c>
      <c r="P113" s="22"/>
      <c r="Q113" s="22">
        <v>0</v>
      </c>
      <c r="R113" s="22">
        <v>0</v>
      </c>
      <c r="S113" s="22">
        <v>0</v>
      </c>
      <c r="T113" s="22">
        <v>109467.28447699999</v>
      </c>
      <c r="U113" s="22">
        <v>0</v>
      </c>
      <c r="V113" s="22">
        <v>1149.1801439999999</v>
      </c>
      <c r="W113" s="22">
        <v>0</v>
      </c>
      <c r="X113" s="22">
        <v>0</v>
      </c>
      <c r="Y113" s="22">
        <v>0</v>
      </c>
    </row>
    <row r="114" spans="1:25" x14ac:dyDescent="0.25">
      <c r="A114" s="22" t="s">
        <v>125</v>
      </c>
      <c r="B114" s="22" t="s">
        <v>295</v>
      </c>
      <c r="C114" s="22" t="s">
        <v>348</v>
      </c>
      <c r="D114" s="22" t="s">
        <v>349</v>
      </c>
      <c r="E114" s="22"/>
      <c r="F114" s="22">
        <v>4574074.8697410002</v>
      </c>
      <c r="G114" s="22">
        <v>49535.064496999999</v>
      </c>
      <c r="H114" s="22">
        <v>820669.14518200001</v>
      </c>
      <c r="I114" s="22">
        <v>0</v>
      </c>
      <c r="J114" s="22">
        <v>1669.633992</v>
      </c>
      <c r="K114" s="22">
        <v>0</v>
      </c>
      <c r="L114" s="22"/>
      <c r="M114" s="22"/>
      <c r="N114" s="22">
        <v>1737461.9999559999</v>
      </c>
      <c r="O114" s="22">
        <v>356978.98564999999</v>
      </c>
      <c r="P114" s="22"/>
      <c r="Q114" s="22">
        <v>0</v>
      </c>
      <c r="R114" s="22">
        <v>0</v>
      </c>
      <c r="S114" s="22">
        <v>0</v>
      </c>
      <c r="T114" s="22">
        <v>283125.32951900002</v>
      </c>
      <c r="U114" s="22">
        <v>0</v>
      </c>
      <c r="V114" s="22">
        <v>665.845551</v>
      </c>
      <c r="W114" s="22">
        <v>0</v>
      </c>
      <c r="X114" s="22">
        <v>1</v>
      </c>
      <c r="Y114" s="22">
        <v>0</v>
      </c>
    </row>
    <row r="115" spans="1:25" x14ac:dyDescent="0.25">
      <c r="A115" s="22" t="s">
        <v>125</v>
      </c>
      <c r="B115" s="22" t="s">
        <v>295</v>
      </c>
      <c r="C115" s="22" t="s">
        <v>350</v>
      </c>
      <c r="D115" s="22" t="s">
        <v>351</v>
      </c>
      <c r="E115" s="22"/>
      <c r="F115" s="22">
        <v>5297488.0739169996</v>
      </c>
      <c r="G115" s="22">
        <v>0</v>
      </c>
      <c r="H115" s="22">
        <v>6310455.4352519996</v>
      </c>
      <c r="I115" s="22">
        <v>0</v>
      </c>
      <c r="J115" s="22">
        <v>477245.87046000001</v>
      </c>
      <c r="K115" s="22">
        <v>1512229.98</v>
      </c>
      <c r="L115" s="22"/>
      <c r="M115" s="22"/>
      <c r="N115" s="22">
        <v>1818899.6171949999</v>
      </c>
      <c r="O115" s="22">
        <v>1511757.3502130001</v>
      </c>
      <c r="P115" s="22"/>
      <c r="Q115" s="22">
        <v>148989.515717</v>
      </c>
      <c r="R115" s="22">
        <v>113065.10468800001</v>
      </c>
      <c r="S115" s="22">
        <v>355995</v>
      </c>
      <c r="T115" s="22">
        <v>252377.25263999999</v>
      </c>
      <c r="U115" s="22">
        <v>0</v>
      </c>
      <c r="V115" s="22">
        <v>7052.1742629999999</v>
      </c>
      <c r="W115" s="22">
        <v>0</v>
      </c>
      <c r="X115" s="22">
        <v>0</v>
      </c>
      <c r="Y115" s="22">
        <v>0</v>
      </c>
    </row>
    <row r="116" spans="1:25" x14ac:dyDescent="0.25">
      <c r="A116" s="22" t="s">
        <v>125</v>
      </c>
      <c r="B116" s="22" t="s">
        <v>295</v>
      </c>
      <c r="C116" s="22" t="s">
        <v>1058</v>
      </c>
      <c r="D116" s="22" t="s">
        <v>1059</v>
      </c>
      <c r="E116" s="22"/>
      <c r="F116" s="22">
        <v>6971689.0791570004</v>
      </c>
      <c r="G116" s="22">
        <v>26451.903770000001</v>
      </c>
      <c r="H116" s="22">
        <v>4634884.8530980004</v>
      </c>
      <c r="I116" s="22">
        <v>0</v>
      </c>
      <c r="J116" s="22">
        <v>0</v>
      </c>
      <c r="K116" s="22">
        <v>0</v>
      </c>
      <c r="L116" s="22"/>
      <c r="M116" s="22"/>
      <c r="N116" s="22">
        <v>2250032.0896000001</v>
      </c>
      <c r="O116" s="22">
        <v>1063984.68</v>
      </c>
      <c r="P116" s="22"/>
      <c r="Q116" s="22">
        <v>0</v>
      </c>
      <c r="R116" s="22">
        <v>0</v>
      </c>
      <c r="S116" s="22">
        <v>0</v>
      </c>
      <c r="T116" s="22">
        <v>655356.73384600005</v>
      </c>
      <c r="U116" s="22">
        <v>0</v>
      </c>
      <c r="V116" s="22">
        <v>4749.1747569999998</v>
      </c>
      <c r="W116" s="22">
        <v>0</v>
      </c>
      <c r="X116" s="22">
        <v>1</v>
      </c>
      <c r="Y116" s="22">
        <v>1</v>
      </c>
    </row>
    <row r="117" spans="1:25" x14ac:dyDescent="0.25">
      <c r="A117" s="22" t="s">
        <v>125</v>
      </c>
      <c r="B117" s="22" t="s">
        <v>295</v>
      </c>
      <c r="C117" s="22" t="s">
        <v>352</v>
      </c>
      <c r="D117" s="22" t="s">
        <v>353</v>
      </c>
      <c r="E117" s="22"/>
      <c r="F117" s="22">
        <v>948724.83320999995</v>
      </c>
      <c r="G117" s="22">
        <v>0</v>
      </c>
      <c r="H117" s="22">
        <v>343812.22223999997</v>
      </c>
      <c r="I117" s="22">
        <v>0</v>
      </c>
      <c r="J117" s="22">
        <v>0</v>
      </c>
      <c r="K117" s="22">
        <v>0</v>
      </c>
      <c r="L117" s="22"/>
      <c r="M117" s="22"/>
      <c r="N117" s="22">
        <v>267647.46195000003</v>
      </c>
      <c r="O117" s="22">
        <v>92282.198399999994</v>
      </c>
      <c r="P117" s="22"/>
      <c r="Q117" s="22">
        <v>0</v>
      </c>
      <c r="R117" s="22">
        <v>0</v>
      </c>
      <c r="S117" s="22">
        <v>0</v>
      </c>
      <c r="T117" s="22">
        <v>9084.5884499999993</v>
      </c>
      <c r="U117" s="22">
        <v>0</v>
      </c>
      <c r="V117" s="22">
        <v>173.5265</v>
      </c>
      <c r="W117" s="22">
        <v>0</v>
      </c>
      <c r="X117" s="22">
        <v>0</v>
      </c>
      <c r="Y117" s="22">
        <v>0</v>
      </c>
    </row>
    <row r="118" spans="1:25" x14ac:dyDescent="0.25">
      <c r="A118" s="22" t="s">
        <v>125</v>
      </c>
      <c r="B118" s="22" t="s">
        <v>295</v>
      </c>
      <c r="C118" s="22" t="s">
        <v>354</v>
      </c>
      <c r="D118" s="22" t="s">
        <v>355</v>
      </c>
      <c r="E118" s="22"/>
      <c r="F118" s="22">
        <v>6189634.1750100004</v>
      </c>
      <c r="G118" s="22">
        <v>219.666538</v>
      </c>
      <c r="H118" s="22">
        <v>7441346.91053</v>
      </c>
      <c r="I118" s="22">
        <v>0</v>
      </c>
      <c r="J118" s="22">
        <v>982486.88529000001</v>
      </c>
      <c r="K118" s="22">
        <v>0</v>
      </c>
      <c r="L118" s="22"/>
      <c r="M118" s="22"/>
      <c r="N118" s="22">
        <v>2181081.8623000002</v>
      </c>
      <c r="O118" s="22">
        <v>1545621.2836740001</v>
      </c>
      <c r="P118" s="22"/>
      <c r="Q118" s="22">
        <v>245033.50459600001</v>
      </c>
      <c r="R118" s="22">
        <v>127223.597222</v>
      </c>
      <c r="S118" s="22">
        <v>0</v>
      </c>
      <c r="T118" s="22">
        <v>797912.43862200005</v>
      </c>
      <c r="U118" s="22">
        <v>0</v>
      </c>
      <c r="V118" s="22">
        <v>11407.912113</v>
      </c>
      <c r="W118" s="22">
        <v>0</v>
      </c>
      <c r="X118" s="22">
        <v>0</v>
      </c>
      <c r="Y118" s="22">
        <v>0</v>
      </c>
    </row>
    <row r="119" spans="1:25" x14ac:dyDescent="0.25">
      <c r="A119" s="22" t="s">
        <v>125</v>
      </c>
      <c r="B119" s="22" t="s">
        <v>295</v>
      </c>
      <c r="C119" s="22" t="s">
        <v>356</v>
      </c>
      <c r="D119" s="22" t="s">
        <v>357</v>
      </c>
      <c r="E119" s="22"/>
      <c r="F119" s="22">
        <v>1094037.837508</v>
      </c>
      <c r="G119" s="22">
        <v>2698.8848429999998</v>
      </c>
      <c r="H119" s="22">
        <v>968070.93519600003</v>
      </c>
      <c r="I119" s="22">
        <v>0</v>
      </c>
      <c r="J119" s="22">
        <v>5263.4069440000003</v>
      </c>
      <c r="K119" s="22">
        <v>24572</v>
      </c>
      <c r="L119" s="22"/>
      <c r="M119" s="22"/>
      <c r="N119" s="22">
        <v>282429.65547</v>
      </c>
      <c r="O119" s="22">
        <v>171405.367042</v>
      </c>
      <c r="P119" s="22"/>
      <c r="Q119" s="22">
        <v>0</v>
      </c>
      <c r="R119" s="22">
        <v>0</v>
      </c>
      <c r="S119" s="22">
        <v>0</v>
      </c>
      <c r="T119" s="22">
        <v>103365.276675</v>
      </c>
      <c r="U119" s="22">
        <v>0</v>
      </c>
      <c r="V119" s="22">
        <v>263.78910400000001</v>
      </c>
      <c r="W119" s="22">
        <v>0</v>
      </c>
      <c r="X119" s="22">
        <v>0</v>
      </c>
      <c r="Y119" s="22">
        <v>0</v>
      </c>
    </row>
    <row r="120" spans="1:25" x14ac:dyDescent="0.25">
      <c r="A120" s="22" t="s">
        <v>125</v>
      </c>
      <c r="B120" s="22" t="s">
        <v>295</v>
      </c>
      <c r="C120" s="22" t="s">
        <v>358</v>
      </c>
      <c r="D120" s="22" t="s">
        <v>359</v>
      </c>
      <c r="E120" s="22"/>
      <c r="F120" s="22">
        <v>2194659.5775000001</v>
      </c>
      <c r="G120" s="22">
        <v>2709.5250000000001</v>
      </c>
      <c r="H120" s="22">
        <v>1077817.5525</v>
      </c>
      <c r="I120" s="22">
        <v>0</v>
      </c>
      <c r="J120" s="22">
        <v>20997.1505</v>
      </c>
      <c r="K120" s="22">
        <v>125012</v>
      </c>
      <c r="L120" s="22"/>
      <c r="M120" s="22"/>
      <c r="N120" s="22">
        <v>483696.93450700003</v>
      </c>
      <c r="O120" s="22">
        <v>224611.26025299999</v>
      </c>
      <c r="P120" s="22"/>
      <c r="Q120" s="22">
        <v>120488.37624699999</v>
      </c>
      <c r="R120" s="22">
        <v>51068.829119000002</v>
      </c>
      <c r="S120" s="22">
        <v>0</v>
      </c>
      <c r="T120" s="22">
        <v>0</v>
      </c>
      <c r="U120" s="22">
        <v>162526.00729400001</v>
      </c>
      <c r="V120" s="22">
        <v>557.26976400000001</v>
      </c>
      <c r="W120" s="22">
        <v>0</v>
      </c>
      <c r="X120" s="22">
        <v>0</v>
      </c>
      <c r="Y120" s="22">
        <v>0</v>
      </c>
    </row>
    <row r="121" spans="1:25" x14ac:dyDescent="0.25">
      <c r="A121" s="22" t="s">
        <v>125</v>
      </c>
      <c r="B121" s="22" t="s">
        <v>295</v>
      </c>
      <c r="C121" s="22" t="s">
        <v>360</v>
      </c>
      <c r="D121" s="22" t="s">
        <v>361</v>
      </c>
      <c r="E121" s="22"/>
      <c r="F121" s="22">
        <v>809016.71649999998</v>
      </c>
      <c r="G121" s="22">
        <v>222.2835</v>
      </c>
      <c r="H121" s="22">
        <v>519602.76238700002</v>
      </c>
      <c r="I121" s="22">
        <v>0</v>
      </c>
      <c r="J121" s="22">
        <v>4493.2376130000002</v>
      </c>
      <c r="K121" s="22">
        <v>0</v>
      </c>
      <c r="L121" s="22"/>
      <c r="M121" s="22"/>
      <c r="N121" s="22">
        <v>157251</v>
      </c>
      <c r="O121" s="22">
        <v>111257</v>
      </c>
      <c r="P121" s="22"/>
      <c r="Q121" s="22">
        <v>0</v>
      </c>
      <c r="R121" s="22">
        <v>0</v>
      </c>
      <c r="S121" s="22">
        <v>0</v>
      </c>
      <c r="T121" s="22">
        <v>30359</v>
      </c>
      <c r="U121" s="22">
        <v>222.49999299999999</v>
      </c>
      <c r="V121" s="22">
        <v>0</v>
      </c>
      <c r="W121" s="22">
        <v>0</v>
      </c>
      <c r="X121" s="22">
        <v>0</v>
      </c>
      <c r="Y121" s="22">
        <v>0</v>
      </c>
    </row>
    <row r="122" spans="1:25" x14ac:dyDescent="0.25">
      <c r="A122" s="22" t="s">
        <v>125</v>
      </c>
      <c r="B122" s="22" t="s">
        <v>295</v>
      </c>
      <c r="C122" s="22" t="s">
        <v>362</v>
      </c>
      <c r="D122" s="22" t="s">
        <v>363</v>
      </c>
      <c r="E122" s="22"/>
      <c r="F122" s="22">
        <v>2344171.926</v>
      </c>
      <c r="G122" s="22">
        <v>1520.7555</v>
      </c>
      <c r="H122" s="22">
        <v>1955949.1698</v>
      </c>
      <c r="I122" s="22">
        <v>0</v>
      </c>
      <c r="J122" s="22">
        <v>0</v>
      </c>
      <c r="K122" s="22">
        <v>0</v>
      </c>
      <c r="L122" s="22"/>
      <c r="M122" s="22"/>
      <c r="N122" s="22">
        <v>1017100.799645</v>
      </c>
      <c r="O122" s="22">
        <v>608169.34178000002</v>
      </c>
      <c r="P122" s="22"/>
      <c r="Q122" s="22">
        <v>0</v>
      </c>
      <c r="R122" s="22">
        <v>0</v>
      </c>
      <c r="S122" s="22">
        <v>0</v>
      </c>
      <c r="T122" s="22">
        <v>0</v>
      </c>
      <c r="U122" s="22">
        <v>121237.758057</v>
      </c>
      <c r="V122" s="22">
        <v>1205.781688</v>
      </c>
      <c r="W122" s="22">
        <v>0</v>
      </c>
      <c r="X122" s="22">
        <v>0</v>
      </c>
      <c r="Y122" s="22">
        <v>0</v>
      </c>
    </row>
    <row r="123" spans="1:25" x14ac:dyDescent="0.25">
      <c r="A123" s="22" t="s">
        <v>125</v>
      </c>
      <c r="B123" s="22" t="s">
        <v>295</v>
      </c>
      <c r="C123" s="22" t="s">
        <v>364</v>
      </c>
      <c r="D123" s="22" t="s">
        <v>365</v>
      </c>
      <c r="E123" s="22"/>
      <c r="F123" s="22">
        <v>1898653.36161</v>
      </c>
      <c r="G123" s="22">
        <v>0</v>
      </c>
      <c r="H123" s="22">
        <v>2192300.068732</v>
      </c>
      <c r="I123" s="22">
        <v>0</v>
      </c>
      <c r="J123" s="22">
        <v>157410.843356</v>
      </c>
      <c r="K123" s="22">
        <v>93585.64</v>
      </c>
      <c r="L123" s="22"/>
      <c r="M123" s="22"/>
      <c r="N123" s="22">
        <v>502471.03283899999</v>
      </c>
      <c r="O123" s="22">
        <v>572500.20661200001</v>
      </c>
      <c r="P123" s="22"/>
      <c r="Q123" s="22">
        <v>2966.32555</v>
      </c>
      <c r="R123" s="22">
        <v>5007.9575999999997</v>
      </c>
      <c r="S123" s="22">
        <v>0</v>
      </c>
      <c r="T123" s="22">
        <v>116607.773067</v>
      </c>
      <c r="U123" s="22">
        <v>0</v>
      </c>
      <c r="V123" s="22">
        <v>658.58739700000001</v>
      </c>
      <c r="W123" s="22">
        <v>0</v>
      </c>
      <c r="X123" s="22">
        <v>0</v>
      </c>
      <c r="Y123" s="22">
        <v>0</v>
      </c>
    </row>
    <row r="124" spans="1:25" x14ac:dyDescent="0.25">
      <c r="A124" s="22" t="s">
        <v>125</v>
      </c>
      <c r="B124" s="22" t="s">
        <v>295</v>
      </c>
      <c r="C124" s="22" t="s">
        <v>366</v>
      </c>
      <c r="D124" s="22" t="s">
        <v>367</v>
      </c>
      <c r="E124" s="22"/>
      <c r="F124" s="22">
        <v>3030112.8945670002</v>
      </c>
      <c r="G124" s="22">
        <v>4976.346141</v>
      </c>
      <c r="H124" s="22">
        <v>640908.03636599996</v>
      </c>
      <c r="I124" s="22">
        <v>0</v>
      </c>
      <c r="J124" s="22">
        <v>0</v>
      </c>
      <c r="K124" s="22">
        <v>112479</v>
      </c>
      <c r="L124" s="22"/>
      <c r="M124" s="22"/>
      <c r="N124" s="22">
        <v>979245.37684599997</v>
      </c>
      <c r="O124" s="22">
        <v>146923.959091</v>
      </c>
      <c r="P124" s="22"/>
      <c r="Q124" s="22">
        <v>0</v>
      </c>
      <c r="R124" s="22">
        <v>0</v>
      </c>
      <c r="S124" s="22">
        <v>0</v>
      </c>
      <c r="T124" s="22">
        <v>35077.145471000003</v>
      </c>
      <c r="U124" s="22">
        <v>0</v>
      </c>
      <c r="V124" s="22">
        <v>345.53605299999998</v>
      </c>
      <c r="W124" s="22">
        <v>16991.888800000001</v>
      </c>
      <c r="X124" s="22">
        <v>0</v>
      </c>
      <c r="Y124" s="22">
        <v>0</v>
      </c>
    </row>
    <row r="125" spans="1:25" x14ac:dyDescent="0.25">
      <c r="A125" s="22" t="s">
        <v>125</v>
      </c>
      <c r="B125" s="22" t="s">
        <v>295</v>
      </c>
      <c r="C125" s="22" t="s">
        <v>368</v>
      </c>
      <c r="D125" s="22" t="s">
        <v>369</v>
      </c>
      <c r="E125" s="22"/>
      <c r="F125" s="22">
        <v>1785243.1047360001</v>
      </c>
      <c r="G125" s="22">
        <v>1823.9028000000001</v>
      </c>
      <c r="H125" s="22">
        <v>549417.27507199999</v>
      </c>
      <c r="I125" s="22">
        <v>0</v>
      </c>
      <c r="J125" s="22">
        <v>2608.2896999999998</v>
      </c>
      <c r="K125" s="22">
        <v>0</v>
      </c>
      <c r="L125" s="22"/>
      <c r="M125" s="22"/>
      <c r="N125" s="22">
        <v>468837.12514000002</v>
      </c>
      <c r="O125" s="22">
        <v>168089.818474</v>
      </c>
      <c r="P125" s="22"/>
      <c r="Q125" s="22">
        <v>69519.657529999997</v>
      </c>
      <c r="R125" s="22">
        <v>20505.175037000001</v>
      </c>
      <c r="S125" s="22">
        <v>0</v>
      </c>
      <c r="T125" s="22">
        <v>142393.54732799999</v>
      </c>
      <c r="U125" s="22">
        <v>0</v>
      </c>
      <c r="V125" s="22">
        <v>434.666967</v>
      </c>
      <c r="W125" s="22">
        <v>0</v>
      </c>
      <c r="X125" s="22">
        <v>0</v>
      </c>
      <c r="Y125" s="22">
        <v>0</v>
      </c>
    </row>
    <row r="126" spans="1:25" x14ac:dyDescent="0.25">
      <c r="A126" s="22" t="s">
        <v>125</v>
      </c>
      <c r="B126" s="22" t="s">
        <v>295</v>
      </c>
      <c r="C126" s="22" t="s">
        <v>370</v>
      </c>
      <c r="D126" s="22" t="s">
        <v>371</v>
      </c>
      <c r="E126" s="22"/>
      <c r="F126" s="22">
        <v>1980264.8399159999</v>
      </c>
      <c r="G126" s="22">
        <v>978.95546400000001</v>
      </c>
      <c r="H126" s="22">
        <v>995681.30228399998</v>
      </c>
      <c r="I126" s="22">
        <v>0</v>
      </c>
      <c r="J126" s="22">
        <v>0</v>
      </c>
      <c r="K126" s="22">
        <v>0</v>
      </c>
      <c r="L126" s="22"/>
      <c r="M126" s="22"/>
      <c r="N126" s="22">
        <v>492716.28379000002</v>
      </c>
      <c r="O126" s="22">
        <v>252369.70197600001</v>
      </c>
      <c r="P126" s="22"/>
      <c r="Q126" s="22">
        <v>0</v>
      </c>
      <c r="R126" s="22">
        <v>0</v>
      </c>
      <c r="S126" s="22">
        <v>0</v>
      </c>
      <c r="T126" s="22">
        <v>169324.19305</v>
      </c>
      <c r="U126" s="22">
        <v>0</v>
      </c>
      <c r="V126" s="22">
        <v>639.18161399999997</v>
      </c>
      <c r="W126" s="22">
        <v>0</v>
      </c>
      <c r="X126" s="22">
        <v>0</v>
      </c>
      <c r="Y126" s="22">
        <v>0</v>
      </c>
    </row>
    <row r="127" spans="1:25" x14ac:dyDescent="0.25">
      <c r="A127" s="22" t="s">
        <v>125</v>
      </c>
      <c r="B127" s="22" t="s">
        <v>295</v>
      </c>
      <c r="C127" s="22" t="s">
        <v>374</v>
      </c>
      <c r="D127" s="22" t="s">
        <v>375</v>
      </c>
      <c r="E127" s="22"/>
      <c r="F127" s="22">
        <v>3053956.0834559998</v>
      </c>
      <c r="G127" s="22">
        <v>0</v>
      </c>
      <c r="H127" s="22">
        <v>4519703.9390900005</v>
      </c>
      <c r="I127" s="22">
        <v>0</v>
      </c>
      <c r="J127" s="22">
        <v>0</v>
      </c>
      <c r="K127" s="22">
        <v>500</v>
      </c>
      <c r="L127" s="22"/>
      <c r="M127" s="22"/>
      <c r="N127" s="22">
        <v>751553.49848800001</v>
      </c>
      <c r="O127" s="22">
        <v>870617.74054000003</v>
      </c>
      <c r="P127" s="22"/>
      <c r="Q127" s="22">
        <v>0</v>
      </c>
      <c r="R127" s="22">
        <v>0</v>
      </c>
      <c r="S127" s="22">
        <v>0</v>
      </c>
      <c r="T127" s="22">
        <v>0</v>
      </c>
      <c r="U127" s="22">
        <v>152581.50891</v>
      </c>
      <c r="V127" s="22">
        <v>10731.712047000001</v>
      </c>
      <c r="W127" s="22">
        <v>0</v>
      </c>
      <c r="X127" s="22">
        <v>0</v>
      </c>
      <c r="Y127" s="22">
        <v>0</v>
      </c>
    </row>
    <row r="128" spans="1:25" x14ac:dyDescent="0.25">
      <c r="A128" s="22" t="s">
        <v>125</v>
      </c>
      <c r="B128" s="22" t="s">
        <v>295</v>
      </c>
      <c r="C128" s="22" t="s">
        <v>376</v>
      </c>
      <c r="D128" s="22" t="s">
        <v>377</v>
      </c>
      <c r="E128" s="22"/>
      <c r="F128" s="22">
        <v>1962473.0989649999</v>
      </c>
      <c r="G128" s="22">
        <v>946.22504000000004</v>
      </c>
      <c r="H128" s="22">
        <v>2367400.3800539998</v>
      </c>
      <c r="I128" s="22">
        <v>0</v>
      </c>
      <c r="J128" s="22">
        <v>5296.3292549999996</v>
      </c>
      <c r="K128" s="22">
        <v>0</v>
      </c>
      <c r="L128" s="22"/>
      <c r="M128" s="22"/>
      <c r="N128" s="22">
        <v>507551.09092799999</v>
      </c>
      <c r="O128" s="22">
        <v>452358.00827499997</v>
      </c>
      <c r="P128" s="22"/>
      <c r="Q128" s="22">
        <v>0</v>
      </c>
      <c r="R128" s="22">
        <v>0</v>
      </c>
      <c r="S128" s="22">
        <v>0</v>
      </c>
      <c r="T128" s="22">
        <v>115593.165134</v>
      </c>
      <c r="U128" s="22">
        <v>0</v>
      </c>
      <c r="V128" s="22">
        <v>2698.6901720000001</v>
      </c>
      <c r="W128" s="22">
        <v>0</v>
      </c>
      <c r="X128" s="22">
        <v>1</v>
      </c>
      <c r="Y128" s="22">
        <v>0</v>
      </c>
    </row>
    <row r="129" spans="1:25" x14ac:dyDescent="0.25">
      <c r="A129" s="22" t="s">
        <v>125</v>
      </c>
      <c r="B129" s="22" t="s">
        <v>295</v>
      </c>
      <c r="C129" s="22" t="s">
        <v>378</v>
      </c>
      <c r="D129" s="22" t="s">
        <v>379</v>
      </c>
      <c r="E129" s="22"/>
      <c r="F129" s="22">
        <v>13465335.262566</v>
      </c>
      <c r="G129" s="22">
        <v>595.81830000000002</v>
      </c>
      <c r="H129" s="22">
        <v>2413038.9295060001</v>
      </c>
      <c r="I129" s="22">
        <v>0</v>
      </c>
      <c r="J129" s="22">
        <v>0</v>
      </c>
      <c r="K129" s="22">
        <v>143354.90096200001</v>
      </c>
      <c r="L129" s="22"/>
      <c r="M129" s="22"/>
      <c r="N129" s="22">
        <v>5823741.7119389996</v>
      </c>
      <c r="O129" s="22">
        <v>1319323.464506</v>
      </c>
      <c r="P129" s="22"/>
      <c r="Q129" s="22">
        <v>373050.78852</v>
      </c>
      <c r="R129" s="22">
        <v>90116.396500000003</v>
      </c>
      <c r="S129" s="22">
        <v>82187.048211000001</v>
      </c>
      <c r="T129" s="22">
        <v>272090</v>
      </c>
      <c r="U129" s="22">
        <v>0</v>
      </c>
      <c r="V129" s="22">
        <v>1510.2042570000001</v>
      </c>
      <c r="W129" s="22">
        <v>0</v>
      </c>
      <c r="X129" s="22">
        <v>0</v>
      </c>
      <c r="Y129" s="22">
        <v>0</v>
      </c>
    </row>
    <row r="130" spans="1:25" x14ac:dyDescent="0.25">
      <c r="A130" s="22" t="s">
        <v>125</v>
      </c>
      <c r="B130" s="22" t="s">
        <v>295</v>
      </c>
      <c r="C130" s="22" t="s">
        <v>380</v>
      </c>
      <c r="D130" s="22" t="s">
        <v>381</v>
      </c>
      <c r="E130" s="22"/>
      <c r="F130" s="22">
        <v>6799478.6676719999</v>
      </c>
      <c r="G130" s="22">
        <v>0</v>
      </c>
      <c r="H130" s="22">
        <v>7621762.9869619999</v>
      </c>
      <c r="I130" s="22">
        <v>0</v>
      </c>
      <c r="J130" s="22">
        <v>4482.8485600000004</v>
      </c>
      <c r="K130" s="22">
        <v>0</v>
      </c>
      <c r="L130" s="22"/>
      <c r="M130" s="22"/>
      <c r="N130" s="22">
        <v>3098653.5853570001</v>
      </c>
      <c r="O130" s="22">
        <v>1511030.312894</v>
      </c>
      <c r="P130" s="22"/>
      <c r="Q130" s="22">
        <v>403414.584309</v>
      </c>
      <c r="R130" s="22">
        <v>186855.93260599999</v>
      </c>
      <c r="S130" s="22">
        <v>0</v>
      </c>
      <c r="T130" s="22">
        <v>1155012.7199339999</v>
      </c>
      <c r="U130" s="22">
        <v>0</v>
      </c>
      <c r="V130" s="22">
        <v>29371.728255000002</v>
      </c>
      <c r="W130" s="22">
        <v>0</v>
      </c>
      <c r="X130" s="22">
        <v>1</v>
      </c>
      <c r="Y130" s="22">
        <v>1</v>
      </c>
    </row>
    <row r="131" spans="1:25" x14ac:dyDescent="0.25">
      <c r="A131" s="22" t="s">
        <v>125</v>
      </c>
      <c r="B131" s="22" t="s">
        <v>295</v>
      </c>
      <c r="C131" s="22" t="s">
        <v>1060</v>
      </c>
      <c r="D131" s="22" t="s">
        <v>1061</v>
      </c>
      <c r="E131" s="22"/>
      <c r="F131" s="22">
        <v>1401516.3397039999</v>
      </c>
      <c r="G131" s="22">
        <v>0</v>
      </c>
      <c r="H131" s="22">
        <v>97431.611640000003</v>
      </c>
      <c r="I131" s="22">
        <v>0</v>
      </c>
      <c r="J131" s="22">
        <v>0</v>
      </c>
      <c r="K131" s="22">
        <v>0</v>
      </c>
      <c r="L131" s="22"/>
      <c r="M131" s="22"/>
      <c r="N131" s="22">
        <v>365566.74302699999</v>
      </c>
      <c r="O131" s="22">
        <v>35245.260796000002</v>
      </c>
      <c r="P131" s="22"/>
      <c r="Q131" s="22">
        <v>32165.523177999999</v>
      </c>
      <c r="R131" s="22">
        <v>1634.48028</v>
      </c>
      <c r="S131" s="22">
        <v>0</v>
      </c>
      <c r="T131" s="22">
        <v>11413.747165000001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</row>
    <row r="132" spans="1:25" x14ac:dyDescent="0.25">
      <c r="A132" s="22" t="s">
        <v>125</v>
      </c>
      <c r="B132" s="22" t="s">
        <v>295</v>
      </c>
      <c r="C132" s="22" t="s">
        <v>384</v>
      </c>
      <c r="D132" s="22" t="s">
        <v>385</v>
      </c>
      <c r="E132" s="22"/>
      <c r="F132" s="22">
        <v>567840.35069999995</v>
      </c>
      <c r="G132" s="22">
        <v>1145.6071420000001</v>
      </c>
      <c r="H132" s="22">
        <v>418599.43685599999</v>
      </c>
      <c r="I132" s="22">
        <v>0</v>
      </c>
      <c r="J132" s="22">
        <v>2057.8093859999999</v>
      </c>
      <c r="K132" s="22">
        <v>152000</v>
      </c>
      <c r="L132" s="22"/>
      <c r="M132" s="22"/>
      <c r="N132" s="22">
        <v>196494.58785499999</v>
      </c>
      <c r="O132" s="22">
        <v>88213.628018999996</v>
      </c>
      <c r="P132" s="22"/>
      <c r="Q132" s="22">
        <v>5310.0382479999998</v>
      </c>
      <c r="R132" s="22">
        <v>580.31023100000004</v>
      </c>
      <c r="S132" s="22">
        <v>0</v>
      </c>
      <c r="T132" s="22">
        <v>16590.325650999999</v>
      </c>
      <c r="U132" s="22">
        <v>0</v>
      </c>
      <c r="V132" s="22">
        <v>180.77177699999999</v>
      </c>
      <c r="W132" s="22">
        <v>0</v>
      </c>
      <c r="X132" s="22">
        <v>0</v>
      </c>
      <c r="Y132" s="22">
        <v>0</v>
      </c>
    </row>
    <row r="133" spans="1:25" x14ac:dyDescent="0.25">
      <c r="A133" s="22" t="s">
        <v>125</v>
      </c>
      <c r="B133" s="22" t="s">
        <v>295</v>
      </c>
      <c r="C133" s="22" t="s">
        <v>386</v>
      </c>
      <c r="D133" s="22" t="s">
        <v>387</v>
      </c>
      <c r="E133" s="22"/>
      <c r="F133" s="22">
        <v>1726113.378583</v>
      </c>
      <c r="G133" s="22">
        <v>2284.30026</v>
      </c>
      <c r="H133" s="22">
        <v>434518.40969300002</v>
      </c>
      <c r="I133" s="22">
        <v>0</v>
      </c>
      <c r="J133" s="22">
        <v>3340.452315</v>
      </c>
      <c r="K133" s="22">
        <v>76010</v>
      </c>
      <c r="L133" s="22"/>
      <c r="M133" s="22"/>
      <c r="N133" s="22">
        <v>392647.47791399999</v>
      </c>
      <c r="O133" s="22">
        <v>109447.57900699999</v>
      </c>
      <c r="P133" s="22"/>
      <c r="Q133" s="22">
        <v>0</v>
      </c>
      <c r="R133" s="22">
        <v>0</v>
      </c>
      <c r="S133" s="22">
        <v>0</v>
      </c>
      <c r="T133" s="22">
        <v>77038.061188000007</v>
      </c>
      <c r="U133" s="22">
        <v>0</v>
      </c>
      <c r="V133" s="22">
        <v>258.10182600000002</v>
      </c>
      <c r="W133" s="22">
        <v>0</v>
      </c>
      <c r="X133" s="22">
        <v>0</v>
      </c>
      <c r="Y133" s="22">
        <v>0</v>
      </c>
    </row>
    <row r="134" spans="1:25" x14ac:dyDescent="0.25">
      <c r="A134" s="22" t="s">
        <v>125</v>
      </c>
      <c r="B134" s="22" t="s">
        <v>295</v>
      </c>
      <c r="C134" s="22" t="s">
        <v>388</v>
      </c>
      <c r="D134" s="22" t="s">
        <v>389</v>
      </c>
      <c r="E134" s="22"/>
      <c r="F134" s="22">
        <v>1090625.432511</v>
      </c>
      <c r="G134" s="22">
        <v>1168.486768</v>
      </c>
      <c r="H134" s="22">
        <v>181435.13430000001</v>
      </c>
      <c r="I134" s="22">
        <v>0</v>
      </c>
      <c r="J134" s="22">
        <v>0</v>
      </c>
      <c r="K134" s="22">
        <v>0</v>
      </c>
      <c r="L134" s="22"/>
      <c r="M134" s="22"/>
      <c r="N134" s="22">
        <v>236218.22533399999</v>
      </c>
      <c r="O134" s="22">
        <v>26302.562418000001</v>
      </c>
      <c r="P134" s="22"/>
      <c r="Q134" s="22">
        <v>97520.070449999999</v>
      </c>
      <c r="R134" s="22">
        <v>10892.487574000001</v>
      </c>
      <c r="S134" s="22">
        <v>0</v>
      </c>
      <c r="T134" s="22">
        <v>11473.764160000001</v>
      </c>
      <c r="U134" s="22">
        <v>0</v>
      </c>
      <c r="V134" s="22">
        <v>129.09073000000001</v>
      </c>
      <c r="W134" s="22">
        <v>0</v>
      </c>
      <c r="X134" s="22">
        <v>0</v>
      </c>
      <c r="Y134" s="22">
        <v>0</v>
      </c>
    </row>
    <row r="135" spans="1:25" x14ac:dyDescent="0.25">
      <c r="A135" s="22" t="s">
        <v>125</v>
      </c>
      <c r="B135" s="22" t="s">
        <v>295</v>
      </c>
      <c r="C135" s="22" t="s">
        <v>390</v>
      </c>
      <c r="D135" s="22" t="s">
        <v>391</v>
      </c>
      <c r="E135" s="22"/>
      <c r="F135" s="22">
        <v>2244954.3797570001</v>
      </c>
      <c r="G135" s="22">
        <v>0</v>
      </c>
      <c r="H135" s="22">
        <v>235563.10594000001</v>
      </c>
      <c r="I135" s="22">
        <v>0</v>
      </c>
      <c r="J135" s="22">
        <v>16997.7945</v>
      </c>
      <c r="K135" s="22">
        <v>0</v>
      </c>
      <c r="L135" s="22"/>
      <c r="M135" s="22"/>
      <c r="N135" s="22">
        <v>744422.60078099999</v>
      </c>
      <c r="O135" s="22">
        <v>73655.321119</v>
      </c>
      <c r="P135" s="22"/>
      <c r="Q135" s="22">
        <v>0</v>
      </c>
      <c r="R135" s="22">
        <v>0</v>
      </c>
      <c r="S135" s="22">
        <v>0</v>
      </c>
      <c r="T135" s="22">
        <v>51300.753548000001</v>
      </c>
      <c r="U135" s="22">
        <v>0</v>
      </c>
      <c r="V135" s="22">
        <v>291.66480000000001</v>
      </c>
      <c r="W135" s="22">
        <v>0</v>
      </c>
      <c r="X135" s="22">
        <v>0</v>
      </c>
      <c r="Y135" s="22">
        <v>0</v>
      </c>
    </row>
    <row r="136" spans="1:25" x14ac:dyDescent="0.25">
      <c r="A136" s="22" t="s">
        <v>125</v>
      </c>
      <c r="B136" s="22" t="s">
        <v>295</v>
      </c>
      <c r="C136" s="22" t="s">
        <v>392</v>
      </c>
      <c r="D136" s="22" t="s">
        <v>393</v>
      </c>
      <c r="E136" s="22"/>
      <c r="F136" s="22">
        <v>1084016.7087900001</v>
      </c>
      <c r="G136" s="22">
        <v>170.228871</v>
      </c>
      <c r="H136" s="22">
        <v>460071.33939199999</v>
      </c>
      <c r="I136" s="22">
        <v>0</v>
      </c>
      <c r="J136" s="22">
        <v>0</v>
      </c>
      <c r="K136" s="22">
        <v>0</v>
      </c>
      <c r="L136" s="22"/>
      <c r="M136" s="22"/>
      <c r="N136" s="22">
        <v>179891.742704</v>
      </c>
      <c r="O136" s="22">
        <v>83775.800390999997</v>
      </c>
      <c r="P136" s="22"/>
      <c r="Q136" s="22">
        <v>47819.323351999999</v>
      </c>
      <c r="R136" s="22">
        <v>16368.611163</v>
      </c>
      <c r="S136" s="22">
        <v>0</v>
      </c>
      <c r="T136" s="22">
        <v>67695.801768000005</v>
      </c>
      <c r="U136" s="22">
        <v>0</v>
      </c>
      <c r="V136" s="22">
        <v>178.90501399999999</v>
      </c>
      <c r="W136" s="22">
        <v>0</v>
      </c>
      <c r="X136" s="22">
        <v>0</v>
      </c>
      <c r="Y136" s="22">
        <v>0</v>
      </c>
    </row>
    <row r="137" spans="1:25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/>
      <c r="F137" s="22">
        <v>573145.14</v>
      </c>
      <c r="G137" s="22">
        <v>0</v>
      </c>
      <c r="H137" s="22">
        <v>236007</v>
      </c>
      <c r="I137" s="22">
        <v>0</v>
      </c>
      <c r="J137" s="22">
        <v>1930</v>
      </c>
      <c r="K137" s="22">
        <v>0</v>
      </c>
      <c r="L137" s="22"/>
      <c r="M137" s="22"/>
      <c r="N137" s="22">
        <v>82802.615520000007</v>
      </c>
      <c r="O137" s="22">
        <v>47162.122150000003</v>
      </c>
      <c r="P137" s="22"/>
      <c r="Q137" s="22">
        <v>0</v>
      </c>
      <c r="R137" s="22">
        <v>0</v>
      </c>
      <c r="S137" s="22">
        <v>0</v>
      </c>
      <c r="T137" s="22">
        <v>15082.672355000001</v>
      </c>
      <c r="U137" s="22">
        <v>0</v>
      </c>
      <c r="V137" s="22">
        <v>115.219865</v>
      </c>
      <c r="W137" s="22">
        <v>0</v>
      </c>
      <c r="X137" s="22">
        <v>0</v>
      </c>
      <c r="Y137" s="22">
        <v>0</v>
      </c>
    </row>
    <row r="138" spans="1:25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/>
      <c r="F138" s="22">
        <v>762000.2</v>
      </c>
      <c r="G138" s="22">
        <v>272.8</v>
      </c>
      <c r="H138" s="22">
        <v>281131.62</v>
      </c>
      <c r="I138" s="22">
        <v>0</v>
      </c>
      <c r="J138" s="22">
        <v>0</v>
      </c>
      <c r="K138" s="22">
        <v>8319.2999999999993</v>
      </c>
      <c r="L138" s="22"/>
      <c r="M138" s="22"/>
      <c r="N138" s="22">
        <v>199252.06401599999</v>
      </c>
      <c r="O138" s="22">
        <v>48759.116011999999</v>
      </c>
      <c r="P138" s="22"/>
      <c r="Q138" s="22">
        <v>0</v>
      </c>
      <c r="R138" s="22">
        <v>0</v>
      </c>
      <c r="S138" s="22">
        <v>0</v>
      </c>
      <c r="T138" s="22">
        <v>20659.052446999998</v>
      </c>
      <c r="U138" s="22">
        <v>0</v>
      </c>
      <c r="V138" s="22">
        <v>129.68710300000001</v>
      </c>
      <c r="W138" s="22">
        <v>0</v>
      </c>
      <c r="X138" s="22">
        <v>0</v>
      </c>
      <c r="Y138" s="22">
        <v>0</v>
      </c>
    </row>
    <row r="139" spans="1:25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/>
      <c r="F139" s="22">
        <v>1586095.5834600001</v>
      </c>
      <c r="G139" s="22">
        <v>158.41668999999999</v>
      </c>
      <c r="H139" s="22">
        <v>648779.28113999998</v>
      </c>
      <c r="I139" s="22">
        <v>0</v>
      </c>
      <c r="J139" s="22">
        <v>1668.29802</v>
      </c>
      <c r="K139" s="22">
        <v>6264.22</v>
      </c>
      <c r="L139" s="22"/>
      <c r="M139" s="22"/>
      <c r="N139" s="22">
        <v>554327.09337599995</v>
      </c>
      <c r="O139" s="22">
        <v>162360.03</v>
      </c>
      <c r="P139" s="22"/>
      <c r="Q139" s="22">
        <v>0</v>
      </c>
      <c r="R139" s="22">
        <v>0</v>
      </c>
      <c r="S139" s="22">
        <v>0</v>
      </c>
      <c r="T139" s="22">
        <v>50107.199999999997</v>
      </c>
      <c r="U139" s="22">
        <v>0</v>
      </c>
      <c r="V139" s="22">
        <v>305.72853199999997</v>
      </c>
      <c r="W139" s="22">
        <v>0</v>
      </c>
      <c r="X139" s="22">
        <v>0</v>
      </c>
      <c r="Y139" s="22">
        <v>0</v>
      </c>
    </row>
    <row r="140" spans="1:25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/>
      <c r="F140" s="22">
        <v>11629988.489166001</v>
      </c>
      <c r="G140" s="22">
        <v>0</v>
      </c>
      <c r="H140" s="22">
        <v>2566445.4993560002</v>
      </c>
      <c r="I140" s="22">
        <v>0</v>
      </c>
      <c r="J140" s="22">
        <v>26559.266651999998</v>
      </c>
      <c r="K140" s="22">
        <v>191631</v>
      </c>
      <c r="L140" s="22"/>
      <c r="M140" s="22"/>
      <c r="N140" s="22">
        <v>3182372.8467219998</v>
      </c>
      <c r="O140" s="22">
        <v>724078.05796999997</v>
      </c>
      <c r="P140" s="22"/>
      <c r="Q140" s="22">
        <v>321513.057386</v>
      </c>
      <c r="R140" s="22">
        <v>29806.142145000002</v>
      </c>
      <c r="S140" s="22">
        <v>0</v>
      </c>
      <c r="T140" s="22">
        <v>128244.751255</v>
      </c>
      <c r="U140" s="22">
        <v>0</v>
      </c>
      <c r="V140" s="22">
        <v>1017.087209</v>
      </c>
      <c r="W140" s="22">
        <v>0</v>
      </c>
      <c r="X140" s="22">
        <v>1</v>
      </c>
      <c r="Y140" s="22">
        <v>0</v>
      </c>
    </row>
    <row r="141" spans="1:25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/>
      <c r="F141" s="22">
        <v>727114.05500000005</v>
      </c>
      <c r="G141" s="22">
        <v>0</v>
      </c>
      <c r="H141" s="22">
        <v>171227.04587999999</v>
      </c>
      <c r="I141" s="22">
        <v>0</v>
      </c>
      <c r="J141" s="22">
        <v>0</v>
      </c>
      <c r="K141" s="22">
        <v>142962</v>
      </c>
      <c r="L141" s="22"/>
      <c r="M141" s="22"/>
      <c r="N141" s="22">
        <v>237749.18741899999</v>
      </c>
      <c r="O141" s="22">
        <v>55843.685265</v>
      </c>
      <c r="P141" s="22"/>
      <c r="Q141" s="22">
        <v>0</v>
      </c>
      <c r="R141" s="22">
        <v>0</v>
      </c>
      <c r="S141" s="22">
        <v>0</v>
      </c>
      <c r="T141" s="22">
        <v>45200.848944999998</v>
      </c>
      <c r="U141" s="22">
        <v>0</v>
      </c>
      <c r="V141" s="22">
        <v>157.53643099999999</v>
      </c>
      <c r="W141" s="22">
        <v>0</v>
      </c>
      <c r="X141" s="22">
        <v>0</v>
      </c>
      <c r="Y141" s="22">
        <v>0</v>
      </c>
    </row>
    <row r="142" spans="1:25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/>
      <c r="F142" s="22">
        <v>2495060.3516199999</v>
      </c>
      <c r="G142" s="22">
        <v>212.21110999999999</v>
      </c>
      <c r="H142" s="22">
        <v>688792.72184999997</v>
      </c>
      <c r="I142" s="22">
        <v>70170.391650000005</v>
      </c>
      <c r="J142" s="22">
        <v>59192.870035</v>
      </c>
      <c r="K142" s="22">
        <v>0</v>
      </c>
      <c r="L142" s="22"/>
      <c r="M142" s="22"/>
      <c r="N142" s="22">
        <v>847642.51314000005</v>
      </c>
      <c r="O142" s="22">
        <v>273995.36009999999</v>
      </c>
      <c r="P142" s="22"/>
      <c r="Q142" s="22">
        <v>0</v>
      </c>
      <c r="R142" s="22">
        <v>0</v>
      </c>
      <c r="S142" s="22">
        <v>0</v>
      </c>
      <c r="T142" s="22">
        <v>137658.18677</v>
      </c>
      <c r="U142" s="22">
        <v>0</v>
      </c>
      <c r="V142" s="22">
        <v>333.74206800000002</v>
      </c>
      <c r="W142" s="22">
        <v>0</v>
      </c>
      <c r="X142" s="22">
        <v>0</v>
      </c>
      <c r="Y142" s="22">
        <v>0</v>
      </c>
    </row>
    <row r="143" spans="1:25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/>
      <c r="F143" s="22">
        <v>470115.30558099999</v>
      </c>
      <c r="G143" s="22">
        <v>54.262483000000003</v>
      </c>
      <c r="H143" s="22">
        <v>268965.36342000001</v>
      </c>
      <c r="I143" s="22">
        <v>150.26771199999999</v>
      </c>
      <c r="J143" s="22">
        <v>47634.262943000002</v>
      </c>
      <c r="K143" s="22">
        <v>35777.144160000003</v>
      </c>
      <c r="L143" s="22"/>
      <c r="M143" s="22"/>
      <c r="N143" s="22">
        <v>414408.97732499999</v>
      </c>
      <c r="O143" s="22">
        <v>178592.990804</v>
      </c>
      <c r="P143" s="22"/>
      <c r="Q143" s="22">
        <v>0</v>
      </c>
      <c r="R143" s="22">
        <v>0</v>
      </c>
      <c r="S143" s="22">
        <v>0</v>
      </c>
      <c r="T143" s="22">
        <v>29872.790420000001</v>
      </c>
      <c r="U143" s="22">
        <v>0</v>
      </c>
      <c r="V143" s="22">
        <v>139.99955700000001</v>
      </c>
      <c r="W143" s="22">
        <v>0</v>
      </c>
      <c r="X143" s="22">
        <v>0</v>
      </c>
      <c r="Y143" s="22">
        <v>0</v>
      </c>
    </row>
    <row r="144" spans="1:25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/>
      <c r="F144" s="22">
        <v>31032609.611614</v>
      </c>
      <c r="G144" s="22">
        <v>0</v>
      </c>
      <c r="H144" s="22">
        <v>7726739.4983590003</v>
      </c>
      <c r="I144" s="22">
        <v>0</v>
      </c>
      <c r="J144" s="22">
        <v>0</v>
      </c>
      <c r="K144" s="22">
        <v>285311</v>
      </c>
      <c r="L144" s="22"/>
      <c r="M144" s="22"/>
      <c r="N144" s="22">
        <v>15152568.894136</v>
      </c>
      <c r="O144" s="22">
        <v>3361443.3703609998</v>
      </c>
      <c r="P144" s="22"/>
      <c r="Q144" s="22">
        <v>1713428</v>
      </c>
      <c r="R144" s="22">
        <v>167483</v>
      </c>
      <c r="S144" s="22">
        <v>176056</v>
      </c>
      <c r="T144" s="22">
        <v>710882.01626399998</v>
      </c>
      <c r="U144" s="22">
        <v>0</v>
      </c>
      <c r="V144" s="22">
        <v>2633.4207630000001</v>
      </c>
      <c r="W144" s="22">
        <v>0</v>
      </c>
      <c r="X144" s="22">
        <v>1</v>
      </c>
      <c r="Y144" s="22">
        <v>0</v>
      </c>
    </row>
    <row r="145" spans="1:25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/>
      <c r="F145" s="22">
        <v>8357911.5612979997</v>
      </c>
      <c r="G145" s="22">
        <v>6118.8287680000003</v>
      </c>
      <c r="H145" s="22">
        <v>3123334.423074</v>
      </c>
      <c r="I145" s="22">
        <v>0</v>
      </c>
      <c r="J145" s="22">
        <v>102391.614984</v>
      </c>
      <c r="K145" s="22">
        <v>272141</v>
      </c>
      <c r="L145" s="22"/>
      <c r="M145" s="22"/>
      <c r="N145" s="22">
        <v>3753011.256269</v>
      </c>
      <c r="O145" s="22">
        <v>1471234.0229400001</v>
      </c>
      <c r="P145" s="22"/>
      <c r="Q145" s="22">
        <v>0</v>
      </c>
      <c r="R145" s="22">
        <v>0</v>
      </c>
      <c r="S145" s="22">
        <v>0</v>
      </c>
      <c r="T145" s="22">
        <v>680327.93983399996</v>
      </c>
      <c r="U145" s="22">
        <v>0</v>
      </c>
      <c r="V145" s="22">
        <v>1291.572171</v>
      </c>
      <c r="W145" s="22">
        <v>0</v>
      </c>
      <c r="X145" s="22">
        <v>0</v>
      </c>
      <c r="Y145" s="22">
        <v>0</v>
      </c>
    </row>
    <row r="146" spans="1:25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/>
      <c r="F146" s="22">
        <v>716292.93813699996</v>
      </c>
      <c r="G146" s="22">
        <v>712.12352699999997</v>
      </c>
      <c r="H146" s="22">
        <v>709328.76119800005</v>
      </c>
      <c r="I146" s="22">
        <v>0</v>
      </c>
      <c r="J146" s="22">
        <v>79332.31912</v>
      </c>
      <c r="K146" s="22">
        <v>58748</v>
      </c>
      <c r="L146" s="22"/>
      <c r="M146" s="22"/>
      <c r="N146" s="22">
        <v>262465.62</v>
      </c>
      <c r="O146" s="22">
        <v>161250.62</v>
      </c>
      <c r="P146" s="22"/>
      <c r="Q146" s="22">
        <v>0</v>
      </c>
      <c r="R146" s="22">
        <v>0</v>
      </c>
      <c r="S146" s="22">
        <v>0</v>
      </c>
      <c r="T146" s="22">
        <v>29469.53</v>
      </c>
      <c r="U146" s="22">
        <v>0</v>
      </c>
      <c r="V146" s="22">
        <v>293.12657999999999</v>
      </c>
      <c r="W146" s="22">
        <v>0</v>
      </c>
      <c r="X146" s="22">
        <v>0</v>
      </c>
      <c r="Y146" s="22">
        <v>0</v>
      </c>
    </row>
    <row r="147" spans="1:25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/>
      <c r="F147" s="22">
        <v>1080656.620632</v>
      </c>
      <c r="G147" s="22">
        <v>674.85081600000001</v>
      </c>
      <c r="H147" s="22">
        <v>361154.39692799997</v>
      </c>
      <c r="I147" s="22">
        <v>162136.46352799999</v>
      </c>
      <c r="J147" s="22">
        <v>55101.591624000001</v>
      </c>
      <c r="K147" s="22">
        <v>0</v>
      </c>
      <c r="L147" s="22"/>
      <c r="M147" s="22"/>
      <c r="N147" s="22">
        <v>149890.33206700001</v>
      </c>
      <c r="O147" s="22">
        <v>93993.243889999998</v>
      </c>
      <c r="P147" s="22"/>
      <c r="Q147" s="22">
        <v>49789.251533000002</v>
      </c>
      <c r="R147" s="22">
        <v>7511.5666080000001</v>
      </c>
      <c r="S147" s="22">
        <v>0</v>
      </c>
      <c r="T147" s="22">
        <v>63726.448956</v>
      </c>
      <c r="U147" s="22">
        <v>0</v>
      </c>
      <c r="V147" s="22">
        <v>188.62017299999999</v>
      </c>
      <c r="W147" s="22">
        <v>0</v>
      </c>
      <c r="X147" s="22">
        <v>0</v>
      </c>
      <c r="Y147" s="22">
        <v>0</v>
      </c>
    </row>
    <row r="148" spans="1:25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/>
      <c r="F148" s="22">
        <v>5856275.7638400001</v>
      </c>
      <c r="G148" s="22">
        <v>811282.26537000004</v>
      </c>
      <c r="H148" s="22">
        <v>5853465.0478159999</v>
      </c>
      <c r="I148" s="22">
        <v>0</v>
      </c>
      <c r="J148" s="22">
        <v>8462.8566940000001</v>
      </c>
      <c r="K148" s="22">
        <v>41423</v>
      </c>
      <c r="L148" s="22"/>
      <c r="M148" s="22"/>
      <c r="N148" s="22">
        <v>1432439.315156</v>
      </c>
      <c r="O148" s="22">
        <v>864227.19714900001</v>
      </c>
      <c r="P148" s="22"/>
      <c r="Q148" s="22">
        <v>324311.94453699997</v>
      </c>
      <c r="R148" s="22">
        <v>175836.81869099999</v>
      </c>
      <c r="S148" s="22">
        <v>0</v>
      </c>
      <c r="T148" s="22">
        <v>504803.57341200003</v>
      </c>
      <c r="U148" s="22">
        <v>0</v>
      </c>
      <c r="V148" s="22">
        <v>1354.199511</v>
      </c>
      <c r="W148" s="22">
        <v>0</v>
      </c>
      <c r="X148" s="22">
        <v>0</v>
      </c>
      <c r="Y148" s="22">
        <v>0</v>
      </c>
    </row>
    <row r="149" spans="1:25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/>
      <c r="F149" s="22">
        <v>3623671.6048400002</v>
      </c>
      <c r="G149" s="22">
        <v>1707.0816</v>
      </c>
      <c r="H149" s="22">
        <v>592625.63199999998</v>
      </c>
      <c r="I149" s="22">
        <v>0</v>
      </c>
      <c r="J149" s="22">
        <v>2836.2124800000001</v>
      </c>
      <c r="K149" s="22">
        <v>211118</v>
      </c>
      <c r="L149" s="22"/>
      <c r="M149" s="22"/>
      <c r="N149" s="22">
        <v>1105084.28088</v>
      </c>
      <c r="O149" s="22">
        <v>132868.44422</v>
      </c>
      <c r="P149" s="22"/>
      <c r="Q149" s="22">
        <v>44616.712740000003</v>
      </c>
      <c r="R149" s="22">
        <v>0</v>
      </c>
      <c r="S149" s="22">
        <v>41381</v>
      </c>
      <c r="T149" s="22">
        <v>14199.778944</v>
      </c>
      <c r="U149" s="22">
        <v>140.65118200000001</v>
      </c>
      <c r="V149" s="22">
        <v>631.87010999999995</v>
      </c>
      <c r="W149" s="22">
        <v>0</v>
      </c>
      <c r="X149" s="22">
        <v>0</v>
      </c>
      <c r="Y149" s="22">
        <v>0</v>
      </c>
    </row>
    <row r="150" spans="1:25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/>
      <c r="F150" s="22">
        <v>1495853.625219</v>
      </c>
      <c r="G150" s="22">
        <v>399.73687799999999</v>
      </c>
      <c r="H150" s="22">
        <v>407919.47064000001</v>
      </c>
      <c r="I150" s="22">
        <v>0</v>
      </c>
      <c r="J150" s="22">
        <v>18626.048320000002</v>
      </c>
      <c r="K150" s="22">
        <v>0</v>
      </c>
      <c r="L150" s="22"/>
      <c r="M150" s="22"/>
      <c r="N150" s="22">
        <v>494022.51197699999</v>
      </c>
      <c r="O150" s="22">
        <v>142512.959022</v>
      </c>
      <c r="P150" s="22"/>
      <c r="Q150" s="22">
        <v>63846.779656999999</v>
      </c>
      <c r="R150" s="22">
        <v>34577.238259999998</v>
      </c>
      <c r="S150" s="22">
        <v>0</v>
      </c>
      <c r="T150" s="22">
        <v>36564.563048999997</v>
      </c>
      <c r="U150" s="22">
        <v>0</v>
      </c>
      <c r="V150" s="22">
        <v>200.000406</v>
      </c>
      <c r="W150" s="22">
        <v>0</v>
      </c>
      <c r="X150" s="22">
        <v>0</v>
      </c>
      <c r="Y150" s="22">
        <v>0</v>
      </c>
    </row>
    <row r="151" spans="1:25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/>
      <c r="F151" s="22">
        <v>3709170.944199</v>
      </c>
      <c r="G151" s="22">
        <v>0</v>
      </c>
      <c r="H151" s="22">
        <v>1729453.954536</v>
      </c>
      <c r="I151" s="22">
        <v>0</v>
      </c>
      <c r="J151" s="22">
        <v>0</v>
      </c>
      <c r="K151" s="22">
        <v>0</v>
      </c>
      <c r="L151" s="22"/>
      <c r="M151" s="22"/>
      <c r="N151" s="22">
        <v>921293.36130500003</v>
      </c>
      <c r="O151" s="22">
        <v>507509.17082599999</v>
      </c>
      <c r="P151" s="22"/>
      <c r="Q151" s="22">
        <v>268570.53266500001</v>
      </c>
      <c r="R151" s="22">
        <v>53790.886485000003</v>
      </c>
      <c r="S151" s="22">
        <v>0</v>
      </c>
      <c r="T151" s="22">
        <v>222911.22581999999</v>
      </c>
      <c r="U151" s="22">
        <v>0</v>
      </c>
      <c r="V151" s="22">
        <v>568.83416099999999</v>
      </c>
      <c r="W151" s="22">
        <v>0</v>
      </c>
      <c r="X151" s="22">
        <v>0</v>
      </c>
      <c r="Y151" s="22">
        <v>0</v>
      </c>
    </row>
    <row r="152" spans="1:25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/>
      <c r="F152" s="22">
        <v>6823742.3571239999</v>
      </c>
      <c r="G152" s="22">
        <v>2487.1374000000001</v>
      </c>
      <c r="H152" s="22">
        <v>2403429.8763199998</v>
      </c>
      <c r="I152" s="22">
        <v>0</v>
      </c>
      <c r="J152" s="22">
        <v>0</v>
      </c>
      <c r="K152" s="22">
        <v>30071</v>
      </c>
      <c r="L152" s="22"/>
      <c r="M152" s="22"/>
      <c r="N152" s="22">
        <v>1831755.3197979999</v>
      </c>
      <c r="O152" s="22">
        <v>720276.29114700004</v>
      </c>
      <c r="P152" s="22"/>
      <c r="Q152" s="22">
        <v>154818.570787</v>
      </c>
      <c r="R152" s="22">
        <v>67704.168617999996</v>
      </c>
      <c r="S152" s="22">
        <v>0</v>
      </c>
      <c r="T152" s="22">
        <v>81843.635213999994</v>
      </c>
      <c r="U152" s="22">
        <v>0</v>
      </c>
      <c r="V152" s="22">
        <v>899.31710599999997</v>
      </c>
      <c r="W152" s="22">
        <v>0</v>
      </c>
      <c r="X152" s="22">
        <v>0</v>
      </c>
      <c r="Y152" s="22">
        <v>0</v>
      </c>
    </row>
    <row r="153" spans="1:25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/>
      <c r="F153" s="22">
        <v>1665021.328647</v>
      </c>
      <c r="G153" s="22">
        <v>0</v>
      </c>
      <c r="H153" s="22">
        <v>1314381.8025690001</v>
      </c>
      <c r="I153" s="22">
        <v>0</v>
      </c>
      <c r="J153" s="22">
        <v>0</v>
      </c>
      <c r="K153" s="22">
        <v>15537</v>
      </c>
      <c r="L153" s="22"/>
      <c r="M153" s="22"/>
      <c r="N153" s="22">
        <v>462883.78083200002</v>
      </c>
      <c r="O153" s="22">
        <v>0</v>
      </c>
      <c r="P153" s="22"/>
      <c r="Q153" s="22">
        <v>147673.60784000001</v>
      </c>
      <c r="R153" s="22">
        <v>0</v>
      </c>
      <c r="S153" s="22">
        <v>0</v>
      </c>
      <c r="T153" s="22">
        <v>0</v>
      </c>
      <c r="U153" s="22">
        <v>39553.821845999999</v>
      </c>
      <c r="V153" s="22">
        <v>0</v>
      </c>
      <c r="W153" s="22">
        <v>0</v>
      </c>
      <c r="X153" s="22">
        <v>0</v>
      </c>
      <c r="Y153" s="22">
        <v>0</v>
      </c>
    </row>
    <row r="154" spans="1:25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/>
      <c r="F154" s="22">
        <v>245606.277</v>
      </c>
      <c r="G154" s="22">
        <v>0</v>
      </c>
      <c r="H154" s="22">
        <v>199407.117</v>
      </c>
      <c r="I154" s="22">
        <v>0</v>
      </c>
      <c r="J154" s="22">
        <v>0</v>
      </c>
      <c r="K154" s="22">
        <v>13140</v>
      </c>
      <c r="L154" s="22"/>
      <c r="M154" s="22"/>
      <c r="N154" s="22">
        <v>44887.471006</v>
      </c>
      <c r="O154" s="22">
        <v>42106.101439999999</v>
      </c>
      <c r="P154" s="22"/>
      <c r="Q154" s="22">
        <v>0</v>
      </c>
      <c r="R154" s="22">
        <v>0</v>
      </c>
      <c r="S154" s="22">
        <v>0</v>
      </c>
      <c r="T154" s="22">
        <v>0</v>
      </c>
      <c r="U154" s="22">
        <v>8479.1645900000003</v>
      </c>
      <c r="V154" s="22">
        <v>170.974673</v>
      </c>
      <c r="W154" s="22">
        <v>0</v>
      </c>
      <c r="X154" s="22">
        <v>0</v>
      </c>
      <c r="Y154" s="22">
        <v>0</v>
      </c>
    </row>
    <row r="155" spans="1:25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/>
      <c r="F155" s="22">
        <v>3532033.166371</v>
      </c>
      <c r="G155" s="22">
        <v>933.15815699999996</v>
      </c>
      <c r="H155" s="22">
        <v>386146.13733900001</v>
      </c>
      <c r="I155" s="22">
        <v>0</v>
      </c>
      <c r="J155" s="22">
        <v>868.35137299999997</v>
      </c>
      <c r="K155" s="22">
        <v>0</v>
      </c>
      <c r="L155" s="22"/>
      <c r="M155" s="22"/>
      <c r="N155" s="22">
        <v>1162518.9988220001</v>
      </c>
      <c r="O155" s="22">
        <v>120025.360518</v>
      </c>
      <c r="P155" s="22"/>
      <c r="Q155" s="22">
        <v>11557.544558</v>
      </c>
      <c r="R155" s="22">
        <v>1025.429482</v>
      </c>
      <c r="S155" s="22">
        <v>0</v>
      </c>
      <c r="T155" s="22">
        <v>111534.515168</v>
      </c>
      <c r="U155" s="22">
        <v>0</v>
      </c>
      <c r="V155" s="22">
        <v>386.91765099999998</v>
      </c>
      <c r="W155" s="22">
        <v>0</v>
      </c>
      <c r="X155" s="22">
        <v>0</v>
      </c>
      <c r="Y155" s="22">
        <v>0</v>
      </c>
    </row>
    <row r="156" spans="1:25" x14ac:dyDescent="0.25">
      <c r="A156" s="22" t="s">
        <v>125</v>
      </c>
      <c r="B156" s="22" t="s">
        <v>295</v>
      </c>
      <c r="C156" s="22" t="s">
        <v>436</v>
      </c>
      <c r="D156" s="22" t="s">
        <v>437</v>
      </c>
      <c r="E156" s="22"/>
      <c r="F156" s="22">
        <v>2088037.87472</v>
      </c>
      <c r="G156" s="22">
        <v>11980.886016</v>
      </c>
      <c r="H156" s="22">
        <v>972962.56423799996</v>
      </c>
      <c r="I156" s="22">
        <v>0</v>
      </c>
      <c r="J156" s="22">
        <v>250754.44207799999</v>
      </c>
      <c r="K156" s="22">
        <v>250464</v>
      </c>
      <c r="L156" s="22"/>
      <c r="M156" s="22"/>
      <c r="N156" s="22">
        <v>534775.2058</v>
      </c>
      <c r="O156" s="22">
        <v>338656.00227900001</v>
      </c>
      <c r="P156" s="22"/>
      <c r="Q156" s="22">
        <v>0</v>
      </c>
      <c r="R156" s="22">
        <v>0</v>
      </c>
      <c r="S156" s="22">
        <v>0</v>
      </c>
      <c r="T156" s="22">
        <v>27783.873960000001</v>
      </c>
      <c r="U156" s="22">
        <v>0</v>
      </c>
      <c r="V156" s="22">
        <v>2751.2532550000001</v>
      </c>
      <c r="W156" s="22">
        <v>0</v>
      </c>
      <c r="X156" s="22">
        <v>0</v>
      </c>
      <c r="Y156" s="22">
        <v>0</v>
      </c>
    </row>
    <row r="157" spans="1:25" x14ac:dyDescent="0.25">
      <c r="A157" s="22" t="s">
        <v>125</v>
      </c>
      <c r="B157" s="22" t="s">
        <v>295</v>
      </c>
      <c r="C157" s="22" t="s">
        <v>438</v>
      </c>
      <c r="D157" s="22" t="s">
        <v>439</v>
      </c>
      <c r="E157" s="22"/>
      <c r="F157" s="22">
        <v>2047390.2608749999</v>
      </c>
      <c r="G157" s="22">
        <v>745.91414999999995</v>
      </c>
      <c r="H157" s="22">
        <v>961333.84339599998</v>
      </c>
      <c r="I157" s="22">
        <v>0</v>
      </c>
      <c r="J157" s="22">
        <v>15597.290696</v>
      </c>
      <c r="K157" s="22">
        <v>69730</v>
      </c>
      <c r="L157" s="22"/>
      <c r="M157" s="22"/>
      <c r="N157" s="22">
        <v>679487.89907699998</v>
      </c>
      <c r="O157" s="22">
        <v>355263.61012299999</v>
      </c>
      <c r="P157" s="22"/>
      <c r="Q157" s="22">
        <v>0</v>
      </c>
      <c r="R157" s="22">
        <v>0</v>
      </c>
      <c r="S157" s="22">
        <v>0</v>
      </c>
      <c r="T157" s="22">
        <v>0</v>
      </c>
      <c r="U157" s="22">
        <v>29919.912575999999</v>
      </c>
      <c r="V157" s="22">
        <v>553.56427799999994</v>
      </c>
      <c r="W157" s="22">
        <v>0</v>
      </c>
      <c r="X157" s="22">
        <v>0</v>
      </c>
      <c r="Y157" s="22">
        <v>0</v>
      </c>
    </row>
    <row r="158" spans="1:25" x14ac:dyDescent="0.25">
      <c r="A158" s="22" t="s">
        <v>125</v>
      </c>
      <c r="B158" s="22" t="s">
        <v>295</v>
      </c>
      <c r="C158" s="22" t="s">
        <v>440</v>
      </c>
      <c r="D158" s="22" t="s">
        <v>441</v>
      </c>
      <c r="E158" s="22"/>
      <c r="F158" s="22">
        <v>6430576.4960000003</v>
      </c>
      <c r="G158" s="22">
        <v>0</v>
      </c>
      <c r="H158" s="22">
        <v>1190874.1455000001</v>
      </c>
      <c r="I158" s="22">
        <v>2169737.3306</v>
      </c>
      <c r="J158" s="22">
        <v>12550.934359999999</v>
      </c>
      <c r="K158" s="22">
        <v>268861</v>
      </c>
      <c r="L158" s="22"/>
      <c r="M158" s="22"/>
      <c r="N158" s="22">
        <v>1763293.612529</v>
      </c>
      <c r="O158" s="22">
        <v>1058592.8627589999</v>
      </c>
      <c r="P158" s="22"/>
      <c r="Q158" s="22">
        <v>286736.61035099998</v>
      </c>
      <c r="R158" s="22">
        <v>107391.99102099999</v>
      </c>
      <c r="S158" s="22">
        <v>0</v>
      </c>
      <c r="T158" s="22">
        <v>164637.32457</v>
      </c>
      <c r="U158" s="22">
        <v>0</v>
      </c>
      <c r="V158" s="22">
        <v>1066.807035</v>
      </c>
      <c r="W158" s="22">
        <v>0</v>
      </c>
      <c r="X158" s="22">
        <v>0</v>
      </c>
      <c r="Y158" s="22">
        <v>0</v>
      </c>
    </row>
    <row r="159" spans="1:25" x14ac:dyDescent="0.25">
      <c r="A159" s="22" t="s">
        <v>125</v>
      </c>
      <c r="B159" s="22" t="s">
        <v>295</v>
      </c>
      <c r="C159" s="22" t="s">
        <v>442</v>
      </c>
      <c r="D159" s="22" t="s">
        <v>443</v>
      </c>
      <c r="E159" s="22"/>
      <c r="F159" s="22">
        <v>622005.46847800002</v>
      </c>
      <c r="G159" s="22">
        <v>0</v>
      </c>
      <c r="H159" s="22">
        <v>217843.665565</v>
      </c>
      <c r="I159" s="22">
        <v>0</v>
      </c>
      <c r="J159" s="22">
        <v>0</v>
      </c>
      <c r="K159" s="22">
        <v>79277</v>
      </c>
      <c r="L159" s="22"/>
      <c r="M159" s="22"/>
      <c r="N159" s="22">
        <v>198272.000153</v>
      </c>
      <c r="O159" s="22">
        <v>75687.999978000007</v>
      </c>
      <c r="P159" s="22"/>
      <c r="Q159" s="22">
        <v>0</v>
      </c>
      <c r="R159" s="22">
        <v>0</v>
      </c>
      <c r="S159" s="22">
        <v>0</v>
      </c>
      <c r="T159" s="22">
        <v>15750.444577</v>
      </c>
      <c r="U159" s="22">
        <v>0</v>
      </c>
      <c r="V159" s="22">
        <v>145.61522500000001</v>
      </c>
      <c r="W159" s="22">
        <v>0</v>
      </c>
      <c r="X159" s="22">
        <v>0</v>
      </c>
      <c r="Y159" s="22">
        <v>0</v>
      </c>
    </row>
    <row r="160" spans="1:25" x14ac:dyDescent="0.25">
      <c r="A160" s="22" t="s">
        <v>125</v>
      </c>
      <c r="B160" s="22" t="s">
        <v>295</v>
      </c>
      <c r="C160" s="22" t="s">
        <v>444</v>
      </c>
      <c r="D160" s="22" t="s">
        <v>445</v>
      </c>
      <c r="E160" s="22"/>
      <c r="F160" s="22">
        <v>2266128.7901460002</v>
      </c>
      <c r="G160" s="22">
        <v>0</v>
      </c>
      <c r="H160" s="22">
        <v>923359.49208</v>
      </c>
      <c r="I160" s="22">
        <v>47862.625932000003</v>
      </c>
      <c r="J160" s="22">
        <v>5986.9093499999999</v>
      </c>
      <c r="K160" s="22">
        <v>17589</v>
      </c>
      <c r="L160" s="22"/>
      <c r="M160" s="22"/>
      <c r="N160" s="22">
        <v>655774.43662699999</v>
      </c>
      <c r="O160" s="22">
        <v>185802.516523</v>
      </c>
      <c r="P160" s="22"/>
      <c r="Q160" s="22">
        <v>83132.776438000001</v>
      </c>
      <c r="R160" s="22">
        <v>17370.084113000001</v>
      </c>
      <c r="S160" s="22">
        <v>9964</v>
      </c>
      <c r="T160" s="22">
        <v>31280.36652</v>
      </c>
      <c r="U160" s="22">
        <v>332.09978799999999</v>
      </c>
      <c r="V160" s="22">
        <v>619.21433000000002</v>
      </c>
      <c r="W160" s="22">
        <v>0</v>
      </c>
      <c r="X160" s="22">
        <v>0</v>
      </c>
      <c r="Y160" s="22">
        <v>0</v>
      </c>
    </row>
    <row r="161" spans="1:25" x14ac:dyDescent="0.25">
      <c r="A161" s="22" t="s">
        <v>125</v>
      </c>
      <c r="B161" s="22" t="s">
        <v>295</v>
      </c>
      <c r="C161" s="22" t="s">
        <v>446</v>
      </c>
      <c r="D161" s="22" t="s">
        <v>447</v>
      </c>
      <c r="E161" s="22"/>
      <c r="F161" s="22">
        <v>5983063.1529869996</v>
      </c>
      <c r="G161" s="22">
        <v>0</v>
      </c>
      <c r="H161" s="22">
        <v>3885360.5035120002</v>
      </c>
      <c r="I161" s="22">
        <v>0</v>
      </c>
      <c r="J161" s="22">
        <v>0</v>
      </c>
      <c r="K161" s="22">
        <v>0</v>
      </c>
      <c r="L161" s="22"/>
      <c r="M161" s="22"/>
      <c r="N161" s="22">
        <v>1646267.347355</v>
      </c>
      <c r="O161" s="22">
        <v>965388.30305999995</v>
      </c>
      <c r="P161" s="22"/>
      <c r="Q161" s="22">
        <v>150604.09965300001</v>
      </c>
      <c r="R161" s="22">
        <v>53383.976650999997</v>
      </c>
      <c r="S161" s="22">
        <v>0</v>
      </c>
      <c r="T161" s="22">
        <v>270213.46545600001</v>
      </c>
      <c r="U161" s="22">
        <v>0</v>
      </c>
      <c r="V161" s="22">
        <v>1147.1733449999999</v>
      </c>
      <c r="W161" s="22">
        <v>0</v>
      </c>
      <c r="X161" s="22">
        <v>1</v>
      </c>
      <c r="Y161" s="22">
        <v>0</v>
      </c>
    </row>
    <row r="162" spans="1:25" x14ac:dyDescent="0.25">
      <c r="A162" s="22" t="s">
        <v>125</v>
      </c>
      <c r="B162" s="22" t="s">
        <v>295</v>
      </c>
      <c r="C162" s="22" t="s">
        <v>448</v>
      </c>
      <c r="D162" s="22" t="s">
        <v>449</v>
      </c>
      <c r="E162" s="22"/>
      <c r="F162" s="22">
        <v>732463.50312200002</v>
      </c>
      <c r="G162" s="22">
        <v>2312.4102750000002</v>
      </c>
      <c r="H162" s="22">
        <v>382211.80693299999</v>
      </c>
      <c r="I162" s="22">
        <v>0</v>
      </c>
      <c r="J162" s="22">
        <v>619.36500799999999</v>
      </c>
      <c r="K162" s="22">
        <v>0</v>
      </c>
      <c r="L162" s="22"/>
      <c r="M162" s="22"/>
      <c r="N162" s="22">
        <v>220768.590345</v>
      </c>
      <c r="O162" s="22">
        <v>84682.809970000002</v>
      </c>
      <c r="P162" s="22"/>
      <c r="Q162" s="22">
        <v>2388.9051679999998</v>
      </c>
      <c r="R162" s="22">
        <v>25.394850000000002</v>
      </c>
      <c r="S162" s="22">
        <v>0</v>
      </c>
      <c r="T162" s="22">
        <v>71054.961173000003</v>
      </c>
      <c r="U162" s="22">
        <v>0</v>
      </c>
      <c r="V162" s="22">
        <v>238.528569</v>
      </c>
      <c r="W162" s="22">
        <v>0</v>
      </c>
      <c r="X162" s="22">
        <v>0</v>
      </c>
      <c r="Y162" s="22">
        <v>0</v>
      </c>
    </row>
    <row r="163" spans="1:25" x14ac:dyDescent="0.25">
      <c r="A163" s="22" t="s">
        <v>125</v>
      </c>
      <c r="B163" s="22" t="s">
        <v>295</v>
      </c>
      <c r="C163" s="22" t="s">
        <v>450</v>
      </c>
      <c r="D163" s="22" t="s">
        <v>451</v>
      </c>
      <c r="E163" s="22"/>
      <c r="F163" s="22">
        <v>757861.834225</v>
      </c>
      <c r="G163" s="22">
        <v>623.61857999999995</v>
      </c>
      <c r="H163" s="22">
        <v>308531.90844000003</v>
      </c>
      <c r="I163" s="22">
        <v>0</v>
      </c>
      <c r="J163" s="22">
        <v>232.2833</v>
      </c>
      <c r="K163" s="22">
        <v>83853</v>
      </c>
      <c r="L163" s="22"/>
      <c r="M163" s="22"/>
      <c r="N163" s="22">
        <v>116828.79973499999</v>
      </c>
      <c r="O163" s="22">
        <v>48838.559137999997</v>
      </c>
      <c r="P163" s="22"/>
      <c r="Q163" s="22">
        <v>49254.461923000003</v>
      </c>
      <c r="R163" s="22">
        <v>24858.214346000001</v>
      </c>
      <c r="S163" s="22">
        <v>0</v>
      </c>
      <c r="T163" s="22">
        <v>8238.9999680000001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</row>
    <row r="164" spans="1:25" x14ac:dyDescent="0.25">
      <c r="A164" s="22" t="s">
        <v>125</v>
      </c>
      <c r="B164" s="22" t="s">
        <v>295</v>
      </c>
      <c r="C164" s="22" t="s">
        <v>452</v>
      </c>
      <c r="D164" s="22" t="s">
        <v>453</v>
      </c>
      <c r="E164" s="22"/>
      <c r="F164" s="22">
        <v>4921176.0506239999</v>
      </c>
      <c r="G164" s="22">
        <v>0</v>
      </c>
      <c r="H164" s="22">
        <v>3382792.2672179998</v>
      </c>
      <c r="I164" s="22">
        <v>0</v>
      </c>
      <c r="J164" s="22">
        <v>14293.736730000001</v>
      </c>
      <c r="K164" s="22">
        <v>308174.87</v>
      </c>
      <c r="L164" s="22"/>
      <c r="M164" s="22"/>
      <c r="N164" s="22">
        <v>1344793.9159039999</v>
      </c>
      <c r="O164" s="22">
        <v>703936.36384400004</v>
      </c>
      <c r="P164" s="22"/>
      <c r="Q164" s="22">
        <v>0</v>
      </c>
      <c r="R164" s="22">
        <v>0</v>
      </c>
      <c r="S164" s="22">
        <v>0</v>
      </c>
      <c r="T164" s="22">
        <v>473498.701137</v>
      </c>
      <c r="U164" s="22">
        <v>0</v>
      </c>
      <c r="V164" s="22">
        <v>837.11782000000005</v>
      </c>
      <c r="W164" s="22">
        <v>0</v>
      </c>
      <c r="X164" s="22">
        <v>1</v>
      </c>
      <c r="Y164" s="22">
        <v>0</v>
      </c>
    </row>
    <row r="165" spans="1:25" x14ac:dyDescent="0.25">
      <c r="A165" s="22" t="s">
        <v>125</v>
      </c>
      <c r="B165" s="22" t="s">
        <v>295</v>
      </c>
      <c r="C165" s="22" t="s">
        <v>454</v>
      </c>
      <c r="D165" s="22" t="s">
        <v>455</v>
      </c>
      <c r="E165" s="22"/>
      <c r="F165" s="22">
        <v>459906.87979899999</v>
      </c>
      <c r="G165" s="22">
        <v>192.80148199999999</v>
      </c>
      <c r="H165" s="22">
        <v>69997.988184999995</v>
      </c>
      <c r="I165" s="22">
        <v>0</v>
      </c>
      <c r="J165" s="22">
        <v>4902.0071349999998</v>
      </c>
      <c r="K165" s="22">
        <v>250000</v>
      </c>
      <c r="L165" s="22"/>
      <c r="M165" s="22"/>
      <c r="N165" s="22">
        <v>168982.96689000001</v>
      </c>
      <c r="O165" s="22">
        <v>41992.585140000003</v>
      </c>
      <c r="P165" s="22"/>
      <c r="Q165" s="22">
        <v>0</v>
      </c>
      <c r="R165" s="22">
        <v>0</v>
      </c>
      <c r="S165" s="22">
        <v>0</v>
      </c>
      <c r="T165" s="22">
        <v>27366.022478999999</v>
      </c>
      <c r="U165" s="22">
        <v>0</v>
      </c>
      <c r="V165" s="22">
        <v>96.885865999999993</v>
      </c>
      <c r="W165" s="22">
        <v>0</v>
      </c>
      <c r="X165" s="22">
        <v>0</v>
      </c>
      <c r="Y165" s="22">
        <v>0</v>
      </c>
    </row>
    <row r="166" spans="1:25" x14ac:dyDescent="0.25">
      <c r="A166" s="22" t="s">
        <v>125</v>
      </c>
      <c r="B166" s="22" t="s">
        <v>295</v>
      </c>
      <c r="C166" s="22" t="s">
        <v>456</v>
      </c>
      <c r="D166" s="22" t="s">
        <v>457</v>
      </c>
      <c r="E166" s="22"/>
      <c r="F166" s="22">
        <v>4475672.0309079997</v>
      </c>
      <c r="G166" s="22">
        <v>0</v>
      </c>
      <c r="H166" s="22">
        <v>2642773.9591680001</v>
      </c>
      <c r="I166" s="22">
        <v>0</v>
      </c>
      <c r="J166" s="22">
        <v>0</v>
      </c>
      <c r="K166" s="22">
        <v>0</v>
      </c>
      <c r="L166" s="22"/>
      <c r="M166" s="22"/>
      <c r="N166" s="22">
        <v>1515065.6735169999</v>
      </c>
      <c r="O166" s="22">
        <v>1013950.526118</v>
      </c>
      <c r="P166" s="22"/>
      <c r="Q166" s="22">
        <v>118604.449781</v>
      </c>
      <c r="R166" s="22">
        <v>62616.858161999997</v>
      </c>
      <c r="S166" s="22">
        <v>0</v>
      </c>
      <c r="T166" s="22">
        <v>373495.416096</v>
      </c>
      <c r="U166" s="22">
        <v>0</v>
      </c>
      <c r="V166" s="22">
        <v>956.28317000000004</v>
      </c>
      <c r="W166" s="22">
        <v>0</v>
      </c>
      <c r="X166" s="22">
        <v>0</v>
      </c>
      <c r="Y166" s="22">
        <v>0</v>
      </c>
    </row>
    <row r="167" spans="1:25" x14ac:dyDescent="0.25">
      <c r="A167" s="22" t="s">
        <v>125</v>
      </c>
      <c r="B167" s="22" t="s">
        <v>295</v>
      </c>
      <c r="C167" s="22" t="s">
        <v>458</v>
      </c>
      <c r="D167" s="22" t="s">
        <v>459</v>
      </c>
      <c r="E167" s="22"/>
      <c r="F167" s="22">
        <v>17852639.752556</v>
      </c>
      <c r="G167" s="22">
        <v>13072.001913</v>
      </c>
      <c r="H167" s="22">
        <v>5464931.2362860003</v>
      </c>
      <c r="I167" s="22">
        <v>0</v>
      </c>
      <c r="J167" s="22">
        <v>9360.0151499999993</v>
      </c>
      <c r="K167" s="22">
        <v>828412</v>
      </c>
      <c r="L167" s="22"/>
      <c r="M167" s="22"/>
      <c r="N167" s="22">
        <v>6448795.9767709998</v>
      </c>
      <c r="O167" s="22">
        <v>1789005.8629099999</v>
      </c>
      <c r="P167" s="22"/>
      <c r="Q167" s="22">
        <v>830556.68657100003</v>
      </c>
      <c r="R167" s="22">
        <v>420185.11598</v>
      </c>
      <c r="S167" s="22">
        <v>0</v>
      </c>
      <c r="T167" s="22">
        <v>0</v>
      </c>
      <c r="U167" s="22">
        <v>409230.19239899999</v>
      </c>
      <c r="V167" s="22">
        <v>2600.0601729999998</v>
      </c>
      <c r="W167" s="22">
        <v>0</v>
      </c>
      <c r="X167" s="22">
        <v>1</v>
      </c>
      <c r="Y167" s="22">
        <v>0</v>
      </c>
    </row>
    <row r="168" spans="1:25" x14ac:dyDescent="0.25">
      <c r="A168" s="22" t="s">
        <v>125</v>
      </c>
      <c r="B168" s="22" t="s">
        <v>295</v>
      </c>
      <c r="C168" s="22" t="s">
        <v>460</v>
      </c>
      <c r="D168" s="22" t="s">
        <v>461</v>
      </c>
      <c r="E168" s="22"/>
      <c r="F168" s="22">
        <v>13181094.138569999</v>
      </c>
      <c r="G168" s="22">
        <v>0</v>
      </c>
      <c r="H168" s="22">
        <v>3488285.9962499999</v>
      </c>
      <c r="I168" s="22">
        <v>0</v>
      </c>
      <c r="J168" s="22">
        <v>0</v>
      </c>
      <c r="K168" s="22">
        <v>96920</v>
      </c>
      <c r="L168" s="22"/>
      <c r="M168" s="22"/>
      <c r="N168" s="22">
        <v>5305153.6569929998</v>
      </c>
      <c r="O168" s="22">
        <v>1358697.226308</v>
      </c>
      <c r="P168" s="22"/>
      <c r="Q168" s="22">
        <v>512855.53423200001</v>
      </c>
      <c r="R168" s="22">
        <v>28897.366871999999</v>
      </c>
      <c r="S168" s="22">
        <v>69332</v>
      </c>
      <c r="T168" s="22">
        <v>55893.198199999999</v>
      </c>
      <c r="U168" s="22">
        <v>0</v>
      </c>
      <c r="V168" s="22">
        <v>4850.8849499999997</v>
      </c>
      <c r="W168" s="22">
        <v>0</v>
      </c>
      <c r="X168" s="22">
        <v>0</v>
      </c>
      <c r="Y168" s="22">
        <v>0</v>
      </c>
    </row>
    <row r="169" spans="1:25" x14ac:dyDescent="0.25">
      <c r="A169" s="22" t="s">
        <v>125</v>
      </c>
      <c r="B169" s="22" t="s">
        <v>295</v>
      </c>
      <c r="C169" s="22" t="s">
        <v>462</v>
      </c>
      <c r="D169" s="22" t="s">
        <v>463</v>
      </c>
      <c r="E169" s="22"/>
      <c r="F169" s="22">
        <v>2605962.0186930001</v>
      </c>
      <c r="G169" s="22">
        <v>1114.1438000000001</v>
      </c>
      <c r="H169" s="22">
        <v>1109132.633439</v>
      </c>
      <c r="I169" s="22">
        <v>0</v>
      </c>
      <c r="J169" s="22">
        <v>915.54727100000002</v>
      </c>
      <c r="K169" s="22">
        <v>0</v>
      </c>
      <c r="L169" s="22"/>
      <c r="M169" s="22"/>
      <c r="N169" s="22">
        <v>949144.80274099996</v>
      </c>
      <c r="O169" s="22">
        <v>384845.99764800002</v>
      </c>
      <c r="P169" s="22"/>
      <c r="Q169" s="22">
        <v>0</v>
      </c>
      <c r="R169" s="22">
        <v>0</v>
      </c>
      <c r="S169" s="22">
        <v>0</v>
      </c>
      <c r="T169" s="22">
        <v>173428.168489</v>
      </c>
      <c r="U169" s="22">
        <v>0</v>
      </c>
      <c r="V169" s="22">
        <v>1020.855785</v>
      </c>
      <c r="W169" s="22">
        <v>0</v>
      </c>
      <c r="X169" s="22">
        <v>0</v>
      </c>
      <c r="Y169" s="22">
        <v>0</v>
      </c>
    </row>
    <row r="170" spans="1:25" x14ac:dyDescent="0.25">
      <c r="A170" s="22" t="s">
        <v>125</v>
      </c>
      <c r="B170" s="22" t="s">
        <v>295</v>
      </c>
      <c r="C170" s="22" t="s">
        <v>464</v>
      </c>
      <c r="D170" s="22" t="s">
        <v>465</v>
      </c>
      <c r="E170" s="22"/>
      <c r="F170" s="22">
        <v>936945.10679999995</v>
      </c>
      <c r="G170" s="22">
        <v>0</v>
      </c>
      <c r="H170" s="22">
        <v>862983.86800000002</v>
      </c>
      <c r="I170" s="22">
        <v>0</v>
      </c>
      <c r="J170" s="22">
        <v>31160.191999999999</v>
      </c>
      <c r="K170" s="22">
        <v>34135.35</v>
      </c>
      <c r="L170" s="22"/>
      <c r="M170" s="22"/>
      <c r="N170" s="22">
        <v>137619.75657100001</v>
      </c>
      <c r="O170" s="22">
        <v>104896.46896</v>
      </c>
      <c r="P170" s="22"/>
      <c r="Q170" s="22">
        <v>0</v>
      </c>
      <c r="R170" s="22">
        <v>0</v>
      </c>
      <c r="S170" s="22">
        <v>0</v>
      </c>
      <c r="T170" s="22">
        <v>16435.211071000002</v>
      </c>
      <c r="U170" s="22">
        <v>0</v>
      </c>
      <c r="V170" s="22">
        <v>700.83666700000003</v>
      </c>
      <c r="W170" s="22">
        <v>0</v>
      </c>
      <c r="X170" s="22">
        <v>0</v>
      </c>
      <c r="Y170" s="22">
        <v>0</v>
      </c>
    </row>
    <row r="171" spans="1:25" x14ac:dyDescent="0.25">
      <c r="A171" s="22" t="s">
        <v>125</v>
      </c>
      <c r="B171" s="22" t="s">
        <v>295</v>
      </c>
      <c r="C171" s="22" t="s">
        <v>466</v>
      </c>
      <c r="D171" s="22" t="s">
        <v>467</v>
      </c>
      <c r="E171" s="22"/>
      <c r="F171" s="22">
        <v>18417992.203869998</v>
      </c>
      <c r="G171" s="22">
        <v>0</v>
      </c>
      <c r="H171" s="22">
        <v>4451204.4653899996</v>
      </c>
      <c r="I171" s="22">
        <v>0</v>
      </c>
      <c r="J171" s="22">
        <v>30608.012070000001</v>
      </c>
      <c r="K171" s="22">
        <v>1900000</v>
      </c>
      <c r="L171" s="22"/>
      <c r="M171" s="22"/>
      <c r="N171" s="22">
        <v>6328255.2196800001</v>
      </c>
      <c r="O171" s="22">
        <v>1330978.524</v>
      </c>
      <c r="P171" s="22"/>
      <c r="Q171" s="22">
        <v>480969.59503999999</v>
      </c>
      <c r="R171" s="22">
        <v>100701.512</v>
      </c>
      <c r="S171" s="22">
        <v>0</v>
      </c>
      <c r="T171" s="22">
        <v>430384.51011500001</v>
      </c>
      <c r="U171" s="22">
        <v>0</v>
      </c>
      <c r="V171" s="22">
        <v>1854.611866</v>
      </c>
      <c r="W171" s="22">
        <v>0</v>
      </c>
      <c r="X171" s="22">
        <v>0</v>
      </c>
      <c r="Y171" s="22">
        <v>0</v>
      </c>
    </row>
    <row r="172" spans="1:25" x14ac:dyDescent="0.25">
      <c r="A172" s="22" t="s">
        <v>125</v>
      </c>
      <c r="B172" s="22" t="s">
        <v>295</v>
      </c>
      <c r="C172" s="22" t="s">
        <v>1062</v>
      </c>
      <c r="D172" s="22" t="s">
        <v>1063</v>
      </c>
      <c r="E172" s="22"/>
      <c r="F172" s="22">
        <v>6995927.8504499998</v>
      </c>
      <c r="G172" s="22">
        <v>0</v>
      </c>
      <c r="H172" s="22">
        <v>4539802.7355840001</v>
      </c>
      <c r="I172" s="22">
        <v>0</v>
      </c>
      <c r="J172" s="22">
        <v>0</v>
      </c>
      <c r="K172" s="22">
        <v>38309</v>
      </c>
      <c r="L172" s="22"/>
      <c r="M172" s="22"/>
      <c r="N172" s="22">
        <v>2461617.0094650001</v>
      </c>
      <c r="O172" s="22">
        <v>1169398.749666</v>
      </c>
      <c r="P172" s="22"/>
      <c r="Q172" s="22">
        <v>0</v>
      </c>
      <c r="R172" s="22">
        <v>0</v>
      </c>
      <c r="S172" s="22">
        <v>28046</v>
      </c>
      <c r="T172" s="22">
        <v>167273.653463</v>
      </c>
      <c r="U172" s="22">
        <v>1276.9007039999999</v>
      </c>
      <c r="V172" s="22">
        <v>1902.2034570000001</v>
      </c>
      <c r="W172" s="22">
        <v>0</v>
      </c>
      <c r="X172" s="22">
        <v>1</v>
      </c>
      <c r="Y172" s="22">
        <v>0</v>
      </c>
    </row>
    <row r="173" spans="1:25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/>
      <c r="F173" s="22">
        <v>1153745.81749</v>
      </c>
      <c r="G173" s="22">
        <v>0</v>
      </c>
      <c r="H173" s="22">
        <v>493418.30076000001</v>
      </c>
      <c r="I173" s="22">
        <v>0</v>
      </c>
      <c r="J173" s="22">
        <v>21020.594280000001</v>
      </c>
      <c r="K173" s="22">
        <v>96358</v>
      </c>
      <c r="L173" s="22"/>
      <c r="M173" s="22"/>
      <c r="N173" s="22">
        <v>223221.80958</v>
      </c>
      <c r="O173" s="22">
        <v>81264.848499999993</v>
      </c>
      <c r="P173" s="22"/>
      <c r="Q173" s="22">
        <v>0</v>
      </c>
      <c r="R173" s="22">
        <v>0</v>
      </c>
      <c r="S173" s="22">
        <v>0</v>
      </c>
      <c r="T173" s="22">
        <v>12796.285400000001</v>
      </c>
      <c r="U173" s="22">
        <v>0</v>
      </c>
      <c r="V173" s="22">
        <v>266.64147300000002</v>
      </c>
      <c r="W173" s="22">
        <v>0</v>
      </c>
      <c r="X173" s="22">
        <v>0</v>
      </c>
      <c r="Y173" s="22">
        <v>0</v>
      </c>
    </row>
    <row r="174" spans="1:25" x14ac:dyDescent="0.25">
      <c r="A174" s="22" t="s">
        <v>125</v>
      </c>
      <c r="B174" s="22" t="s">
        <v>295</v>
      </c>
      <c r="C174" s="22" t="s">
        <v>1064</v>
      </c>
      <c r="D174" s="22" t="s">
        <v>1065</v>
      </c>
      <c r="E174" s="22"/>
      <c r="F174" s="22">
        <v>3124846.5120000001</v>
      </c>
      <c r="G174" s="22">
        <v>4011.36</v>
      </c>
      <c r="H174" s="22">
        <v>74126.606700000004</v>
      </c>
      <c r="I174" s="22">
        <v>846941.277</v>
      </c>
      <c r="J174" s="22">
        <v>25749.791399999998</v>
      </c>
      <c r="K174" s="22">
        <v>0</v>
      </c>
      <c r="L174" s="22"/>
      <c r="M174" s="22"/>
      <c r="N174" s="22">
        <v>813776.33700000006</v>
      </c>
      <c r="O174" s="22">
        <v>278581.1018</v>
      </c>
      <c r="P174" s="22"/>
      <c r="Q174" s="22">
        <v>0</v>
      </c>
      <c r="R174" s="22">
        <v>0</v>
      </c>
      <c r="S174" s="22">
        <v>0</v>
      </c>
      <c r="T174" s="22">
        <v>51090.661786999997</v>
      </c>
      <c r="U174" s="22">
        <v>0</v>
      </c>
      <c r="V174" s="22">
        <v>411.42320899999999</v>
      </c>
      <c r="W174" s="22">
        <v>0</v>
      </c>
      <c r="X174" s="22">
        <v>0</v>
      </c>
      <c r="Y174" s="22">
        <v>0</v>
      </c>
    </row>
    <row r="175" spans="1:25" x14ac:dyDescent="0.25">
      <c r="A175" s="22" t="s">
        <v>125</v>
      </c>
      <c r="B175" s="22" t="s">
        <v>295</v>
      </c>
      <c r="C175" s="22" t="s">
        <v>1066</v>
      </c>
      <c r="D175" s="22" t="s">
        <v>1067</v>
      </c>
      <c r="E175" s="22"/>
      <c r="F175" s="22">
        <v>1928723.00786</v>
      </c>
      <c r="G175" s="22">
        <v>2572.2596899999999</v>
      </c>
      <c r="H175" s="22">
        <v>993934.502094</v>
      </c>
      <c r="I175" s="22">
        <v>0</v>
      </c>
      <c r="J175" s="22">
        <v>33104.398131000002</v>
      </c>
      <c r="K175" s="22">
        <v>0</v>
      </c>
      <c r="L175" s="22"/>
      <c r="M175" s="22"/>
      <c r="N175" s="22">
        <v>546550.75520000001</v>
      </c>
      <c r="O175" s="22">
        <v>220731.80859</v>
      </c>
      <c r="P175" s="22"/>
      <c r="Q175" s="22">
        <v>0</v>
      </c>
      <c r="R175" s="22">
        <v>0</v>
      </c>
      <c r="S175" s="22">
        <v>0</v>
      </c>
      <c r="T175" s="22">
        <v>135048.52193799999</v>
      </c>
      <c r="U175" s="22">
        <v>0</v>
      </c>
      <c r="V175" s="22">
        <v>433.28352599999999</v>
      </c>
      <c r="W175" s="22">
        <v>0</v>
      </c>
      <c r="X175" s="22">
        <v>0</v>
      </c>
      <c r="Y175" s="22">
        <v>0</v>
      </c>
    </row>
    <row r="176" spans="1:25" x14ac:dyDescent="0.25">
      <c r="A176" s="22" t="s">
        <v>125</v>
      </c>
      <c r="B176" s="22" t="s">
        <v>295</v>
      </c>
      <c r="C176" s="22" t="s">
        <v>470</v>
      </c>
      <c r="D176" s="22" t="s">
        <v>471</v>
      </c>
      <c r="E176" s="22"/>
      <c r="F176" s="22">
        <v>938264.47</v>
      </c>
      <c r="G176" s="22">
        <v>363</v>
      </c>
      <c r="H176" s="22">
        <v>454285.88</v>
      </c>
      <c r="I176" s="22">
        <v>0</v>
      </c>
      <c r="J176" s="22">
        <v>831.22</v>
      </c>
      <c r="K176" s="22">
        <v>0</v>
      </c>
      <c r="L176" s="22"/>
      <c r="M176" s="22"/>
      <c r="N176" s="22">
        <v>219276.176458</v>
      </c>
      <c r="O176" s="22">
        <v>74074.003228000001</v>
      </c>
      <c r="P176" s="22"/>
      <c r="Q176" s="22">
        <v>0</v>
      </c>
      <c r="R176" s="22">
        <v>0</v>
      </c>
      <c r="S176" s="22">
        <v>0</v>
      </c>
      <c r="T176" s="22">
        <v>0</v>
      </c>
      <c r="U176" s="22">
        <v>13760.927997999999</v>
      </c>
      <c r="V176" s="22">
        <v>148.98563300000001</v>
      </c>
      <c r="W176" s="22">
        <v>0</v>
      </c>
      <c r="X176" s="22">
        <v>0</v>
      </c>
      <c r="Y176" s="22">
        <v>0</v>
      </c>
    </row>
    <row r="177" spans="1:25" x14ac:dyDescent="0.25">
      <c r="A177" s="22" t="s">
        <v>125</v>
      </c>
      <c r="B177" s="22" t="s">
        <v>295</v>
      </c>
      <c r="C177" s="22" t="s">
        <v>1068</v>
      </c>
      <c r="D177" s="22" t="s">
        <v>1069</v>
      </c>
      <c r="E177" s="22"/>
      <c r="F177" s="22">
        <v>980039.63</v>
      </c>
      <c r="G177" s="22">
        <v>0</v>
      </c>
      <c r="H177" s="22">
        <v>1015431.47994</v>
      </c>
      <c r="I177" s="22">
        <v>0</v>
      </c>
      <c r="J177" s="22">
        <v>0</v>
      </c>
      <c r="K177" s="22">
        <v>238899</v>
      </c>
      <c r="L177" s="22"/>
      <c r="M177" s="22"/>
      <c r="N177" s="22">
        <v>346605.297968</v>
      </c>
      <c r="O177" s="22">
        <v>308633.57778400002</v>
      </c>
      <c r="P177" s="22"/>
      <c r="Q177" s="22">
        <v>49507.086182999999</v>
      </c>
      <c r="R177" s="22">
        <v>33620.973120000002</v>
      </c>
      <c r="S177" s="22">
        <v>0</v>
      </c>
      <c r="T177" s="22">
        <v>81878.900674999997</v>
      </c>
      <c r="U177" s="22">
        <v>0</v>
      </c>
      <c r="V177" s="22">
        <v>437.09523100000001</v>
      </c>
      <c r="W177" s="22">
        <v>0</v>
      </c>
      <c r="X177" s="22">
        <v>0</v>
      </c>
      <c r="Y177" s="22">
        <v>0</v>
      </c>
    </row>
    <row r="178" spans="1:25" x14ac:dyDescent="0.25">
      <c r="A178" s="22" t="s">
        <v>125</v>
      </c>
      <c r="B178" s="22" t="s">
        <v>295</v>
      </c>
      <c r="C178" s="22" t="s">
        <v>474</v>
      </c>
      <c r="D178" s="22" t="s">
        <v>475</v>
      </c>
      <c r="E178" s="22"/>
      <c r="F178" s="22">
        <v>664823.86376600002</v>
      </c>
      <c r="G178" s="22">
        <v>463.76336199999997</v>
      </c>
      <c r="H178" s="22">
        <v>365300.009525</v>
      </c>
      <c r="I178" s="22">
        <v>0</v>
      </c>
      <c r="J178" s="22">
        <v>10767.908113</v>
      </c>
      <c r="K178" s="22">
        <v>0</v>
      </c>
      <c r="L178" s="22"/>
      <c r="M178" s="22"/>
      <c r="N178" s="22">
        <v>242222.42447299999</v>
      </c>
      <c r="O178" s="22">
        <v>80527.878295000002</v>
      </c>
      <c r="P178" s="22"/>
      <c r="Q178" s="22">
        <v>0</v>
      </c>
      <c r="R178" s="22">
        <v>0</v>
      </c>
      <c r="S178" s="22">
        <v>0</v>
      </c>
      <c r="T178" s="22">
        <v>14344.892358999999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</row>
    <row r="179" spans="1:25" x14ac:dyDescent="0.25">
      <c r="A179" s="22" t="s">
        <v>125</v>
      </c>
      <c r="B179" s="22" t="s">
        <v>295</v>
      </c>
      <c r="C179" s="22" t="s">
        <v>476</v>
      </c>
      <c r="D179" s="22" t="s">
        <v>477</v>
      </c>
      <c r="E179" s="22"/>
      <c r="F179" s="22">
        <v>4740449.9386299998</v>
      </c>
      <c r="G179" s="22">
        <v>0</v>
      </c>
      <c r="H179" s="22">
        <v>4208358.1913999999</v>
      </c>
      <c r="I179" s="22">
        <v>926389.426125</v>
      </c>
      <c r="J179" s="22">
        <v>210830.0724</v>
      </c>
      <c r="K179" s="22">
        <v>0</v>
      </c>
      <c r="L179" s="22"/>
      <c r="M179" s="22"/>
      <c r="N179" s="22">
        <v>1179068.8291849999</v>
      </c>
      <c r="O179" s="22">
        <v>700432.88292</v>
      </c>
      <c r="P179" s="22"/>
      <c r="Q179" s="22">
        <v>219357.60944500001</v>
      </c>
      <c r="R179" s="22">
        <v>83479.272173999998</v>
      </c>
      <c r="S179" s="22">
        <v>0</v>
      </c>
      <c r="T179" s="22">
        <v>0</v>
      </c>
      <c r="U179" s="22">
        <v>207144.26627399999</v>
      </c>
      <c r="V179" s="22">
        <v>2016.1460999999999</v>
      </c>
      <c r="W179" s="22">
        <v>0</v>
      </c>
      <c r="X179" s="22">
        <v>0</v>
      </c>
      <c r="Y179" s="22">
        <v>0</v>
      </c>
    </row>
    <row r="180" spans="1:25" x14ac:dyDescent="0.25">
      <c r="A180" s="22" t="s">
        <v>125</v>
      </c>
      <c r="B180" s="22" t="s">
        <v>295</v>
      </c>
      <c r="C180" s="22" t="s">
        <v>478</v>
      </c>
      <c r="D180" s="22" t="s">
        <v>479</v>
      </c>
      <c r="E180" s="22"/>
      <c r="F180" s="22">
        <v>3823453.7132970002</v>
      </c>
      <c r="G180" s="22">
        <v>577.36909300000002</v>
      </c>
      <c r="H180" s="22">
        <v>2670564.787308</v>
      </c>
      <c r="I180" s="22">
        <v>0</v>
      </c>
      <c r="J180" s="22">
        <v>17369.055521999999</v>
      </c>
      <c r="K180" s="22">
        <v>0</v>
      </c>
      <c r="L180" s="22"/>
      <c r="M180" s="22"/>
      <c r="N180" s="22">
        <v>1040130</v>
      </c>
      <c r="O180" s="22">
        <v>670683</v>
      </c>
      <c r="P180" s="22"/>
      <c r="Q180" s="22">
        <v>136278</v>
      </c>
      <c r="R180" s="22">
        <v>69146</v>
      </c>
      <c r="S180" s="22">
        <v>0</v>
      </c>
      <c r="T180" s="22">
        <v>0</v>
      </c>
      <c r="U180" s="22">
        <v>301801.81534999999</v>
      </c>
      <c r="V180" s="22">
        <v>1478.115982</v>
      </c>
      <c r="W180" s="22">
        <v>0</v>
      </c>
      <c r="X180" s="22">
        <v>0</v>
      </c>
      <c r="Y180" s="22">
        <v>0</v>
      </c>
    </row>
    <row r="181" spans="1:25" x14ac:dyDescent="0.25">
      <c r="A181" s="22" t="s">
        <v>125</v>
      </c>
      <c r="B181" s="22" t="s">
        <v>295</v>
      </c>
      <c r="C181" s="22" t="s">
        <v>480</v>
      </c>
      <c r="D181" s="22" t="s">
        <v>481</v>
      </c>
      <c r="E181" s="22"/>
      <c r="F181" s="22">
        <v>875063.627568</v>
      </c>
      <c r="G181" s="22">
        <v>0</v>
      </c>
      <c r="H181" s="22">
        <v>518420.68756699999</v>
      </c>
      <c r="I181" s="22">
        <v>0</v>
      </c>
      <c r="J181" s="22">
        <v>17461.130633000001</v>
      </c>
      <c r="K181" s="22">
        <v>0</v>
      </c>
      <c r="L181" s="22"/>
      <c r="M181" s="22"/>
      <c r="N181" s="22">
        <v>199248.86747900001</v>
      </c>
      <c r="O181" s="22">
        <v>87403.401945000005</v>
      </c>
      <c r="P181" s="22"/>
      <c r="Q181" s="22">
        <v>0</v>
      </c>
      <c r="R181" s="22">
        <v>0</v>
      </c>
      <c r="S181" s="22">
        <v>0</v>
      </c>
      <c r="T181" s="22">
        <v>0</v>
      </c>
      <c r="U181" s="22">
        <v>65109.962059999998</v>
      </c>
      <c r="V181" s="22">
        <v>184.84007500000001</v>
      </c>
      <c r="W181" s="22">
        <v>0</v>
      </c>
      <c r="X181" s="22">
        <v>0</v>
      </c>
      <c r="Y181" s="22">
        <v>0</v>
      </c>
    </row>
    <row r="182" spans="1:25" x14ac:dyDescent="0.25">
      <c r="A182" s="22" t="s">
        <v>125</v>
      </c>
      <c r="B182" s="22" t="s">
        <v>295</v>
      </c>
      <c r="C182" s="22" t="s">
        <v>482</v>
      </c>
      <c r="D182" s="22" t="s">
        <v>483</v>
      </c>
      <c r="E182" s="22"/>
      <c r="F182" s="22">
        <v>1974532.7448</v>
      </c>
      <c r="G182" s="22">
        <v>714.52160000000003</v>
      </c>
      <c r="H182" s="22">
        <v>663947.23860000004</v>
      </c>
      <c r="I182" s="22">
        <v>0</v>
      </c>
      <c r="J182" s="22">
        <v>0</v>
      </c>
      <c r="K182" s="22">
        <v>987</v>
      </c>
      <c r="L182" s="22"/>
      <c r="M182" s="22"/>
      <c r="N182" s="22">
        <v>592384.05792000005</v>
      </c>
      <c r="O182" s="22">
        <v>165187.35209999999</v>
      </c>
      <c r="P182" s="22"/>
      <c r="Q182" s="22">
        <v>0</v>
      </c>
      <c r="R182" s="22">
        <v>0</v>
      </c>
      <c r="S182" s="22">
        <v>0</v>
      </c>
      <c r="T182" s="22">
        <v>70556.297600000005</v>
      </c>
      <c r="U182" s="22">
        <v>0</v>
      </c>
      <c r="V182" s="22">
        <v>274.62610000000001</v>
      </c>
      <c r="W182" s="22">
        <v>0</v>
      </c>
      <c r="X182" s="22">
        <v>0</v>
      </c>
      <c r="Y182" s="22">
        <v>0</v>
      </c>
    </row>
    <row r="183" spans="1:25" x14ac:dyDescent="0.25">
      <c r="A183" s="22" t="s">
        <v>125</v>
      </c>
      <c r="B183" s="22" t="s">
        <v>295</v>
      </c>
      <c r="C183" s="22" t="s">
        <v>484</v>
      </c>
      <c r="D183" s="22" t="s">
        <v>485</v>
      </c>
      <c r="E183" s="22"/>
      <c r="F183" s="22">
        <v>4801117.7362789996</v>
      </c>
      <c r="G183" s="22">
        <v>0</v>
      </c>
      <c r="H183" s="22">
        <v>2822746.8541140002</v>
      </c>
      <c r="I183" s="22">
        <v>0</v>
      </c>
      <c r="J183" s="22">
        <v>102057.058404</v>
      </c>
      <c r="K183" s="22">
        <v>8718</v>
      </c>
      <c r="L183" s="22"/>
      <c r="M183" s="22"/>
      <c r="N183" s="22">
        <v>1503688.2127769999</v>
      </c>
      <c r="O183" s="22">
        <v>825052.55834300001</v>
      </c>
      <c r="P183" s="22"/>
      <c r="Q183" s="22">
        <v>269319.04676499998</v>
      </c>
      <c r="R183" s="22">
        <v>203601.34819300001</v>
      </c>
      <c r="S183" s="22">
        <v>0</v>
      </c>
      <c r="T183" s="22">
        <v>0</v>
      </c>
      <c r="U183" s="22">
        <v>160473.25391999999</v>
      </c>
      <c r="V183" s="22">
        <v>1429.5345789999999</v>
      </c>
      <c r="W183" s="22">
        <v>0</v>
      </c>
      <c r="X183" s="22">
        <v>0</v>
      </c>
      <c r="Y183" s="22">
        <v>0</v>
      </c>
    </row>
    <row r="184" spans="1:25" x14ac:dyDescent="0.25">
      <c r="A184" s="22" t="s">
        <v>125</v>
      </c>
      <c r="B184" s="22" t="s">
        <v>295</v>
      </c>
      <c r="C184" s="22" t="s">
        <v>486</v>
      </c>
      <c r="D184" s="22" t="s">
        <v>487</v>
      </c>
      <c r="E184" s="22"/>
      <c r="F184" s="22">
        <v>1551898.559869</v>
      </c>
      <c r="G184" s="22">
        <v>0</v>
      </c>
      <c r="H184" s="22">
        <v>852437.48212499998</v>
      </c>
      <c r="I184" s="22">
        <v>0</v>
      </c>
      <c r="J184" s="22">
        <v>0</v>
      </c>
      <c r="K184" s="22">
        <v>0</v>
      </c>
      <c r="L184" s="22"/>
      <c r="M184" s="22"/>
      <c r="N184" s="22">
        <v>369865.83584299998</v>
      </c>
      <c r="O184" s="22">
        <v>151259.45781600001</v>
      </c>
      <c r="P184" s="22"/>
      <c r="Q184" s="22">
        <v>32073.091421000001</v>
      </c>
      <c r="R184" s="22">
        <v>0</v>
      </c>
      <c r="S184" s="22">
        <v>0</v>
      </c>
      <c r="T184" s="22">
        <v>18401.021290000001</v>
      </c>
      <c r="U184" s="22">
        <v>0</v>
      </c>
      <c r="V184" s="22">
        <v>296.02739300000002</v>
      </c>
      <c r="W184" s="22">
        <v>0</v>
      </c>
      <c r="X184" s="22">
        <v>0</v>
      </c>
      <c r="Y184" s="22">
        <v>0</v>
      </c>
    </row>
    <row r="185" spans="1:25" x14ac:dyDescent="0.25">
      <c r="A185" s="22" t="s">
        <v>125</v>
      </c>
      <c r="B185" s="22" t="s">
        <v>295</v>
      </c>
      <c r="C185" s="22" t="s">
        <v>488</v>
      </c>
      <c r="D185" s="22" t="s">
        <v>489</v>
      </c>
      <c r="E185" s="22"/>
      <c r="F185" s="22">
        <v>4589163.2354859998</v>
      </c>
      <c r="G185" s="22">
        <v>12900.7788</v>
      </c>
      <c r="H185" s="22">
        <v>3451447.8171430002</v>
      </c>
      <c r="I185" s="22">
        <v>0</v>
      </c>
      <c r="J185" s="22">
        <v>60103.514415999998</v>
      </c>
      <c r="K185" s="22">
        <v>0</v>
      </c>
      <c r="L185" s="22"/>
      <c r="M185" s="22"/>
      <c r="N185" s="22">
        <v>1070091.2930749999</v>
      </c>
      <c r="O185" s="22">
        <v>543198.79668000003</v>
      </c>
      <c r="P185" s="22"/>
      <c r="Q185" s="22">
        <v>104977.83998800001</v>
      </c>
      <c r="R185" s="22">
        <v>188753.12502000001</v>
      </c>
      <c r="S185" s="22">
        <v>0</v>
      </c>
      <c r="T185" s="22">
        <v>391309.11589000002</v>
      </c>
      <c r="U185" s="22">
        <v>0</v>
      </c>
      <c r="V185" s="22">
        <v>735.86914200000001</v>
      </c>
      <c r="W185" s="22">
        <v>0</v>
      </c>
      <c r="X185" s="22">
        <v>0</v>
      </c>
      <c r="Y185" s="22">
        <v>0</v>
      </c>
    </row>
    <row r="186" spans="1:25" x14ac:dyDescent="0.25">
      <c r="A186" s="22" t="s">
        <v>125</v>
      </c>
      <c r="B186" s="22" t="s">
        <v>295</v>
      </c>
      <c r="C186" s="22" t="s">
        <v>490</v>
      </c>
      <c r="D186" s="22" t="s">
        <v>491</v>
      </c>
      <c r="E186" s="22"/>
      <c r="F186" s="22">
        <v>7408121.748075</v>
      </c>
      <c r="G186" s="22">
        <v>1573.5329999999999</v>
      </c>
      <c r="H186" s="22">
        <v>7429169.0026439996</v>
      </c>
      <c r="I186" s="22">
        <v>0</v>
      </c>
      <c r="J186" s="22">
        <v>2437330.012164</v>
      </c>
      <c r="K186" s="22">
        <v>92697</v>
      </c>
      <c r="L186" s="22"/>
      <c r="M186" s="22"/>
      <c r="N186" s="22">
        <v>2723299.53535</v>
      </c>
      <c r="O186" s="22">
        <v>2354381.4436869998</v>
      </c>
      <c r="P186" s="22"/>
      <c r="Q186" s="22">
        <v>231062.047254</v>
      </c>
      <c r="R186" s="22">
        <v>183150.568745</v>
      </c>
      <c r="S186" s="22">
        <v>0</v>
      </c>
      <c r="T186" s="22">
        <v>463489.23310100002</v>
      </c>
      <c r="U186" s="22">
        <v>0</v>
      </c>
      <c r="V186" s="22">
        <v>21369.469765000002</v>
      </c>
      <c r="W186" s="22">
        <v>0</v>
      </c>
      <c r="X186" s="22">
        <v>1</v>
      </c>
      <c r="Y186" s="22">
        <v>0</v>
      </c>
    </row>
    <row r="187" spans="1:25" x14ac:dyDescent="0.25">
      <c r="A187" s="22" t="s">
        <v>125</v>
      </c>
      <c r="B187" s="22" t="s">
        <v>492</v>
      </c>
      <c r="C187" s="22" t="s">
        <v>1070</v>
      </c>
      <c r="D187" s="22" t="s">
        <v>1071</v>
      </c>
      <c r="E187" s="22"/>
      <c r="F187" s="22">
        <v>789476.11268000002</v>
      </c>
      <c r="G187" s="22">
        <v>643.07094199999995</v>
      </c>
      <c r="H187" s="22">
        <v>271275.59576900001</v>
      </c>
      <c r="I187" s="22">
        <v>0</v>
      </c>
      <c r="J187" s="22">
        <v>0</v>
      </c>
      <c r="K187" s="22">
        <v>0</v>
      </c>
      <c r="L187" s="22"/>
      <c r="M187" s="22"/>
      <c r="N187" s="22">
        <v>166973.452876</v>
      </c>
      <c r="O187" s="22">
        <v>48261.480255000002</v>
      </c>
      <c r="P187" s="22"/>
      <c r="Q187" s="22">
        <v>0</v>
      </c>
      <c r="R187" s="22">
        <v>0</v>
      </c>
      <c r="S187" s="22">
        <v>0</v>
      </c>
      <c r="T187" s="22">
        <v>10153.873949999999</v>
      </c>
      <c r="U187" s="22">
        <v>0</v>
      </c>
      <c r="V187" s="22">
        <v>107.46680499999999</v>
      </c>
      <c r="W187" s="22">
        <v>0</v>
      </c>
      <c r="X187" s="22">
        <v>0</v>
      </c>
      <c r="Y187" s="22">
        <v>0</v>
      </c>
    </row>
    <row r="188" spans="1:25" x14ac:dyDescent="0.25">
      <c r="A188" s="22" t="s">
        <v>125</v>
      </c>
      <c r="B188" s="22" t="s">
        <v>492</v>
      </c>
      <c r="C188" s="22" t="s">
        <v>493</v>
      </c>
      <c r="D188" s="22" t="s">
        <v>494</v>
      </c>
      <c r="E188" s="22"/>
      <c r="F188" s="22">
        <v>872344.50127000001</v>
      </c>
      <c r="G188" s="22">
        <v>71.406192000000004</v>
      </c>
      <c r="H188" s="22">
        <v>123472.34181100001</v>
      </c>
      <c r="I188" s="22">
        <v>0</v>
      </c>
      <c r="J188" s="22">
        <v>1598.550481</v>
      </c>
      <c r="K188" s="22">
        <v>868380</v>
      </c>
      <c r="L188" s="22"/>
      <c r="M188" s="22"/>
      <c r="N188" s="22">
        <v>493841.700427</v>
      </c>
      <c r="O188" s="22">
        <v>50664.525711000002</v>
      </c>
      <c r="P188" s="22"/>
      <c r="Q188" s="22">
        <v>0</v>
      </c>
      <c r="R188" s="22">
        <v>0</v>
      </c>
      <c r="S188" s="22">
        <v>0</v>
      </c>
      <c r="T188" s="22">
        <v>46863.655020999999</v>
      </c>
      <c r="U188" s="22">
        <v>0</v>
      </c>
      <c r="V188" s="22">
        <v>157.09059500000001</v>
      </c>
      <c r="W188" s="22">
        <v>0</v>
      </c>
      <c r="X188" s="22">
        <v>0</v>
      </c>
      <c r="Y188" s="22">
        <v>0</v>
      </c>
    </row>
    <row r="189" spans="1:25" x14ac:dyDescent="0.25">
      <c r="A189" s="22" t="s">
        <v>125</v>
      </c>
      <c r="B189" s="22" t="s">
        <v>492</v>
      </c>
      <c r="C189" s="22" t="s">
        <v>495</v>
      </c>
      <c r="D189" s="22" t="s">
        <v>496</v>
      </c>
      <c r="E189" s="22"/>
      <c r="F189" s="22">
        <v>727651.769096</v>
      </c>
      <c r="G189" s="22">
        <v>0</v>
      </c>
      <c r="H189" s="22">
        <v>329122.54193000001</v>
      </c>
      <c r="I189" s="22">
        <v>0</v>
      </c>
      <c r="J189" s="22">
        <v>585268.97519999999</v>
      </c>
      <c r="K189" s="22">
        <v>8056.44</v>
      </c>
      <c r="L189" s="22"/>
      <c r="M189" s="22"/>
      <c r="N189" s="22">
        <v>184561.73523600001</v>
      </c>
      <c r="O189" s="22">
        <v>69539.229871000003</v>
      </c>
      <c r="P189" s="22"/>
      <c r="Q189" s="22">
        <v>0</v>
      </c>
      <c r="R189" s="22">
        <v>0</v>
      </c>
      <c r="S189" s="22">
        <v>0</v>
      </c>
      <c r="T189" s="22">
        <v>8662.3094249999995</v>
      </c>
      <c r="U189" s="22">
        <v>0</v>
      </c>
      <c r="V189" s="22">
        <v>124.63429499999999</v>
      </c>
      <c r="W189" s="22">
        <v>0</v>
      </c>
      <c r="X189" s="22">
        <v>0</v>
      </c>
      <c r="Y189" s="22">
        <v>0</v>
      </c>
    </row>
    <row r="190" spans="1:25" x14ac:dyDescent="0.25">
      <c r="A190" s="22" t="s">
        <v>125</v>
      </c>
      <c r="B190" s="22" t="s">
        <v>492</v>
      </c>
      <c r="C190" s="22" t="s">
        <v>497</v>
      </c>
      <c r="D190" s="22" t="s">
        <v>498</v>
      </c>
      <c r="E190" s="22"/>
      <c r="F190" s="22">
        <v>130639.909682</v>
      </c>
      <c r="G190" s="22">
        <v>0</v>
      </c>
      <c r="H190" s="22">
        <v>70698.902287000004</v>
      </c>
      <c r="I190" s="22">
        <v>0</v>
      </c>
      <c r="J190" s="22">
        <v>2631.528276</v>
      </c>
      <c r="K190" s="22">
        <v>31674</v>
      </c>
      <c r="L190" s="22"/>
      <c r="M190" s="22"/>
      <c r="N190" s="22">
        <v>18873.764944999999</v>
      </c>
      <c r="O190" s="22">
        <v>11309.147531000001</v>
      </c>
      <c r="P190" s="22"/>
      <c r="Q190" s="22">
        <v>0</v>
      </c>
      <c r="R190" s="22">
        <v>0</v>
      </c>
      <c r="S190" s="22">
        <v>0</v>
      </c>
      <c r="T190" s="22">
        <v>1679.654127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</row>
    <row r="191" spans="1:25" x14ac:dyDescent="0.25">
      <c r="A191" s="22" t="s">
        <v>125</v>
      </c>
      <c r="B191" s="22" t="s">
        <v>492</v>
      </c>
      <c r="C191" s="22" t="s">
        <v>499</v>
      </c>
      <c r="D191" s="22" t="s">
        <v>500</v>
      </c>
      <c r="E191" s="22"/>
      <c r="F191" s="22">
        <v>148859.60858999999</v>
      </c>
      <c r="G191" s="22">
        <v>0</v>
      </c>
      <c r="H191" s="22">
        <v>22838.798070000001</v>
      </c>
      <c r="I191" s="22">
        <v>0</v>
      </c>
      <c r="J191" s="22">
        <v>0</v>
      </c>
      <c r="K191" s="22">
        <v>29508</v>
      </c>
      <c r="L191" s="22"/>
      <c r="M191" s="22"/>
      <c r="N191" s="22">
        <v>30497.33827</v>
      </c>
      <c r="O191" s="22">
        <v>6818.7081600000001</v>
      </c>
      <c r="P191" s="22"/>
      <c r="Q191" s="22">
        <v>0</v>
      </c>
      <c r="R191" s="22">
        <v>0</v>
      </c>
      <c r="S191" s="22">
        <v>0</v>
      </c>
      <c r="T191" s="22">
        <v>2422.76262</v>
      </c>
      <c r="U191" s="22">
        <v>0</v>
      </c>
      <c r="V191" s="22">
        <v>92.806370999999999</v>
      </c>
      <c r="W191" s="22">
        <v>0</v>
      </c>
      <c r="X191" s="22">
        <v>0</v>
      </c>
      <c r="Y191" s="22">
        <v>0</v>
      </c>
    </row>
    <row r="192" spans="1:25" x14ac:dyDescent="0.25">
      <c r="A192" s="22" t="s">
        <v>125</v>
      </c>
      <c r="B192" s="22" t="s">
        <v>492</v>
      </c>
      <c r="C192" s="22" t="s">
        <v>501</v>
      </c>
      <c r="D192" s="22" t="s">
        <v>502</v>
      </c>
      <c r="E192" s="22"/>
      <c r="F192" s="22">
        <v>422366.89679999999</v>
      </c>
      <c r="G192" s="22">
        <v>0</v>
      </c>
      <c r="H192" s="22">
        <v>82998.243566000005</v>
      </c>
      <c r="I192" s="22">
        <v>36032.449999999997</v>
      </c>
      <c r="J192" s="22">
        <v>0</v>
      </c>
      <c r="K192" s="22">
        <v>17727</v>
      </c>
      <c r="L192" s="22"/>
      <c r="M192" s="22"/>
      <c r="N192" s="22">
        <v>69509.403017999997</v>
      </c>
      <c r="O192" s="22">
        <v>23247.899219999999</v>
      </c>
      <c r="P192" s="22"/>
      <c r="Q192" s="22">
        <v>0</v>
      </c>
      <c r="R192" s="22">
        <v>0</v>
      </c>
      <c r="S192" s="22">
        <v>0</v>
      </c>
      <c r="T192" s="22">
        <v>14059.79221</v>
      </c>
      <c r="U192" s="22">
        <v>0</v>
      </c>
      <c r="V192" s="22">
        <v>2.8586779999999998</v>
      </c>
      <c r="W192" s="22">
        <v>0</v>
      </c>
      <c r="X192" s="22">
        <v>0</v>
      </c>
      <c r="Y192" s="22">
        <v>0</v>
      </c>
    </row>
    <row r="193" spans="1:25" x14ac:dyDescent="0.25">
      <c r="A193" s="22" t="s">
        <v>125</v>
      </c>
      <c r="B193" s="22" t="s">
        <v>492</v>
      </c>
      <c r="C193" s="22" t="s">
        <v>1072</v>
      </c>
      <c r="D193" s="22" t="s">
        <v>1073</v>
      </c>
      <c r="E193" s="22"/>
      <c r="F193" s="22">
        <v>157610.14499999999</v>
      </c>
      <c r="G193" s="22">
        <v>0</v>
      </c>
      <c r="H193" s="22">
        <v>30975.955000000002</v>
      </c>
      <c r="I193" s="22">
        <v>0</v>
      </c>
      <c r="J193" s="22">
        <v>0</v>
      </c>
      <c r="K193" s="22">
        <v>1620</v>
      </c>
      <c r="L193" s="22"/>
      <c r="M193" s="22"/>
      <c r="N193" s="22">
        <v>42675.264555000002</v>
      </c>
      <c r="O193" s="22">
        <v>14358.2662</v>
      </c>
      <c r="P193" s="22"/>
      <c r="Q193" s="22">
        <v>0</v>
      </c>
      <c r="R193" s="22">
        <v>0</v>
      </c>
      <c r="S193" s="22">
        <v>0</v>
      </c>
      <c r="T193" s="22">
        <v>5258.2241999999997</v>
      </c>
      <c r="U193" s="22">
        <v>0</v>
      </c>
      <c r="V193" s="22">
        <v>18.620864999999998</v>
      </c>
      <c r="W193" s="22">
        <v>0</v>
      </c>
      <c r="X193" s="22">
        <v>0</v>
      </c>
      <c r="Y193" s="22">
        <v>0</v>
      </c>
    </row>
    <row r="194" spans="1:25" x14ac:dyDescent="0.25">
      <c r="A194" s="22" t="s">
        <v>125</v>
      </c>
      <c r="B194" s="22" t="s">
        <v>492</v>
      </c>
      <c r="C194" s="22" t="s">
        <v>503</v>
      </c>
      <c r="D194" s="22" t="s">
        <v>504</v>
      </c>
      <c r="E194" s="22"/>
      <c r="F194" s="22">
        <v>602497.73451600003</v>
      </c>
      <c r="G194" s="22">
        <v>59.179580000000001</v>
      </c>
      <c r="H194" s="22">
        <v>38370.553871999997</v>
      </c>
      <c r="I194" s="22">
        <v>0</v>
      </c>
      <c r="J194" s="22">
        <v>72.738960000000006</v>
      </c>
      <c r="K194" s="22">
        <v>0</v>
      </c>
      <c r="L194" s="22"/>
      <c r="M194" s="22"/>
      <c r="N194" s="22">
        <v>284257.757966</v>
      </c>
      <c r="O194" s="22">
        <v>18721.149762000001</v>
      </c>
      <c r="P194" s="22"/>
      <c r="Q194" s="22">
        <v>0</v>
      </c>
      <c r="R194" s="22">
        <v>0</v>
      </c>
      <c r="S194" s="22">
        <v>0</v>
      </c>
      <c r="T194" s="22">
        <v>14875.116620000001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</row>
    <row r="195" spans="1:25" x14ac:dyDescent="0.25">
      <c r="A195" s="22" t="s">
        <v>125</v>
      </c>
      <c r="B195" s="22" t="s">
        <v>492</v>
      </c>
      <c r="C195" s="22" t="s">
        <v>505</v>
      </c>
      <c r="D195" s="22" t="s">
        <v>506</v>
      </c>
      <c r="E195" s="22"/>
      <c r="F195" s="22">
        <v>242275.12617</v>
      </c>
      <c r="G195" s="22">
        <v>0</v>
      </c>
      <c r="H195" s="22">
        <v>35876.028341999998</v>
      </c>
      <c r="I195" s="22">
        <v>0</v>
      </c>
      <c r="J195" s="22">
        <v>0</v>
      </c>
      <c r="K195" s="22">
        <v>0</v>
      </c>
      <c r="L195" s="22"/>
      <c r="M195" s="22"/>
      <c r="N195" s="22">
        <v>65841.686715000003</v>
      </c>
      <c r="O195" s="22">
        <v>13829.425329</v>
      </c>
      <c r="P195" s="22"/>
      <c r="Q195" s="22">
        <v>0</v>
      </c>
      <c r="R195" s="22">
        <v>0</v>
      </c>
      <c r="S195" s="22">
        <v>0</v>
      </c>
      <c r="T195" s="22">
        <v>4038.690928</v>
      </c>
      <c r="U195" s="22">
        <v>0</v>
      </c>
      <c r="V195" s="22">
        <v>34.930129000000001</v>
      </c>
      <c r="W195" s="22">
        <v>0</v>
      </c>
      <c r="X195" s="22">
        <v>0</v>
      </c>
      <c r="Y195" s="22">
        <v>0</v>
      </c>
    </row>
    <row r="196" spans="1:25" x14ac:dyDescent="0.25">
      <c r="A196" s="22" t="s">
        <v>125</v>
      </c>
      <c r="B196" s="22" t="s">
        <v>492</v>
      </c>
      <c r="C196" s="22" t="s">
        <v>507</v>
      </c>
      <c r="D196" s="22" t="s">
        <v>508</v>
      </c>
      <c r="E196" s="22"/>
      <c r="F196" s="22">
        <v>308904.60639999999</v>
      </c>
      <c r="G196" s="22">
        <v>0</v>
      </c>
      <c r="H196" s="22">
        <v>27863.279999999999</v>
      </c>
      <c r="I196" s="22">
        <v>4146.93</v>
      </c>
      <c r="J196" s="22">
        <v>0</v>
      </c>
      <c r="K196" s="22">
        <v>4321</v>
      </c>
      <c r="L196" s="22"/>
      <c r="M196" s="22"/>
      <c r="N196" s="22">
        <v>89456.537599999996</v>
      </c>
      <c r="O196" s="22">
        <v>10462.989600000001</v>
      </c>
      <c r="P196" s="22"/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45.568505000000002</v>
      </c>
      <c r="W196" s="22">
        <v>0</v>
      </c>
      <c r="X196" s="22">
        <v>0</v>
      </c>
      <c r="Y196" s="22">
        <v>0</v>
      </c>
    </row>
    <row r="197" spans="1:25" x14ac:dyDescent="0.25">
      <c r="A197" s="22" t="s">
        <v>125</v>
      </c>
      <c r="B197" s="22" t="s">
        <v>492</v>
      </c>
      <c r="C197" s="22" t="s">
        <v>1074</v>
      </c>
      <c r="D197" s="22" t="s">
        <v>1075</v>
      </c>
      <c r="E197" s="22"/>
      <c r="F197" s="22">
        <v>1130335.1915899999</v>
      </c>
      <c r="G197" s="22">
        <v>0</v>
      </c>
      <c r="H197" s="22">
        <v>340920.17662300001</v>
      </c>
      <c r="I197" s="22">
        <v>0</v>
      </c>
      <c r="J197" s="22">
        <v>0</v>
      </c>
      <c r="K197" s="22">
        <v>55251.38</v>
      </c>
      <c r="L197" s="22"/>
      <c r="M197" s="22"/>
      <c r="N197" s="22">
        <v>244399.79629999999</v>
      </c>
      <c r="O197" s="22">
        <v>119604.89268</v>
      </c>
      <c r="P197" s="22"/>
      <c r="Q197" s="22">
        <v>0</v>
      </c>
      <c r="R197" s="22">
        <v>0</v>
      </c>
      <c r="S197" s="22">
        <v>0</v>
      </c>
      <c r="T197" s="22">
        <v>8847.9092340000007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</row>
    <row r="198" spans="1:25" x14ac:dyDescent="0.25">
      <c r="A198" s="22" t="s">
        <v>125</v>
      </c>
      <c r="B198" s="22" t="s">
        <v>492</v>
      </c>
      <c r="C198" s="22" t="s">
        <v>1076</v>
      </c>
      <c r="D198" s="22" t="s">
        <v>1077</v>
      </c>
      <c r="E198" s="22"/>
      <c r="F198" s="22">
        <v>455545.37587699998</v>
      </c>
      <c r="G198" s="22">
        <v>0</v>
      </c>
      <c r="H198" s="22">
        <v>118939.982922</v>
      </c>
      <c r="I198" s="22">
        <v>0</v>
      </c>
      <c r="J198" s="22">
        <v>0</v>
      </c>
      <c r="K198" s="22">
        <v>56328</v>
      </c>
      <c r="L198" s="22"/>
      <c r="M198" s="22"/>
      <c r="N198" s="22">
        <v>73339.851811999994</v>
      </c>
      <c r="O198" s="22">
        <v>12938.745899</v>
      </c>
      <c r="P198" s="22"/>
      <c r="Q198" s="22">
        <v>0</v>
      </c>
      <c r="R198" s="22">
        <v>0</v>
      </c>
      <c r="S198" s="22">
        <v>0</v>
      </c>
      <c r="T198" s="22">
        <v>17399.505333000001</v>
      </c>
      <c r="U198" s="22">
        <v>0</v>
      </c>
      <c r="V198" s="22">
        <v>99.892934999999994</v>
      </c>
      <c r="W198" s="22">
        <v>0</v>
      </c>
      <c r="X198" s="22">
        <v>0</v>
      </c>
      <c r="Y198" s="22">
        <v>0</v>
      </c>
    </row>
    <row r="199" spans="1:25" x14ac:dyDescent="0.25">
      <c r="A199" s="22" t="s">
        <v>125</v>
      </c>
      <c r="B199" s="22" t="s">
        <v>492</v>
      </c>
      <c r="C199" s="22" t="s">
        <v>1078</v>
      </c>
      <c r="D199" s="22" t="s">
        <v>1079</v>
      </c>
      <c r="E199" s="22"/>
      <c r="F199" s="22">
        <v>251690.986836</v>
      </c>
      <c r="G199" s="22">
        <v>0</v>
      </c>
      <c r="H199" s="22">
        <v>50864.457216000003</v>
      </c>
      <c r="I199" s="22">
        <v>0</v>
      </c>
      <c r="J199" s="22">
        <v>577.21834200000001</v>
      </c>
      <c r="K199" s="22">
        <v>20000</v>
      </c>
      <c r="L199" s="22"/>
      <c r="M199" s="22"/>
      <c r="N199" s="22">
        <v>66160.219200000007</v>
      </c>
      <c r="O199" s="22">
        <v>21155.84</v>
      </c>
      <c r="P199" s="22"/>
      <c r="Q199" s="22">
        <v>0</v>
      </c>
      <c r="R199" s="22">
        <v>0</v>
      </c>
      <c r="S199" s="22">
        <v>0</v>
      </c>
      <c r="T199" s="22">
        <v>12711.737556</v>
      </c>
      <c r="U199" s="22">
        <v>0</v>
      </c>
      <c r="V199" s="22">
        <v>255.29197500000001</v>
      </c>
      <c r="W199" s="22">
        <v>0</v>
      </c>
      <c r="X199" s="22">
        <v>0</v>
      </c>
      <c r="Y199" s="22">
        <v>0</v>
      </c>
    </row>
    <row r="200" spans="1:25" x14ac:dyDescent="0.25">
      <c r="A200" s="22" t="s">
        <v>125</v>
      </c>
      <c r="B200" s="22" t="s">
        <v>492</v>
      </c>
      <c r="C200" s="22" t="s">
        <v>509</v>
      </c>
      <c r="D200" s="22" t="s">
        <v>510</v>
      </c>
      <c r="E200" s="22"/>
      <c r="F200" s="22">
        <v>206638.22140000001</v>
      </c>
      <c r="G200" s="22">
        <v>1241.69326</v>
      </c>
      <c r="H200" s="22">
        <v>30101.944640000002</v>
      </c>
      <c r="I200" s="22">
        <v>0</v>
      </c>
      <c r="J200" s="22">
        <v>2832.7414399999998</v>
      </c>
      <c r="K200" s="22">
        <v>0</v>
      </c>
      <c r="L200" s="22"/>
      <c r="M200" s="22"/>
      <c r="N200" s="22">
        <v>59323.097130000002</v>
      </c>
      <c r="O200" s="22">
        <v>8639.6701699999994</v>
      </c>
      <c r="P200" s="22"/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111.71977200000001</v>
      </c>
      <c r="W200" s="22">
        <v>0</v>
      </c>
      <c r="X200" s="22">
        <v>0</v>
      </c>
      <c r="Y200" s="22">
        <v>0</v>
      </c>
    </row>
    <row r="201" spans="1:25" x14ac:dyDescent="0.25">
      <c r="A201" s="22" t="s">
        <v>125</v>
      </c>
      <c r="B201" s="22" t="s">
        <v>492</v>
      </c>
      <c r="C201" s="22" t="s">
        <v>511</v>
      </c>
      <c r="D201" s="22" t="s">
        <v>512</v>
      </c>
      <c r="E201" s="22"/>
      <c r="F201" s="22">
        <v>651587.52926800004</v>
      </c>
      <c r="G201" s="22">
        <v>505.46595000000002</v>
      </c>
      <c r="H201" s="22">
        <v>516830.43616300001</v>
      </c>
      <c r="I201" s="22">
        <v>0</v>
      </c>
      <c r="J201" s="22">
        <v>11644.558212</v>
      </c>
      <c r="K201" s="22">
        <v>25836</v>
      </c>
      <c r="L201" s="22"/>
      <c r="M201" s="22"/>
      <c r="N201" s="22">
        <v>168097.489952</v>
      </c>
      <c r="O201" s="22">
        <v>105279.1124</v>
      </c>
      <c r="P201" s="22"/>
      <c r="Q201" s="22">
        <v>0</v>
      </c>
      <c r="R201" s="22">
        <v>0</v>
      </c>
      <c r="S201" s="22">
        <v>0</v>
      </c>
      <c r="T201" s="22">
        <v>12596.821875</v>
      </c>
      <c r="U201" s="22">
        <v>0</v>
      </c>
      <c r="V201" s="22">
        <v>700.88012900000001</v>
      </c>
      <c r="W201" s="22">
        <v>0</v>
      </c>
      <c r="X201" s="22">
        <v>0</v>
      </c>
      <c r="Y201" s="22">
        <v>0</v>
      </c>
    </row>
    <row r="202" spans="1:25" x14ac:dyDescent="0.25">
      <c r="A202" s="22" t="s">
        <v>125</v>
      </c>
      <c r="B202" s="22" t="s">
        <v>492</v>
      </c>
      <c r="C202" s="22" t="s">
        <v>1082</v>
      </c>
      <c r="D202" s="22" t="s">
        <v>1083</v>
      </c>
      <c r="E202" s="22"/>
      <c r="F202" s="22">
        <v>483097.45211900002</v>
      </c>
      <c r="G202" s="22">
        <v>0</v>
      </c>
      <c r="H202" s="22">
        <v>44412.77072</v>
      </c>
      <c r="I202" s="22">
        <v>0</v>
      </c>
      <c r="J202" s="22">
        <v>0</v>
      </c>
      <c r="K202" s="22">
        <v>12950</v>
      </c>
      <c r="L202" s="22"/>
      <c r="M202" s="22"/>
      <c r="N202" s="22">
        <v>117892.99998399999</v>
      </c>
      <c r="O202" s="22">
        <v>12220</v>
      </c>
      <c r="P202" s="22"/>
      <c r="Q202" s="22">
        <v>0</v>
      </c>
      <c r="R202" s="22">
        <v>0</v>
      </c>
      <c r="S202" s="22">
        <v>0</v>
      </c>
      <c r="T202" s="22">
        <v>6412.612916</v>
      </c>
      <c r="U202" s="22">
        <v>0</v>
      </c>
      <c r="V202" s="22">
        <v>92.500455000000002</v>
      </c>
      <c r="W202" s="22">
        <v>0</v>
      </c>
      <c r="X202" s="22">
        <v>0</v>
      </c>
      <c r="Y202" s="22">
        <v>0</v>
      </c>
    </row>
    <row r="203" spans="1:25" x14ac:dyDescent="0.25">
      <c r="A203" s="22" t="s">
        <v>125</v>
      </c>
      <c r="B203" s="22" t="s">
        <v>492</v>
      </c>
      <c r="C203" s="22" t="s">
        <v>513</v>
      </c>
      <c r="D203" s="22" t="s">
        <v>514</v>
      </c>
      <c r="E203" s="22"/>
      <c r="F203" s="22">
        <v>205490.68416</v>
      </c>
      <c r="G203" s="22">
        <v>70.936100999999994</v>
      </c>
      <c r="H203" s="22">
        <v>25698.946381999998</v>
      </c>
      <c r="I203" s="22">
        <v>0</v>
      </c>
      <c r="J203" s="22">
        <v>229.401543</v>
      </c>
      <c r="K203" s="22">
        <v>40000</v>
      </c>
      <c r="L203" s="22"/>
      <c r="M203" s="22"/>
      <c r="N203" s="22">
        <v>58953.323069999999</v>
      </c>
      <c r="O203" s="22">
        <v>11982.526814000001</v>
      </c>
      <c r="P203" s="22"/>
      <c r="Q203" s="22">
        <v>0</v>
      </c>
      <c r="R203" s="22">
        <v>0</v>
      </c>
      <c r="S203" s="22">
        <v>0</v>
      </c>
      <c r="T203" s="22">
        <v>6732.6850359999999</v>
      </c>
      <c r="U203" s="22">
        <v>0</v>
      </c>
      <c r="V203" s="22">
        <v>65.854259999999996</v>
      </c>
      <c r="W203" s="22">
        <v>0</v>
      </c>
      <c r="X203" s="22">
        <v>0</v>
      </c>
      <c r="Y203" s="22">
        <v>0</v>
      </c>
    </row>
    <row r="204" spans="1:25" x14ac:dyDescent="0.25">
      <c r="A204" s="22" t="s">
        <v>125</v>
      </c>
      <c r="B204" s="22" t="s">
        <v>492</v>
      </c>
      <c r="C204" s="22" t="s">
        <v>1086</v>
      </c>
      <c r="D204" s="22" t="s">
        <v>1087</v>
      </c>
      <c r="E204" s="22"/>
      <c r="F204" s="22">
        <v>305431.56</v>
      </c>
      <c r="G204" s="22">
        <v>0</v>
      </c>
      <c r="H204" s="22">
        <v>38624.036</v>
      </c>
      <c r="I204" s="22">
        <v>0</v>
      </c>
      <c r="J204" s="22">
        <v>0</v>
      </c>
      <c r="K204" s="22">
        <v>118015</v>
      </c>
      <c r="L204" s="22"/>
      <c r="M204" s="22"/>
      <c r="N204" s="22">
        <v>87084.355500000005</v>
      </c>
      <c r="O204" s="22">
        <v>16209.7683</v>
      </c>
      <c r="P204" s="22"/>
      <c r="Q204" s="22">
        <v>0</v>
      </c>
      <c r="R204" s="22">
        <v>0</v>
      </c>
      <c r="S204" s="22">
        <v>0</v>
      </c>
      <c r="T204" s="22">
        <v>9874.6409600000006</v>
      </c>
      <c r="U204" s="22">
        <v>0</v>
      </c>
      <c r="V204" s="22">
        <v>68.697999999999993</v>
      </c>
      <c r="W204" s="22">
        <v>0</v>
      </c>
      <c r="X204" s="22">
        <v>0</v>
      </c>
      <c r="Y204" s="22">
        <v>0</v>
      </c>
    </row>
    <row r="205" spans="1:25" x14ac:dyDescent="0.25">
      <c r="A205" s="22" t="s">
        <v>125</v>
      </c>
      <c r="B205" s="22" t="s">
        <v>492</v>
      </c>
      <c r="C205" s="22" t="s">
        <v>515</v>
      </c>
      <c r="D205" s="22" t="s">
        <v>516</v>
      </c>
      <c r="E205" s="22"/>
      <c r="F205" s="22">
        <v>208878.53842200001</v>
      </c>
      <c r="G205" s="22">
        <v>231.4845</v>
      </c>
      <c r="H205" s="22">
        <v>153087.76920000001</v>
      </c>
      <c r="I205" s="22">
        <v>0</v>
      </c>
      <c r="J205" s="22">
        <v>6278.2806</v>
      </c>
      <c r="K205" s="22">
        <v>0</v>
      </c>
      <c r="L205" s="22"/>
      <c r="M205" s="22"/>
      <c r="N205" s="22">
        <v>0</v>
      </c>
      <c r="O205" s="22">
        <v>0</v>
      </c>
      <c r="P205" s="22"/>
      <c r="Q205" s="22">
        <v>0</v>
      </c>
      <c r="R205" s="22">
        <v>0</v>
      </c>
      <c r="S205" s="22"/>
      <c r="T205" s="22">
        <v>0</v>
      </c>
      <c r="U205" s="22">
        <v>0</v>
      </c>
      <c r="V205" s="22">
        <v>0</v>
      </c>
      <c r="W205" s="22">
        <v>0</v>
      </c>
      <c r="X205" s="22"/>
      <c r="Y205" s="22"/>
    </row>
    <row r="206" spans="1:25" x14ac:dyDescent="0.25">
      <c r="A206" s="22" t="s">
        <v>125</v>
      </c>
      <c r="B206" s="22" t="s">
        <v>492</v>
      </c>
      <c r="C206" s="22" t="s">
        <v>519</v>
      </c>
      <c r="D206" s="22" t="s">
        <v>520</v>
      </c>
      <c r="E206" s="22"/>
      <c r="F206" s="22">
        <v>750861.05706499994</v>
      </c>
      <c r="G206" s="22">
        <v>521.10612000000003</v>
      </c>
      <c r="H206" s="22">
        <v>32109.958119999999</v>
      </c>
      <c r="I206" s="22">
        <v>0</v>
      </c>
      <c r="J206" s="22">
        <v>293.71769</v>
      </c>
      <c r="K206" s="22">
        <v>0</v>
      </c>
      <c r="L206" s="22"/>
      <c r="M206" s="22"/>
      <c r="N206" s="22">
        <v>214051.44438100001</v>
      </c>
      <c r="O206" s="22">
        <v>13636.086128000001</v>
      </c>
      <c r="P206" s="22"/>
      <c r="Q206" s="22">
        <v>0</v>
      </c>
      <c r="R206" s="22">
        <v>0</v>
      </c>
      <c r="S206" s="22">
        <v>0</v>
      </c>
      <c r="T206" s="22">
        <v>6123.2370119999996</v>
      </c>
      <c r="U206" s="22">
        <v>0</v>
      </c>
      <c r="V206" s="22">
        <v>82.089202999999998</v>
      </c>
      <c r="W206" s="22">
        <v>0</v>
      </c>
      <c r="X206" s="22">
        <v>0</v>
      </c>
      <c r="Y206" s="22">
        <v>0</v>
      </c>
    </row>
    <row r="207" spans="1:25" x14ac:dyDescent="0.25">
      <c r="A207" s="22" t="s">
        <v>125</v>
      </c>
      <c r="B207" s="22" t="s">
        <v>492</v>
      </c>
      <c r="C207" s="22" t="s">
        <v>521</v>
      </c>
      <c r="D207" s="22" t="s">
        <v>522</v>
      </c>
      <c r="E207" s="22"/>
      <c r="F207" s="22">
        <v>334198.09499999997</v>
      </c>
      <c r="G207" s="22">
        <v>39.9</v>
      </c>
      <c r="H207" s="22">
        <v>52566.54</v>
      </c>
      <c r="I207" s="22">
        <v>0</v>
      </c>
      <c r="J207" s="22">
        <v>0</v>
      </c>
      <c r="K207" s="22">
        <v>51400</v>
      </c>
      <c r="L207" s="22"/>
      <c r="M207" s="22"/>
      <c r="N207" s="22">
        <v>86992.575570000001</v>
      </c>
      <c r="O207" s="22">
        <v>10156.998118</v>
      </c>
      <c r="P207" s="22"/>
      <c r="Q207" s="22">
        <v>0</v>
      </c>
      <c r="R207" s="22">
        <v>0</v>
      </c>
      <c r="S207" s="22">
        <v>0</v>
      </c>
      <c r="T207" s="22">
        <v>21528.151884999999</v>
      </c>
      <c r="U207" s="22">
        <v>0</v>
      </c>
      <c r="V207" s="22">
        <v>65.564530000000005</v>
      </c>
      <c r="W207" s="22">
        <v>0</v>
      </c>
      <c r="X207" s="22">
        <v>0</v>
      </c>
      <c r="Y207" s="22">
        <v>0</v>
      </c>
    </row>
    <row r="208" spans="1:25" x14ac:dyDescent="0.25">
      <c r="A208" s="22" t="s">
        <v>125</v>
      </c>
      <c r="B208" s="22" t="s">
        <v>492</v>
      </c>
      <c r="C208" s="22" t="s">
        <v>1088</v>
      </c>
      <c r="D208" s="22" t="s">
        <v>1089</v>
      </c>
      <c r="E208" s="22"/>
      <c r="F208" s="22">
        <v>515102.88260000001</v>
      </c>
      <c r="G208" s="22">
        <v>0</v>
      </c>
      <c r="H208" s="22">
        <v>486973.06475999998</v>
      </c>
      <c r="I208" s="22">
        <v>0</v>
      </c>
      <c r="J208" s="22">
        <v>3153.48488</v>
      </c>
      <c r="K208" s="22">
        <v>57508</v>
      </c>
      <c r="L208" s="22"/>
      <c r="M208" s="22"/>
      <c r="N208" s="22">
        <v>116274.746898</v>
      </c>
      <c r="O208" s="22">
        <v>70116.173783999999</v>
      </c>
      <c r="P208" s="22"/>
      <c r="Q208" s="22">
        <v>0</v>
      </c>
      <c r="R208" s="22">
        <v>0</v>
      </c>
      <c r="S208" s="22">
        <v>0</v>
      </c>
      <c r="T208" s="22">
        <v>40606.477064999999</v>
      </c>
      <c r="U208" s="22">
        <v>0</v>
      </c>
      <c r="V208" s="22">
        <v>131.401749</v>
      </c>
      <c r="W208" s="22">
        <v>0</v>
      </c>
      <c r="X208" s="22">
        <v>0</v>
      </c>
      <c r="Y208" s="22">
        <v>0</v>
      </c>
    </row>
    <row r="209" spans="1:25" x14ac:dyDescent="0.25">
      <c r="A209" s="22" t="s">
        <v>125</v>
      </c>
      <c r="B209" s="22" t="s">
        <v>492</v>
      </c>
      <c r="C209" s="22" t="s">
        <v>523</v>
      </c>
      <c r="D209" s="22" t="s">
        <v>524</v>
      </c>
      <c r="E209" s="22"/>
      <c r="F209" s="22">
        <v>113261.70600000001</v>
      </c>
      <c r="G209" s="22">
        <v>0</v>
      </c>
      <c r="H209" s="22">
        <v>214954.54199999999</v>
      </c>
      <c r="I209" s="22">
        <v>0</v>
      </c>
      <c r="J209" s="22">
        <v>0</v>
      </c>
      <c r="K209" s="22">
        <v>9784.07</v>
      </c>
      <c r="L209" s="22"/>
      <c r="M209" s="22"/>
      <c r="N209" s="22">
        <v>42039.790613999998</v>
      </c>
      <c r="O209" s="22">
        <v>42010.585413000001</v>
      </c>
      <c r="P209" s="22"/>
      <c r="Q209" s="22">
        <v>0</v>
      </c>
      <c r="R209" s="22">
        <v>0</v>
      </c>
      <c r="S209" s="22">
        <v>0</v>
      </c>
      <c r="T209" s="22">
        <v>6335.0602689999996</v>
      </c>
      <c r="U209" s="22">
        <v>0</v>
      </c>
      <c r="V209" s="22">
        <v>49.975692000000002</v>
      </c>
      <c r="W209" s="22">
        <v>0</v>
      </c>
      <c r="X209" s="22">
        <v>1</v>
      </c>
      <c r="Y209" s="22">
        <v>0</v>
      </c>
    </row>
    <row r="210" spans="1:25" x14ac:dyDescent="0.25">
      <c r="A210" s="22" t="s">
        <v>125</v>
      </c>
      <c r="B210" s="22" t="s">
        <v>492</v>
      </c>
      <c r="C210" s="22" t="s">
        <v>525</v>
      </c>
      <c r="D210" s="22" t="s">
        <v>526</v>
      </c>
      <c r="E210" s="22"/>
      <c r="F210" s="22">
        <v>188228.8959</v>
      </c>
      <c r="G210" s="22">
        <v>228.52500000000001</v>
      </c>
      <c r="H210" s="22">
        <v>37970.1351</v>
      </c>
      <c r="I210" s="22">
        <v>0</v>
      </c>
      <c r="J210" s="22">
        <v>0</v>
      </c>
      <c r="K210" s="22">
        <v>0</v>
      </c>
      <c r="L210" s="22"/>
      <c r="M210" s="22"/>
      <c r="N210" s="22">
        <v>54201.352099999996</v>
      </c>
      <c r="O210" s="22">
        <v>17088.845399999998</v>
      </c>
      <c r="P210" s="22"/>
      <c r="Q210" s="22">
        <v>0</v>
      </c>
      <c r="R210" s="22">
        <v>0</v>
      </c>
      <c r="S210" s="22">
        <v>0</v>
      </c>
      <c r="T210" s="22">
        <v>6266.9480000000003</v>
      </c>
      <c r="U210" s="22">
        <v>0</v>
      </c>
      <c r="V210" s="22">
        <v>44.214799999999997</v>
      </c>
      <c r="W210" s="22">
        <v>0</v>
      </c>
      <c r="X210" s="22">
        <v>0</v>
      </c>
      <c r="Y210" s="22">
        <v>0</v>
      </c>
    </row>
    <row r="211" spans="1:25" x14ac:dyDescent="0.25">
      <c r="A211" s="22" t="s">
        <v>125</v>
      </c>
      <c r="B211" s="22" t="s">
        <v>492</v>
      </c>
      <c r="C211" s="22" t="s">
        <v>527</v>
      </c>
      <c r="D211" s="22" t="s">
        <v>528</v>
      </c>
      <c r="E211" s="22"/>
      <c r="F211" s="22">
        <v>428042.65236000001</v>
      </c>
      <c r="G211" s="22">
        <v>370.56</v>
      </c>
      <c r="H211" s="22">
        <v>107009.17469</v>
      </c>
      <c r="I211" s="22">
        <v>0</v>
      </c>
      <c r="J211" s="22">
        <v>0</v>
      </c>
      <c r="K211" s="22">
        <v>13447</v>
      </c>
      <c r="L211" s="22"/>
      <c r="M211" s="22"/>
      <c r="N211" s="22">
        <v>122027.28648</v>
      </c>
      <c r="O211" s="22">
        <v>29397.383730000001</v>
      </c>
      <c r="P211" s="22"/>
      <c r="Q211" s="22">
        <v>0</v>
      </c>
      <c r="R211" s="22">
        <v>0</v>
      </c>
      <c r="S211" s="22">
        <v>0</v>
      </c>
      <c r="T211" s="22">
        <v>17521.620599999998</v>
      </c>
      <c r="U211" s="22">
        <v>0</v>
      </c>
      <c r="V211" s="22">
        <v>0.79866000000000004</v>
      </c>
      <c r="W211" s="22">
        <v>0</v>
      </c>
      <c r="X211" s="22">
        <v>0</v>
      </c>
      <c r="Y211" s="22">
        <v>0</v>
      </c>
    </row>
    <row r="212" spans="1:25" x14ac:dyDescent="0.25">
      <c r="A212" s="22" t="s">
        <v>125</v>
      </c>
      <c r="B212" s="22" t="s">
        <v>492</v>
      </c>
      <c r="C212" s="22" t="s">
        <v>529</v>
      </c>
      <c r="D212" s="22" t="s">
        <v>530</v>
      </c>
      <c r="E212" s="22"/>
      <c r="F212" s="22">
        <v>100306.54704</v>
      </c>
      <c r="G212" s="22">
        <v>0</v>
      </c>
      <c r="H212" s="22">
        <v>36750.830130000002</v>
      </c>
      <c r="I212" s="22">
        <v>0</v>
      </c>
      <c r="J212" s="22">
        <v>0</v>
      </c>
      <c r="K212" s="22">
        <v>0</v>
      </c>
      <c r="L212" s="22"/>
      <c r="M212" s="22"/>
      <c r="N212" s="22">
        <v>28711.196639999998</v>
      </c>
      <c r="O212" s="22">
        <v>10966.74444</v>
      </c>
      <c r="P212" s="22"/>
      <c r="Q212" s="22">
        <v>0</v>
      </c>
      <c r="R212" s="22">
        <v>0</v>
      </c>
      <c r="S212" s="22">
        <v>0</v>
      </c>
      <c r="T212" s="22">
        <v>2481.3217800000002</v>
      </c>
      <c r="U212" s="22">
        <v>0</v>
      </c>
      <c r="V212" s="22">
        <v>43.269799999999996</v>
      </c>
      <c r="W212" s="22">
        <v>0</v>
      </c>
      <c r="X212" s="22">
        <v>0</v>
      </c>
      <c r="Y212" s="22">
        <v>0</v>
      </c>
    </row>
    <row r="213" spans="1:25" x14ac:dyDescent="0.25">
      <c r="A213" s="22" t="s">
        <v>125</v>
      </c>
      <c r="B213" s="22" t="s">
        <v>492</v>
      </c>
      <c r="C213" s="22" t="s">
        <v>531</v>
      </c>
      <c r="D213" s="22" t="s">
        <v>532</v>
      </c>
      <c r="E213" s="22"/>
      <c r="F213" s="22">
        <v>663299.14073700004</v>
      </c>
      <c r="G213" s="22">
        <v>588.11080000000004</v>
      </c>
      <c r="H213" s="22">
        <v>206659.043943</v>
      </c>
      <c r="I213" s="22">
        <v>0</v>
      </c>
      <c r="J213" s="22">
        <v>0</v>
      </c>
      <c r="K213" s="22">
        <v>6221</v>
      </c>
      <c r="L213" s="22"/>
      <c r="M213" s="22"/>
      <c r="N213" s="22">
        <v>219954.52948200001</v>
      </c>
      <c r="O213" s="22">
        <v>43994.724026000004</v>
      </c>
      <c r="P213" s="22"/>
      <c r="Q213" s="22">
        <v>0</v>
      </c>
      <c r="R213" s="22">
        <v>0</v>
      </c>
      <c r="S213" s="22">
        <v>0</v>
      </c>
      <c r="T213" s="22">
        <v>2799.5338499999998</v>
      </c>
      <c r="U213" s="22">
        <v>0</v>
      </c>
      <c r="V213" s="22">
        <v>133.23622499999999</v>
      </c>
      <c r="W213" s="22">
        <v>0</v>
      </c>
      <c r="X213" s="22">
        <v>0</v>
      </c>
      <c r="Y213" s="22">
        <v>0</v>
      </c>
    </row>
    <row r="214" spans="1:25" x14ac:dyDescent="0.25">
      <c r="A214" s="22" t="s">
        <v>125</v>
      </c>
      <c r="B214" s="22" t="s">
        <v>492</v>
      </c>
      <c r="C214" s="22" t="s">
        <v>533</v>
      </c>
      <c r="D214" s="22" t="s">
        <v>534</v>
      </c>
      <c r="E214" s="22"/>
      <c r="F214" s="22">
        <v>176514.23360000001</v>
      </c>
      <c r="G214" s="22">
        <v>208.7216</v>
      </c>
      <c r="H214" s="22">
        <v>97960.474499999997</v>
      </c>
      <c r="I214" s="22">
        <v>0</v>
      </c>
      <c r="J214" s="22">
        <v>0</v>
      </c>
      <c r="K214" s="22">
        <v>22095</v>
      </c>
      <c r="L214" s="22"/>
      <c r="M214" s="22"/>
      <c r="N214" s="22">
        <v>39444.926729999999</v>
      </c>
      <c r="O214" s="22">
        <v>13638.980250000001</v>
      </c>
      <c r="P214" s="22"/>
      <c r="Q214" s="22">
        <v>0</v>
      </c>
      <c r="R214" s="22">
        <v>0</v>
      </c>
      <c r="S214" s="22">
        <v>0</v>
      </c>
      <c r="T214" s="22">
        <v>11675.233819999999</v>
      </c>
      <c r="U214" s="22">
        <v>0</v>
      </c>
      <c r="V214" s="22">
        <v>41.224040000000002</v>
      </c>
      <c r="W214" s="22">
        <v>0</v>
      </c>
      <c r="X214" s="22">
        <v>0</v>
      </c>
      <c r="Y214" s="22">
        <v>0</v>
      </c>
    </row>
    <row r="215" spans="1:25" x14ac:dyDescent="0.25">
      <c r="A215" s="22" t="s">
        <v>125</v>
      </c>
      <c r="B215" s="22" t="s">
        <v>492</v>
      </c>
      <c r="C215" s="22" t="s">
        <v>1092</v>
      </c>
      <c r="D215" s="22" t="s">
        <v>1093</v>
      </c>
      <c r="E215" s="22"/>
      <c r="F215" s="22">
        <v>208864.179</v>
      </c>
      <c r="G215" s="22">
        <v>291.30329999999998</v>
      </c>
      <c r="H215" s="22">
        <v>24206.482410000001</v>
      </c>
      <c r="I215" s="22">
        <v>0</v>
      </c>
      <c r="J215" s="22">
        <v>13187.81409</v>
      </c>
      <c r="K215" s="22">
        <v>77483</v>
      </c>
      <c r="L215" s="22"/>
      <c r="M215" s="22"/>
      <c r="N215" s="22">
        <v>58271.166100000002</v>
      </c>
      <c r="O215" s="22">
        <v>10398.414000000001</v>
      </c>
      <c r="P215" s="22"/>
      <c r="Q215" s="22">
        <v>0</v>
      </c>
      <c r="R215" s="22">
        <v>0</v>
      </c>
      <c r="S215" s="22">
        <v>0</v>
      </c>
      <c r="T215" s="22">
        <v>7980.2496719999999</v>
      </c>
      <c r="U215" s="22">
        <v>0</v>
      </c>
      <c r="V215" s="22">
        <v>64.848799999999997</v>
      </c>
      <c r="W215" s="22">
        <v>0</v>
      </c>
      <c r="X215" s="22">
        <v>0</v>
      </c>
      <c r="Y215" s="22">
        <v>0</v>
      </c>
    </row>
    <row r="216" spans="1:25" x14ac:dyDescent="0.25">
      <c r="A216" s="22" t="s">
        <v>125</v>
      </c>
      <c r="B216" s="22" t="s">
        <v>492</v>
      </c>
      <c r="C216" s="22" t="s">
        <v>535</v>
      </c>
      <c r="D216" s="22" t="s">
        <v>536</v>
      </c>
      <c r="E216" s="22"/>
      <c r="F216" s="22">
        <v>809443.22595700005</v>
      </c>
      <c r="G216" s="22">
        <v>9786.632028</v>
      </c>
      <c r="H216" s="22">
        <v>106134.009462</v>
      </c>
      <c r="I216" s="22">
        <v>0</v>
      </c>
      <c r="J216" s="22">
        <v>3486.1742640000002</v>
      </c>
      <c r="K216" s="22">
        <v>0</v>
      </c>
      <c r="L216" s="22"/>
      <c r="M216" s="22"/>
      <c r="N216" s="22">
        <v>270913.30410499999</v>
      </c>
      <c r="O216" s="22">
        <v>40971.612525999997</v>
      </c>
      <c r="P216" s="22"/>
      <c r="Q216" s="22">
        <v>0</v>
      </c>
      <c r="R216" s="22">
        <v>0</v>
      </c>
      <c r="S216" s="22">
        <v>0</v>
      </c>
      <c r="T216" s="22">
        <v>24294.792635999998</v>
      </c>
      <c r="U216" s="22">
        <v>0</v>
      </c>
      <c r="V216" s="22">
        <v>136.01351700000001</v>
      </c>
      <c r="W216" s="22">
        <v>0</v>
      </c>
      <c r="X216" s="22">
        <v>0</v>
      </c>
      <c r="Y216" s="22">
        <v>0</v>
      </c>
    </row>
    <row r="217" spans="1:25" x14ac:dyDescent="0.25">
      <c r="A217" s="22" t="s">
        <v>125</v>
      </c>
      <c r="B217" s="22" t="s">
        <v>492</v>
      </c>
      <c r="C217" s="22" t="s">
        <v>537</v>
      </c>
      <c r="D217" s="22" t="s">
        <v>538</v>
      </c>
      <c r="E217" s="22"/>
      <c r="F217" s="22">
        <v>73116.271829999998</v>
      </c>
      <c r="G217" s="22">
        <v>0</v>
      </c>
      <c r="H217" s="22">
        <v>5855.3702599999997</v>
      </c>
      <c r="I217" s="22">
        <v>0</v>
      </c>
      <c r="J217" s="22">
        <v>0</v>
      </c>
      <c r="K217" s="22">
        <v>9436</v>
      </c>
      <c r="L217" s="22"/>
      <c r="M217" s="22"/>
      <c r="N217" s="22">
        <v>22263.029417999998</v>
      </c>
      <c r="O217" s="22">
        <v>1466.4752000000001</v>
      </c>
      <c r="P217" s="22"/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7.083202</v>
      </c>
      <c r="W217" s="22">
        <v>0</v>
      </c>
      <c r="X217" s="22">
        <v>0</v>
      </c>
      <c r="Y217" s="22">
        <v>0</v>
      </c>
    </row>
    <row r="218" spans="1:25" x14ac:dyDescent="0.25">
      <c r="A218" s="22" t="s">
        <v>125</v>
      </c>
      <c r="B218" s="22" t="s">
        <v>492</v>
      </c>
      <c r="C218" s="22" t="s">
        <v>539</v>
      </c>
      <c r="D218" s="22" t="s">
        <v>540</v>
      </c>
      <c r="E218" s="22"/>
      <c r="F218" s="22">
        <v>334965.58209099999</v>
      </c>
      <c r="G218" s="22">
        <v>0</v>
      </c>
      <c r="H218" s="22">
        <v>52650.806963000003</v>
      </c>
      <c r="I218" s="22">
        <v>0</v>
      </c>
      <c r="J218" s="22">
        <v>579.15705800000001</v>
      </c>
      <c r="K218" s="22">
        <v>0</v>
      </c>
      <c r="L218" s="22"/>
      <c r="M218" s="22"/>
      <c r="N218" s="22">
        <v>70201.587039999999</v>
      </c>
      <c r="O218" s="22">
        <v>16210.96</v>
      </c>
      <c r="P218" s="22"/>
      <c r="Q218" s="22">
        <v>0</v>
      </c>
      <c r="R218" s="22">
        <v>0</v>
      </c>
      <c r="S218" s="22">
        <v>0</v>
      </c>
      <c r="T218" s="22">
        <v>5047.9564499999997</v>
      </c>
      <c r="U218" s="22">
        <v>0</v>
      </c>
      <c r="V218" s="22">
        <v>112.53229399999999</v>
      </c>
      <c r="W218" s="22">
        <v>10014.865669999999</v>
      </c>
      <c r="X218" s="22">
        <v>0</v>
      </c>
      <c r="Y218" s="22">
        <v>0</v>
      </c>
    </row>
    <row r="219" spans="1:25" x14ac:dyDescent="0.25">
      <c r="A219" s="22" t="s">
        <v>125</v>
      </c>
      <c r="B219" s="22" t="s">
        <v>492</v>
      </c>
      <c r="C219" s="22" t="s">
        <v>541</v>
      </c>
      <c r="D219" s="22" t="s">
        <v>542</v>
      </c>
      <c r="E219" s="22"/>
      <c r="F219" s="22">
        <v>279671.02017500001</v>
      </c>
      <c r="G219" s="22">
        <v>0</v>
      </c>
      <c r="H219" s="22">
        <v>34993.037552000002</v>
      </c>
      <c r="I219" s="22">
        <v>0</v>
      </c>
      <c r="J219" s="22">
        <v>1083.7841719999999</v>
      </c>
      <c r="K219" s="22">
        <v>0</v>
      </c>
      <c r="L219" s="22"/>
      <c r="M219" s="22"/>
      <c r="N219" s="22">
        <v>60320.891201999999</v>
      </c>
      <c r="O219" s="22">
        <v>10396.274041999999</v>
      </c>
      <c r="P219" s="22"/>
      <c r="Q219" s="22">
        <v>0</v>
      </c>
      <c r="R219" s="22">
        <v>0</v>
      </c>
      <c r="S219" s="22">
        <v>0</v>
      </c>
      <c r="T219" s="22">
        <v>754.404222</v>
      </c>
      <c r="U219" s="22">
        <v>0</v>
      </c>
      <c r="V219" s="22">
        <v>52.556072999999998</v>
      </c>
      <c r="W219" s="22">
        <v>0</v>
      </c>
      <c r="X219" s="22">
        <v>0</v>
      </c>
      <c r="Y219" s="22">
        <v>0</v>
      </c>
    </row>
    <row r="220" spans="1:25" x14ac:dyDescent="0.25">
      <c r="A220" s="22" t="s">
        <v>125</v>
      </c>
      <c r="B220" s="22" t="s">
        <v>492</v>
      </c>
      <c r="C220" s="22" t="s">
        <v>545</v>
      </c>
      <c r="D220" s="22" t="s">
        <v>546</v>
      </c>
      <c r="E220" s="22"/>
      <c r="F220" s="22">
        <v>582714.79779700004</v>
      </c>
      <c r="G220" s="22">
        <v>227.46806799999999</v>
      </c>
      <c r="H220" s="22">
        <v>142266.65259799999</v>
      </c>
      <c r="I220" s="22">
        <v>0</v>
      </c>
      <c r="J220" s="22">
        <v>1088.2502280000001</v>
      </c>
      <c r="K220" s="22">
        <v>539</v>
      </c>
      <c r="L220" s="22"/>
      <c r="M220" s="22"/>
      <c r="N220" s="22">
        <v>132441.99865200001</v>
      </c>
      <c r="O220" s="22">
        <v>50544.879314999998</v>
      </c>
      <c r="P220" s="22"/>
      <c r="Q220" s="22">
        <v>0</v>
      </c>
      <c r="R220" s="22">
        <v>0</v>
      </c>
      <c r="S220" s="22">
        <v>0</v>
      </c>
      <c r="T220" s="22">
        <v>7803.7313610000001</v>
      </c>
      <c r="U220" s="22">
        <v>0</v>
      </c>
      <c r="V220" s="22">
        <v>83.995822000000004</v>
      </c>
      <c r="W220" s="22">
        <v>0</v>
      </c>
      <c r="X220" s="22">
        <v>0</v>
      </c>
      <c r="Y220" s="22">
        <v>0</v>
      </c>
    </row>
    <row r="221" spans="1:25" x14ac:dyDescent="0.25">
      <c r="A221" s="22" t="s">
        <v>125</v>
      </c>
      <c r="B221" s="22" t="s">
        <v>492</v>
      </c>
      <c r="C221" s="22" t="s">
        <v>547</v>
      </c>
      <c r="D221" s="22" t="s">
        <v>548</v>
      </c>
      <c r="E221" s="22"/>
      <c r="F221" s="22">
        <v>640075.69430700003</v>
      </c>
      <c r="G221" s="22">
        <v>379.46921300000002</v>
      </c>
      <c r="H221" s="22">
        <v>191393.39331499999</v>
      </c>
      <c r="I221" s="22">
        <v>0</v>
      </c>
      <c r="J221" s="22">
        <v>836.52492199999995</v>
      </c>
      <c r="K221" s="22">
        <v>66769</v>
      </c>
      <c r="L221" s="22"/>
      <c r="M221" s="22"/>
      <c r="N221" s="22">
        <v>157263.51434299999</v>
      </c>
      <c r="O221" s="22">
        <v>38089.479463000003</v>
      </c>
      <c r="P221" s="22"/>
      <c r="Q221" s="22">
        <v>0</v>
      </c>
      <c r="R221" s="22">
        <v>0</v>
      </c>
      <c r="S221" s="22">
        <v>0</v>
      </c>
      <c r="T221" s="22">
        <v>0</v>
      </c>
      <c r="U221" s="22">
        <v>11318.129058</v>
      </c>
      <c r="V221" s="22">
        <v>163.80485999999999</v>
      </c>
      <c r="W221" s="22">
        <v>0</v>
      </c>
      <c r="X221" s="22">
        <v>0</v>
      </c>
      <c r="Y221" s="22">
        <v>0</v>
      </c>
    </row>
    <row r="222" spans="1:25" x14ac:dyDescent="0.25">
      <c r="A222" s="22" t="s">
        <v>125</v>
      </c>
      <c r="B222" s="22" t="s">
        <v>492</v>
      </c>
      <c r="C222" s="22" t="s">
        <v>549</v>
      </c>
      <c r="D222" s="22" t="s">
        <v>550</v>
      </c>
      <c r="E222" s="22"/>
      <c r="F222" s="22">
        <v>254062.84544</v>
      </c>
      <c r="G222" s="22">
        <v>139.55583999999999</v>
      </c>
      <c r="H222" s="22">
        <v>53184.982400000001</v>
      </c>
      <c r="I222" s="22">
        <v>0</v>
      </c>
      <c r="J222" s="22">
        <v>496.17856</v>
      </c>
      <c r="K222" s="22">
        <v>7072</v>
      </c>
      <c r="L222" s="22"/>
      <c r="M222" s="22"/>
      <c r="N222" s="22">
        <v>36432.756300000001</v>
      </c>
      <c r="O222" s="22">
        <v>10326.770465</v>
      </c>
      <c r="P222" s="22"/>
      <c r="Q222" s="22">
        <v>0</v>
      </c>
      <c r="R222" s="22">
        <v>0</v>
      </c>
      <c r="S222" s="22">
        <v>0</v>
      </c>
      <c r="T222" s="22">
        <v>5654.6897580000004</v>
      </c>
      <c r="U222" s="22">
        <v>0</v>
      </c>
      <c r="V222" s="22">
        <v>51.992927999999999</v>
      </c>
      <c r="W222" s="22">
        <v>0</v>
      </c>
      <c r="X222" s="22">
        <v>0</v>
      </c>
      <c r="Y222" s="22">
        <v>0</v>
      </c>
    </row>
    <row r="223" spans="1:25" x14ac:dyDescent="0.25">
      <c r="A223" s="22" t="s">
        <v>125</v>
      </c>
      <c r="B223" s="22" t="s">
        <v>492</v>
      </c>
      <c r="C223" s="22" t="s">
        <v>551</v>
      </c>
      <c r="D223" s="22" t="s">
        <v>552</v>
      </c>
      <c r="E223" s="22"/>
      <c r="F223" s="22">
        <v>253943.712</v>
      </c>
      <c r="G223" s="22">
        <v>177.07400000000001</v>
      </c>
      <c r="H223" s="22">
        <v>100459.61</v>
      </c>
      <c r="I223" s="22">
        <v>0</v>
      </c>
      <c r="J223" s="22">
        <v>3164.585</v>
      </c>
      <c r="K223" s="22">
        <v>0</v>
      </c>
      <c r="L223" s="22"/>
      <c r="M223" s="22"/>
      <c r="N223" s="22">
        <v>99085.631544000003</v>
      </c>
      <c r="O223" s="22">
        <v>19290.114136</v>
      </c>
      <c r="P223" s="22"/>
      <c r="Q223" s="22">
        <v>0</v>
      </c>
      <c r="R223" s="22">
        <v>0</v>
      </c>
      <c r="S223" s="22">
        <v>0</v>
      </c>
      <c r="T223" s="22">
        <v>3836.5580129999998</v>
      </c>
      <c r="U223" s="22">
        <v>0</v>
      </c>
      <c r="V223" s="22">
        <v>102.77361000000001</v>
      </c>
      <c r="W223" s="22">
        <v>0</v>
      </c>
      <c r="X223" s="22">
        <v>0</v>
      </c>
      <c r="Y223" s="22">
        <v>0</v>
      </c>
    </row>
    <row r="224" spans="1:25" x14ac:dyDescent="0.25">
      <c r="A224" s="22" t="s">
        <v>125</v>
      </c>
      <c r="B224" s="22" t="s">
        <v>492</v>
      </c>
      <c r="C224" s="22" t="s">
        <v>553</v>
      </c>
      <c r="D224" s="22" t="s">
        <v>554</v>
      </c>
      <c r="E224" s="22"/>
      <c r="F224" s="22">
        <v>193969.902519</v>
      </c>
      <c r="G224" s="22">
        <v>0</v>
      </c>
      <c r="H224" s="22">
        <v>30310.007239999999</v>
      </c>
      <c r="I224" s="22">
        <v>0</v>
      </c>
      <c r="J224" s="22">
        <v>17499.997769000001</v>
      </c>
      <c r="K224" s="22">
        <v>0</v>
      </c>
      <c r="L224" s="22"/>
      <c r="M224" s="22"/>
      <c r="N224" s="22">
        <v>90453.027770000001</v>
      </c>
      <c r="O224" s="22">
        <v>9732.0021620000007</v>
      </c>
      <c r="P224" s="22"/>
      <c r="Q224" s="22">
        <v>0</v>
      </c>
      <c r="R224" s="22">
        <v>0</v>
      </c>
      <c r="S224" s="22">
        <v>0</v>
      </c>
      <c r="T224" s="22">
        <v>6240.1954800000003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</row>
    <row r="225" spans="1:25" x14ac:dyDescent="0.25">
      <c r="A225" s="22" t="s">
        <v>125</v>
      </c>
      <c r="B225" s="22" t="s">
        <v>492</v>
      </c>
      <c r="C225" s="22" t="s">
        <v>555</v>
      </c>
      <c r="D225" s="22" t="s">
        <v>556</v>
      </c>
      <c r="E225" s="22"/>
      <c r="F225" s="22">
        <v>430255.131735</v>
      </c>
      <c r="G225" s="22">
        <v>0</v>
      </c>
      <c r="H225" s="22">
        <v>23550.034046000001</v>
      </c>
      <c r="I225" s="22">
        <v>0</v>
      </c>
      <c r="J225" s="22">
        <v>0</v>
      </c>
      <c r="K225" s="22">
        <v>2430</v>
      </c>
      <c r="L225" s="22"/>
      <c r="M225" s="22"/>
      <c r="N225" s="22">
        <v>139040.42220900001</v>
      </c>
      <c r="O225" s="22">
        <v>14791.403115999999</v>
      </c>
      <c r="P225" s="22"/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59.312745</v>
      </c>
      <c r="W225" s="22">
        <v>0</v>
      </c>
      <c r="X225" s="22">
        <v>0</v>
      </c>
      <c r="Y225" s="22">
        <v>0</v>
      </c>
    </row>
    <row r="226" spans="1:25" x14ac:dyDescent="0.25">
      <c r="A226" s="22" t="s">
        <v>125</v>
      </c>
      <c r="B226" s="22" t="s">
        <v>492</v>
      </c>
      <c r="C226" s="22" t="s">
        <v>557</v>
      </c>
      <c r="D226" s="22" t="s">
        <v>558</v>
      </c>
      <c r="E226" s="22"/>
      <c r="F226" s="22">
        <v>116194.20529899999</v>
      </c>
      <c r="G226" s="22">
        <v>0</v>
      </c>
      <c r="H226" s="22">
        <v>61529.066760000002</v>
      </c>
      <c r="I226" s="22">
        <v>0</v>
      </c>
      <c r="J226" s="22">
        <v>0</v>
      </c>
      <c r="K226" s="22">
        <v>26758.31</v>
      </c>
      <c r="L226" s="22"/>
      <c r="M226" s="22"/>
      <c r="N226" s="22">
        <v>19492.001154000001</v>
      </c>
      <c r="O226" s="22">
        <v>5825.003584</v>
      </c>
      <c r="P226" s="22"/>
      <c r="Q226" s="22">
        <v>0</v>
      </c>
      <c r="R226" s="22">
        <v>0</v>
      </c>
      <c r="S226" s="22">
        <v>0</v>
      </c>
      <c r="T226" s="22">
        <v>1470.002242</v>
      </c>
      <c r="U226" s="22">
        <v>0</v>
      </c>
      <c r="V226" s="22">
        <v>29.688051000000002</v>
      </c>
      <c r="W226" s="22">
        <v>0</v>
      </c>
      <c r="X226" s="22">
        <v>0</v>
      </c>
      <c r="Y226" s="22">
        <v>0</v>
      </c>
    </row>
    <row r="227" spans="1:25" x14ac:dyDescent="0.25">
      <c r="A227" s="22" t="s">
        <v>125</v>
      </c>
      <c r="B227" s="22" t="s">
        <v>492</v>
      </c>
      <c r="C227" s="22" t="s">
        <v>1096</v>
      </c>
      <c r="D227" s="22" t="s">
        <v>1097</v>
      </c>
      <c r="E227" s="22"/>
      <c r="F227" s="22">
        <v>196870.22197899999</v>
      </c>
      <c r="G227" s="22">
        <v>9.7663379999999993</v>
      </c>
      <c r="H227" s="22">
        <v>16233.063037</v>
      </c>
      <c r="I227" s="22">
        <v>0</v>
      </c>
      <c r="J227" s="22">
        <v>0</v>
      </c>
      <c r="K227" s="22">
        <v>0</v>
      </c>
      <c r="L227" s="22"/>
      <c r="M227" s="22"/>
      <c r="N227" s="22">
        <v>60107.957580000002</v>
      </c>
      <c r="O227" s="22">
        <v>4750.3398379999999</v>
      </c>
      <c r="P227" s="22"/>
      <c r="Q227" s="22">
        <v>0</v>
      </c>
      <c r="R227" s="22">
        <v>0</v>
      </c>
      <c r="S227" s="22">
        <v>0</v>
      </c>
      <c r="T227" s="22">
        <v>4089.7116769999998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</row>
    <row r="228" spans="1:25" x14ac:dyDescent="0.25">
      <c r="A228" s="22" t="s">
        <v>125</v>
      </c>
      <c r="B228" s="22" t="s">
        <v>492</v>
      </c>
      <c r="C228" s="22" t="s">
        <v>559</v>
      </c>
      <c r="D228" s="22" t="s">
        <v>560</v>
      </c>
      <c r="E228" s="22"/>
      <c r="F228" s="22">
        <v>239183.94089999999</v>
      </c>
      <c r="G228" s="22">
        <v>0</v>
      </c>
      <c r="H228" s="22">
        <v>194840.72640000001</v>
      </c>
      <c r="I228" s="22">
        <v>0</v>
      </c>
      <c r="J228" s="22">
        <v>127638.72</v>
      </c>
      <c r="K228" s="22">
        <v>13284</v>
      </c>
      <c r="L228" s="22"/>
      <c r="M228" s="22"/>
      <c r="N228" s="22">
        <v>35331.603199999998</v>
      </c>
      <c r="O228" s="22">
        <v>21640</v>
      </c>
      <c r="P228" s="22"/>
      <c r="Q228" s="22">
        <v>0</v>
      </c>
      <c r="R228" s="22">
        <v>0</v>
      </c>
      <c r="S228" s="22">
        <v>0</v>
      </c>
      <c r="T228" s="22">
        <v>12139.88148</v>
      </c>
      <c r="U228" s="22">
        <v>0</v>
      </c>
      <c r="V228" s="22">
        <v>67.701879000000005</v>
      </c>
      <c r="W228" s="22">
        <v>0</v>
      </c>
      <c r="X228" s="22">
        <v>0</v>
      </c>
      <c r="Y228" s="22">
        <v>0</v>
      </c>
    </row>
    <row r="229" spans="1:25" x14ac:dyDescent="0.25">
      <c r="A229" s="22" t="s">
        <v>125</v>
      </c>
      <c r="B229" s="22" t="s">
        <v>492</v>
      </c>
      <c r="C229" s="22" t="s">
        <v>561</v>
      </c>
      <c r="D229" s="22" t="s">
        <v>562</v>
      </c>
      <c r="E229" s="22"/>
      <c r="F229" s="22">
        <v>324859.88733300002</v>
      </c>
      <c r="G229" s="22">
        <v>0</v>
      </c>
      <c r="H229" s="22">
        <v>173272.425445</v>
      </c>
      <c r="I229" s="22">
        <v>0</v>
      </c>
      <c r="J229" s="22">
        <v>0</v>
      </c>
      <c r="K229" s="22">
        <v>0</v>
      </c>
      <c r="L229" s="22"/>
      <c r="M229" s="22"/>
      <c r="N229" s="22">
        <v>50416.872799999997</v>
      </c>
      <c r="O229" s="22">
        <v>34895.980000000003</v>
      </c>
      <c r="P229" s="22"/>
      <c r="Q229" s="22">
        <v>0</v>
      </c>
      <c r="R229" s="22">
        <v>0</v>
      </c>
      <c r="S229" s="22">
        <v>0</v>
      </c>
      <c r="T229" s="22">
        <v>0</v>
      </c>
      <c r="U229" s="22">
        <v>23036.311549999999</v>
      </c>
      <c r="V229" s="22">
        <v>195.005582</v>
      </c>
      <c r="W229" s="22">
        <v>0</v>
      </c>
      <c r="X229" s="22">
        <v>0</v>
      </c>
      <c r="Y229" s="22">
        <v>0</v>
      </c>
    </row>
    <row r="230" spans="1:25" x14ac:dyDescent="0.25">
      <c r="A230" s="22" t="s">
        <v>125</v>
      </c>
      <c r="B230" s="22" t="s">
        <v>492</v>
      </c>
      <c r="C230" s="22" t="s">
        <v>563</v>
      </c>
      <c r="D230" s="22" t="s">
        <v>564</v>
      </c>
      <c r="E230" s="22"/>
      <c r="F230" s="22">
        <v>136939.23767999999</v>
      </c>
      <c r="G230" s="22">
        <v>0</v>
      </c>
      <c r="H230" s="22">
        <v>22797.912479999999</v>
      </c>
      <c r="I230" s="22">
        <v>0</v>
      </c>
      <c r="J230" s="22">
        <v>0</v>
      </c>
      <c r="K230" s="22">
        <v>0</v>
      </c>
      <c r="L230" s="22"/>
      <c r="M230" s="22"/>
      <c r="N230" s="22">
        <v>26586.078399999999</v>
      </c>
      <c r="O230" s="22">
        <v>6517.1743999999999</v>
      </c>
      <c r="P230" s="22"/>
      <c r="Q230" s="22">
        <v>0</v>
      </c>
      <c r="R230" s="22">
        <v>0</v>
      </c>
      <c r="S230" s="22">
        <v>0</v>
      </c>
      <c r="T230" s="22">
        <v>2246.5483680000002</v>
      </c>
      <c r="U230" s="22">
        <v>0</v>
      </c>
      <c r="V230" s="22">
        <v>44.247821000000002</v>
      </c>
      <c r="W230" s="22">
        <v>0</v>
      </c>
      <c r="X230" s="22">
        <v>0</v>
      </c>
      <c r="Y230" s="22">
        <v>0</v>
      </c>
    </row>
    <row r="231" spans="1:25" x14ac:dyDescent="0.25">
      <c r="A231" s="22" t="s">
        <v>125</v>
      </c>
      <c r="B231" s="22" t="s">
        <v>492</v>
      </c>
      <c r="C231" s="22" t="s">
        <v>565</v>
      </c>
      <c r="D231" s="22" t="s">
        <v>566</v>
      </c>
      <c r="E231" s="22"/>
      <c r="F231" s="22">
        <v>121432.862434</v>
      </c>
      <c r="G231" s="22">
        <v>8.4575639999999996</v>
      </c>
      <c r="H231" s="22">
        <v>37118.887016000001</v>
      </c>
      <c r="I231" s="22">
        <v>0</v>
      </c>
      <c r="J231" s="22">
        <v>25441.792968999998</v>
      </c>
      <c r="K231" s="22">
        <v>8359</v>
      </c>
      <c r="L231" s="22"/>
      <c r="M231" s="22"/>
      <c r="N231" s="22">
        <v>35028.370016000001</v>
      </c>
      <c r="O231" s="22">
        <v>11838.751151</v>
      </c>
      <c r="P231" s="22"/>
      <c r="Q231" s="22">
        <v>0</v>
      </c>
      <c r="R231" s="22">
        <v>0</v>
      </c>
      <c r="S231" s="22">
        <v>0</v>
      </c>
      <c r="T231" s="22">
        <v>302.99597299999999</v>
      </c>
      <c r="U231" s="22">
        <v>0</v>
      </c>
      <c r="V231" s="22">
        <v>40.069935999999998</v>
      </c>
      <c r="W231" s="22">
        <v>0</v>
      </c>
      <c r="X231" s="22">
        <v>0</v>
      </c>
      <c r="Y231" s="22">
        <v>0</v>
      </c>
    </row>
    <row r="232" spans="1:25" x14ac:dyDescent="0.25">
      <c r="A232" s="22" t="s">
        <v>125</v>
      </c>
      <c r="B232" s="22" t="s">
        <v>492</v>
      </c>
      <c r="C232" s="22" t="s">
        <v>1098</v>
      </c>
      <c r="D232" s="22" t="s">
        <v>1099</v>
      </c>
      <c r="E232" s="22"/>
      <c r="F232" s="22">
        <v>185823.38793900001</v>
      </c>
      <c r="G232" s="22">
        <v>380.68279799999999</v>
      </c>
      <c r="H232" s="22">
        <v>107822.6262</v>
      </c>
      <c r="I232" s="22">
        <v>0</v>
      </c>
      <c r="J232" s="22">
        <v>1558.5926400000001</v>
      </c>
      <c r="K232" s="22">
        <v>24975</v>
      </c>
      <c r="L232" s="22"/>
      <c r="M232" s="22"/>
      <c r="N232" s="22">
        <v>28115.832261</v>
      </c>
      <c r="O232" s="22">
        <v>13420.9074</v>
      </c>
      <c r="P232" s="22"/>
      <c r="Q232" s="22">
        <v>0</v>
      </c>
      <c r="R232" s="22">
        <v>0</v>
      </c>
      <c r="S232" s="22">
        <v>0</v>
      </c>
      <c r="T232" s="22">
        <v>4012.7949400000002</v>
      </c>
      <c r="U232" s="22">
        <v>0</v>
      </c>
      <c r="V232" s="22">
        <v>83.673462999999998</v>
      </c>
      <c r="W232" s="22">
        <v>0</v>
      </c>
      <c r="X232" s="22">
        <v>0</v>
      </c>
      <c r="Y232" s="22">
        <v>0</v>
      </c>
    </row>
    <row r="233" spans="1:25" x14ac:dyDescent="0.25">
      <c r="A233" s="22" t="s">
        <v>125</v>
      </c>
      <c r="B233" s="22" t="s">
        <v>492</v>
      </c>
      <c r="C233" s="22" t="s">
        <v>1100</v>
      </c>
      <c r="D233" s="22" t="s">
        <v>1101</v>
      </c>
      <c r="E233" s="22"/>
      <c r="F233" s="22">
        <v>359596.12374700001</v>
      </c>
      <c r="G233" s="22">
        <v>0</v>
      </c>
      <c r="H233" s="22">
        <v>125580.869377</v>
      </c>
      <c r="I233" s="22">
        <v>0</v>
      </c>
      <c r="J233" s="22">
        <v>7395.5920159999996</v>
      </c>
      <c r="K233" s="22">
        <v>51882.15</v>
      </c>
      <c r="L233" s="22"/>
      <c r="M233" s="22"/>
      <c r="N233" s="22">
        <v>105094.653536</v>
      </c>
      <c r="O233" s="22">
        <v>30352.696081999999</v>
      </c>
      <c r="P233" s="22"/>
      <c r="Q233" s="22">
        <v>0</v>
      </c>
      <c r="R233" s="22">
        <v>0</v>
      </c>
      <c r="S233" s="22">
        <v>0</v>
      </c>
      <c r="T233" s="22">
        <v>0</v>
      </c>
      <c r="U233" s="22">
        <v>8044.9838319999999</v>
      </c>
      <c r="V233" s="22">
        <v>91.479097999999993</v>
      </c>
      <c r="W233" s="22">
        <v>0</v>
      </c>
      <c r="X233" s="22">
        <v>0</v>
      </c>
      <c r="Y233" s="22">
        <v>0</v>
      </c>
    </row>
    <row r="234" spans="1:25" x14ac:dyDescent="0.25">
      <c r="A234" s="22" t="s">
        <v>125</v>
      </c>
      <c r="B234" s="22" t="s">
        <v>492</v>
      </c>
      <c r="C234" s="22" t="s">
        <v>567</v>
      </c>
      <c r="D234" s="22" t="s">
        <v>568</v>
      </c>
      <c r="E234" s="22"/>
      <c r="F234" s="22">
        <v>729151.61161999998</v>
      </c>
      <c r="G234" s="22">
        <v>0</v>
      </c>
      <c r="H234" s="22">
        <v>142438.50964</v>
      </c>
      <c r="I234" s="22">
        <v>0</v>
      </c>
      <c r="J234" s="22">
        <v>2847.9730410000002</v>
      </c>
      <c r="K234" s="22">
        <v>0</v>
      </c>
      <c r="L234" s="22"/>
      <c r="M234" s="22"/>
      <c r="N234" s="22">
        <v>223475.23</v>
      </c>
      <c r="O234" s="22">
        <v>29022.323680000001</v>
      </c>
      <c r="P234" s="22"/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157.74953500000001</v>
      </c>
      <c r="W234" s="22">
        <v>0</v>
      </c>
      <c r="X234" s="22">
        <v>0</v>
      </c>
      <c r="Y234" s="22">
        <v>0</v>
      </c>
    </row>
    <row r="235" spans="1:25" x14ac:dyDescent="0.25">
      <c r="A235" s="22" t="s">
        <v>125</v>
      </c>
      <c r="B235" s="22" t="s">
        <v>492</v>
      </c>
      <c r="C235" s="22" t="s">
        <v>569</v>
      </c>
      <c r="D235" s="22" t="s">
        <v>570</v>
      </c>
      <c r="E235" s="22"/>
      <c r="F235" s="22">
        <v>908543.67492999998</v>
      </c>
      <c r="G235" s="22">
        <v>874.15499999999997</v>
      </c>
      <c r="H235" s="22">
        <v>498307.89609400003</v>
      </c>
      <c r="I235" s="22">
        <v>0</v>
      </c>
      <c r="J235" s="22">
        <v>98413.246364000006</v>
      </c>
      <c r="K235" s="22">
        <v>11143</v>
      </c>
      <c r="L235" s="22"/>
      <c r="M235" s="22"/>
      <c r="N235" s="22">
        <v>200026.04362000001</v>
      </c>
      <c r="O235" s="22">
        <v>71365.544649999996</v>
      </c>
      <c r="P235" s="22"/>
      <c r="Q235" s="22">
        <v>0</v>
      </c>
      <c r="R235" s="22">
        <v>0</v>
      </c>
      <c r="S235" s="22">
        <v>0</v>
      </c>
      <c r="T235" s="22">
        <v>13134.551638999999</v>
      </c>
      <c r="U235" s="22">
        <v>0</v>
      </c>
      <c r="V235" s="22">
        <v>102.739261</v>
      </c>
      <c r="W235" s="22">
        <v>0</v>
      </c>
      <c r="X235" s="22">
        <v>0</v>
      </c>
      <c r="Y235" s="22">
        <v>0</v>
      </c>
    </row>
    <row r="236" spans="1:25" x14ac:dyDescent="0.25">
      <c r="A236" s="22" t="s">
        <v>125</v>
      </c>
      <c r="B236" s="22" t="s">
        <v>492</v>
      </c>
      <c r="C236" s="22" t="s">
        <v>1102</v>
      </c>
      <c r="D236" s="22" t="s">
        <v>1103</v>
      </c>
      <c r="E236" s="22"/>
      <c r="F236" s="22">
        <v>131334.11935200001</v>
      </c>
      <c r="G236" s="22">
        <v>67.657865999999999</v>
      </c>
      <c r="H236" s="22">
        <v>73015.447413999995</v>
      </c>
      <c r="I236" s="22">
        <v>0</v>
      </c>
      <c r="J236" s="22">
        <v>2735.4884830000001</v>
      </c>
      <c r="K236" s="22">
        <v>0</v>
      </c>
      <c r="L236" s="22"/>
      <c r="M236" s="22"/>
      <c r="N236" s="22">
        <v>31081.095807999998</v>
      </c>
      <c r="O236" s="22">
        <v>9843.0735960000002</v>
      </c>
      <c r="P236" s="22"/>
      <c r="Q236" s="22">
        <v>0</v>
      </c>
      <c r="R236" s="22">
        <v>0</v>
      </c>
      <c r="S236" s="22">
        <v>0</v>
      </c>
      <c r="T236" s="22">
        <v>3814.4673280000002</v>
      </c>
      <c r="U236" s="22">
        <v>0</v>
      </c>
      <c r="V236" s="22">
        <v>25.466629000000001</v>
      </c>
      <c r="W236" s="22">
        <v>0</v>
      </c>
      <c r="X236" s="22">
        <v>0</v>
      </c>
      <c r="Y236" s="22">
        <v>0</v>
      </c>
    </row>
    <row r="237" spans="1:25" x14ac:dyDescent="0.25">
      <c r="A237" s="22" t="s">
        <v>125</v>
      </c>
      <c r="B237" s="22" t="s">
        <v>492</v>
      </c>
      <c r="C237" s="22" t="s">
        <v>571</v>
      </c>
      <c r="D237" s="22" t="s">
        <v>572</v>
      </c>
      <c r="E237" s="22"/>
      <c r="F237" s="22">
        <v>260736.643446</v>
      </c>
      <c r="G237" s="22">
        <v>0</v>
      </c>
      <c r="H237" s="22">
        <v>117165.70898</v>
      </c>
      <c r="I237" s="22">
        <v>0</v>
      </c>
      <c r="J237" s="22">
        <v>0</v>
      </c>
      <c r="K237" s="22">
        <v>0</v>
      </c>
      <c r="L237" s="22"/>
      <c r="M237" s="22"/>
      <c r="N237" s="22">
        <v>152448.41132399999</v>
      </c>
      <c r="O237" s="22">
        <v>52270.812321999998</v>
      </c>
      <c r="P237" s="22"/>
      <c r="Q237" s="22">
        <v>4722.0915000000005</v>
      </c>
      <c r="R237" s="22">
        <v>0</v>
      </c>
      <c r="S237" s="22">
        <v>0</v>
      </c>
      <c r="T237" s="22">
        <v>7632.071594</v>
      </c>
      <c r="U237" s="22">
        <v>0</v>
      </c>
      <c r="V237" s="22">
        <v>341.03440799999998</v>
      </c>
      <c r="W237" s="22">
        <v>0</v>
      </c>
      <c r="X237" s="22">
        <v>0</v>
      </c>
      <c r="Y237" s="22">
        <v>0</v>
      </c>
    </row>
    <row r="238" spans="1:25" x14ac:dyDescent="0.25">
      <c r="A238" s="22" t="s">
        <v>125</v>
      </c>
      <c r="B238" s="22" t="s">
        <v>492</v>
      </c>
      <c r="C238" s="22" t="s">
        <v>573</v>
      </c>
      <c r="D238" s="22" t="s">
        <v>574</v>
      </c>
      <c r="E238" s="22"/>
      <c r="F238" s="22">
        <v>151134.399</v>
      </c>
      <c r="G238" s="22">
        <v>0</v>
      </c>
      <c r="H238" s="22">
        <v>110443.2</v>
      </c>
      <c r="I238" s="22">
        <v>0</v>
      </c>
      <c r="J238" s="22">
        <v>8511.2999999999993</v>
      </c>
      <c r="K238" s="22">
        <v>107548</v>
      </c>
      <c r="L238" s="22"/>
      <c r="M238" s="22"/>
      <c r="N238" s="22">
        <v>34915.998914999996</v>
      </c>
      <c r="O238" s="22">
        <v>19609.000829000001</v>
      </c>
      <c r="P238" s="22"/>
      <c r="Q238" s="22">
        <v>0</v>
      </c>
      <c r="R238" s="22">
        <v>0</v>
      </c>
      <c r="S238" s="22">
        <v>0</v>
      </c>
      <c r="T238" s="22">
        <v>0</v>
      </c>
      <c r="U238" s="22">
        <v>3114.9999200000002</v>
      </c>
      <c r="V238" s="22">
        <v>56.189355999999997</v>
      </c>
      <c r="W238" s="22">
        <v>0</v>
      </c>
      <c r="X238" s="22">
        <v>0</v>
      </c>
      <c r="Y238" s="22">
        <v>0</v>
      </c>
    </row>
    <row r="239" spans="1:25" x14ac:dyDescent="0.25">
      <c r="A239" s="22" t="s">
        <v>125</v>
      </c>
      <c r="B239" s="22" t="s">
        <v>492</v>
      </c>
      <c r="C239" s="22" t="s">
        <v>575</v>
      </c>
      <c r="D239" s="22" t="s">
        <v>576</v>
      </c>
      <c r="E239" s="22"/>
      <c r="F239" s="22">
        <v>572805.38370699994</v>
      </c>
      <c r="G239" s="22">
        <v>0</v>
      </c>
      <c r="H239" s="22">
        <v>212189.97818199999</v>
      </c>
      <c r="I239" s="22">
        <v>0</v>
      </c>
      <c r="J239" s="22">
        <v>9018.4746469999991</v>
      </c>
      <c r="K239" s="22">
        <v>88208</v>
      </c>
      <c r="L239" s="22"/>
      <c r="M239" s="22"/>
      <c r="N239" s="22">
        <v>117701.78177</v>
      </c>
      <c r="O239" s="22">
        <v>35179.287746000002</v>
      </c>
      <c r="P239" s="22"/>
      <c r="Q239" s="22">
        <v>0</v>
      </c>
      <c r="R239" s="22">
        <v>0</v>
      </c>
      <c r="S239" s="22">
        <v>0</v>
      </c>
      <c r="T239" s="22">
        <v>15252.64516</v>
      </c>
      <c r="U239" s="22">
        <v>0</v>
      </c>
      <c r="V239" s="22">
        <v>167.14083199999999</v>
      </c>
      <c r="W239" s="22">
        <v>0</v>
      </c>
      <c r="X239" s="22">
        <v>0</v>
      </c>
      <c r="Y239" s="22">
        <v>0</v>
      </c>
    </row>
    <row r="240" spans="1:25" x14ac:dyDescent="0.25">
      <c r="A240" s="22" t="s">
        <v>125</v>
      </c>
      <c r="B240" s="22" t="s">
        <v>492</v>
      </c>
      <c r="C240" s="22" t="s">
        <v>1104</v>
      </c>
      <c r="D240" s="22" t="s">
        <v>1105</v>
      </c>
      <c r="E240" s="22"/>
      <c r="F240" s="22">
        <v>410965.92</v>
      </c>
      <c r="G240" s="22">
        <v>0</v>
      </c>
      <c r="H240" s="22">
        <v>56733.81</v>
      </c>
      <c r="I240" s="22">
        <v>0</v>
      </c>
      <c r="J240" s="22">
        <v>0</v>
      </c>
      <c r="K240" s="22">
        <v>64488</v>
      </c>
      <c r="L240" s="22"/>
      <c r="M240" s="22"/>
      <c r="N240" s="22">
        <v>103213.32975999999</v>
      </c>
      <c r="O240" s="22">
        <v>15269.664564000001</v>
      </c>
      <c r="P240" s="22"/>
      <c r="Q240" s="22">
        <v>0</v>
      </c>
      <c r="R240" s="22">
        <v>0</v>
      </c>
      <c r="S240" s="22">
        <v>4201</v>
      </c>
      <c r="T240" s="22">
        <v>0</v>
      </c>
      <c r="U240" s="22">
        <v>0</v>
      </c>
      <c r="V240" s="22">
        <v>79.745130000000003</v>
      </c>
      <c r="W240" s="22">
        <v>0</v>
      </c>
      <c r="X240" s="22">
        <v>0</v>
      </c>
      <c r="Y240" s="22">
        <v>0</v>
      </c>
    </row>
    <row r="241" spans="1:25" x14ac:dyDescent="0.25">
      <c r="A241" s="22" t="s">
        <v>125</v>
      </c>
      <c r="B241" s="22" t="s">
        <v>492</v>
      </c>
      <c r="C241" s="22" t="s">
        <v>577</v>
      </c>
      <c r="D241" s="22" t="s">
        <v>578</v>
      </c>
      <c r="E241" s="22"/>
      <c r="F241" s="22">
        <v>158978.49479999999</v>
      </c>
      <c r="G241" s="22">
        <v>215.26240000000001</v>
      </c>
      <c r="H241" s="22">
        <v>58348.474800000004</v>
      </c>
      <c r="I241" s="22">
        <v>0</v>
      </c>
      <c r="J241" s="22">
        <v>218.9616</v>
      </c>
      <c r="K241" s="22">
        <v>0</v>
      </c>
      <c r="L241" s="22"/>
      <c r="M241" s="22"/>
      <c r="N241" s="22">
        <v>29739.647679999998</v>
      </c>
      <c r="O241" s="22">
        <v>14627.368</v>
      </c>
      <c r="P241" s="22"/>
      <c r="Q241" s="22">
        <v>0</v>
      </c>
      <c r="R241" s="22">
        <v>0</v>
      </c>
      <c r="S241" s="22">
        <v>0</v>
      </c>
      <c r="T241" s="22">
        <v>3980.0491630000001</v>
      </c>
      <c r="U241" s="22">
        <v>0</v>
      </c>
      <c r="V241" s="22">
        <v>14.057153</v>
      </c>
      <c r="W241" s="22">
        <v>0</v>
      </c>
      <c r="X241" s="22">
        <v>0</v>
      </c>
      <c r="Y241" s="22">
        <v>0</v>
      </c>
    </row>
    <row r="242" spans="1:25" x14ac:dyDescent="0.25">
      <c r="A242" s="22" t="s">
        <v>125</v>
      </c>
      <c r="B242" s="22" t="s">
        <v>492</v>
      </c>
      <c r="C242" s="22" t="s">
        <v>579</v>
      </c>
      <c r="D242" s="22" t="s">
        <v>580</v>
      </c>
      <c r="E242" s="22"/>
      <c r="F242" s="22">
        <v>210984.13039999999</v>
      </c>
      <c r="G242" s="22">
        <v>107.33799999999999</v>
      </c>
      <c r="H242" s="22">
        <v>18977.358400000001</v>
      </c>
      <c r="I242" s="22">
        <v>0</v>
      </c>
      <c r="J242" s="22">
        <v>0</v>
      </c>
      <c r="K242" s="22">
        <v>14500</v>
      </c>
      <c r="L242" s="22"/>
      <c r="M242" s="22"/>
      <c r="N242" s="22">
        <v>39220.007400000002</v>
      </c>
      <c r="O242" s="22">
        <v>5363.7583999999997</v>
      </c>
      <c r="P242" s="22"/>
      <c r="Q242" s="22">
        <v>0</v>
      </c>
      <c r="R242" s="22">
        <v>0</v>
      </c>
      <c r="S242" s="22">
        <v>0</v>
      </c>
      <c r="T242" s="22">
        <v>10232.616400000001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</row>
    <row r="243" spans="1:25" x14ac:dyDescent="0.25">
      <c r="A243" s="22" t="s">
        <v>125</v>
      </c>
      <c r="B243" s="22" t="s">
        <v>492</v>
      </c>
      <c r="C243" s="22" t="s">
        <v>1106</v>
      </c>
      <c r="D243" s="22" t="s">
        <v>1107</v>
      </c>
      <c r="E243" s="22"/>
      <c r="F243" s="22">
        <v>158246.5987</v>
      </c>
      <c r="G243" s="22">
        <v>747.43330000000003</v>
      </c>
      <c r="H243" s="22">
        <v>31264.046399999999</v>
      </c>
      <c r="I243" s="22">
        <v>0</v>
      </c>
      <c r="J243" s="22">
        <v>0</v>
      </c>
      <c r="K243" s="22">
        <v>13702</v>
      </c>
      <c r="L243" s="22"/>
      <c r="M243" s="22"/>
      <c r="N243" s="22">
        <v>49360.485999999997</v>
      </c>
      <c r="O243" s="22">
        <v>3778.88364</v>
      </c>
      <c r="P243" s="22"/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</row>
    <row r="244" spans="1:25" x14ac:dyDescent="0.25">
      <c r="A244" s="22" t="s">
        <v>125</v>
      </c>
      <c r="B244" s="22" t="s">
        <v>492</v>
      </c>
      <c r="C244" s="22" t="s">
        <v>581</v>
      </c>
      <c r="D244" s="22" t="s">
        <v>582</v>
      </c>
      <c r="E244" s="22"/>
      <c r="F244" s="22">
        <v>243688.846448</v>
      </c>
      <c r="G244" s="22">
        <v>687.42873599999996</v>
      </c>
      <c r="H244" s="22">
        <v>30779.45606</v>
      </c>
      <c r="I244" s="22">
        <v>0</v>
      </c>
      <c r="J244" s="22">
        <v>975.67653700000005</v>
      </c>
      <c r="K244" s="22">
        <v>19388</v>
      </c>
      <c r="L244" s="22"/>
      <c r="M244" s="22"/>
      <c r="N244" s="22">
        <v>39857.417315999999</v>
      </c>
      <c r="O244" s="22">
        <v>6587.13238</v>
      </c>
      <c r="P244" s="22"/>
      <c r="Q244" s="22">
        <v>0</v>
      </c>
      <c r="R244" s="22">
        <v>0</v>
      </c>
      <c r="S244" s="22">
        <v>0</v>
      </c>
      <c r="T244" s="22">
        <v>19241.038976</v>
      </c>
      <c r="U244" s="22">
        <v>0</v>
      </c>
      <c r="V244" s="22">
        <v>44.558363999999997</v>
      </c>
      <c r="W244" s="22">
        <v>0</v>
      </c>
      <c r="X244" s="22">
        <v>0</v>
      </c>
      <c r="Y244" s="22">
        <v>0</v>
      </c>
    </row>
    <row r="245" spans="1:25" x14ac:dyDescent="0.25">
      <c r="A245" s="22" t="s">
        <v>125</v>
      </c>
      <c r="B245" s="22" t="s">
        <v>492</v>
      </c>
      <c r="C245" s="22" t="s">
        <v>583</v>
      </c>
      <c r="D245" s="22" t="s">
        <v>584</v>
      </c>
      <c r="E245" s="22"/>
      <c r="F245" s="22">
        <v>125792.928</v>
      </c>
      <c r="G245" s="22">
        <v>63.072000000000003</v>
      </c>
      <c r="H245" s="22">
        <v>258472.0496</v>
      </c>
      <c r="I245" s="22">
        <v>0</v>
      </c>
      <c r="J245" s="22">
        <v>49465.631600000001</v>
      </c>
      <c r="K245" s="22">
        <v>0</v>
      </c>
      <c r="L245" s="22"/>
      <c r="M245" s="22"/>
      <c r="N245" s="22">
        <v>48087.249920000002</v>
      </c>
      <c r="O245" s="22">
        <v>65841.320000000007</v>
      </c>
      <c r="P245" s="22"/>
      <c r="Q245" s="22">
        <v>11870.02288</v>
      </c>
      <c r="R245" s="22">
        <v>5440.44</v>
      </c>
      <c r="S245" s="22">
        <v>0</v>
      </c>
      <c r="T245" s="22">
        <v>23940.632880000001</v>
      </c>
      <c r="U245" s="22">
        <v>0</v>
      </c>
      <c r="V245" s="22">
        <v>160.41964400000001</v>
      </c>
      <c r="W245" s="22">
        <v>0</v>
      </c>
      <c r="X245" s="22">
        <v>0</v>
      </c>
      <c r="Y245" s="22">
        <v>0</v>
      </c>
    </row>
    <row r="246" spans="1:25" x14ac:dyDescent="0.25">
      <c r="A246" s="22" t="s">
        <v>125</v>
      </c>
      <c r="B246" s="22" t="s">
        <v>492</v>
      </c>
      <c r="C246" s="22" t="s">
        <v>585</v>
      </c>
      <c r="D246" s="22" t="s">
        <v>586</v>
      </c>
      <c r="E246" s="22"/>
      <c r="F246" s="22">
        <v>115420.05867</v>
      </c>
      <c r="G246" s="22">
        <v>0</v>
      </c>
      <c r="H246" s="22">
        <v>7074.8462</v>
      </c>
      <c r="I246" s="22">
        <v>15853.28701</v>
      </c>
      <c r="J246" s="22">
        <v>856.42314999999996</v>
      </c>
      <c r="K246" s="22">
        <v>20122</v>
      </c>
      <c r="L246" s="22"/>
      <c r="M246" s="22"/>
      <c r="N246" s="22">
        <v>23766.94384</v>
      </c>
      <c r="O246" s="22">
        <v>5744.2</v>
      </c>
      <c r="P246" s="22"/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27.964292</v>
      </c>
      <c r="W246" s="22">
        <v>0</v>
      </c>
      <c r="X246" s="22">
        <v>0</v>
      </c>
      <c r="Y246" s="22">
        <v>0</v>
      </c>
    </row>
    <row r="247" spans="1:25" x14ac:dyDescent="0.25">
      <c r="A247" s="22" t="s">
        <v>125</v>
      </c>
      <c r="B247" s="22" t="s">
        <v>492</v>
      </c>
      <c r="C247" s="22" t="s">
        <v>587</v>
      </c>
      <c r="D247" s="22" t="s">
        <v>588</v>
      </c>
      <c r="E247" s="22"/>
      <c r="F247" s="22">
        <v>403421.44218000001</v>
      </c>
      <c r="G247" s="22">
        <v>308.14281</v>
      </c>
      <c r="H247" s="22">
        <v>91146.263399999996</v>
      </c>
      <c r="I247" s="22">
        <v>0</v>
      </c>
      <c r="J247" s="22">
        <v>3528.9395399999999</v>
      </c>
      <c r="K247" s="22">
        <v>0</v>
      </c>
      <c r="L247" s="22"/>
      <c r="M247" s="22"/>
      <c r="N247" s="22">
        <v>71296.727039999998</v>
      </c>
      <c r="O247" s="22">
        <v>22407.52</v>
      </c>
      <c r="P247" s="22"/>
      <c r="Q247" s="22">
        <v>983.37792000000002</v>
      </c>
      <c r="R247" s="22">
        <v>3680.4</v>
      </c>
      <c r="S247" s="22">
        <v>0</v>
      </c>
      <c r="T247" s="22">
        <v>2033.7624479999999</v>
      </c>
      <c r="U247" s="22">
        <v>0</v>
      </c>
      <c r="V247" s="22">
        <v>46.372005000000001</v>
      </c>
      <c r="W247" s="22">
        <v>0</v>
      </c>
      <c r="X247" s="22">
        <v>0</v>
      </c>
      <c r="Y247" s="22">
        <v>0</v>
      </c>
    </row>
    <row r="248" spans="1:25" x14ac:dyDescent="0.25">
      <c r="A248" s="22" t="s">
        <v>125</v>
      </c>
      <c r="B248" s="22" t="s">
        <v>492</v>
      </c>
      <c r="C248" s="22" t="s">
        <v>589</v>
      </c>
      <c r="D248" s="22" t="s">
        <v>590</v>
      </c>
      <c r="E248" s="22"/>
      <c r="F248" s="22">
        <v>102044.448</v>
      </c>
      <c r="G248" s="22">
        <v>0</v>
      </c>
      <c r="H248" s="22">
        <v>54505.374400000001</v>
      </c>
      <c r="I248" s="22">
        <v>0</v>
      </c>
      <c r="J248" s="22">
        <v>6965.7366899999997</v>
      </c>
      <c r="K248" s="22">
        <v>4802</v>
      </c>
      <c r="L248" s="22"/>
      <c r="M248" s="22"/>
      <c r="N248" s="22">
        <v>35285.962271999997</v>
      </c>
      <c r="O248" s="22">
        <v>10291.6896</v>
      </c>
      <c r="P248" s="22"/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26.273479999999999</v>
      </c>
      <c r="W248" s="22">
        <v>0</v>
      </c>
      <c r="X248" s="22">
        <v>0</v>
      </c>
      <c r="Y248" s="22">
        <v>0</v>
      </c>
    </row>
    <row r="249" spans="1:25" x14ac:dyDescent="0.25">
      <c r="A249" s="22" t="s">
        <v>125</v>
      </c>
      <c r="B249" s="22" t="s">
        <v>492</v>
      </c>
      <c r="C249" s="22" t="s">
        <v>591</v>
      </c>
      <c r="D249" s="22" t="s">
        <v>592</v>
      </c>
      <c r="E249" s="22"/>
      <c r="F249" s="22">
        <v>306197.20063500002</v>
      </c>
      <c r="G249" s="22">
        <v>0</v>
      </c>
      <c r="H249" s="22">
        <v>32251.611420000001</v>
      </c>
      <c r="I249" s="22">
        <v>0</v>
      </c>
      <c r="J249" s="22">
        <v>1271.1262200000001</v>
      </c>
      <c r="K249" s="22">
        <v>0</v>
      </c>
      <c r="L249" s="22"/>
      <c r="M249" s="22"/>
      <c r="N249" s="22">
        <v>76172.820277000006</v>
      </c>
      <c r="O249" s="22">
        <v>9499.0269160000007</v>
      </c>
      <c r="P249" s="22"/>
      <c r="Q249" s="22">
        <v>1745.995009</v>
      </c>
      <c r="R249" s="22">
        <v>511.00150400000001</v>
      </c>
      <c r="S249" s="22">
        <v>0</v>
      </c>
      <c r="T249" s="22">
        <v>6889.7021999999997</v>
      </c>
      <c r="U249" s="22">
        <v>0</v>
      </c>
      <c r="V249" s="22">
        <v>45.006912999999997</v>
      </c>
      <c r="W249" s="22">
        <v>0</v>
      </c>
      <c r="X249" s="22">
        <v>1</v>
      </c>
      <c r="Y249" s="22">
        <v>0</v>
      </c>
    </row>
    <row r="250" spans="1:25" x14ac:dyDescent="0.25">
      <c r="A250" s="22" t="s">
        <v>125</v>
      </c>
      <c r="B250" s="22" t="s">
        <v>492</v>
      </c>
      <c r="C250" s="22" t="s">
        <v>593</v>
      </c>
      <c r="D250" s="22" t="s">
        <v>594</v>
      </c>
      <c r="E250" s="22"/>
      <c r="F250" s="22">
        <v>376602.849307</v>
      </c>
      <c r="G250" s="22">
        <v>106.530145</v>
      </c>
      <c r="H250" s="22">
        <v>557742.05059999996</v>
      </c>
      <c r="I250" s="22">
        <v>0</v>
      </c>
      <c r="J250" s="22">
        <v>0</v>
      </c>
      <c r="K250" s="22">
        <v>69765</v>
      </c>
      <c r="L250" s="22"/>
      <c r="M250" s="22"/>
      <c r="N250" s="22">
        <v>91303.790479999996</v>
      </c>
      <c r="O250" s="22">
        <v>99223.965899999996</v>
      </c>
      <c r="P250" s="22"/>
      <c r="Q250" s="22">
        <v>0</v>
      </c>
      <c r="R250" s="22">
        <v>0</v>
      </c>
      <c r="S250" s="22">
        <v>0</v>
      </c>
      <c r="T250" s="22">
        <v>0</v>
      </c>
      <c r="U250" s="22">
        <v>5641.7332580000002</v>
      </c>
      <c r="V250" s="22">
        <v>147.95485600000001</v>
      </c>
      <c r="W250" s="22">
        <v>0</v>
      </c>
      <c r="X250" s="22">
        <v>0</v>
      </c>
      <c r="Y250" s="22">
        <v>0</v>
      </c>
    </row>
    <row r="251" spans="1:25" x14ac:dyDescent="0.25">
      <c r="A251" s="22" t="s">
        <v>125</v>
      </c>
      <c r="B251" s="22" t="s">
        <v>492</v>
      </c>
      <c r="C251" s="22" t="s">
        <v>1108</v>
      </c>
      <c r="D251" s="22" t="s">
        <v>1109</v>
      </c>
      <c r="E251" s="22"/>
      <c r="F251" s="22">
        <v>297756.24632799998</v>
      </c>
      <c r="G251" s="22">
        <v>0</v>
      </c>
      <c r="H251" s="22">
        <v>254378.772298</v>
      </c>
      <c r="I251" s="22">
        <v>0</v>
      </c>
      <c r="J251" s="22">
        <v>16303.618562</v>
      </c>
      <c r="K251" s="22">
        <v>8791</v>
      </c>
      <c r="L251" s="22"/>
      <c r="M251" s="22"/>
      <c r="N251" s="22">
        <v>71483.497749000002</v>
      </c>
      <c r="O251" s="22">
        <v>48903.966783999997</v>
      </c>
      <c r="P251" s="22"/>
      <c r="Q251" s="22">
        <v>0</v>
      </c>
      <c r="R251" s="22">
        <v>0</v>
      </c>
      <c r="S251" s="22">
        <v>0</v>
      </c>
      <c r="T251" s="22">
        <v>31960.723408999998</v>
      </c>
      <c r="U251" s="22">
        <v>0</v>
      </c>
      <c r="V251" s="22">
        <v>201.557829</v>
      </c>
      <c r="W251" s="22">
        <v>0</v>
      </c>
      <c r="X251" s="22">
        <v>0</v>
      </c>
      <c r="Y251" s="22">
        <v>0</v>
      </c>
    </row>
    <row r="252" spans="1:25" x14ac:dyDescent="0.25">
      <c r="A252" s="22" t="s">
        <v>125</v>
      </c>
      <c r="B252" s="22" t="s">
        <v>492</v>
      </c>
      <c r="C252" s="22" t="s">
        <v>1110</v>
      </c>
      <c r="D252" s="22" t="s">
        <v>1111</v>
      </c>
      <c r="E252" s="22"/>
      <c r="F252" s="22">
        <v>919958.11436799995</v>
      </c>
      <c r="G252" s="22">
        <v>0</v>
      </c>
      <c r="H252" s="22">
        <v>35286.361365999997</v>
      </c>
      <c r="I252" s="22">
        <v>0</v>
      </c>
      <c r="J252" s="22">
        <v>0</v>
      </c>
      <c r="K252" s="22">
        <v>24724.73</v>
      </c>
      <c r="L252" s="22"/>
      <c r="M252" s="22"/>
      <c r="N252" s="22">
        <v>363615.78915000003</v>
      </c>
      <c r="O252" s="22">
        <v>2710.6935189999999</v>
      </c>
      <c r="P252" s="22"/>
      <c r="Q252" s="22">
        <v>61354.354050000002</v>
      </c>
      <c r="R252" s="22">
        <v>10927.098190000001</v>
      </c>
      <c r="S252" s="22">
        <v>0</v>
      </c>
      <c r="T252" s="22">
        <v>0</v>
      </c>
      <c r="U252" s="22">
        <v>0</v>
      </c>
      <c r="V252" s="22">
        <v>33.452421000000001</v>
      </c>
      <c r="W252" s="22">
        <v>0</v>
      </c>
      <c r="X252" s="22">
        <v>0</v>
      </c>
      <c r="Y252" s="22">
        <v>0</v>
      </c>
    </row>
    <row r="253" spans="1:25" x14ac:dyDescent="0.25">
      <c r="A253" s="22" t="s">
        <v>125</v>
      </c>
      <c r="B253" s="22" t="s">
        <v>492</v>
      </c>
      <c r="C253" s="22" t="s">
        <v>595</v>
      </c>
      <c r="D253" s="22" t="s">
        <v>596</v>
      </c>
      <c r="E253" s="22"/>
      <c r="F253" s="22">
        <v>303986.35064000002</v>
      </c>
      <c r="G253" s="22">
        <v>302.00070599999998</v>
      </c>
      <c r="H253" s="22">
        <v>155405.57120199999</v>
      </c>
      <c r="I253" s="22">
        <v>0</v>
      </c>
      <c r="J253" s="22">
        <v>13806.29516</v>
      </c>
      <c r="K253" s="22">
        <v>0</v>
      </c>
      <c r="L253" s="22"/>
      <c r="M253" s="22"/>
      <c r="N253" s="22">
        <v>93173.061405999993</v>
      </c>
      <c r="O253" s="22">
        <v>55236.641557000003</v>
      </c>
      <c r="P253" s="22"/>
      <c r="Q253" s="22">
        <v>0</v>
      </c>
      <c r="R253" s="22">
        <v>0</v>
      </c>
      <c r="S253" s="22">
        <v>0</v>
      </c>
      <c r="T253" s="22">
        <v>2988.1652199999999</v>
      </c>
      <c r="U253" s="22">
        <v>58.556632999999998</v>
      </c>
      <c r="V253" s="22">
        <v>0</v>
      </c>
      <c r="W253" s="22">
        <v>0</v>
      </c>
      <c r="X253" s="22">
        <v>0</v>
      </c>
      <c r="Y253" s="22">
        <v>0</v>
      </c>
    </row>
    <row r="254" spans="1:25" x14ac:dyDescent="0.25">
      <c r="A254" s="22" t="s">
        <v>125</v>
      </c>
      <c r="B254" s="22" t="s">
        <v>492</v>
      </c>
      <c r="C254" s="22" t="s">
        <v>597</v>
      </c>
      <c r="D254" s="22" t="s">
        <v>598</v>
      </c>
      <c r="E254" s="22"/>
      <c r="F254" s="22">
        <v>1107021.2004519999</v>
      </c>
      <c r="G254" s="22">
        <v>0</v>
      </c>
      <c r="H254" s="22">
        <v>37358.28</v>
      </c>
      <c r="I254" s="22">
        <v>0</v>
      </c>
      <c r="J254" s="22">
        <v>0</v>
      </c>
      <c r="K254" s="22">
        <v>0</v>
      </c>
      <c r="L254" s="22"/>
      <c r="M254" s="22"/>
      <c r="N254" s="22">
        <v>346257.80190899997</v>
      </c>
      <c r="O254" s="22">
        <v>16388.994417999998</v>
      </c>
      <c r="P254" s="22"/>
      <c r="Q254" s="22">
        <v>0</v>
      </c>
      <c r="R254" s="22">
        <v>0</v>
      </c>
      <c r="S254" s="22">
        <v>0</v>
      </c>
      <c r="T254" s="22">
        <v>31787.165077000001</v>
      </c>
      <c r="U254" s="22">
        <v>0</v>
      </c>
      <c r="V254" s="22">
        <v>139.08721600000001</v>
      </c>
      <c r="W254" s="22">
        <v>0</v>
      </c>
      <c r="X254" s="22">
        <v>0</v>
      </c>
      <c r="Y254" s="22">
        <v>0</v>
      </c>
    </row>
    <row r="255" spans="1:25" x14ac:dyDescent="0.25">
      <c r="A255" s="22" t="s">
        <v>125</v>
      </c>
      <c r="B255" s="22" t="s">
        <v>492</v>
      </c>
      <c r="C255" s="22" t="s">
        <v>599</v>
      </c>
      <c r="D255" s="22" t="s">
        <v>600</v>
      </c>
      <c r="E255" s="22"/>
      <c r="F255" s="22">
        <v>117746.88</v>
      </c>
      <c r="G255" s="22">
        <v>0</v>
      </c>
      <c r="H255" s="22">
        <v>70648.13</v>
      </c>
      <c r="I255" s="22">
        <v>0</v>
      </c>
      <c r="J255" s="22">
        <v>0</v>
      </c>
      <c r="K255" s="22">
        <v>0</v>
      </c>
      <c r="L255" s="22"/>
      <c r="M255" s="22"/>
      <c r="N255" s="22">
        <v>26026.55</v>
      </c>
      <c r="O255" s="22">
        <v>10370.17</v>
      </c>
      <c r="P255" s="22"/>
      <c r="Q255" s="22">
        <v>0</v>
      </c>
      <c r="R255" s="22">
        <v>0</v>
      </c>
      <c r="S255" s="22">
        <v>0</v>
      </c>
      <c r="T255" s="22">
        <v>5271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</row>
    <row r="256" spans="1:25" x14ac:dyDescent="0.25">
      <c r="A256" s="22" t="s">
        <v>125</v>
      </c>
      <c r="B256" s="22" t="s">
        <v>492</v>
      </c>
      <c r="C256" s="22" t="s">
        <v>603</v>
      </c>
      <c r="D256" s="22" t="s">
        <v>604</v>
      </c>
      <c r="E256" s="22"/>
      <c r="F256" s="22">
        <v>533305.90099999995</v>
      </c>
      <c r="G256" s="22">
        <v>0</v>
      </c>
      <c r="H256" s="22">
        <v>217009.35159999999</v>
      </c>
      <c r="I256" s="22">
        <v>0</v>
      </c>
      <c r="J256" s="22">
        <v>2867.28</v>
      </c>
      <c r="K256" s="22">
        <v>0</v>
      </c>
      <c r="L256" s="22"/>
      <c r="M256" s="22"/>
      <c r="N256" s="22">
        <v>136091.587</v>
      </c>
      <c r="O256" s="22">
        <v>44740.234799999998</v>
      </c>
      <c r="P256" s="22"/>
      <c r="Q256" s="22">
        <v>0</v>
      </c>
      <c r="R256" s="22">
        <v>0</v>
      </c>
      <c r="S256" s="22">
        <v>0</v>
      </c>
      <c r="T256" s="22">
        <v>0</v>
      </c>
      <c r="U256" s="22">
        <v>7806.7236000000003</v>
      </c>
      <c r="V256" s="22">
        <v>120.6499</v>
      </c>
      <c r="W256" s="22">
        <v>0</v>
      </c>
      <c r="X256" s="22">
        <v>0</v>
      </c>
      <c r="Y256" s="22">
        <v>0</v>
      </c>
    </row>
    <row r="257" spans="1:25" x14ac:dyDescent="0.25">
      <c r="A257" s="22" t="s">
        <v>125</v>
      </c>
      <c r="B257" s="22" t="s">
        <v>492</v>
      </c>
      <c r="C257" s="22" t="s">
        <v>605</v>
      </c>
      <c r="D257" s="22" t="s">
        <v>606</v>
      </c>
      <c r="E257" s="22"/>
      <c r="F257" s="22">
        <v>428770.32799999998</v>
      </c>
      <c r="G257" s="22">
        <v>52.088000000000001</v>
      </c>
      <c r="H257" s="22">
        <v>40733.67</v>
      </c>
      <c r="I257" s="22">
        <v>56040.2</v>
      </c>
      <c r="J257" s="22">
        <v>13919.584999999999</v>
      </c>
      <c r="K257" s="22">
        <v>0</v>
      </c>
      <c r="L257" s="22"/>
      <c r="M257" s="22"/>
      <c r="N257" s="22">
        <v>80347.447092000002</v>
      </c>
      <c r="O257" s="22">
        <v>20410.916937999998</v>
      </c>
      <c r="P257" s="22"/>
      <c r="Q257" s="22">
        <v>0</v>
      </c>
      <c r="R257" s="22">
        <v>0</v>
      </c>
      <c r="S257" s="22">
        <v>0</v>
      </c>
      <c r="T257" s="22">
        <v>8480.1504650000006</v>
      </c>
      <c r="U257" s="22">
        <v>0</v>
      </c>
      <c r="V257" s="22">
        <v>36.900640000000003</v>
      </c>
      <c r="W257" s="22">
        <v>0</v>
      </c>
      <c r="X257" s="22">
        <v>0</v>
      </c>
      <c r="Y257" s="22">
        <v>0</v>
      </c>
    </row>
    <row r="258" spans="1:25" x14ac:dyDescent="0.25">
      <c r="A258" s="22" t="s">
        <v>125</v>
      </c>
      <c r="B258" s="22" t="s">
        <v>492</v>
      </c>
      <c r="C258" s="22" t="s">
        <v>607</v>
      </c>
      <c r="D258" s="22" t="s">
        <v>608</v>
      </c>
      <c r="E258" s="22"/>
      <c r="F258" s="22">
        <v>140996.76300000001</v>
      </c>
      <c r="G258" s="22">
        <v>0</v>
      </c>
      <c r="H258" s="22">
        <v>29499.658240000001</v>
      </c>
      <c r="I258" s="22">
        <v>0</v>
      </c>
      <c r="J258" s="22">
        <v>0</v>
      </c>
      <c r="K258" s="22">
        <v>25000</v>
      </c>
      <c r="L258" s="22"/>
      <c r="M258" s="22"/>
      <c r="N258" s="22">
        <v>1493.6558</v>
      </c>
      <c r="O258" s="22">
        <v>0</v>
      </c>
      <c r="P258" s="22"/>
      <c r="Q258" s="22">
        <v>42382.518100000001</v>
      </c>
      <c r="R258" s="22">
        <v>7747.9219199999998</v>
      </c>
      <c r="S258" s="22">
        <v>0</v>
      </c>
      <c r="T258" s="22">
        <v>12446.317870000001</v>
      </c>
      <c r="U258" s="22">
        <v>0</v>
      </c>
      <c r="V258" s="22">
        <v>44.808621000000002</v>
      </c>
      <c r="W258" s="22">
        <v>0</v>
      </c>
      <c r="X258" s="22">
        <v>0</v>
      </c>
      <c r="Y258" s="22">
        <v>0</v>
      </c>
    </row>
    <row r="259" spans="1:25" x14ac:dyDescent="0.25">
      <c r="A259" s="22" t="s">
        <v>125</v>
      </c>
      <c r="B259" s="22" t="s">
        <v>492</v>
      </c>
      <c r="C259" s="22" t="s">
        <v>609</v>
      </c>
      <c r="D259" s="22" t="s">
        <v>610</v>
      </c>
      <c r="E259" s="22"/>
      <c r="F259" s="22">
        <v>118931.4823</v>
      </c>
      <c r="G259" s="22">
        <v>0</v>
      </c>
      <c r="H259" s="22">
        <v>27923.596600000001</v>
      </c>
      <c r="I259" s="22">
        <v>0</v>
      </c>
      <c r="J259" s="22">
        <v>0</v>
      </c>
      <c r="K259" s="22">
        <v>7801</v>
      </c>
      <c r="L259" s="22"/>
      <c r="M259" s="22"/>
      <c r="N259" s="22">
        <v>24823.083900000001</v>
      </c>
      <c r="O259" s="22">
        <v>8707.1064000000006</v>
      </c>
      <c r="P259" s="22"/>
      <c r="Q259" s="22">
        <v>0</v>
      </c>
      <c r="R259" s="22">
        <v>0</v>
      </c>
      <c r="S259" s="22">
        <v>0</v>
      </c>
      <c r="T259" s="22">
        <v>5416.2812000000004</v>
      </c>
      <c r="U259" s="22">
        <v>0</v>
      </c>
      <c r="V259" s="22">
        <v>44.047334999999997</v>
      </c>
      <c r="W259" s="22">
        <v>0</v>
      </c>
      <c r="X259" s="22">
        <v>0</v>
      </c>
      <c r="Y259" s="22">
        <v>0</v>
      </c>
    </row>
    <row r="260" spans="1:25" x14ac:dyDescent="0.25">
      <c r="A260" s="22" t="s">
        <v>125</v>
      </c>
      <c r="B260" s="22" t="s">
        <v>611</v>
      </c>
      <c r="C260" s="22" t="s">
        <v>612</v>
      </c>
      <c r="D260" s="22" t="s">
        <v>613</v>
      </c>
      <c r="E260" s="22"/>
      <c r="F260" s="22">
        <v>259986.36816099999</v>
      </c>
      <c r="G260" s="22">
        <v>0</v>
      </c>
      <c r="H260" s="22">
        <v>945.73279400000001</v>
      </c>
      <c r="I260" s="22">
        <v>0</v>
      </c>
      <c r="J260" s="22">
        <v>0</v>
      </c>
      <c r="K260" s="22">
        <v>0</v>
      </c>
      <c r="L260" s="22"/>
      <c r="M260" s="22"/>
      <c r="N260" s="22">
        <v>266905.466036</v>
      </c>
      <c r="O260" s="22">
        <v>1326.3213760000001</v>
      </c>
      <c r="P260" s="22"/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24.341524</v>
      </c>
      <c r="W260" s="22">
        <v>0</v>
      </c>
      <c r="X260" s="22">
        <v>0</v>
      </c>
      <c r="Y260" s="22">
        <v>0</v>
      </c>
    </row>
    <row r="261" spans="1:25" x14ac:dyDescent="0.25">
      <c r="A261" s="22" t="s">
        <v>125</v>
      </c>
      <c r="B261" s="22" t="s">
        <v>611</v>
      </c>
      <c r="C261" s="22" t="s">
        <v>614</v>
      </c>
      <c r="D261" s="22" t="s">
        <v>615</v>
      </c>
      <c r="E261" s="22"/>
      <c r="F261" s="22">
        <v>87298.745519999997</v>
      </c>
      <c r="G261" s="22">
        <v>0</v>
      </c>
      <c r="H261" s="22">
        <v>150.390276</v>
      </c>
      <c r="I261" s="22">
        <v>0</v>
      </c>
      <c r="J261" s="22">
        <v>0</v>
      </c>
      <c r="K261" s="22">
        <v>6700</v>
      </c>
      <c r="L261" s="22"/>
      <c r="M261" s="22"/>
      <c r="N261" s="22">
        <v>96948.499760000006</v>
      </c>
      <c r="O261" s="22">
        <v>239.40166400000001</v>
      </c>
      <c r="P261" s="22"/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4.4275159999999998</v>
      </c>
      <c r="W261" s="22">
        <v>0</v>
      </c>
      <c r="X261" s="22">
        <v>0</v>
      </c>
      <c r="Y261" s="22">
        <v>0</v>
      </c>
    </row>
    <row r="262" spans="1:25" x14ac:dyDescent="0.25">
      <c r="A262" s="22" t="s">
        <v>125</v>
      </c>
      <c r="B262" s="22" t="s">
        <v>611</v>
      </c>
      <c r="C262" s="22" t="s">
        <v>616</v>
      </c>
      <c r="D262" s="22" t="s">
        <v>617</v>
      </c>
      <c r="E262" s="22"/>
      <c r="F262" s="22">
        <v>60121.126970999998</v>
      </c>
      <c r="G262" s="22">
        <v>0</v>
      </c>
      <c r="H262" s="22">
        <v>0</v>
      </c>
      <c r="I262" s="22">
        <v>0</v>
      </c>
      <c r="J262" s="22">
        <v>0</v>
      </c>
      <c r="K262" s="22">
        <v>29034.37</v>
      </c>
      <c r="L262" s="22"/>
      <c r="M262" s="22"/>
      <c r="N262" s="22">
        <v>41937.180622</v>
      </c>
      <c r="O262" s="22">
        <v>229.52000100000001</v>
      </c>
      <c r="P262" s="22"/>
      <c r="Q262" s="22">
        <v>0</v>
      </c>
      <c r="R262" s="22">
        <v>0</v>
      </c>
      <c r="S262" s="22">
        <v>0</v>
      </c>
      <c r="T262" s="22">
        <v>3730.930488</v>
      </c>
      <c r="U262" s="22">
        <v>0</v>
      </c>
      <c r="V262" s="22">
        <v>4.2599770000000001</v>
      </c>
      <c r="W262" s="22">
        <v>0</v>
      </c>
      <c r="X262" s="22">
        <v>0</v>
      </c>
      <c r="Y262" s="22">
        <v>0</v>
      </c>
    </row>
    <row r="263" spans="1:25" x14ac:dyDescent="0.25">
      <c r="A263" s="22" t="s">
        <v>125</v>
      </c>
      <c r="B263" s="22" t="s">
        <v>611</v>
      </c>
      <c r="C263" s="22" t="s">
        <v>618</v>
      </c>
      <c r="D263" s="22" t="s">
        <v>619</v>
      </c>
      <c r="E263" s="22"/>
      <c r="F263" s="22">
        <v>444315.44003</v>
      </c>
      <c r="G263" s="22">
        <v>0</v>
      </c>
      <c r="H263" s="22">
        <v>4055.7935499999999</v>
      </c>
      <c r="I263" s="22">
        <v>0</v>
      </c>
      <c r="J263" s="22">
        <v>0</v>
      </c>
      <c r="K263" s="22">
        <v>0</v>
      </c>
      <c r="L263" s="22"/>
      <c r="M263" s="22"/>
      <c r="N263" s="22">
        <v>572214.33730999997</v>
      </c>
      <c r="O263" s="22">
        <v>7673.9067299999997</v>
      </c>
      <c r="P263" s="22"/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42.953775</v>
      </c>
      <c r="W263" s="22">
        <v>0</v>
      </c>
      <c r="X263" s="22">
        <v>0</v>
      </c>
      <c r="Y263" s="22">
        <v>0</v>
      </c>
    </row>
    <row r="264" spans="1:25" x14ac:dyDescent="0.25">
      <c r="A264" s="22" t="s">
        <v>125</v>
      </c>
      <c r="B264" s="22" t="s">
        <v>611</v>
      </c>
      <c r="C264" s="22" t="s">
        <v>620</v>
      </c>
      <c r="D264" s="22" t="s">
        <v>621</v>
      </c>
      <c r="E264" s="22"/>
      <c r="F264" s="22">
        <v>164551.73022600001</v>
      </c>
      <c r="G264" s="22">
        <v>0</v>
      </c>
      <c r="H264" s="22">
        <v>628.75683000000004</v>
      </c>
      <c r="I264" s="22">
        <v>1232.2802959999999</v>
      </c>
      <c r="J264" s="22">
        <v>0</v>
      </c>
      <c r="K264" s="22">
        <v>0</v>
      </c>
      <c r="L264" s="22"/>
      <c r="M264" s="22"/>
      <c r="N264" s="22">
        <v>194472.963162</v>
      </c>
      <c r="O264" s="22">
        <v>3402.2271139999998</v>
      </c>
      <c r="P264" s="22"/>
      <c r="Q264" s="22">
        <v>0</v>
      </c>
      <c r="R264" s="22">
        <v>0</v>
      </c>
      <c r="S264" s="22">
        <v>0</v>
      </c>
      <c r="T264" s="22">
        <v>9749.1427320000003</v>
      </c>
      <c r="U264" s="22">
        <v>0</v>
      </c>
      <c r="V264" s="22">
        <v>20.157254999999999</v>
      </c>
      <c r="W264" s="22">
        <v>0</v>
      </c>
      <c r="X264" s="22">
        <v>0</v>
      </c>
      <c r="Y264" s="22">
        <v>0</v>
      </c>
    </row>
    <row r="265" spans="1:25" x14ac:dyDescent="0.25">
      <c r="A265" s="22" t="s">
        <v>125</v>
      </c>
      <c r="B265" s="22" t="s">
        <v>611</v>
      </c>
      <c r="C265" s="22" t="s">
        <v>622</v>
      </c>
      <c r="D265" s="22" t="s">
        <v>623</v>
      </c>
      <c r="E265" s="22"/>
      <c r="F265" s="22">
        <v>48281.220959999999</v>
      </c>
      <c r="G265" s="22">
        <v>0</v>
      </c>
      <c r="H265" s="22">
        <v>339.93849</v>
      </c>
      <c r="I265" s="22">
        <v>0</v>
      </c>
      <c r="J265" s="22">
        <v>0</v>
      </c>
      <c r="K265" s="22">
        <v>76657</v>
      </c>
      <c r="L265" s="22"/>
      <c r="M265" s="22"/>
      <c r="N265" s="22">
        <v>26325.273098999998</v>
      </c>
      <c r="O265" s="22">
        <v>514.86398899999995</v>
      </c>
      <c r="P265" s="22"/>
      <c r="Q265" s="22">
        <v>46800.488835999997</v>
      </c>
      <c r="R265" s="22">
        <v>0</v>
      </c>
      <c r="S265" s="22">
        <v>0</v>
      </c>
      <c r="T265" s="22">
        <v>2501.4057830000002</v>
      </c>
      <c r="U265" s="22">
        <v>0</v>
      </c>
      <c r="V265" s="22">
        <v>514.86398899999995</v>
      </c>
      <c r="W265" s="22">
        <v>0</v>
      </c>
      <c r="X265" s="22">
        <v>0</v>
      </c>
      <c r="Y265" s="22">
        <v>0</v>
      </c>
    </row>
    <row r="266" spans="1:25" x14ac:dyDescent="0.25">
      <c r="A266" s="22" t="s">
        <v>125</v>
      </c>
      <c r="B266" s="22" t="s">
        <v>611</v>
      </c>
      <c r="C266" s="22" t="s">
        <v>624</v>
      </c>
      <c r="D266" s="22" t="s">
        <v>625</v>
      </c>
      <c r="E266" s="22"/>
      <c r="F266" s="22">
        <v>56707.144</v>
      </c>
      <c r="G266" s="22">
        <v>0</v>
      </c>
      <c r="H266" s="22">
        <v>77.813320000000004</v>
      </c>
      <c r="I266" s="22">
        <v>0</v>
      </c>
      <c r="J266" s="22">
        <v>0</v>
      </c>
      <c r="K266" s="22">
        <v>0</v>
      </c>
      <c r="L266" s="22"/>
      <c r="M266" s="22"/>
      <c r="N266" s="22">
        <v>76293.207999999999</v>
      </c>
      <c r="O266" s="22">
        <v>149.79956000000001</v>
      </c>
      <c r="P266" s="22"/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2.7747999999999999</v>
      </c>
      <c r="W266" s="22">
        <v>0</v>
      </c>
      <c r="X266" s="22">
        <v>0</v>
      </c>
      <c r="Y266" s="22">
        <v>0</v>
      </c>
    </row>
    <row r="267" spans="1:25" x14ac:dyDescent="0.25">
      <c r="A267" s="22" t="s">
        <v>125</v>
      </c>
      <c r="B267" s="22" t="s">
        <v>611</v>
      </c>
      <c r="C267" s="22" t="s">
        <v>626</v>
      </c>
      <c r="D267" s="22" t="s">
        <v>627</v>
      </c>
      <c r="E267" s="22"/>
      <c r="F267" s="22">
        <v>69763.199934999997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/>
      <c r="M267" s="22"/>
      <c r="N267" s="22">
        <v>37112.319337000001</v>
      </c>
      <c r="O267" s="22">
        <v>69.52</v>
      </c>
      <c r="P267" s="22"/>
      <c r="Q267" s="22">
        <v>0</v>
      </c>
      <c r="R267" s="22">
        <v>0</v>
      </c>
      <c r="S267" s="22">
        <v>0</v>
      </c>
      <c r="T267" s="22">
        <v>3293.6394190000001</v>
      </c>
      <c r="U267" s="22">
        <v>0</v>
      </c>
      <c r="V267" s="22">
        <v>1.2905409999999999</v>
      </c>
      <c r="W267" s="22">
        <v>0</v>
      </c>
      <c r="X267" s="22">
        <v>0</v>
      </c>
      <c r="Y267" s="22">
        <v>0</v>
      </c>
    </row>
    <row r="268" spans="1:25" x14ac:dyDescent="0.25">
      <c r="A268" s="22" t="s">
        <v>125</v>
      </c>
      <c r="B268" s="22" t="s">
        <v>611</v>
      </c>
      <c r="C268" s="22" t="s">
        <v>628</v>
      </c>
      <c r="D268" s="22" t="s">
        <v>629</v>
      </c>
      <c r="E268" s="22"/>
      <c r="F268" s="22">
        <v>282704.167548</v>
      </c>
      <c r="G268" s="22">
        <v>0</v>
      </c>
      <c r="H268" s="22">
        <v>1025.5773529999999</v>
      </c>
      <c r="I268" s="22">
        <v>0</v>
      </c>
      <c r="J268" s="22">
        <v>0</v>
      </c>
      <c r="K268" s="22">
        <v>11636</v>
      </c>
      <c r="L268" s="22"/>
      <c r="M268" s="22"/>
      <c r="N268" s="22">
        <v>267320.53548000002</v>
      </c>
      <c r="O268" s="22">
        <v>1341.1390719999999</v>
      </c>
      <c r="P268" s="22"/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24.750907999999999</v>
      </c>
      <c r="W268" s="22">
        <v>0</v>
      </c>
      <c r="X268" s="22">
        <v>0</v>
      </c>
      <c r="Y268" s="22">
        <v>0</v>
      </c>
    </row>
    <row r="269" spans="1:25" x14ac:dyDescent="0.25">
      <c r="A269" s="22" t="s">
        <v>125</v>
      </c>
      <c r="B269" s="22" t="s">
        <v>611</v>
      </c>
      <c r="C269" s="22" t="s">
        <v>630</v>
      </c>
      <c r="D269" s="22" t="s">
        <v>631</v>
      </c>
      <c r="E269" s="22"/>
      <c r="F269" s="22">
        <v>164676.41235999999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/>
      <c r="M269" s="22"/>
      <c r="N269" s="22">
        <v>122464.957138</v>
      </c>
      <c r="O269" s="22">
        <v>281.98991999999998</v>
      </c>
      <c r="P269" s="22"/>
      <c r="Q269" s="22">
        <v>33855.462141999997</v>
      </c>
      <c r="R269" s="22">
        <v>0</v>
      </c>
      <c r="S269" s="22">
        <v>0</v>
      </c>
      <c r="T269" s="22">
        <v>0</v>
      </c>
      <c r="U269" s="22">
        <v>0</v>
      </c>
      <c r="V269" s="22">
        <v>5.2322639999999998</v>
      </c>
      <c r="W269" s="22">
        <v>0</v>
      </c>
      <c r="X269" s="22">
        <v>0</v>
      </c>
      <c r="Y269" s="22">
        <v>0</v>
      </c>
    </row>
    <row r="270" spans="1:25" x14ac:dyDescent="0.25">
      <c r="A270" s="22" t="s">
        <v>125</v>
      </c>
      <c r="B270" s="22" t="s">
        <v>611</v>
      </c>
      <c r="C270" s="22" t="s">
        <v>632</v>
      </c>
      <c r="D270" s="22" t="s">
        <v>633</v>
      </c>
      <c r="E270" s="22"/>
      <c r="F270" s="22">
        <v>557189.13269999996</v>
      </c>
      <c r="G270" s="22">
        <v>0</v>
      </c>
      <c r="H270" s="22">
        <v>3438.5082000000002</v>
      </c>
      <c r="I270" s="22">
        <v>0</v>
      </c>
      <c r="J270" s="22">
        <v>0</v>
      </c>
      <c r="K270" s="22">
        <v>0</v>
      </c>
      <c r="L270" s="22"/>
      <c r="M270" s="22"/>
      <c r="N270" s="22">
        <v>419422.25710400002</v>
      </c>
      <c r="O270" s="22">
        <v>3257.9587660000002</v>
      </c>
      <c r="P270" s="22"/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49.845306000000001</v>
      </c>
      <c r="W270" s="22">
        <v>0</v>
      </c>
      <c r="X270" s="22">
        <v>0</v>
      </c>
      <c r="Y270" s="22">
        <v>0</v>
      </c>
    </row>
    <row r="271" spans="1:25" x14ac:dyDescent="0.25">
      <c r="A271" s="22" t="s">
        <v>125</v>
      </c>
      <c r="B271" s="22" t="s">
        <v>611</v>
      </c>
      <c r="C271" s="22" t="s">
        <v>634</v>
      </c>
      <c r="D271" s="22" t="s">
        <v>635</v>
      </c>
      <c r="E271" s="22"/>
      <c r="F271" s="22">
        <v>218067.88915999999</v>
      </c>
      <c r="G271" s="22">
        <v>0</v>
      </c>
      <c r="H271" s="22">
        <v>1521.2130340000001</v>
      </c>
      <c r="I271" s="22">
        <v>0</v>
      </c>
      <c r="J271" s="22">
        <v>0</v>
      </c>
      <c r="K271" s="22">
        <v>8905</v>
      </c>
      <c r="L271" s="22"/>
      <c r="M271" s="22"/>
      <c r="N271" s="22">
        <v>322822.87224</v>
      </c>
      <c r="O271" s="22">
        <v>1222.447574</v>
      </c>
      <c r="P271" s="22"/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22.584817999999999</v>
      </c>
      <c r="W271" s="22">
        <v>0</v>
      </c>
      <c r="X271" s="22">
        <v>0</v>
      </c>
      <c r="Y271" s="22">
        <v>0</v>
      </c>
    </row>
    <row r="272" spans="1:25" x14ac:dyDescent="0.25">
      <c r="A272" s="22" t="s">
        <v>125</v>
      </c>
      <c r="B272" s="22" t="s">
        <v>611</v>
      </c>
      <c r="C272" s="22" t="s">
        <v>636</v>
      </c>
      <c r="D272" s="22" t="s">
        <v>637</v>
      </c>
      <c r="E272" s="22"/>
      <c r="F272" s="22">
        <v>333076.42499999999</v>
      </c>
      <c r="G272" s="22">
        <v>0</v>
      </c>
      <c r="H272" s="22">
        <v>6768.4838300000001</v>
      </c>
      <c r="I272" s="22">
        <v>0</v>
      </c>
      <c r="J272" s="22">
        <v>0</v>
      </c>
      <c r="K272" s="22">
        <v>30792</v>
      </c>
      <c r="L272" s="22"/>
      <c r="M272" s="22"/>
      <c r="N272" s="22">
        <v>314038.98773400002</v>
      </c>
      <c r="O272" s="22">
        <v>5411.6767669999999</v>
      </c>
      <c r="P272" s="22"/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19.102076</v>
      </c>
      <c r="W272" s="22">
        <v>0</v>
      </c>
      <c r="X272" s="22">
        <v>0</v>
      </c>
      <c r="Y272" s="22">
        <v>0</v>
      </c>
    </row>
    <row r="273" spans="1:25" x14ac:dyDescent="0.25">
      <c r="A273" s="22" t="s">
        <v>125</v>
      </c>
      <c r="B273" s="22" t="s">
        <v>611</v>
      </c>
      <c r="C273" s="22" t="s">
        <v>638</v>
      </c>
      <c r="D273" s="22" t="s">
        <v>639</v>
      </c>
      <c r="E273" s="22"/>
      <c r="F273" s="22">
        <v>146882.4345</v>
      </c>
      <c r="G273" s="22">
        <v>0</v>
      </c>
      <c r="H273" s="22">
        <v>144.97299000000001</v>
      </c>
      <c r="I273" s="22">
        <v>0</v>
      </c>
      <c r="J273" s="22">
        <v>0</v>
      </c>
      <c r="K273" s="22">
        <v>0</v>
      </c>
      <c r="L273" s="22"/>
      <c r="M273" s="22"/>
      <c r="N273" s="22">
        <v>130502.1093</v>
      </c>
      <c r="O273" s="22">
        <v>179.56177199999999</v>
      </c>
      <c r="P273" s="22"/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3.3690060000000002</v>
      </c>
      <c r="W273" s="22">
        <v>0</v>
      </c>
      <c r="X273" s="22">
        <v>0</v>
      </c>
      <c r="Y273" s="22">
        <v>0</v>
      </c>
    </row>
    <row r="274" spans="1:25" x14ac:dyDescent="0.25">
      <c r="A274" s="22" t="s">
        <v>125</v>
      </c>
      <c r="B274" s="22" t="s">
        <v>611</v>
      </c>
      <c r="C274" s="22" t="s">
        <v>640</v>
      </c>
      <c r="D274" s="22" t="s">
        <v>641</v>
      </c>
      <c r="E274" s="22"/>
      <c r="F274" s="22">
        <v>78230.565000000002</v>
      </c>
      <c r="G274" s="22">
        <v>0</v>
      </c>
      <c r="H274" s="22">
        <v>967.32</v>
      </c>
      <c r="I274" s="22">
        <v>0</v>
      </c>
      <c r="J274" s="22">
        <v>0</v>
      </c>
      <c r="K274" s="22">
        <v>34698</v>
      </c>
      <c r="L274" s="22"/>
      <c r="M274" s="22"/>
      <c r="N274" s="22">
        <v>45514.542716999997</v>
      </c>
      <c r="O274" s="22">
        <v>807.60472000000004</v>
      </c>
      <c r="P274" s="22"/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15.068695999999999</v>
      </c>
      <c r="W274" s="22">
        <v>0</v>
      </c>
      <c r="X274" s="22">
        <v>0</v>
      </c>
      <c r="Y274" s="22">
        <v>0</v>
      </c>
    </row>
    <row r="275" spans="1:25" x14ac:dyDescent="0.25">
      <c r="A275" s="22" t="s">
        <v>125</v>
      </c>
      <c r="B275" s="22" t="s">
        <v>611</v>
      </c>
      <c r="C275" s="22" t="s">
        <v>642</v>
      </c>
      <c r="D275" s="22" t="s">
        <v>643</v>
      </c>
      <c r="E275" s="22"/>
      <c r="F275" s="22">
        <v>267010.53200399998</v>
      </c>
      <c r="G275" s="22">
        <v>0</v>
      </c>
      <c r="H275" s="22">
        <v>1678.612979</v>
      </c>
      <c r="I275" s="22">
        <v>0</v>
      </c>
      <c r="J275" s="22">
        <v>0</v>
      </c>
      <c r="K275" s="22">
        <v>51488.97</v>
      </c>
      <c r="L275" s="22"/>
      <c r="M275" s="22"/>
      <c r="N275" s="22">
        <v>349645.00969500002</v>
      </c>
      <c r="O275" s="22">
        <v>3236.999652</v>
      </c>
      <c r="P275" s="22"/>
      <c r="Q275" s="22">
        <v>0</v>
      </c>
      <c r="R275" s="22">
        <v>0</v>
      </c>
      <c r="S275" s="22">
        <v>0</v>
      </c>
      <c r="T275" s="22">
        <v>17059.811828000002</v>
      </c>
      <c r="U275" s="22">
        <v>0</v>
      </c>
      <c r="V275" s="22">
        <v>38.529789000000001</v>
      </c>
      <c r="W275" s="22">
        <v>0</v>
      </c>
      <c r="X275" s="22">
        <v>0</v>
      </c>
      <c r="Y275" s="22">
        <v>0</v>
      </c>
    </row>
    <row r="276" spans="1:25" x14ac:dyDescent="0.25">
      <c r="A276" s="22" t="s">
        <v>125</v>
      </c>
      <c r="B276" s="22" t="s">
        <v>611</v>
      </c>
      <c r="C276" s="22" t="s">
        <v>644</v>
      </c>
      <c r="D276" s="22" t="s">
        <v>645</v>
      </c>
      <c r="E276" s="22"/>
      <c r="F276" s="22">
        <v>103089.568575</v>
      </c>
      <c r="G276" s="22">
        <v>0</v>
      </c>
      <c r="H276" s="22">
        <v>351.74791499999998</v>
      </c>
      <c r="I276" s="22">
        <v>0</v>
      </c>
      <c r="J276" s="22">
        <v>0</v>
      </c>
      <c r="K276" s="22">
        <v>0</v>
      </c>
      <c r="L276" s="22"/>
      <c r="M276" s="22"/>
      <c r="N276" s="22">
        <v>91600.384785000002</v>
      </c>
      <c r="O276" s="22">
        <v>455.92195199999998</v>
      </c>
      <c r="P276" s="22"/>
      <c r="Q276" s="22">
        <v>0</v>
      </c>
      <c r="R276" s="22">
        <v>0</v>
      </c>
      <c r="S276" s="22">
        <v>0</v>
      </c>
      <c r="T276" s="22">
        <v>4687.5983040000001</v>
      </c>
      <c r="U276" s="22">
        <v>0</v>
      </c>
      <c r="V276" s="22">
        <v>8.4141030000000008</v>
      </c>
      <c r="W276" s="22">
        <v>0</v>
      </c>
      <c r="X276" s="22">
        <v>0</v>
      </c>
      <c r="Y276" s="22">
        <v>0</v>
      </c>
    </row>
    <row r="277" spans="1:25" x14ac:dyDescent="0.25">
      <c r="A277" s="22" t="s">
        <v>125</v>
      </c>
      <c r="B277" s="22" t="s">
        <v>611</v>
      </c>
      <c r="C277" s="22" t="s">
        <v>646</v>
      </c>
      <c r="D277" s="22" t="s">
        <v>647</v>
      </c>
      <c r="E277" s="22"/>
      <c r="F277" s="22">
        <v>178848.90551400001</v>
      </c>
      <c r="G277" s="22">
        <v>0</v>
      </c>
      <c r="H277" s="22">
        <v>589.92054599999994</v>
      </c>
      <c r="I277" s="22">
        <v>0</v>
      </c>
      <c r="J277" s="22">
        <v>0</v>
      </c>
      <c r="K277" s="22">
        <v>0</v>
      </c>
      <c r="L277" s="22"/>
      <c r="M277" s="22"/>
      <c r="N277" s="22">
        <v>137428.77103999999</v>
      </c>
      <c r="O277" s="22">
        <v>641.64004699999998</v>
      </c>
      <c r="P277" s="22"/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12.038974</v>
      </c>
      <c r="W277" s="22">
        <v>0</v>
      </c>
      <c r="X277" s="22">
        <v>0</v>
      </c>
      <c r="Y277" s="22">
        <v>0</v>
      </c>
    </row>
    <row r="278" spans="1:25" x14ac:dyDescent="0.25">
      <c r="A278" s="22" t="s">
        <v>125</v>
      </c>
      <c r="B278" s="22" t="s">
        <v>611</v>
      </c>
      <c r="C278" s="22" t="s">
        <v>648</v>
      </c>
      <c r="D278" s="22" t="s">
        <v>649</v>
      </c>
      <c r="E278" s="22"/>
      <c r="F278" s="22">
        <v>453644.42129999999</v>
      </c>
      <c r="G278" s="22">
        <v>0</v>
      </c>
      <c r="H278" s="22">
        <v>847.0077</v>
      </c>
      <c r="I278" s="22">
        <v>0</v>
      </c>
      <c r="J278" s="22">
        <v>0</v>
      </c>
      <c r="K278" s="22">
        <v>0</v>
      </c>
      <c r="L278" s="22"/>
      <c r="M278" s="22"/>
      <c r="N278" s="22">
        <v>575540.51489999995</v>
      </c>
      <c r="O278" s="22">
        <v>1556.4494</v>
      </c>
      <c r="P278" s="22"/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28.551729999999999</v>
      </c>
      <c r="W278" s="22">
        <v>0</v>
      </c>
      <c r="X278" s="22">
        <v>0</v>
      </c>
      <c r="Y278" s="22">
        <v>0</v>
      </c>
    </row>
    <row r="279" spans="1:25" x14ac:dyDescent="0.25">
      <c r="A279" s="22" t="s">
        <v>125</v>
      </c>
      <c r="B279" s="22" t="s">
        <v>611</v>
      </c>
      <c r="C279" s="22" t="s">
        <v>650</v>
      </c>
      <c r="D279" s="22" t="s">
        <v>651</v>
      </c>
      <c r="E279" s="22"/>
      <c r="F279" s="22">
        <v>99521.91158</v>
      </c>
      <c r="G279" s="22">
        <v>0</v>
      </c>
      <c r="H279" s="22">
        <v>1007.38</v>
      </c>
      <c r="I279" s="22">
        <v>0</v>
      </c>
      <c r="J279" s="22">
        <v>0</v>
      </c>
      <c r="K279" s="22">
        <v>0</v>
      </c>
      <c r="L279" s="22"/>
      <c r="M279" s="22"/>
      <c r="N279" s="22">
        <v>94744.016879999996</v>
      </c>
      <c r="O279" s="22">
        <v>346.99662000000001</v>
      </c>
      <c r="P279" s="22"/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6.4197579999999999</v>
      </c>
      <c r="W279" s="22">
        <v>0</v>
      </c>
      <c r="X279" s="22">
        <v>0</v>
      </c>
      <c r="Y279" s="22">
        <v>0</v>
      </c>
    </row>
    <row r="280" spans="1:25" x14ac:dyDescent="0.25">
      <c r="A280" s="22" t="s">
        <v>125</v>
      </c>
      <c r="B280" s="22" t="s">
        <v>611</v>
      </c>
      <c r="C280" s="22" t="s">
        <v>652</v>
      </c>
      <c r="D280" s="22" t="s">
        <v>653</v>
      </c>
      <c r="E280" s="22"/>
      <c r="F280" s="22">
        <v>54923.726000000002</v>
      </c>
      <c r="G280" s="22">
        <v>0</v>
      </c>
      <c r="H280" s="22">
        <v>203.367175</v>
      </c>
      <c r="I280" s="22">
        <v>0</v>
      </c>
      <c r="J280" s="22">
        <v>0</v>
      </c>
      <c r="K280" s="22">
        <v>16683.05</v>
      </c>
      <c r="L280" s="22"/>
      <c r="M280" s="22"/>
      <c r="N280" s="22">
        <v>55271.593520000002</v>
      </c>
      <c r="O280" s="22">
        <v>291.72168299999998</v>
      </c>
      <c r="P280" s="22"/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5.3745669999999999</v>
      </c>
      <c r="W280" s="22">
        <v>0</v>
      </c>
      <c r="X280" s="22">
        <v>0</v>
      </c>
      <c r="Y280" s="22">
        <v>0</v>
      </c>
    </row>
    <row r="281" spans="1:25" x14ac:dyDescent="0.25">
      <c r="A281" s="22" t="s">
        <v>125</v>
      </c>
      <c r="B281" s="22" t="s">
        <v>611</v>
      </c>
      <c r="C281" s="22" t="s">
        <v>654</v>
      </c>
      <c r="D281" s="22" t="s">
        <v>655</v>
      </c>
      <c r="E281" s="22"/>
      <c r="F281" s="22">
        <v>91731.588705999995</v>
      </c>
      <c r="G281" s="22">
        <v>0</v>
      </c>
      <c r="H281" s="22">
        <v>144.65672699999999</v>
      </c>
      <c r="I281" s="22">
        <v>0</v>
      </c>
      <c r="J281" s="22">
        <v>0</v>
      </c>
      <c r="K281" s="22">
        <v>0</v>
      </c>
      <c r="L281" s="22"/>
      <c r="M281" s="22"/>
      <c r="N281" s="22">
        <v>98106.928079999998</v>
      </c>
      <c r="O281" s="22">
        <v>239.71849499999999</v>
      </c>
      <c r="P281" s="22"/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4.452051</v>
      </c>
      <c r="W281" s="22">
        <v>0</v>
      </c>
      <c r="X281" s="22">
        <v>0</v>
      </c>
      <c r="Y281" s="22">
        <v>0</v>
      </c>
    </row>
    <row r="282" spans="1:25" x14ac:dyDescent="0.25">
      <c r="A282" s="22" t="s">
        <v>125</v>
      </c>
      <c r="B282" s="22" t="s">
        <v>611</v>
      </c>
      <c r="C282" s="22" t="s">
        <v>656</v>
      </c>
      <c r="D282" s="22" t="s">
        <v>657</v>
      </c>
      <c r="E282" s="22"/>
      <c r="F282" s="22">
        <v>499198.88303999999</v>
      </c>
      <c r="G282" s="22">
        <v>0</v>
      </c>
      <c r="H282" s="22">
        <v>9759.8476800000008</v>
      </c>
      <c r="I282" s="22">
        <v>0</v>
      </c>
      <c r="J282" s="22">
        <v>0</v>
      </c>
      <c r="K282" s="22">
        <v>13116</v>
      </c>
      <c r="L282" s="22"/>
      <c r="M282" s="22"/>
      <c r="N282" s="22">
        <v>287564.60909799999</v>
      </c>
      <c r="O282" s="22">
        <v>8246.5783680000004</v>
      </c>
      <c r="P282" s="22"/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36.452700999999998</v>
      </c>
      <c r="W282" s="22">
        <v>0</v>
      </c>
      <c r="X282" s="22">
        <v>0</v>
      </c>
      <c r="Y282" s="22">
        <v>0</v>
      </c>
    </row>
    <row r="283" spans="1:25" x14ac:dyDescent="0.25">
      <c r="A283" s="22" t="s">
        <v>125</v>
      </c>
      <c r="B283" s="22" t="s">
        <v>611</v>
      </c>
      <c r="C283" s="22" t="s">
        <v>658</v>
      </c>
      <c r="D283" s="22" t="s">
        <v>659</v>
      </c>
      <c r="E283" s="22"/>
      <c r="F283" s="22">
        <v>182476.98152999999</v>
      </c>
      <c r="G283" s="22">
        <v>0</v>
      </c>
      <c r="H283" s="22">
        <v>877.58172000000002</v>
      </c>
      <c r="I283" s="22">
        <v>0</v>
      </c>
      <c r="J283" s="22">
        <v>0</v>
      </c>
      <c r="K283" s="22">
        <v>6204</v>
      </c>
      <c r="L283" s="22"/>
      <c r="M283" s="22"/>
      <c r="N283" s="22">
        <v>176304.287106</v>
      </c>
      <c r="O283" s="22">
        <v>1203.114744</v>
      </c>
      <c r="P283" s="22"/>
      <c r="Q283" s="22">
        <v>0</v>
      </c>
      <c r="R283" s="22">
        <v>0</v>
      </c>
      <c r="S283" s="22">
        <v>0</v>
      </c>
      <c r="T283" s="22">
        <v>-662.64750000000004</v>
      </c>
      <c r="U283" s="22">
        <v>0</v>
      </c>
      <c r="V283" s="22">
        <v>17.850263999999999</v>
      </c>
      <c r="W283" s="22">
        <v>0</v>
      </c>
      <c r="X283" s="22">
        <v>0</v>
      </c>
      <c r="Y283" s="22">
        <v>0</v>
      </c>
    </row>
    <row r="284" spans="1:25" x14ac:dyDescent="0.25">
      <c r="A284" s="22" t="s">
        <v>125</v>
      </c>
      <c r="B284" s="22" t="s">
        <v>611</v>
      </c>
      <c r="C284" s="22" t="s">
        <v>660</v>
      </c>
      <c r="D284" s="22" t="s">
        <v>661</v>
      </c>
      <c r="E284" s="22"/>
      <c r="F284" s="22">
        <v>191782.54384299999</v>
      </c>
      <c r="G284" s="22">
        <v>0</v>
      </c>
      <c r="H284" s="22">
        <v>3325.9</v>
      </c>
      <c r="I284" s="22">
        <v>0</v>
      </c>
      <c r="J284" s="22">
        <v>0</v>
      </c>
      <c r="K284" s="22">
        <v>38737</v>
      </c>
      <c r="L284" s="22"/>
      <c r="M284" s="22"/>
      <c r="N284" s="22">
        <v>125085.999237</v>
      </c>
      <c r="O284" s="22">
        <v>636.99994400000003</v>
      </c>
      <c r="P284" s="22"/>
      <c r="Q284" s="22">
        <v>0</v>
      </c>
      <c r="R284" s="22">
        <v>0</v>
      </c>
      <c r="S284" s="22">
        <v>0</v>
      </c>
      <c r="T284" s="22">
        <v>11142.089161</v>
      </c>
      <c r="U284" s="22">
        <v>0</v>
      </c>
      <c r="V284" s="22">
        <v>11.80484</v>
      </c>
      <c r="W284" s="22">
        <v>0</v>
      </c>
      <c r="X284" s="22">
        <v>0</v>
      </c>
      <c r="Y284" s="22">
        <v>0</v>
      </c>
    </row>
    <row r="285" spans="1:25" x14ac:dyDescent="0.25">
      <c r="A285" s="22" t="s">
        <v>125</v>
      </c>
      <c r="B285" s="22" t="s">
        <v>611</v>
      </c>
      <c r="C285" s="22" t="s">
        <v>662</v>
      </c>
      <c r="D285" s="22" t="s">
        <v>663</v>
      </c>
      <c r="E285" s="22"/>
      <c r="F285" s="22">
        <v>533760.52859999996</v>
      </c>
      <c r="G285" s="22">
        <v>0</v>
      </c>
      <c r="H285" s="22">
        <v>1281.154376</v>
      </c>
      <c r="I285" s="22">
        <v>0</v>
      </c>
      <c r="J285" s="22">
        <v>0</v>
      </c>
      <c r="K285" s="22">
        <v>0</v>
      </c>
      <c r="L285" s="22"/>
      <c r="M285" s="22"/>
      <c r="N285" s="22">
        <v>702342.17819999997</v>
      </c>
      <c r="O285" s="22">
        <v>2484.584128</v>
      </c>
      <c r="P285" s="22"/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45.632295999999997</v>
      </c>
      <c r="W285" s="22">
        <v>0</v>
      </c>
      <c r="X285" s="22">
        <v>0</v>
      </c>
      <c r="Y285" s="22">
        <v>0</v>
      </c>
    </row>
    <row r="286" spans="1:25" x14ac:dyDescent="0.25">
      <c r="A286" s="22" t="s">
        <v>125</v>
      </c>
      <c r="B286" s="22" t="s">
        <v>611</v>
      </c>
      <c r="C286" s="22" t="s">
        <v>664</v>
      </c>
      <c r="D286" s="22" t="s">
        <v>665</v>
      </c>
      <c r="E286" s="22"/>
      <c r="F286" s="22">
        <v>169019.76497399999</v>
      </c>
      <c r="G286" s="22">
        <v>0</v>
      </c>
      <c r="H286" s="22">
        <v>840.72616500000004</v>
      </c>
      <c r="I286" s="22">
        <v>0</v>
      </c>
      <c r="J286" s="22">
        <v>0</v>
      </c>
      <c r="K286" s="22">
        <v>20390</v>
      </c>
      <c r="L286" s="22"/>
      <c r="M286" s="22"/>
      <c r="N286" s="22">
        <v>106415.21977500001</v>
      </c>
      <c r="O286" s="22">
        <v>722.15855999999997</v>
      </c>
      <c r="P286" s="22"/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13.336525</v>
      </c>
      <c r="W286" s="22">
        <v>0</v>
      </c>
      <c r="X286" s="22">
        <v>0</v>
      </c>
      <c r="Y286" s="22">
        <v>0</v>
      </c>
    </row>
    <row r="287" spans="1:25" x14ac:dyDescent="0.25">
      <c r="A287" s="22" t="s">
        <v>125</v>
      </c>
      <c r="B287" s="22" t="s">
        <v>611</v>
      </c>
      <c r="C287" s="22" t="s">
        <v>666</v>
      </c>
      <c r="D287" s="22" t="s">
        <v>667</v>
      </c>
      <c r="E287" s="22"/>
      <c r="F287" s="22">
        <v>265608</v>
      </c>
      <c r="G287" s="22">
        <v>0</v>
      </c>
      <c r="H287" s="22">
        <v>18002.982828</v>
      </c>
      <c r="I287" s="22">
        <v>0</v>
      </c>
      <c r="J287" s="22">
        <v>0</v>
      </c>
      <c r="K287" s="22">
        <v>70765</v>
      </c>
      <c r="L287" s="22"/>
      <c r="M287" s="22"/>
      <c r="N287" s="22">
        <v>211397.228424</v>
      </c>
      <c r="O287" s="22">
        <v>10334.711452</v>
      </c>
      <c r="P287" s="22"/>
      <c r="Q287" s="22">
        <v>0</v>
      </c>
      <c r="R287" s="22">
        <v>0</v>
      </c>
      <c r="S287" s="22">
        <v>17453</v>
      </c>
      <c r="T287" s="22">
        <v>0</v>
      </c>
      <c r="U287" s="22">
        <v>0</v>
      </c>
      <c r="V287" s="22">
        <v>28.075751</v>
      </c>
      <c r="W287" s="22">
        <v>0</v>
      </c>
      <c r="X287" s="22">
        <v>0</v>
      </c>
      <c r="Y287" s="22">
        <v>0</v>
      </c>
    </row>
    <row r="288" spans="1:25" x14ac:dyDescent="0.25">
      <c r="A288" s="22" t="s">
        <v>125</v>
      </c>
      <c r="B288" s="22" t="s">
        <v>611</v>
      </c>
      <c r="C288" s="22" t="s">
        <v>668</v>
      </c>
      <c r="D288" s="22" t="s">
        <v>669</v>
      </c>
      <c r="E288" s="22"/>
      <c r="F288" s="22">
        <v>151621.09239000001</v>
      </c>
      <c r="G288" s="22">
        <v>0</v>
      </c>
      <c r="H288" s="22">
        <v>891.91398000000004</v>
      </c>
      <c r="I288" s="22">
        <v>0</v>
      </c>
      <c r="J288" s="22">
        <v>0</v>
      </c>
      <c r="K288" s="22">
        <v>0</v>
      </c>
      <c r="L288" s="22"/>
      <c r="M288" s="22"/>
      <c r="N288" s="22">
        <v>154413.06289999999</v>
      </c>
      <c r="O288" s="22">
        <v>908.33780000000002</v>
      </c>
      <c r="P288" s="22"/>
      <c r="Q288" s="22">
        <v>0</v>
      </c>
      <c r="R288" s="22">
        <v>0</v>
      </c>
      <c r="S288" s="22">
        <v>0</v>
      </c>
      <c r="T288" s="22">
        <v>5272.9036400000005</v>
      </c>
      <c r="U288" s="22">
        <v>0</v>
      </c>
      <c r="V288" s="22">
        <v>23.797779999999999</v>
      </c>
      <c r="W288" s="22">
        <v>0</v>
      </c>
      <c r="X288" s="22">
        <v>0</v>
      </c>
      <c r="Y288" s="22">
        <v>0</v>
      </c>
    </row>
    <row r="289" spans="1:25" x14ac:dyDescent="0.25">
      <c r="A289" s="22" t="s">
        <v>125</v>
      </c>
      <c r="B289" s="22" t="s">
        <v>611</v>
      </c>
      <c r="C289" s="22" t="s">
        <v>672</v>
      </c>
      <c r="D289" s="22" t="s">
        <v>673</v>
      </c>
      <c r="E289" s="22"/>
      <c r="F289" s="22">
        <v>294889.690137</v>
      </c>
      <c r="G289" s="22">
        <v>0</v>
      </c>
      <c r="H289" s="22">
        <v>1176.618127</v>
      </c>
      <c r="I289" s="22">
        <v>0</v>
      </c>
      <c r="J289" s="22">
        <v>0</v>
      </c>
      <c r="K289" s="22">
        <v>5365</v>
      </c>
      <c r="L289" s="22"/>
      <c r="M289" s="22"/>
      <c r="N289" s="22">
        <v>286011.13026300003</v>
      </c>
      <c r="O289" s="22">
        <v>1644.1181610000001</v>
      </c>
      <c r="P289" s="22"/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30.304931</v>
      </c>
      <c r="W289" s="22">
        <v>0</v>
      </c>
      <c r="X289" s="22">
        <v>0</v>
      </c>
      <c r="Y289" s="22">
        <v>0</v>
      </c>
    </row>
    <row r="290" spans="1:25" x14ac:dyDescent="0.25">
      <c r="A290" s="22" t="s">
        <v>125</v>
      </c>
      <c r="B290" s="22" t="s">
        <v>611</v>
      </c>
      <c r="C290" s="22" t="s">
        <v>674</v>
      </c>
      <c r="D290" s="22" t="s">
        <v>675</v>
      </c>
      <c r="E290" s="22"/>
      <c r="F290" s="22">
        <v>310650.466847</v>
      </c>
      <c r="G290" s="22">
        <v>13.744108000000001</v>
      </c>
      <c r="H290" s="22">
        <v>4043.1157819999999</v>
      </c>
      <c r="I290" s="22">
        <v>0</v>
      </c>
      <c r="J290" s="22">
        <v>0</v>
      </c>
      <c r="K290" s="22">
        <v>2307.81</v>
      </c>
      <c r="L290" s="22"/>
      <c r="M290" s="22"/>
      <c r="N290" s="22">
        <v>176143.45389100001</v>
      </c>
      <c r="O290" s="22">
        <v>1847.440194</v>
      </c>
      <c r="P290" s="22"/>
      <c r="Q290" s="22">
        <v>0</v>
      </c>
      <c r="R290" s="22">
        <v>0</v>
      </c>
      <c r="S290" s="22">
        <v>0</v>
      </c>
      <c r="T290" s="22">
        <v>28338.999084999999</v>
      </c>
      <c r="U290" s="22">
        <v>0</v>
      </c>
      <c r="V290" s="22">
        <v>28.401015000000001</v>
      </c>
      <c r="W290" s="22">
        <v>0</v>
      </c>
      <c r="X290" s="22">
        <v>0</v>
      </c>
      <c r="Y290" s="22">
        <v>0</v>
      </c>
    </row>
    <row r="291" spans="1:25" x14ac:dyDescent="0.25">
      <c r="A291" s="22" t="s">
        <v>125</v>
      </c>
      <c r="B291" s="22" t="s">
        <v>611</v>
      </c>
      <c r="C291" s="22" t="s">
        <v>676</v>
      </c>
      <c r="D291" s="22" t="s">
        <v>677</v>
      </c>
      <c r="E291" s="22"/>
      <c r="F291" s="22">
        <v>190445.22083999999</v>
      </c>
      <c r="G291" s="22">
        <v>0</v>
      </c>
      <c r="H291" s="22">
        <v>686.71560999999997</v>
      </c>
      <c r="I291" s="22">
        <v>0</v>
      </c>
      <c r="J291" s="22">
        <v>0</v>
      </c>
      <c r="K291" s="22">
        <v>146585</v>
      </c>
      <c r="L291" s="22"/>
      <c r="M291" s="22"/>
      <c r="N291" s="22">
        <v>182739.43533800001</v>
      </c>
      <c r="O291" s="22">
        <v>0</v>
      </c>
      <c r="P291" s="22"/>
      <c r="Q291" s="22">
        <v>0</v>
      </c>
      <c r="R291" s="22">
        <v>0</v>
      </c>
      <c r="S291" s="22">
        <v>2426</v>
      </c>
      <c r="T291" s="22">
        <v>15972.51626</v>
      </c>
      <c r="U291" s="22">
        <v>0</v>
      </c>
      <c r="V291" s="22">
        <v>18.90315</v>
      </c>
      <c r="W291" s="22">
        <v>0</v>
      </c>
      <c r="X291" s="22">
        <v>0</v>
      </c>
      <c r="Y291" s="22">
        <v>0</v>
      </c>
    </row>
    <row r="292" spans="1:25" x14ac:dyDescent="0.25">
      <c r="A292" s="22" t="s">
        <v>125</v>
      </c>
      <c r="B292" s="22" t="s">
        <v>611</v>
      </c>
      <c r="C292" s="22" t="s">
        <v>678</v>
      </c>
      <c r="D292" s="22" t="s">
        <v>679</v>
      </c>
      <c r="E292" s="22"/>
      <c r="F292" s="22">
        <v>360133.11747</v>
      </c>
      <c r="G292" s="22">
        <v>0</v>
      </c>
      <c r="H292" s="22">
        <v>8646.7092470000007</v>
      </c>
      <c r="I292" s="22">
        <v>0</v>
      </c>
      <c r="J292" s="22">
        <v>0</v>
      </c>
      <c r="K292" s="22">
        <v>43925</v>
      </c>
      <c r="L292" s="22"/>
      <c r="M292" s="22"/>
      <c r="N292" s="22">
        <v>139586.63774400001</v>
      </c>
      <c r="O292" s="22">
        <v>2707.492467</v>
      </c>
      <c r="P292" s="22"/>
      <c r="Q292" s="22">
        <v>0</v>
      </c>
      <c r="R292" s="22">
        <v>0</v>
      </c>
      <c r="S292" s="22">
        <v>0</v>
      </c>
      <c r="T292" s="22">
        <v>12536.5031</v>
      </c>
      <c r="U292" s="22">
        <v>0</v>
      </c>
      <c r="V292" s="22">
        <v>20.173815000000001</v>
      </c>
      <c r="W292" s="22">
        <v>0</v>
      </c>
      <c r="X292" s="22">
        <v>0</v>
      </c>
      <c r="Y292" s="22">
        <v>0</v>
      </c>
    </row>
    <row r="293" spans="1:25" x14ac:dyDescent="0.25">
      <c r="A293" s="22" t="s">
        <v>125</v>
      </c>
      <c r="B293" s="22" t="s">
        <v>611</v>
      </c>
      <c r="C293" s="22" t="s">
        <v>1112</v>
      </c>
      <c r="D293" s="22" t="s">
        <v>1113</v>
      </c>
      <c r="E293" s="22"/>
      <c r="F293" s="22">
        <v>504820.64740800002</v>
      </c>
      <c r="G293" s="22">
        <v>0</v>
      </c>
      <c r="H293" s="22">
        <v>22170.694592</v>
      </c>
      <c r="I293" s="22">
        <v>0</v>
      </c>
      <c r="J293" s="22">
        <v>0</v>
      </c>
      <c r="K293" s="22">
        <v>187550</v>
      </c>
      <c r="L293" s="22"/>
      <c r="M293" s="22"/>
      <c r="N293" s="22">
        <v>557444.89812000003</v>
      </c>
      <c r="O293" s="22">
        <v>15546.13552</v>
      </c>
      <c r="P293" s="22"/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59.052239999999998</v>
      </c>
      <c r="W293" s="22">
        <v>0</v>
      </c>
      <c r="X293" s="22">
        <v>0</v>
      </c>
      <c r="Y293" s="22">
        <v>0</v>
      </c>
    </row>
    <row r="294" spans="1:25" x14ac:dyDescent="0.25">
      <c r="A294" s="22" t="s">
        <v>125</v>
      </c>
      <c r="B294" s="22" t="s">
        <v>611</v>
      </c>
      <c r="C294" s="22" t="s">
        <v>680</v>
      </c>
      <c r="D294" s="22" t="s">
        <v>681</v>
      </c>
      <c r="E294" s="22"/>
      <c r="F294" s="22">
        <v>212002.72875899999</v>
      </c>
      <c r="G294" s="22">
        <v>0</v>
      </c>
      <c r="H294" s="22">
        <v>480.67487999999997</v>
      </c>
      <c r="I294" s="22">
        <v>0</v>
      </c>
      <c r="J294" s="22">
        <v>0</v>
      </c>
      <c r="K294" s="22">
        <v>0</v>
      </c>
      <c r="L294" s="22"/>
      <c r="M294" s="22"/>
      <c r="N294" s="22">
        <v>265357.34654400003</v>
      </c>
      <c r="O294" s="22">
        <v>839.20009600000003</v>
      </c>
      <c r="P294" s="22"/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15.702400000000001</v>
      </c>
      <c r="W294" s="22">
        <v>0</v>
      </c>
      <c r="X294" s="22">
        <v>0</v>
      </c>
      <c r="Y294" s="22">
        <v>0</v>
      </c>
    </row>
    <row r="295" spans="1:25" x14ac:dyDescent="0.25">
      <c r="A295" s="22" t="s">
        <v>125</v>
      </c>
      <c r="B295" s="22" t="s">
        <v>611</v>
      </c>
      <c r="C295" s="22" t="s">
        <v>682</v>
      </c>
      <c r="D295" s="22" t="s">
        <v>683</v>
      </c>
      <c r="E295" s="22"/>
      <c r="F295" s="22">
        <v>301292.185727</v>
      </c>
      <c r="G295" s="22">
        <v>16.567755999999999</v>
      </c>
      <c r="H295" s="22">
        <v>7010.1776799999998</v>
      </c>
      <c r="I295" s="22">
        <v>0</v>
      </c>
      <c r="J295" s="22">
        <v>0</v>
      </c>
      <c r="K295" s="22">
        <v>143527</v>
      </c>
      <c r="L295" s="22"/>
      <c r="M295" s="22"/>
      <c r="N295" s="22">
        <v>190536.77541</v>
      </c>
      <c r="O295" s="22">
        <v>5375.8394330000001</v>
      </c>
      <c r="P295" s="22"/>
      <c r="Q295" s="22">
        <v>0</v>
      </c>
      <c r="R295" s="22">
        <v>0</v>
      </c>
      <c r="S295" s="22">
        <v>0</v>
      </c>
      <c r="T295" s="22">
        <v>17212.219868</v>
      </c>
      <c r="U295" s="22">
        <v>0</v>
      </c>
      <c r="V295" s="22">
        <v>28.484434</v>
      </c>
      <c r="W295" s="22">
        <v>0</v>
      </c>
      <c r="X295" s="22">
        <v>0</v>
      </c>
      <c r="Y295" s="22">
        <v>0</v>
      </c>
    </row>
    <row r="296" spans="1:25" x14ac:dyDescent="0.25">
      <c r="A296" s="22" t="s">
        <v>125</v>
      </c>
      <c r="B296" s="22" t="s">
        <v>611</v>
      </c>
      <c r="C296" s="22" t="s">
        <v>684</v>
      </c>
      <c r="D296" s="22" t="s">
        <v>685</v>
      </c>
      <c r="E296" s="22"/>
      <c r="F296" s="22">
        <v>86938.214233999999</v>
      </c>
      <c r="G296" s="22">
        <v>0</v>
      </c>
      <c r="H296" s="22">
        <v>518.20755799999995</v>
      </c>
      <c r="I296" s="22">
        <v>0</v>
      </c>
      <c r="J296" s="22">
        <v>0</v>
      </c>
      <c r="K296" s="22">
        <v>0</v>
      </c>
      <c r="L296" s="22"/>
      <c r="M296" s="22"/>
      <c r="N296" s="22">
        <v>65655.504381000006</v>
      </c>
      <c r="O296" s="22">
        <v>391.34894700000001</v>
      </c>
      <c r="P296" s="22"/>
      <c r="Q296" s="22">
        <v>0</v>
      </c>
      <c r="R296" s="22">
        <v>0</v>
      </c>
      <c r="S296" s="22">
        <v>0</v>
      </c>
      <c r="T296" s="22">
        <v>3180.5067199999999</v>
      </c>
      <c r="U296" s="22">
        <v>0</v>
      </c>
      <c r="V296" s="22">
        <v>9.9985180000000007</v>
      </c>
      <c r="W296" s="22">
        <v>0</v>
      </c>
      <c r="X296" s="22">
        <v>0</v>
      </c>
      <c r="Y296" s="22">
        <v>0</v>
      </c>
    </row>
    <row r="297" spans="1:25" x14ac:dyDescent="0.25">
      <c r="A297" s="22" t="s">
        <v>125</v>
      </c>
      <c r="B297" s="22" t="s">
        <v>611</v>
      </c>
      <c r="C297" s="22" t="s">
        <v>686</v>
      </c>
      <c r="D297" s="22" t="s">
        <v>687</v>
      </c>
      <c r="E297" s="22"/>
      <c r="F297" s="22">
        <v>211185.743185</v>
      </c>
      <c r="G297" s="22">
        <v>0</v>
      </c>
      <c r="H297" s="22">
        <v>2859.4279000000001</v>
      </c>
      <c r="I297" s="22">
        <v>0</v>
      </c>
      <c r="J297" s="22">
        <v>0</v>
      </c>
      <c r="K297" s="22">
        <v>23827</v>
      </c>
      <c r="L297" s="22"/>
      <c r="M297" s="22"/>
      <c r="N297" s="22">
        <v>55997.420056000003</v>
      </c>
      <c r="O297" s="22">
        <v>552.40000099999997</v>
      </c>
      <c r="P297" s="22"/>
      <c r="Q297" s="22">
        <v>0</v>
      </c>
      <c r="R297" s="22">
        <v>0</v>
      </c>
      <c r="S297" s="22">
        <v>0</v>
      </c>
      <c r="T297" s="22">
        <v>4996.6212089999999</v>
      </c>
      <c r="U297" s="22">
        <v>0</v>
      </c>
      <c r="V297" s="22">
        <v>10.190436999999999</v>
      </c>
      <c r="W297" s="22">
        <v>0</v>
      </c>
      <c r="X297" s="22">
        <v>0</v>
      </c>
      <c r="Y297" s="22">
        <v>0</v>
      </c>
    </row>
    <row r="298" spans="1:25" x14ac:dyDescent="0.25">
      <c r="A298" s="22" t="s">
        <v>125</v>
      </c>
      <c r="B298" s="22" t="s">
        <v>611</v>
      </c>
      <c r="C298" s="22" t="s">
        <v>688</v>
      </c>
      <c r="D298" s="22" t="s">
        <v>689</v>
      </c>
      <c r="E298" s="22"/>
      <c r="F298" s="22">
        <v>403229.50559999997</v>
      </c>
      <c r="G298" s="22">
        <v>0</v>
      </c>
      <c r="H298" s="22">
        <v>437.48856000000001</v>
      </c>
      <c r="I298" s="22">
        <v>0</v>
      </c>
      <c r="J298" s="22">
        <v>0</v>
      </c>
      <c r="K298" s="22">
        <v>0</v>
      </c>
      <c r="L298" s="22"/>
      <c r="M298" s="22"/>
      <c r="N298" s="22">
        <v>433241.62560000003</v>
      </c>
      <c r="O298" s="22">
        <v>680.83524</v>
      </c>
      <c r="P298" s="22"/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12.681089999999999</v>
      </c>
      <c r="W298" s="22">
        <v>0</v>
      </c>
      <c r="X298" s="22">
        <v>0</v>
      </c>
      <c r="Y298" s="22">
        <v>0</v>
      </c>
    </row>
    <row r="299" spans="1:25" x14ac:dyDescent="0.25">
      <c r="A299" s="22" t="s">
        <v>125</v>
      </c>
      <c r="B299" s="22" t="s">
        <v>611</v>
      </c>
      <c r="C299" s="22" t="s">
        <v>690</v>
      </c>
      <c r="D299" s="22" t="s">
        <v>691</v>
      </c>
      <c r="E299" s="22"/>
      <c r="F299" s="22">
        <v>224562.83913000001</v>
      </c>
      <c r="G299" s="22">
        <v>0</v>
      </c>
      <c r="H299" s="22">
        <v>312.05760600000002</v>
      </c>
      <c r="I299" s="22">
        <v>0</v>
      </c>
      <c r="J299" s="22">
        <v>0</v>
      </c>
      <c r="K299" s="22">
        <v>0</v>
      </c>
      <c r="L299" s="22"/>
      <c r="M299" s="22"/>
      <c r="N299" s="22">
        <v>187637.19570899999</v>
      </c>
      <c r="O299" s="22">
        <v>367.04015500000003</v>
      </c>
      <c r="P299" s="22"/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6.8039059999999996</v>
      </c>
      <c r="W299" s="22">
        <v>0</v>
      </c>
      <c r="X299" s="22">
        <v>0</v>
      </c>
      <c r="Y299" s="22">
        <v>0</v>
      </c>
    </row>
    <row r="300" spans="1:25" x14ac:dyDescent="0.25">
      <c r="A300" s="22" t="s">
        <v>125</v>
      </c>
      <c r="B300" s="22" t="s">
        <v>611</v>
      </c>
      <c r="C300" s="22" t="s">
        <v>692</v>
      </c>
      <c r="D300" s="22" t="s">
        <v>693</v>
      </c>
      <c r="E300" s="22"/>
      <c r="F300" s="22">
        <v>242040.118345</v>
      </c>
      <c r="G300" s="22">
        <v>124.16073</v>
      </c>
      <c r="H300" s="22">
        <v>4528.16</v>
      </c>
      <c r="I300" s="22">
        <v>0</v>
      </c>
      <c r="J300" s="22">
        <v>0</v>
      </c>
      <c r="K300" s="22">
        <v>37928.92</v>
      </c>
      <c r="L300" s="22"/>
      <c r="M300" s="22"/>
      <c r="N300" s="22">
        <v>85125.871799999994</v>
      </c>
      <c r="O300" s="22">
        <v>612.07995800000003</v>
      </c>
      <c r="P300" s="22"/>
      <c r="Q300" s="22">
        <v>0</v>
      </c>
      <c r="R300" s="22">
        <v>0</v>
      </c>
      <c r="S300" s="22">
        <v>0</v>
      </c>
      <c r="T300" s="22">
        <v>7582.019593</v>
      </c>
      <c r="U300" s="22">
        <v>0</v>
      </c>
      <c r="V300" s="22">
        <v>11.406672</v>
      </c>
      <c r="W300" s="22">
        <v>0</v>
      </c>
      <c r="X300" s="22">
        <v>0</v>
      </c>
      <c r="Y300" s="22">
        <v>0</v>
      </c>
    </row>
    <row r="301" spans="1:25" x14ac:dyDescent="0.25">
      <c r="A301" s="22" t="s">
        <v>125</v>
      </c>
      <c r="B301" s="22" t="s">
        <v>611</v>
      </c>
      <c r="C301" s="22" t="s">
        <v>694</v>
      </c>
      <c r="D301" s="22" t="s">
        <v>695</v>
      </c>
      <c r="E301" s="22"/>
      <c r="F301" s="22">
        <v>104986.51074</v>
      </c>
      <c r="G301" s="22">
        <v>0</v>
      </c>
      <c r="H301" s="22">
        <v>451.48076400000002</v>
      </c>
      <c r="I301" s="22">
        <v>0</v>
      </c>
      <c r="J301" s="22">
        <v>0</v>
      </c>
      <c r="K301" s="22">
        <v>7557.33</v>
      </c>
      <c r="L301" s="22"/>
      <c r="M301" s="22"/>
      <c r="N301" s="22">
        <v>104456.03769</v>
      </c>
      <c r="O301" s="22">
        <v>646.36539800000003</v>
      </c>
      <c r="P301" s="22"/>
      <c r="Q301" s="22">
        <v>0</v>
      </c>
      <c r="R301" s="22">
        <v>0</v>
      </c>
      <c r="S301" s="22">
        <v>0</v>
      </c>
      <c r="T301" s="22">
        <v>5343.3281120000001</v>
      </c>
      <c r="U301" s="22">
        <v>0</v>
      </c>
      <c r="V301" s="22">
        <v>11.845497999999999</v>
      </c>
      <c r="W301" s="22">
        <v>0</v>
      </c>
      <c r="X301" s="22">
        <v>0</v>
      </c>
      <c r="Y301" s="22">
        <v>0</v>
      </c>
    </row>
    <row r="302" spans="1:25" x14ac:dyDescent="0.25">
      <c r="A302" s="22" t="s">
        <v>125</v>
      </c>
      <c r="B302" s="22" t="s">
        <v>611</v>
      </c>
      <c r="C302" s="22" t="s">
        <v>1114</v>
      </c>
      <c r="D302" s="22" t="s">
        <v>1115</v>
      </c>
      <c r="E302" s="22"/>
      <c r="F302" s="22">
        <v>398575.42</v>
      </c>
      <c r="G302" s="22">
        <v>0</v>
      </c>
      <c r="H302" s="22">
        <v>0</v>
      </c>
      <c r="I302" s="22">
        <v>0</v>
      </c>
      <c r="J302" s="22">
        <v>1578.1897120000001</v>
      </c>
      <c r="K302" s="22">
        <v>152233.60000000001</v>
      </c>
      <c r="L302" s="22"/>
      <c r="M302" s="22"/>
      <c r="N302" s="22">
        <v>199495.14600000001</v>
      </c>
      <c r="O302" s="22">
        <v>522.63520000000005</v>
      </c>
      <c r="P302" s="22"/>
      <c r="Q302" s="22">
        <v>0</v>
      </c>
      <c r="R302" s="22">
        <v>0</v>
      </c>
      <c r="S302" s="22">
        <v>0</v>
      </c>
      <c r="T302" s="22">
        <v>17824.290799999999</v>
      </c>
      <c r="U302" s="22">
        <v>0</v>
      </c>
      <c r="V302" s="22">
        <v>147.72873999999999</v>
      </c>
      <c r="W302" s="22">
        <v>0</v>
      </c>
      <c r="X302" s="22">
        <v>0</v>
      </c>
      <c r="Y302" s="22">
        <v>0</v>
      </c>
    </row>
    <row r="303" spans="1:25" x14ac:dyDescent="0.25">
      <c r="A303" s="22" t="s">
        <v>125</v>
      </c>
      <c r="B303" s="22" t="s">
        <v>611</v>
      </c>
      <c r="C303" s="22" t="s">
        <v>696</v>
      </c>
      <c r="D303" s="22" t="s">
        <v>697</v>
      </c>
      <c r="E303" s="22"/>
      <c r="F303" s="22">
        <v>262763.00894999999</v>
      </c>
      <c r="G303" s="22">
        <v>0</v>
      </c>
      <c r="H303" s="22">
        <v>0</v>
      </c>
      <c r="I303" s="22">
        <v>0</v>
      </c>
      <c r="J303" s="22">
        <v>0</v>
      </c>
      <c r="K303" s="22">
        <v>185263</v>
      </c>
      <c r="L303" s="22"/>
      <c r="M303" s="22"/>
      <c r="N303" s="22">
        <v>148206.18729999999</v>
      </c>
      <c r="O303" s="22">
        <v>1222.75296</v>
      </c>
      <c r="P303" s="22"/>
      <c r="Q303" s="22">
        <v>0</v>
      </c>
      <c r="R303" s="22">
        <v>0</v>
      </c>
      <c r="S303" s="22">
        <v>0</v>
      </c>
      <c r="T303" s="22">
        <v>13210.559115</v>
      </c>
      <c r="U303" s="22">
        <v>0</v>
      </c>
      <c r="V303" s="22">
        <v>22.20768</v>
      </c>
      <c r="W303" s="22">
        <v>0</v>
      </c>
      <c r="X303" s="22">
        <v>0</v>
      </c>
      <c r="Y303" s="22">
        <v>0</v>
      </c>
    </row>
    <row r="304" spans="1:25" x14ac:dyDescent="0.25">
      <c r="A304" s="22" t="s">
        <v>125</v>
      </c>
      <c r="B304" s="22" t="s">
        <v>611</v>
      </c>
      <c r="C304" s="22" t="s">
        <v>698</v>
      </c>
      <c r="D304" s="22" t="s">
        <v>699</v>
      </c>
      <c r="E304" s="22"/>
      <c r="F304" s="22">
        <v>123673.731165</v>
      </c>
      <c r="G304" s="22">
        <v>0</v>
      </c>
      <c r="H304" s="22">
        <v>142.95847499999999</v>
      </c>
      <c r="I304" s="22">
        <v>0</v>
      </c>
      <c r="J304" s="22">
        <v>0</v>
      </c>
      <c r="K304" s="22">
        <v>0</v>
      </c>
      <c r="L304" s="22"/>
      <c r="M304" s="22"/>
      <c r="N304" s="22">
        <v>119336.99954400001</v>
      </c>
      <c r="O304" s="22">
        <v>204.00237000000001</v>
      </c>
      <c r="P304" s="22"/>
      <c r="Q304" s="22">
        <v>6150.2675760000002</v>
      </c>
      <c r="R304" s="22">
        <v>0</v>
      </c>
      <c r="S304" s="22">
        <v>0</v>
      </c>
      <c r="T304" s="22">
        <v>0</v>
      </c>
      <c r="U304" s="22">
        <v>0</v>
      </c>
      <c r="V304" s="22">
        <v>3.816945</v>
      </c>
      <c r="W304" s="22">
        <v>0</v>
      </c>
      <c r="X304" s="22">
        <v>0</v>
      </c>
      <c r="Y304" s="22">
        <v>0</v>
      </c>
    </row>
    <row r="305" spans="1:25" x14ac:dyDescent="0.25">
      <c r="A305" s="22" t="s">
        <v>125</v>
      </c>
      <c r="B305" s="22" t="s">
        <v>611</v>
      </c>
      <c r="C305" s="22" t="s">
        <v>700</v>
      </c>
      <c r="D305" s="22" t="s">
        <v>701</v>
      </c>
      <c r="E305" s="22"/>
      <c r="F305" s="22">
        <v>84801.771330000003</v>
      </c>
      <c r="G305" s="22">
        <v>0</v>
      </c>
      <c r="H305" s="22">
        <v>293.50911000000002</v>
      </c>
      <c r="I305" s="22">
        <v>0</v>
      </c>
      <c r="J305" s="22">
        <v>0</v>
      </c>
      <c r="K305" s="22">
        <v>0</v>
      </c>
      <c r="L305" s="22"/>
      <c r="M305" s="22"/>
      <c r="N305" s="22">
        <v>116543.92959</v>
      </c>
      <c r="O305" s="22">
        <v>561.09870000000001</v>
      </c>
      <c r="P305" s="22"/>
      <c r="Q305" s="22">
        <v>0</v>
      </c>
      <c r="R305" s="22">
        <v>0</v>
      </c>
      <c r="S305" s="22">
        <v>0</v>
      </c>
      <c r="T305" s="22">
        <v>5550.6203999999998</v>
      </c>
      <c r="U305" s="22">
        <v>0</v>
      </c>
      <c r="V305" s="22">
        <v>10.323627</v>
      </c>
      <c r="W305" s="22">
        <v>0</v>
      </c>
      <c r="X305" s="22">
        <v>0</v>
      </c>
      <c r="Y305" s="22">
        <v>0</v>
      </c>
    </row>
    <row r="306" spans="1:25" x14ac:dyDescent="0.25">
      <c r="A306" s="22" t="s">
        <v>125</v>
      </c>
      <c r="B306" s="22" t="s">
        <v>611</v>
      </c>
      <c r="C306" s="22" t="s">
        <v>702</v>
      </c>
      <c r="D306" s="22" t="s">
        <v>703</v>
      </c>
      <c r="E306" s="22"/>
      <c r="F306" s="22">
        <v>318669.828691</v>
      </c>
      <c r="G306" s="22">
        <v>0</v>
      </c>
      <c r="H306" s="22">
        <v>2795.1621190000001</v>
      </c>
      <c r="I306" s="22">
        <v>0</v>
      </c>
      <c r="J306" s="22">
        <v>0</v>
      </c>
      <c r="K306" s="22">
        <v>69725.25</v>
      </c>
      <c r="L306" s="22"/>
      <c r="M306" s="22"/>
      <c r="N306" s="22">
        <v>163052.38839199999</v>
      </c>
      <c r="O306" s="22">
        <v>886.15999199999999</v>
      </c>
      <c r="P306" s="22"/>
      <c r="Q306" s="22">
        <v>0</v>
      </c>
      <c r="R306" s="22">
        <v>0</v>
      </c>
      <c r="S306" s="22">
        <v>0</v>
      </c>
      <c r="T306" s="22">
        <v>14505.542444000001</v>
      </c>
      <c r="U306" s="22">
        <v>0</v>
      </c>
      <c r="V306" s="22">
        <v>16.387978</v>
      </c>
      <c r="W306" s="22">
        <v>0</v>
      </c>
      <c r="X306" s="22">
        <v>0</v>
      </c>
      <c r="Y306" s="22">
        <v>0</v>
      </c>
    </row>
    <row r="307" spans="1:25" x14ac:dyDescent="0.25">
      <c r="A307" s="22" t="s">
        <v>125</v>
      </c>
      <c r="B307" s="22" t="s">
        <v>611</v>
      </c>
      <c r="C307" s="22" t="s">
        <v>704</v>
      </c>
      <c r="D307" s="22" t="s">
        <v>705</v>
      </c>
      <c r="E307" s="22"/>
      <c r="F307" s="22">
        <v>187905.96320100001</v>
      </c>
      <c r="G307" s="22">
        <v>0</v>
      </c>
      <c r="H307" s="22">
        <v>1010.127624</v>
      </c>
      <c r="I307" s="22">
        <v>0</v>
      </c>
      <c r="J307" s="22">
        <v>0</v>
      </c>
      <c r="K307" s="22">
        <v>0</v>
      </c>
      <c r="L307" s="22"/>
      <c r="M307" s="22"/>
      <c r="N307" s="22">
        <v>154682.195481</v>
      </c>
      <c r="O307" s="22">
        <v>1350.188208</v>
      </c>
      <c r="P307" s="22"/>
      <c r="Q307" s="22">
        <v>0</v>
      </c>
      <c r="R307" s="22">
        <v>0</v>
      </c>
      <c r="S307" s="22">
        <v>0</v>
      </c>
      <c r="T307" s="22">
        <v>7188.5168249999997</v>
      </c>
      <c r="U307" s="22">
        <v>0</v>
      </c>
      <c r="V307" s="22">
        <v>21.888024000000001</v>
      </c>
      <c r="W307" s="22">
        <v>0</v>
      </c>
      <c r="X307" s="22">
        <v>0</v>
      </c>
      <c r="Y307" s="22">
        <v>0</v>
      </c>
    </row>
    <row r="308" spans="1:25" x14ac:dyDescent="0.25">
      <c r="A308" s="22" t="s">
        <v>125</v>
      </c>
      <c r="B308" s="22" t="s">
        <v>611</v>
      </c>
      <c r="C308" s="22" t="s">
        <v>706</v>
      </c>
      <c r="D308" s="22" t="s">
        <v>707</v>
      </c>
      <c r="E308" s="22"/>
      <c r="F308" s="22">
        <v>431275.760213</v>
      </c>
      <c r="G308" s="22">
        <v>0</v>
      </c>
      <c r="H308" s="22">
        <v>4256.3942010000001</v>
      </c>
      <c r="I308" s="22">
        <v>0</v>
      </c>
      <c r="J308" s="22">
        <v>0</v>
      </c>
      <c r="K308" s="22">
        <v>67841</v>
      </c>
      <c r="L308" s="22"/>
      <c r="M308" s="22"/>
      <c r="N308" s="22">
        <v>345231.631047</v>
      </c>
      <c r="O308" s="22">
        <v>2512.2037359999999</v>
      </c>
      <c r="P308" s="22"/>
      <c r="Q308" s="22">
        <v>0</v>
      </c>
      <c r="R308" s="22">
        <v>0</v>
      </c>
      <c r="S308" s="22">
        <v>0</v>
      </c>
      <c r="T308" s="22">
        <v>55442.639594</v>
      </c>
      <c r="U308" s="22">
        <v>0</v>
      </c>
      <c r="V308" s="22">
        <v>46.263196000000001</v>
      </c>
      <c r="W308" s="22">
        <v>0</v>
      </c>
      <c r="X308" s="22">
        <v>0</v>
      </c>
      <c r="Y308" s="22">
        <v>0</v>
      </c>
    </row>
    <row r="309" spans="1:25" x14ac:dyDescent="0.25">
      <c r="A309" s="22" t="s">
        <v>125</v>
      </c>
      <c r="B309" s="22" t="s">
        <v>611</v>
      </c>
      <c r="C309" s="22" t="s">
        <v>708</v>
      </c>
      <c r="D309" s="22" t="s">
        <v>709</v>
      </c>
      <c r="E309" s="22"/>
      <c r="F309" s="22">
        <v>218509.61126199999</v>
      </c>
      <c r="G309" s="22">
        <v>0</v>
      </c>
      <c r="H309" s="22">
        <v>874.46201599999995</v>
      </c>
      <c r="I309" s="22">
        <v>0</v>
      </c>
      <c r="J309" s="22">
        <v>0</v>
      </c>
      <c r="K309" s="22">
        <v>18290</v>
      </c>
      <c r="L309" s="22"/>
      <c r="M309" s="22"/>
      <c r="N309" s="22">
        <v>110447.030098</v>
      </c>
      <c r="O309" s="22">
        <v>706.83788800000002</v>
      </c>
      <c r="P309" s="22"/>
      <c r="Q309" s="22">
        <v>0</v>
      </c>
      <c r="R309" s="22">
        <v>0</v>
      </c>
      <c r="S309" s="22">
        <v>0</v>
      </c>
      <c r="T309" s="22">
        <v>9832.0695190000006</v>
      </c>
      <c r="U309" s="22">
        <v>0</v>
      </c>
      <c r="V309" s="22">
        <v>13.148902</v>
      </c>
      <c r="W309" s="22">
        <v>0</v>
      </c>
      <c r="X309" s="22">
        <v>0</v>
      </c>
      <c r="Y309" s="22">
        <v>0</v>
      </c>
    </row>
    <row r="310" spans="1:25" x14ac:dyDescent="0.25">
      <c r="A310" s="22" t="s">
        <v>125</v>
      </c>
      <c r="B310" s="22" t="s">
        <v>710</v>
      </c>
      <c r="C310" s="22" t="s">
        <v>1116</v>
      </c>
      <c r="D310" s="22" t="s">
        <v>1117</v>
      </c>
      <c r="E310" s="22"/>
      <c r="F310" s="22">
        <v>227023.28397700001</v>
      </c>
      <c r="G310" s="22">
        <v>0</v>
      </c>
      <c r="H310" s="22">
        <v>434856.01545900002</v>
      </c>
      <c r="I310" s="22">
        <v>0</v>
      </c>
      <c r="J310" s="22">
        <v>0</v>
      </c>
      <c r="K310" s="22">
        <v>0</v>
      </c>
      <c r="L310" s="22"/>
      <c r="M310" s="22"/>
      <c r="N310" s="22">
        <v>557365.62048499996</v>
      </c>
      <c r="O310" s="22">
        <v>300923.04475</v>
      </c>
      <c r="P310" s="22"/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48.725107999999999</v>
      </c>
      <c r="W310" s="22">
        <v>0</v>
      </c>
      <c r="X310" s="22">
        <v>0</v>
      </c>
      <c r="Y310" s="22">
        <v>0</v>
      </c>
    </row>
    <row r="311" spans="1:25" x14ac:dyDescent="0.25">
      <c r="A311" s="22" t="s">
        <v>125</v>
      </c>
      <c r="B311" s="22" t="s">
        <v>710</v>
      </c>
      <c r="C311" s="22" t="s">
        <v>711</v>
      </c>
      <c r="D311" s="22" t="s">
        <v>712</v>
      </c>
      <c r="E311" s="22"/>
      <c r="F311" s="22">
        <v>93198.894</v>
      </c>
      <c r="G311" s="22">
        <v>0</v>
      </c>
      <c r="H311" s="22">
        <v>3509434.771001</v>
      </c>
      <c r="I311" s="22">
        <v>0</v>
      </c>
      <c r="J311" s="22">
        <v>0</v>
      </c>
      <c r="K311" s="22">
        <v>0</v>
      </c>
      <c r="L311" s="22"/>
      <c r="M311" s="22"/>
      <c r="N311" s="22">
        <v>379498.88418400002</v>
      </c>
      <c r="O311" s="22">
        <v>3522789.6232909998</v>
      </c>
      <c r="P311" s="22"/>
      <c r="Q311" s="22">
        <v>0</v>
      </c>
      <c r="R311" s="22">
        <v>0</v>
      </c>
      <c r="S311" s="22">
        <v>0</v>
      </c>
      <c r="T311" s="22">
        <v>148982.91361399999</v>
      </c>
      <c r="U311" s="22">
        <v>0</v>
      </c>
      <c r="V311" s="22">
        <v>3184.4228859999998</v>
      </c>
      <c r="W311" s="22">
        <v>0</v>
      </c>
      <c r="X311" s="22">
        <v>0</v>
      </c>
      <c r="Y311" s="22">
        <v>0</v>
      </c>
    </row>
    <row r="312" spans="1:25" x14ac:dyDescent="0.25">
      <c r="A312" s="22" t="s">
        <v>125</v>
      </c>
      <c r="B312" s="22" t="s">
        <v>710</v>
      </c>
      <c r="C312" s="22" t="s">
        <v>713</v>
      </c>
      <c r="D312" s="22" t="s">
        <v>714</v>
      </c>
      <c r="E312" s="22"/>
      <c r="F312" s="22">
        <v>33594.489511</v>
      </c>
      <c r="G312" s="22">
        <v>0</v>
      </c>
      <c r="H312" s="22">
        <v>0</v>
      </c>
      <c r="I312" s="22">
        <v>0</v>
      </c>
      <c r="J312" s="22">
        <v>0</v>
      </c>
      <c r="K312" s="22">
        <v>1321.89</v>
      </c>
      <c r="L312" s="22"/>
      <c r="M312" s="22"/>
      <c r="N312" s="22">
        <v>18047.453337999999</v>
      </c>
      <c r="O312" s="22">
        <v>231275.54743999999</v>
      </c>
      <c r="P312" s="22"/>
      <c r="Q312" s="22">
        <v>0</v>
      </c>
      <c r="R312" s="22">
        <v>0</v>
      </c>
      <c r="S312" s="22">
        <v>0</v>
      </c>
      <c r="T312" s="22">
        <v>18807.790497000002</v>
      </c>
      <c r="U312" s="22">
        <v>0</v>
      </c>
      <c r="V312" s="22">
        <v>3505.7788110000001</v>
      </c>
      <c r="W312" s="22">
        <v>0</v>
      </c>
      <c r="X312" s="22">
        <v>0</v>
      </c>
      <c r="Y312" s="22">
        <v>0</v>
      </c>
    </row>
    <row r="313" spans="1:25" x14ac:dyDescent="0.25">
      <c r="A313" s="22" t="s">
        <v>125</v>
      </c>
      <c r="B313" s="22" t="s">
        <v>710</v>
      </c>
      <c r="C313" s="22" t="s">
        <v>715</v>
      </c>
      <c r="D313" s="22" t="s">
        <v>716</v>
      </c>
      <c r="E313" s="22"/>
      <c r="F313" s="22">
        <v>10944.043175000001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/>
      <c r="M313" s="22"/>
      <c r="N313" s="22">
        <v>1017.629594</v>
      </c>
      <c r="O313" s="22">
        <v>23454.282179999998</v>
      </c>
      <c r="P313" s="22"/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47.121921</v>
      </c>
      <c r="W313" s="22">
        <v>0</v>
      </c>
      <c r="X313" s="22">
        <v>0</v>
      </c>
      <c r="Y313" s="22">
        <v>0</v>
      </c>
    </row>
    <row r="314" spans="1:25" x14ac:dyDescent="0.25">
      <c r="A314" s="22" t="s">
        <v>125</v>
      </c>
      <c r="B314" s="22" t="s">
        <v>710</v>
      </c>
      <c r="C314" s="22" t="s">
        <v>1118</v>
      </c>
      <c r="D314" s="22" t="s">
        <v>1119</v>
      </c>
      <c r="E314" s="22"/>
      <c r="F314" s="22">
        <v>39669.510349999997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/>
      <c r="M314" s="22"/>
      <c r="N314" s="22">
        <v>6636.3473990000002</v>
      </c>
      <c r="O314" s="22">
        <v>5221.0484850000003</v>
      </c>
      <c r="P314" s="22"/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54.940874999999998</v>
      </c>
      <c r="W314" s="22">
        <v>0</v>
      </c>
      <c r="X314" s="22">
        <v>0</v>
      </c>
      <c r="Y314" s="22">
        <v>0</v>
      </c>
    </row>
    <row r="315" spans="1:25" x14ac:dyDescent="0.25">
      <c r="A315" s="22" t="s">
        <v>125</v>
      </c>
      <c r="B315" s="22" t="s">
        <v>710</v>
      </c>
      <c r="C315" s="22" t="s">
        <v>1120</v>
      </c>
      <c r="D315" s="22" t="s">
        <v>1121</v>
      </c>
      <c r="E315" s="22"/>
      <c r="F315" s="22">
        <v>410042.16153899999</v>
      </c>
      <c r="G315" s="22">
        <v>0</v>
      </c>
      <c r="H315" s="22">
        <v>1372722.838461</v>
      </c>
      <c r="I315" s="22">
        <v>0</v>
      </c>
      <c r="J315" s="22">
        <v>0</v>
      </c>
      <c r="K315" s="22">
        <v>0</v>
      </c>
      <c r="L315" s="22"/>
      <c r="M315" s="22"/>
      <c r="N315" s="22">
        <v>218220.19274500001</v>
      </c>
      <c r="O315" s="22">
        <v>444096.99999600003</v>
      </c>
      <c r="P315" s="22"/>
      <c r="Q315" s="22">
        <v>0</v>
      </c>
      <c r="R315" s="22">
        <v>0</v>
      </c>
      <c r="S315" s="22">
        <v>0</v>
      </c>
      <c r="T315" s="22">
        <v>31260.999970000001</v>
      </c>
      <c r="U315" s="22">
        <v>0</v>
      </c>
      <c r="V315" s="22">
        <v>5823.9999710000002</v>
      </c>
      <c r="W315" s="22">
        <v>0</v>
      </c>
      <c r="X315" s="22">
        <v>0</v>
      </c>
      <c r="Y315" s="22">
        <v>0</v>
      </c>
    </row>
    <row r="316" spans="1:25" x14ac:dyDescent="0.25">
      <c r="A316" s="22" t="s">
        <v>125</v>
      </c>
      <c r="B316" s="22" t="s">
        <v>719</v>
      </c>
      <c r="C316" s="22" t="s">
        <v>720</v>
      </c>
      <c r="D316" s="22" t="s">
        <v>721</v>
      </c>
      <c r="E316" s="22"/>
      <c r="F316" s="22">
        <v>1312942.04526</v>
      </c>
      <c r="G316" s="22">
        <v>2103918.8438400002</v>
      </c>
      <c r="H316" s="22">
        <v>44588857.194669001</v>
      </c>
      <c r="I316" s="22">
        <v>484953.80326299998</v>
      </c>
      <c r="J316" s="22">
        <v>5366461.2929069996</v>
      </c>
      <c r="K316" s="22">
        <v>0</v>
      </c>
      <c r="L316" s="22"/>
      <c r="M316" s="22"/>
      <c r="N316" s="22">
        <v>1787815.6728999999</v>
      </c>
      <c r="O316" s="22">
        <v>9849110.7749489993</v>
      </c>
      <c r="P316" s="22"/>
      <c r="Q316" s="22">
        <v>0</v>
      </c>
      <c r="R316" s="22">
        <v>0</v>
      </c>
      <c r="S316" s="22">
        <v>0</v>
      </c>
      <c r="T316" s="22">
        <v>1744209.291588</v>
      </c>
      <c r="U316" s="22">
        <v>0</v>
      </c>
      <c r="V316" s="22">
        <v>310520.33456699998</v>
      </c>
      <c r="W316" s="22">
        <v>2058622.2265999999</v>
      </c>
      <c r="X316" s="22">
        <v>0</v>
      </c>
      <c r="Y316" s="22">
        <v>0</v>
      </c>
    </row>
    <row r="317" spans="1:25" x14ac:dyDescent="0.25">
      <c r="A317" s="22"/>
      <c r="B317" s="22"/>
      <c r="C317" s="22"/>
      <c r="D317" s="22" t="s">
        <v>1373</v>
      </c>
      <c r="E317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DDC3-A05D-4DB2-8D4F-7C4E822037B1}">
  <dimension ref="A1:W317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1374</v>
      </c>
    </row>
    <row r="2" spans="1:2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1336</v>
      </c>
      <c r="F2" s="21" t="s">
        <v>1337</v>
      </c>
      <c r="G2" s="21" t="s">
        <v>1035</v>
      </c>
      <c r="H2" s="21" t="s">
        <v>1338</v>
      </c>
      <c r="I2" s="21" t="s">
        <v>1339</v>
      </c>
      <c r="J2" s="21" t="s">
        <v>1179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1290</v>
      </c>
      <c r="P2" s="21" t="s">
        <v>1344</v>
      </c>
      <c r="Q2" s="21" t="s">
        <v>1343</v>
      </c>
      <c r="R2" s="21" t="s">
        <v>1290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</row>
    <row r="3" spans="1:23" x14ac:dyDescent="0.25">
      <c r="A3" s="21"/>
      <c r="B3" s="21"/>
      <c r="C3" s="21"/>
      <c r="D3" s="21" t="s">
        <v>89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</row>
    <row r="4" spans="1:2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/>
      <c r="F4" s="22">
        <v>17190383740</v>
      </c>
      <c r="G4" s="22">
        <v>0</v>
      </c>
      <c r="H4" s="22">
        <v>2328189910</v>
      </c>
      <c r="I4" s="22">
        <v>0</v>
      </c>
      <c r="J4" s="22">
        <v>0</v>
      </c>
      <c r="K4" s="22">
        <v>273530120</v>
      </c>
      <c r="L4" s="22"/>
      <c r="M4" s="22"/>
      <c r="N4" s="22">
        <v>15788859650</v>
      </c>
      <c r="O4" s="22">
        <v>2189072472</v>
      </c>
      <c r="P4" s="22"/>
      <c r="Q4" s="22">
        <v>1643961980</v>
      </c>
      <c r="R4" s="22">
        <v>154170158</v>
      </c>
      <c r="S4" s="22">
        <v>0</v>
      </c>
      <c r="T4" s="22">
        <v>19776970770</v>
      </c>
      <c r="U4" s="22">
        <v>0</v>
      </c>
      <c r="V4" s="22">
        <v>116648820</v>
      </c>
      <c r="W4" s="22">
        <v>0</v>
      </c>
    </row>
    <row r="5" spans="1:2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/>
      <c r="F5" s="22">
        <v>4064695570</v>
      </c>
      <c r="G5" s="22">
        <v>23500</v>
      </c>
      <c r="H5" s="22">
        <v>24566010</v>
      </c>
      <c r="I5" s="22">
        <v>295110810</v>
      </c>
      <c r="J5" s="22">
        <v>451220</v>
      </c>
      <c r="K5" s="22">
        <v>21274140</v>
      </c>
      <c r="L5" s="22"/>
      <c r="M5" s="22"/>
      <c r="N5" s="22">
        <v>4083391530</v>
      </c>
      <c r="O5" s="22">
        <v>323075660</v>
      </c>
      <c r="P5" s="22"/>
      <c r="Q5" s="22">
        <v>0</v>
      </c>
      <c r="R5" s="22">
        <v>0</v>
      </c>
      <c r="S5" s="22">
        <v>0</v>
      </c>
      <c r="T5" s="22">
        <v>4406467190</v>
      </c>
      <c r="U5" s="22">
        <v>0</v>
      </c>
      <c r="V5" s="22">
        <v>25401230</v>
      </c>
      <c r="W5" s="22">
        <v>0</v>
      </c>
    </row>
    <row r="6" spans="1:2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/>
      <c r="F6" s="22">
        <v>1271174230</v>
      </c>
      <c r="G6" s="22">
        <v>483000</v>
      </c>
      <c r="H6" s="22">
        <v>336911100</v>
      </c>
      <c r="I6" s="22">
        <v>0</v>
      </c>
      <c r="J6" s="22">
        <v>0</v>
      </c>
      <c r="K6" s="22">
        <v>7477720</v>
      </c>
      <c r="L6" s="22"/>
      <c r="M6" s="22"/>
      <c r="N6" s="22">
        <v>1270267230</v>
      </c>
      <c r="O6" s="22">
        <v>342594820</v>
      </c>
      <c r="P6" s="22"/>
      <c r="Q6" s="22">
        <v>0</v>
      </c>
      <c r="R6" s="22">
        <v>0</v>
      </c>
      <c r="S6" s="22">
        <v>0</v>
      </c>
      <c r="T6" s="22">
        <v>1614252050</v>
      </c>
      <c r="U6" s="22">
        <v>0</v>
      </c>
      <c r="V6" s="22">
        <v>29909990</v>
      </c>
      <c r="W6" s="22">
        <v>0</v>
      </c>
    </row>
    <row r="7" spans="1:2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/>
      <c r="F7" s="22">
        <v>342101646863</v>
      </c>
      <c r="G7" s="22">
        <v>35113330</v>
      </c>
      <c r="H7" s="22">
        <v>62160606068</v>
      </c>
      <c r="I7" s="22">
        <v>0</v>
      </c>
      <c r="J7" s="22">
        <v>0</v>
      </c>
      <c r="K7" s="22">
        <v>0</v>
      </c>
      <c r="L7" s="22"/>
      <c r="M7" s="22"/>
      <c r="N7" s="22">
        <v>298868660753</v>
      </c>
      <c r="O7" s="22">
        <v>59660729046</v>
      </c>
      <c r="P7" s="22"/>
      <c r="Q7" s="22">
        <v>42883029425</v>
      </c>
      <c r="R7" s="22">
        <v>1486995222</v>
      </c>
      <c r="S7" s="22">
        <v>0</v>
      </c>
      <c r="T7" s="22">
        <v>0</v>
      </c>
      <c r="U7" s="22">
        <v>0</v>
      </c>
      <c r="V7" s="22">
        <v>4386868990</v>
      </c>
      <c r="W7" s="22">
        <v>0</v>
      </c>
    </row>
    <row r="8" spans="1:2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/>
      <c r="F8" s="22">
        <v>2555970720</v>
      </c>
      <c r="G8" s="22">
        <v>952880</v>
      </c>
      <c r="H8" s="22">
        <v>704421040</v>
      </c>
      <c r="I8" s="22">
        <v>0</v>
      </c>
      <c r="J8" s="22">
        <v>72298240</v>
      </c>
      <c r="K8" s="22">
        <v>0</v>
      </c>
      <c r="L8" s="22"/>
      <c r="M8" s="22"/>
      <c r="N8" s="22">
        <v>2195649007</v>
      </c>
      <c r="O8" s="22">
        <v>653224223.17999995</v>
      </c>
      <c r="P8" s="22"/>
      <c r="Q8" s="22">
        <v>354169773</v>
      </c>
      <c r="R8" s="22">
        <v>45133786</v>
      </c>
      <c r="S8" s="22">
        <v>0</v>
      </c>
      <c r="T8" s="22">
        <v>0</v>
      </c>
      <c r="U8" s="22">
        <v>3248176790</v>
      </c>
      <c r="V8" s="22">
        <v>84990280</v>
      </c>
      <c r="W8" s="22">
        <v>0</v>
      </c>
    </row>
    <row r="9" spans="1:2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/>
      <c r="F9" s="22">
        <v>7304584433</v>
      </c>
      <c r="G9" s="22">
        <v>868790</v>
      </c>
      <c r="H9" s="22">
        <v>313473410</v>
      </c>
      <c r="I9" s="22">
        <v>0</v>
      </c>
      <c r="J9" s="22">
        <v>633880</v>
      </c>
      <c r="K9" s="22">
        <v>224356720</v>
      </c>
      <c r="L9" s="22"/>
      <c r="M9" s="22"/>
      <c r="N9" s="22">
        <v>6636117752</v>
      </c>
      <c r="O9" s="22">
        <v>316375310</v>
      </c>
      <c r="P9" s="22"/>
      <c r="Q9" s="22">
        <v>883003191</v>
      </c>
      <c r="R9" s="22">
        <v>7787100</v>
      </c>
      <c r="S9" s="22">
        <v>0</v>
      </c>
      <c r="T9" s="22">
        <v>0</v>
      </c>
      <c r="U9" s="22">
        <v>0</v>
      </c>
      <c r="V9" s="22">
        <v>48284780</v>
      </c>
      <c r="W9" s="22">
        <v>0</v>
      </c>
    </row>
    <row r="10" spans="1:2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/>
      <c r="F10" s="22">
        <v>1830322900</v>
      </c>
      <c r="G10" s="22">
        <v>151900</v>
      </c>
      <c r="H10" s="22">
        <v>626798150</v>
      </c>
      <c r="I10" s="22">
        <v>0</v>
      </c>
      <c r="J10" s="22">
        <v>911370</v>
      </c>
      <c r="K10" s="22">
        <v>40458690</v>
      </c>
      <c r="L10" s="22"/>
      <c r="M10" s="22"/>
      <c r="N10" s="22">
        <v>1538875593</v>
      </c>
      <c r="O10" s="22">
        <v>278469444</v>
      </c>
      <c r="P10" s="22"/>
      <c r="Q10" s="22">
        <v>318231747</v>
      </c>
      <c r="R10" s="22">
        <v>360942856</v>
      </c>
      <c r="S10" s="22">
        <v>0</v>
      </c>
      <c r="T10" s="22">
        <v>2498144004</v>
      </c>
      <c r="U10" s="22">
        <v>0</v>
      </c>
      <c r="V10" s="22">
        <v>31050200</v>
      </c>
      <c r="W10" s="22">
        <v>0</v>
      </c>
    </row>
    <row r="11" spans="1:23" x14ac:dyDescent="0.25">
      <c r="A11" s="22" t="s">
        <v>125</v>
      </c>
      <c r="B11" s="22" t="s">
        <v>126</v>
      </c>
      <c r="C11" s="22" t="s">
        <v>1046</v>
      </c>
      <c r="D11" s="22" t="s">
        <v>1047</v>
      </c>
      <c r="E11" s="22"/>
      <c r="F11" s="22">
        <v>148128818480</v>
      </c>
      <c r="G11" s="22">
        <v>59062724</v>
      </c>
      <c r="H11" s="22">
        <v>42291523823</v>
      </c>
      <c r="I11" s="22">
        <v>0</v>
      </c>
      <c r="J11" s="22">
        <v>768976453</v>
      </c>
      <c r="K11" s="22">
        <v>17087204280</v>
      </c>
      <c r="L11" s="22"/>
      <c r="M11" s="22"/>
      <c r="N11" s="22">
        <v>146242198951</v>
      </c>
      <c r="O11" s="22">
        <v>37183834844</v>
      </c>
      <c r="P11" s="22"/>
      <c r="Q11" s="22">
        <v>18684826466</v>
      </c>
      <c r="R11" s="22">
        <v>3973511981</v>
      </c>
      <c r="S11" s="22">
        <v>0</v>
      </c>
      <c r="T11" s="22">
        <v>0</v>
      </c>
      <c r="U11" s="22">
        <v>0</v>
      </c>
      <c r="V11" s="22">
        <v>2787280052</v>
      </c>
      <c r="W11" s="22">
        <v>206084372242</v>
      </c>
    </row>
    <row r="12" spans="1:23" x14ac:dyDescent="0.25">
      <c r="A12" s="22" t="s">
        <v>125</v>
      </c>
      <c r="B12" s="22" t="s">
        <v>126</v>
      </c>
      <c r="C12" s="22" t="s">
        <v>141</v>
      </c>
      <c r="D12" s="22" t="s">
        <v>142</v>
      </c>
      <c r="E12" s="22"/>
      <c r="F12" s="22">
        <v>4616672200</v>
      </c>
      <c r="G12" s="22">
        <v>0</v>
      </c>
      <c r="H12" s="22">
        <v>1593123470</v>
      </c>
      <c r="I12" s="22">
        <v>0</v>
      </c>
      <c r="J12" s="22">
        <v>2083714440</v>
      </c>
      <c r="K12" s="22">
        <v>33145860</v>
      </c>
      <c r="L12" s="22"/>
      <c r="M12" s="22"/>
      <c r="N12" s="22">
        <v>4121823420</v>
      </c>
      <c r="O12" s="22">
        <v>1319362280</v>
      </c>
      <c r="P12" s="22"/>
      <c r="Q12" s="22">
        <v>517056530</v>
      </c>
      <c r="R12" s="22">
        <v>172586880</v>
      </c>
      <c r="S12" s="22">
        <v>0</v>
      </c>
      <c r="T12" s="22">
        <v>8248770540</v>
      </c>
      <c r="U12" s="22">
        <v>0</v>
      </c>
      <c r="V12" s="22">
        <v>2133545900</v>
      </c>
      <c r="W12" s="22">
        <v>0</v>
      </c>
    </row>
    <row r="13" spans="1:23" x14ac:dyDescent="0.25">
      <c r="A13" s="22" t="s">
        <v>125</v>
      </c>
      <c r="B13" s="22" t="s">
        <v>126</v>
      </c>
      <c r="C13" s="22" t="s">
        <v>143</v>
      </c>
      <c r="D13" s="22" t="s">
        <v>144</v>
      </c>
      <c r="E13" s="22"/>
      <c r="F13" s="22">
        <v>7631829800</v>
      </c>
      <c r="G13" s="22">
        <v>1451050</v>
      </c>
      <c r="H13" s="22">
        <v>2962988640</v>
      </c>
      <c r="I13" s="22">
        <v>0</v>
      </c>
      <c r="J13" s="22">
        <v>44360550</v>
      </c>
      <c r="K13" s="22">
        <v>234193640</v>
      </c>
      <c r="L13" s="22"/>
      <c r="M13" s="22"/>
      <c r="N13" s="22">
        <v>6979315024</v>
      </c>
      <c r="O13" s="22">
        <v>2639869935</v>
      </c>
      <c r="P13" s="22"/>
      <c r="Q13" s="22">
        <v>762277666</v>
      </c>
      <c r="R13" s="22">
        <v>387642635</v>
      </c>
      <c r="S13" s="22">
        <v>0</v>
      </c>
      <c r="T13" s="22">
        <v>0</v>
      </c>
      <c r="U13" s="22">
        <v>10835127490</v>
      </c>
      <c r="V13" s="22">
        <v>0</v>
      </c>
      <c r="W13" s="22">
        <v>246988150</v>
      </c>
    </row>
    <row r="14" spans="1:23" x14ac:dyDescent="0.25">
      <c r="A14" s="22" t="s">
        <v>125</v>
      </c>
      <c r="B14" s="22" t="s">
        <v>126</v>
      </c>
      <c r="C14" s="22" t="s">
        <v>1048</v>
      </c>
      <c r="D14" s="22" t="s">
        <v>1049</v>
      </c>
      <c r="E14" s="22"/>
      <c r="F14" s="22">
        <v>1854088510</v>
      </c>
      <c r="G14" s="22">
        <v>0</v>
      </c>
      <c r="H14" s="22">
        <v>407009220</v>
      </c>
      <c r="I14" s="22">
        <v>0</v>
      </c>
      <c r="J14" s="22">
        <v>420330</v>
      </c>
      <c r="K14" s="22">
        <v>0</v>
      </c>
      <c r="L14" s="22"/>
      <c r="M14" s="22"/>
      <c r="N14" s="22">
        <v>1784675810</v>
      </c>
      <c r="O14" s="22">
        <v>391783920</v>
      </c>
      <c r="P14" s="22"/>
      <c r="Q14" s="22">
        <v>60071000</v>
      </c>
      <c r="R14" s="22">
        <v>2613000</v>
      </c>
      <c r="S14" s="22">
        <v>0</v>
      </c>
      <c r="T14" s="22">
        <v>2248753060</v>
      </c>
      <c r="U14" s="22">
        <v>0</v>
      </c>
      <c r="V14" s="22">
        <v>21370550</v>
      </c>
      <c r="W14" s="22">
        <v>0</v>
      </c>
    </row>
    <row r="15" spans="1:23" x14ac:dyDescent="0.25">
      <c r="A15" s="22" t="s">
        <v>125</v>
      </c>
      <c r="B15" s="22" t="s">
        <v>126</v>
      </c>
      <c r="C15" s="22" t="s">
        <v>147</v>
      </c>
      <c r="D15" s="22" t="s">
        <v>148</v>
      </c>
      <c r="E15" s="22"/>
      <c r="F15" s="22">
        <v>13929808880</v>
      </c>
      <c r="G15" s="22">
        <v>2351870</v>
      </c>
      <c r="H15" s="22">
        <v>3507395450</v>
      </c>
      <c r="I15" s="22">
        <v>0</v>
      </c>
      <c r="J15" s="22">
        <v>382903530</v>
      </c>
      <c r="K15" s="22">
        <v>704631980</v>
      </c>
      <c r="L15" s="22"/>
      <c r="M15" s="22"/>
      <c r="N15" s="22">
        <v>12856355388</v>
      </c>
      <c r="O15" s="22">
        <v>3238111357</v>
      </c>
      <c r="P15" s="22"/>
      <c r="Q15" s="22">
        <v>1727964243</v>
      </c>
      <c r="R15" s="22">
        <v>214826064</v>
      </c>
      <c r="S15" s="22">
        <v>0</v>
      </c>
      <c r="T15" s="22">
        <v>18037256050</v>
      </c>
      <c r="U15" s="22">
        <v>0</v>
      </c>
      <c r="V15" s="22">
        <v>342484040</v>
      </c>
      <c r="W15" s="22">
        <v>0</v>
      </c>
    </row>
    <row r="16" spans="1:23" x14ac:dyDescent="0.25">
      <c r="A16" s="22" t="s">
        <v>125</v>
      </c>
      <c r="B16" s="22" t="s">
        <v>126</v>
      </c>
      <c r="C16" s="22" t="s">
        <v>149</v>
      </c>
      <c r="D16" s="22" t="s">
        <v>150</v>
      </c>
      <c r="E16" s="22"/>
      <c r="F16" s="22">
        <v>3295982380</v>
      </c>
      <c r="G16" s="22">
        <v>3592970</v>
      </c>
      <c r="H16" s="22">
        <v>1689934540</v>
      </c>
      <c r="I16" s="22">
        <v>0</v>
      </c>
      <c r="J16" s="22">
        <v>56802900</v>
      </c>
      <c r="K16" s="22">
        <v>8559610</v>
      </c>
      <c r="L16" s="22"/>
      <c r="M16" s="22"/>
      <c r="N16" s="22">
        <v>2832305949</v>
      </c>
      <c r="O16" s="22">
        <v>1440052166</v>
      </c>
      <c r="P16" s="22"/>
      <c r="Q16" s="22">
        <v>465668611</v>
      </c>
      <c r="R16" s="22">
        <v>70956854</v>
      </c>
      <c r="S16" s="22">
        <v>4792323010</v>
      </c>
      <c r="T16" s="22">
        <v>0</v>
      </c>
      <c r="U16" s="22">
        <v>0</v>
      </c>
      <c r="V16" s="22">
        <v>307339860</v>
      </c>
      <c r="W16" s="22">
        <v>0</v>
      </c>
    </row>
    <row r="17" spans="1:23" x14ac:dyDescent="0.25">
      <c r="A17" s="22" t="s">
        <v>125</v>
      </c>
      <c r="B17" s="22" t="s">
        <v>126</v>
      </c>
      <c r="C17" s="22" t="s">
        <v>151</v>
      </c>
      <c r="D17" s="22" t="s">
        <v>152</v>
      </c>
      <c r="E17" s="22"/>
      <c r="F17" s="22">
        <v>8098646385</v>
      </c>
      <c r="G17" s="22">
        <v>1067980</v>
      </c>
      <c r="H17" s="22">
        <v>2139426830</v>
      </c>
      <c r="I17" s="22">
        <v>0</v>
      </c>
      <c r="J17" s="22">
        <v>592259730</v>
      </c>
      <c r="K17" s="22">
        <v>414433700</v>
      </c>
      <c r="L17" s="22"/>
      <c r="M17" s="22"/>
      <c r="N17" s="22">
        <v>7119477030</v>
      </c>
      <c r="O17" s="22">
        <v>1655560840</v>
      </c>
      <c r="P17" s="22"/>
      <c r="Q17" s="22">
        <v>1376757635</v>
      </c>
      <c r="R17" s="22">
        <v>211997050</v>
      </c>
      <c r="S17" s="22">
        <v>0</v>
      </c>
      <c r="T17" s="22">
        <v>11139396625</v>
      </c>
      <c r="U17" s="22">
        <v>0</v>
      </c>
      <c r="V17" s="22">
        <v>438486000</v>
      </c>
      <c r="W17" s="22">
        <v>0</v>
      </c>
    </row>
    <row r="18" spans="1:23" x14ac:dyDescent="0.25">
      <c r="A18" s="22" t="s">
        <v>125</v>
      </c>
      <c r="B18" s="22" t="s">
        <v>126</v>
      </c>
      <c r="C18" s="22" t="s">
        <v>153</v>
      </c>
      <c r="D18" s="22" t="s">
        <v>154</v>
      </c>
      <c r="E18" s="22"/>
      <c r="F18" s="22">
        <v>12701386800</v>
      </c>
      <c r="G18" s="22">
        <v>7370100</v>
      </c>
      <c r="H18" s="22">
        <v>4192447330</v>
      </c>
      <c r="I18" s="22">
        <v>0</v>
      </c>
      <c r="J18" s="22">
        <v>0</v>
      </c>
      <c r="K18" s="22">
        <v>1171411850</v>
      </c>
      <c r="L18" s="22"/>
      <c r="M18" s="22"/>
      <c r="N18" s="22">
        <v>12316060858</v>
      </c>
      <c r="O18" s="22">
        <v>3527303071</v>
      </c>
      <c r="P18" s="22"/>
      <c r="Q18" s="22">
        <v>1522590952</v>
      </c>
      <c r="R18" s="22">
        <v>381014109</v>
      </c>
      <c r="S18" s="22">
        <v>0</v>
      </c>
      <c r="T18" s="22">
        <v>17746968990</v>
      </c>
      <c r="U18" s="22">
        <v>0</v>
      </c>
      <c r="V18" s="22">
        <v>183879743</v>
      </c>
      <c r="W18" s="22">
        <v>0</v>
      </c>
    </row>
    <row r="19" spans="1:23" x14ac:dyDescent="0.25">
      <c r="A19" s="22" t="s">
        <v>125</v>
      </c>
      <c r="B19" s="22" t="s">
        <v>126</v>
      </c>
      <c r="C19" s="22" t="s">
        <v>155</v>
      </c>
      <c r="D19" s="22" t="s">
        <v>156</v>
      </c>
      <c r="E19" s="22"/>
      <c r="F19" s="22">
        <v>6563038070</v>
      </c>
      <c r="G19" s="22">
        <v>0</v>
      </c>
      <c r="H19" s="22">
        <v>1354350340</v>
      </c>
      <c r="I19" s="22">
        <v>0</v>
      </c>
      <c r="J19" s="22">
        <v>0</v>
      </c>
      <c r="K19" s="22">
        <v>8629520</v>
      </c>
      <c r="L19" s="22"/>
      <c r="M19" s="22"/>
      <c r="N19" s="22">
        <v>5810904269</v>
      </c>
      <c r="O19" s="22">
        <v>1106561860</v>
      </c>
      <c r="P19" s="22"/>
      <c r="Q19" s="22">
        <v>752133801</v>
      </c>
      <c r="R19" s="22">
        <v>242496480</v>
      </c>
      <c r="S19" s="22">
        <v>8629520</v>
      </c>
      <c r="T19" s="22">
        <v>7920725930</v>
      </c>
      <c r="U19" s="22">
        <v>0</v>
      </c>
      <c r="V19" s="22">
        <v>59467390</v>
      </c>
      <c r="W19" s="22">
        <v>0</v>
      </c>
    </row>
    <row r="20" spans="1:23" x14ac:dyDescent="0.25">
      <c r="A20" s="22" t="s">
        <v>125</v>
      </c>
      <c r="B20" s="22" t="s">
        <v>126</v>
      </c>
      <c r="C20" s="22" t="s">
        <v>157</v>
      </c>
      <c r="D20" s="22" t="s">
        <v>158</v>
      </c>
      <c r="E20" s="22"/>
      <c r="F20" s="22">
        <v>13098904250</v>
      </c>
      <c r="G20" s="22">
        <v>536900</v>
      </c>
      <c r="H20" s="22">
        <v>2213985320</v>
      </c>
      <c r="I20" s="22">
        <v>0</v>
      </c>
      <c r="J20" s="22">
        <v>0</v>
      </c>
      <c r="K20" s="22">
        <v>30555470</v>
      </c>
      <c r="L20" s="22"/>
      <c r="M20" s="22"/>
      <c r="N20" s="22">
        <v>10053610279</v>
      </c>
      <c r="O20" s="22">
        <v>1765063989</v>
      </c>
      <c r="P20" s="22"/>
      <c r="Q20" s="22">
        <v>2371919385</v>
      </c>
      <c r="R20" s="22">
        <v>377696200</v>
      </c>
      <c r="S20" s="22">
        <v>0</v>
      </c>
      <c r="T20" s="22">
        <v>13127163600</v>
      </c>
      <c r="U20" s="22">
        <v>2204974770</v>
      </c>
      <c r="V20" s="22">
        <v>105204610</v>
      </c>
      <c r="W20" s="22">
        <v>0</v>
      </c>
    </row>
    <row r="21" spans="1:23" x14ac:dyDescent="0.25">
      <c r="A21" s="22" t="s">
        <v>125</v>
      </c>
      <c r="B21" s="22" t="s">
        <v>126</v>
      </c>
      <c r="C21" s="22" t="s">
        <v>159</v>
      </c>
      <c r="D21" s="22" t="s">
        <v>160</v>
      </c>
      <c r="E21" s="22"/>
      <c r="F21" s="22">
        <v>1109673150</v>
      </c>
      <c r="G21" s="22">
        <v>0</v>
      </c>
      <c r="H21" s="22">
        <v>364930700</v>
      </c>
      <c r="I21" s="22">
        <v>0</v>
      </c>
      <c r="J21" s="22">
        <v>31079280</v>
      </c>
      <c r="K21" s="22">
        <v>539800</v>
      </c>
      <c r="L21" s="22"/>
      <c r="M21" s="22"/>
      <c r="N21" s="22">
        <v>1012978127</v>
      </c>
      <c r="O21" s="22">
        <v>328899098</v>
      </c>
      <c r="P21" s="22"/>
      <c r="Q21" s="22">
        <v>96762043</v>
      </c>
      <c r="R21" s="22">
        <v>31417212</v>
      </c>
      <c r="S21" s="22">
        <v>0</v>
      </c>
      <c r="T21" s="22">
        <v>1470056480</v>
      </c>
      <c r="U21" s="22">
        <v>0</v>
      </c>
      <c r="V21" s="22">
        <v>26017118</v>
      </c>
      <c r="W21" s="22">
        <v>0</v>
      </c>
    </row>
    <row r="22" spans="1:23" x14ac:dyDescent="0.25">
      <c r="A22" s="22" t="s">
        <v>125</v>
      </c>
      <c r="B22" s="22" t="s">
        <v>161</v>
      </c>
      <c r="C22" s="22" t="s">
        <v>162</v>
      </c>
      <c r="D22" s="22" t="s">
        <v>163</v>
      </c>
      <c r="E22" s="22"/>
      <c r="F22" s="22">
        <v>1410667210</v>
      </c>
      <c r="G22" s="22">
        <v>0</v>
      </c>
      <c r="H22" s="22">
        <v>77089870</v>
      </c>
      <c r="I22" s="22">
        <v>114236960</v>
      </c>
      <c r="J22" s="22">
        <v>182670</v>
      </c>
      <c r="K22" s="22">
        <v>24815900</v>
      </c>
      <c r="L22" s="22"/>
      <c r="M22" s="22"/>
      <c r="N22" s="22">
        <v>1403409220</v>
      </c>
      <c r="O22" s="22">
        <v>198705540</v>
      </c>
      <c r="P22" s="22"/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77089870</v>
      </c>
      <c r="W22" s="22">
        <v>0</v>
      </c>
    </row>
    <row r="23" spans="1:23" x14ac:dyDescent="0.25">
      <c r="A23" s="22" t="s">
        <v>125</v>
      </c>
      <c r="B23" s="22" t="s">
        <v>161</v>
      </c>
      <c r="C23" s="22" t="s">
        <v>164</v>
      </c>
      <c r="D23" s="22" t="s">
        <v>165</v>
      </c>
      <c r="E23" s="22"/>
      <c r="F23" s="22">
        <v>1430352340</v>
      </c>
      <c r="G23" s="22">
        <v>21940110</v>
      </c>
      <c r="H23" s="22">
        <v>2103114840</v>
      </c>
      <c r="I23" s="22">
        <v>0</v>
      </c>
      <c r="J23" s="22">
        <v>1838751670</v>
      </c>
      <c r="K23" s="22">
        <v>0</v>
      </c>
      <c r="L23" s="22"/>
      <c r="M23" s="22"/>
      <c r="N23" s="22">
        <v>1449344070</v>
      </c>
      <c r="O23" s="22">
        <v>2091186730</v>
      </c>
      <c r="P23" s="22"/>
      <c r="Q23" s="22">
        <v>0</v>
      </c>
      <c r="R23" s="22">
        <v>0</v>
      </c>
      <c r="S23" s="22">
        <v>0</v>
      </c>
      <c r="T23" s="22">
        <v>5379505180</v>
      </c>
      <c r="U23" s="22">
        <v>0</v>
      </c>
      <c r="V23" s="22">
        <v>3700213240</v>
      </c>
      <c r="W23" s="22">
        <v>0</v>
      </c>
    </row>
    <row r="24" spans="1:23" x14ac:dyDescent="0.25">
      <c r="A24" s="22" t="s">
        <v>125</v>
      </c>
      <c r="B24" s="22" t="s">
        <v>161</v>
      </c>
      <c r="C24" s="22" t="s">
        <v>166</v>
      </c>
      <c r="D24" s="22" t="s">
        <v>167</v>
      </c>
      <c r="E24" s="22"/>
      <c r="F24" s="22">
        <v>1420751580</v>
      </c>
      <c r="G24" s="22">
        <v>47985490</v>
      </c>
      <c r="H24" s="22">
        <v>1274570400</v>
      </c>
      <c r="I24" s="22">
        <v>0</v>
      </c>
      <c r="J24" s="22">
        <v>19378630</v>
      </c>
      <c r="K24" s="22">
        <v>0</v>
      </c>
      <c r="L24" s="22"/>
      <c r="M24" s="22"/>
      <c r="N24" s="22">
        <v>1460668686</v>
      </c>
      <c r="O24" s="22">
        <v>920184669</v>
      </c>
      <c r="P24" s="22"/>
      <c r="Q24" s="22">
        <v>1390354</v>
      </c>
      <c r="R24" s="22">
        <v>70181</v>
      </c>
      <c r="S24" s="22">
        <v>0</v>
      </c>
      <c r="T24" s="22">
        <v>0</v>
      </c>
      <c r="U24" s="22">
        <v>2750063480</v>
      </c>
      <c r="V24" s="22">
        <v>977539480</v>
      </c>
      <c r="W24" s="22">
        <v>0</v>
      </c>
    </row>
    <row r="25" spans="1:23" x14ac:dyDescent="0.25">
      <c r="A25" s="22" t="s">
        <v>125</v>
      </c>
      <c r="B25" s="22" t="s">
        <v>161</v>
      </c>
      <c r="C25" s="22" t="s">
        <v>168</v>
      </c>
      <c r="D25" s="22" t="s">
        <v>169</v>
      </c>
      <c r="E25" s="22"/>
      <c r="F25" s="22">
        <v>21328171580</v>
      </c>
      <c r="G25" s="22">
        <v>33202680</v>
      </c>
      <c r="H25" s="22">
        <v>7037503840</v>
      </c>
      <c r="I25" s="22">
        <v>0</v>
      </c>
      <c r="J25" s="22">
        <v>12423619950</v>
      </c>
      <c r="K25" s="22">
        <v>0</v>
      </c>
      <c r="L25" s="22"/>
      <c r="M25" s="22"/>
      <c r="N25" s="22">
        <v>18635990301</v>
      </c>
      <c r="O25" s="22">
        <v>6901203823</v>
      </c>
      <c r="P25" s="22"/>
      <c r="Q25" s="22">
        <v>2710222909</v>
      </c>
      <c r="R25" s="22">
        <v>158158827</v>
      </c>
      <c r="S25" s="22">
        <v>0</v>
      </c>
      <c r="T25" s="22">
        <v>41580250730</v>
      </c>
      <c r="U25" s="22">
        <v>0</v>
      </c>
      <c r="V25" s="22">
        <v>16163620610</v>
      </c>
      <c r="W25" s="22">
        <v>0</v>
      </c>
    </row>
    <row r="26" spans="1:23" x14ac:dyDescent="0.25">
      <c r="A26" s="22" t="s">
        <v>125</v>
      </c>
      <c r="B26" s="22" t="s">
        <v>161</v>
      </c>
      <c r="C26" s="22" t="s">
        <v>170</v>
      </c>
      <c r="D26" s="22" t="s">
        <v>171</v>
      </c>
      <c r="E26" s="22"/>
      <c r="F26" s="22">
        <v>9347482562</v>
      </c>
      <c r="G26" s="22">
        <v>0</v>
      </c>
      <c r="H26" s="22">
        <v>13761821566</v>
      </c>
      <c r="I26" s="22">
        <v>0</v>
      </c>
      <c r="J26" s="22">
        <v>40105109650</v>
      </c>
      <c r="K26" s="22">
        <v>0</v>
      </c>
      <c r="L26" s="22"/>
      <c r="M26" s="22"/>
      <c r="N26" s="22">
        <v>8490871102</v>
      </c>
      <c r="O26" s="22">
        <v>12553569091</v>
      </c>
      <c r="P26" s="22"/>
      <c r="Q26" s="22">
        <v>779122852</v>
      </c>
      <c r="R26" s="22">
        <v>572788927</v>
      </c>
      <c r="S26" s="22">
        <v>0</v>
      </c>
      <c r="T26" s="22">
        <v>63004221769</v>
      </c>
      <c r="U26" s="22">
        <v>0</v>
      </c>
      <c r="V26" s="22">
        <v>50395124536</v>
      </c>
      <c r="W26" s="22">
        <v>0</v>
      </c>
    </row>
    <row r="27" spans="1:23" x14ac:dyDescent="0.25">
      <c r="A27" s="22" t="s">
        <v>125</v>
      </c>
      <c r="B27" s="22" t="s">
        <v>172</v>
      </c>
      <c r="C27" s="22" t="s">
        <v>173</v>
      </c>
      <c r="D27" s="22" t="s">
        <v>174</v>
      </c>
      <c r="E27" s="22"/>
      <c r="F27" s="22">
        <v>42333190</v>
      </c>
      <c r="G27" s="22">
        <v>34830470</v>
      </c>
      <c r="H27" s="22">
        <v>10317970</v>
      </c>
      <c r="I27" s="22">
        <v>1949400</v>
      </c>
      <c r="J27" s="22">
        <v>445530</v>
      </c>
      <c r="K27" s="22">
        <v>0</v>
      </c>
      <c r="L27" s="22"/>
      <c r="M27" s="22"/>
      <c r="N27" s="22">
        <v>77163660</v>
      </c>
      <c r="O27" s="22">
        <v>12408220</v>
      </c>
      <c r="P27" s="22"/>
      <c r="Q27" s="22">
        <v>0</v>
      </c>
      <c r="R27" s="22">
        <v>0</v>
      </c>
      <c r="S27" s="22">
        <v>0</v>
      </c>
      <c r="T27" s="22">
        <v>89876560</v>
      </c>
      <c r="U27" s="22">
        <v>0</v>
      </c>
      <c r="V27" s="22">
        <v>6952660</v>
      </c>
      <c r="W27" s="22">
        <v>0</v>
      </c>
    </row>
    <row r="28" spans="1:23" x14ac:dyDescent="0.25">
      <c r="A28" s="22" t="s">
        <v>125</v>
      </c>
      <c r="B28" s="22" t="s">
        <v>172</v>
      </c>
      <c r="C28" s="22" t="s">
        <v>175</v>
      </c>
      <c r="D28" s="22" t="s">
        <v>176</v>
      </c>
      <c r="E28" s="22"/>
      <c r="F28" s="22">
        <v>1428750220</v>
      </c>
      <c r="G28" s="22">
        <v>65218880</v>
      </c>
      <c r="H28" s="22">
        <v>882650980</v>
      </c>
      <c r="I28" s="22">
        <v>14806200</v>
      </c>
      <c r="J28" s="22">
        <v>585440260</v>
      </c>
      <c r="K28" s="22">
        <v>0</v>
      </c>
      <c r="L28" s="22"/>
      <c r="M28" s="22"/>
      <c r="N28" s="22">
        <v>1493080120</v>
      </c>
      <c r="O28" s="22">
        <v>868517230</v>
      </c>
      <c r="P28" s="22"/>
      <c r="Q28" s="22">
        <v>0</v>
      </c>
      <c r="R28" s="22">
        <v>0</v>
      </c>
      <c r="S28" s="22">
        <v>0</v>
      </c>
      <c r="T28" s="22">
        <v>2975028870</v>
      </c>
      <c r="U28" s="22">
        <v>0</v>
      </c>
      <c r="V28" s="22">
        <v>1402215290</v>
      </c>
      <c r="W28" s="22">
        <v>0</v>
      </c>
    </row>
    <row r="29" spans="1:23" x14ac:dyDescent="0.25">
      <c r="A29" s="22" t="s">
        <v>125</v>
      </c>
      <c r="B29" s="22" t="s">
        <v>172</v>
      </c>
      <c r="C29" s="22" t="s">
        <v>177</v>
      </c>
      <c r="D29" s="22" t="s">
        <v>178</v>
      </c>
      <c r="E29" s="22"/>
      <c r="F29" s="22">
        <v>812528740</v>
      </c>
      <c r="G29" s="22">
        <v>61164140</v>
      </c>
      <c r="H29" s="22">
        <v>225290690</v>
      </c>
      <c r="I29" s="22">
        <v>0</v>
      </c>
      <c r="J29" s="22">
        <v>48593080</v>
      </c>
      <c r="K29" s="22">
        <v>0</v>
      </c>
      <c r="L29" s="22"/>
      <c r="M29" s="22"/>
      <c r="N29" s="22">
        <v>861945229</v>
      </c>
      <c r="O29" s="22">
        <v>225135230</v>
      </c>
      <c r="P29" s="22"/>
      <c r="Q29" s="22">
        <v>9895831</v>
      </c>
      <c r="R29" s="22">
        <v>51340</v>
      </c>
      <c r="S29" s="22">
        <v>0</v>
      </c>
      <c r="T29" s="22">
        <v>0</v>
      </c>
      <c r="U29" s="22">
        <v>1145620710</v>
      </c>
      <c r="V29" s="22">
        <v>226899980</v>
      </c>
      <c r="W29" s="22">
        <v>0</v>
      </c>
    </row>
    <row r="30" spans="1:23" x14ac:dyDescent="0.25">
      <c r="A30" s="22" t="s">
        <v>125</v>
      </c>
      <c r="B30" s="22" t="s">
        <v>172</v>
      </c>
      <c r="C30" s="22" t="s">
        <v>179</v>
      </c>
      <c r="D30" s="22" t="s">
        <v>180</v>
      </c>
      <c r="E30" s="22"/>
      <c r="F30" s="22">
        <v>767561960</v>
      </c>
      <c r="G30" s="22">
        <v>114719330</v>
      </c>
      <c r="H30" s="22">
        <v>105611980</v>
      </c>
      <c r="I30" s="22">
        <v>26643000</v>
      </c>
      <c r="J30" s="22">
        <v>424007450</v>
      </c>
      <c r="K30" s="22">
        <v>18935120</v>
      </c>
      <c r="L30" s="22"/>
      <c r="M30" s="22"/>
      <c r="N30" s="22">
        <v>901216410</v>
      </c>
      <c r="O30" s="22">
        <v>482253500</v>
      </c>
      <c r="P30" s="22"/>
      <c r="Q30" s="22">
        <v>0</v>
      </c>
      <c r="R30" s="22">
        <v>0</v>
      </c>
      <c r="S30" s="22">
        <v>0</v>
      </c>
      <c r="T30" s="22">
        <v>1455708140</v>
      </c>
      <c r="U30" s="22">
        <v>0</v>
      </c>
      <c r="V30" s="22">
        <v>413798680</v>
      </c>
      <c r="W30" s="22">
        <v>0</v>
      </c>
    </row>
    <row r="31" spans="1:23" x14ac:dyDescent="0.25">
      <c r="A31" s="22" t="s">
        <v>125</v>
      </c>
      <c r="B31" s="22" t="s">
        <v>172</v>
      </c>
      <c r="C31" s="22" t="s">
        <v>181</v>
      </c>
      <c r="D31" s="22" t="s">
        <v>182</v>
      </c>
      <c r="E31" s="22"/>
      <c r="F31" s="22">
        <v>630631530</v>
      </c>
      <c r="G31" s="22">
        <v>35874050</v>
      </c>
      <c r="H31" s="22">
        <v>1114164950</v>
      </c>
      <c r="I31" s="22">
        <v>0</v>
      </c>
      <c r="J31" s="22">
        <v>549331760</v>
      </c>
      <c r="K31" s="22">
        <v>0</v>
      </c>
      <c r="L31" s="22"/>
      <c r="M31" s="22"/>
      <c r="N31" s="22">
        <v>664965430</v>
      </c>
      <c r="O31" s="22">
        <v>1051646150</v>
      </c>
      <c r="P31" s="22"/>
      <c r="Q31" s="22">
        <v>0</v>
      </c>
      <c r="R31" s="22">
        <v>0</v>
      </c>
      <c r="S31" s="22">
        <v>0</v>
      </c>
      <c r="T31" s="22">
        <v>2233733190</v>
      </c>
      <c r="U31" s="22">
        <v>0</v>
      </c>
      <c r="V31" s="22">
        <v>1520447980</v>
      </c>
      <c r="W31" s="22">
        <v>0</v>
      </c>
    </row>
    <row r="32" spans="1:23" x14ac:dyDescent="0.25">
      <c r="A32" s="22" t="s">
        <v>125</v>
      </c>
      <c r="B32" s="22" t="s">
        <v>172</v>
      </c>
      <c r="C32" s="22" t="s">
        <v>183</v>
      </c>
      <c r="D32" s="22" t="s">
        <v>184</v>
      </c>
      <c r="E32" s="22"/>
      <c r="F32" s="22">
        <v>819970430</v>
      </c>
      <c r="G32" s="22">
        <v>6113700</v>
      </c>
      <c r="H32" s="22">
        <v>448058980</v>
      </c>
      <c r="I32" s="22">
        <v>0</v>
      </c>
      <c r="J32" s="22">
        <v>605036490</v>
      </c>
      <c r="K32" s="22">
        <v>0</v>
      </c>
      <c r="L32" s="22"/>
      <c r="M32" s="22"/>
      <c r="N32" s="22">
        <v>811084107</v>
      </c>
      <c r="O32" s="22">
        <v>596629773</v>
      </c>
      <c r="P32" s="22"/>
      <c r="Q32" s="22">
        <v>14713843</v>
      </c>
      <c r="R32" s="22">
        <v>2881697</v>
      </c>
      <c r="S32" s="22">
        <v>0</v>
      </c>
      <c r="T32" s="22">
        <v>1878048600</v>
      </c>
      <c r="U32" s="22">
        <v>0</v>
      </c>
      <c r="V32" s="22">
        <v>581816450</v>
      </c>
      <c r="W32" s="22">
        <v>0</v>
      </c>
    </row>
    <row r="33" spans="1:23" x14ac:dyDescent="0.25">
      <c r="A33" s="22" t="s">
        <v>125</v>
      </c>
      <c r="B33" s="22" t="s">
        <v>172</v>
      </c>
      <c r="C33" s="22" t="s">
        <v>1052</v>
      </c>
      <c r="D33" s="22" t="s">
        <v>1053</v>
      </c>
      <c r="E33" s="22"/>
      <c r="F33" s="22">
        <v>74316590</v>
      </c>
      <c r="G33" s="22">
        <v>51499690</v>
      </c>
      <c r="H33" s="22">
        <v>8026370</v>
      </c>
      <c r="I33" s="22">
        <v>3648660</v>
      </c>
      <c r="J33" s="22">
        <v>150740730</v>
      </c>
      <c r="K33" s="22">
        <v>0</v>
      </c>
      <c r="L33" s="22"/>
      <c r="M33" s="22"/>
      <c r="N33" s="22">
        <v>123361360</v>
      </c>
      <c r="O33" s="22">
        <v>123247790</v>
      </c>
      <c r="P33" s="22"/>
      <c r="Q33" s="22">
        <v>0</v>
      </c>
      <c r="R33" s="22">
        <v>0</v>
      </c>
      <c r="S33" s="22">
        <v>0</v>
      </c>
      <c r="T33" s="22">
        <v>285639840</v>
      </c>
      <c r="U33" s="22">
        <v>0</v>
      </c>
      <c r="V33" s="22">
        <v>150740730</v>
      </c>
      <c r="W33" s="22">
        <v>0</v>
      </c>
    </row>
    <row r="34" spans="1:23" x14ac:dyDescent="0.25">
      <c r="A34" s="22" t="s">
        <v>125</v>
      </c>
      <c r="B34" s="22" t="s">
        <v>172</v>
      </c>
      <c r="C34" s="22" t="s">
        <v>185</v>
      </c>
      <c r="D34" s="22" t="s">
        <v>186</v>
      </c>
      <c r="E34" s="22"/>
      <c r="F34" s="22">
        <v>2041397340</v>
      </c>
      <c r="G34" s="22">
        <v>63222580</v>
      </c>
      <c r="H34" s="22">
        <v>3768639820</v>
      </c>
      <c r="I34" s="22">
        <v>92835260</v>
      </c>
      <c r="J34" s="22">
        <v>3000203880</v>
      </c>
      <c r="K34" s="22">
        <v>0</v>
      </c>
      <c r="L34" s="22"/>
      <c r="M34" s="22"/>
      <c r="N34" s="22">
        <v>1913277457</v>
      </c>
      <c r="O34" s="22">
        <v>3705322500</v>
      </c>
      <c r="P34" s="22"/>
      <c r="Q34" s="22">
        <v>188597121</v>
      </c>
      <c r="R34" s="22">
        <v>7087050</v>
      </c>
      <c r="S34" s="22">
        <v>0</v>
      </c>
      <c r="T34" s="22">
        <v>6447511440</v>
      </c>
      <c r="U34" s="22">
        <v>2514841420</v>
      </c>
      <c r="V34" s="22">
        <v>6552294020</v>
      </c>
      <c r="W34" s="22">
        <v>5814284120</v>
      </c>
    </row>
    <row r="35" spans="1:23" x14ac:dyDescent="0.25">
      <c r="A35" s="22" t="s">
        <v>125</v>
      </c>
      <c r="B35" s="22" t="s">
        <v>172</v>
      </c>
      <c r="C35" s="22" t="s">
        <v>187</v>
      </c>
      <c r="D35" s="22" t="s">
        <v>188</v>
      </c>
      <c r="E35" s="22"/>
      <c r="F35" s="22">
        <v>1126726950</v>
      </c>
      <c r="G35" s="22">
        <v>25839090</v>
      </c>
      <c r="H35" s="22">
        <v>2227182990</v>
      </c>
      <c r="I35" s="22">
        <v>119631770</v>
      </c>
      <c r="J35" s="22">
        <v>744646080</v>
      </c>
      <c r="K35" s="22">
        <v>0</v>
      </c>
      <c r="L35" s="22"/>
      <c r="M35" s="22"/>
      <c r="N35" s="22">
        <v>1151303430</v>
      </c>
      <c r="O35" s="22">
        <v>2329592190</v>
      </c>
      <c r="P35" s="22"/>
      <c r="Q35" s="22">
        <v>0</v>
      </c>
      <c r="R35" s="22">
        <v>0</v>
      </c>
      <c r="S35" s="22">
        <v>0</v>
      </c>
      <c r="T35" s="22">
        <v>3706712860</v>
      </c>
      <c r="U35" s="22">
        <v>0</v>
      </c>
      <c r="V35" s="22">
        <v>2966744060</v>
      </c>
      <c r="W35" s="22">
        <v>0</v>
      </c>
    </row>
    <row r="36" spans="1:23" x14ac:dyDescent="0.25">
      <c r="A36" s="22" t="s">
        <v>125</v>
      </c>
      <c r="B36" s="22" t="s">
        <v>172</v>
      </c>
      <c r="C36" s="22" t="s">
        <v>189</v>
      </c>
      <c r="D36" s="22" t="s">
        <v>190</v>
      </c>
      <c r="E36" s="22"/>
      <c r="F36" s="22">
        <v>1478429810</v>
      </c>
      <c r="G36" s="22">
        <v>140719230</v>
      </c>
      <c r="H36" s="22">
        <v>611974660</v>
      </c>
      <c r="I36" s="22">
        <v>0</v>
      </c>
      <c r="J36" s="22">
        <v>200976040</v>
      </c>
      <c r="K36" s="22">
        <v>0</v>
      </c>
      <c r="L36" s="22"/>
      <c r="M36" s="22"/>
      <c r="N36" s="22">
        <v>1618699620</v>
      </c>
      <c r="O36" s="22">
        <v>604486120</v>
      </c>
      <c r="P36" s="22"/>
      <c r="Q36" s="22">
        <v>449420</v>
      </c>
      <c r="R36" s="22">
        <v>0</v>
      </c>
      <c r="S36" s="22">
        <v>0</v>
      </c>
      <c r="T36" s="22">
        <v>0</v>
      </c>
      <c r="U36" s="22">
        <v>0</v>
      </c>
      <c r="V36" s="22">
        <v>459272160</v>
      </c>
      <c r="W36" s="22">
        <v>0</v>
      </c>
    </row>
    <row r="37" spans="1:23" x14ac:dyDescent="0.25">
      <c r="A37" s="22" t="s">
        <v>125</v>
      </c>
      <c r="B37" s="22" t="s">
        <v>172</v>
      </c>
      <c r="C37" s="22" t="s">
        <v>191</v>
      </c>
      <c r="D37" s="22" t="s">
        <v>192</v>
      </c>
      <c r="E37" s="22"/>
      <c r="F37" s="22">
        <v>747744550</v>
      </c>
      <c r="G37" s="22">
        <v>100665630</v>
      </c>
      <c r="H37" s="22">
        <v>143255060</v>
      </c>
      <c r="I37" s="22">
        <v>20332650</v>
      </c>
      <c r="J37" s="22">
        <v>14066460</v>
      </c>
      <c r="K37" s="22">
        <v>1639600</v>
      </c>
      <c r="L37" s="22"/>
      <c r="M37" s="22"/>
      <c r="N37" s="22">
        <v>846419460</v>
      </c>
      <c r="O37" s="22">
        <v>100243440</v>
      </c>
      <c r="P37" s="22"/>
      <c r="Q37" s="22">
        <v>0</v>
      </c>
      <c r="R37" s="22">
        <v>0</v>
      </c>
      <c r="S37" s="22">
        <v>0</v>
      </c>
      <c r="T37" s="22">
        <v>1011646470</v>
      </c>
      <c r="U37" s="22">
        <v>0</v>
      </c>
      <c r="V37" s="22">
        <v>133974870</v>
      </c>
      <c r="W37" s="22">
        <v>0</v>
      </c>
    </row>
    <row r="38" spans="1:23" x14ac:dyDescent="0.25">
      <c r="A38" s="22" t="s">
        <v>125</v>
      </c>
      <c r="B38" s="22" t="s">
        <v>172</v>
      </c>
      <c r="C38" s="22" t="s">
        <v>195</v>
      </c>
      <c r="D38" s="22" t="s">
        <v>196</v>
      </c>
      <c r="E38" s="22"/>
      <c r="F38" s="22">
        <v>2110780600</v>
      </c>
      <c r="G38" s="22">
        <v>57342710</v>
      </c>
      <c r="H38" s="22">
        <v>4627927570</v>
      </c>
      <c r="I38" s="22">
        <v>95560110</v>
      </c>
      <c r="J38" s="22">
        <v>2337066620</v>
      </c>
      <c r="K38" s="22">
        <v>0</v>
      </c>
      <c r="L38" s="22"/>
      <c r="M38" s="22"/>
      <c r="N38" s="22">
        <v>2086740285.1900001</v>
      </c>
      <c r="O38" s="22">
        <v>4551857993.5299997</v>
      </c>
      <c r="P38" s="22"/>
      <c r="Q38" s="22">
        <v>77643044.810000002</v>
      </c>
      <c r="R38" s="22">
        <v>169364686.47</v>
      </c>
      <c r="S38" s="22">
        <v>0</v>
      </c>
      <c r="T38" s="22">
        <v>9222672630</v>
      </c>
      <c r="U38" s="22">
        <v>0</v>
      </c>
      <c r="V38" s="22">
        <v>6853808540</v>
      </c>
      <c r="W38" s="22">
        <v>6885606010</v>
      </c>
    </row>
    <row r="39" spans="1:23" x14ac:dyDescent="0.25">
      <c r="A39" s="22" t="s">
        <v>125</v>
      </c>
      <c r="B39" s="22" t="s">
        <v>172</v>
      </c>
      <c r="C39" s="22" t="s">
        <v>197</v>
      </c>
      <c r="D39" s="22" t="s">
        <v>198</v>
      </c>
      <c r="E39" s="22"/>
      <c r="F39" s="22">
        <v>1676221500</v>
      </c>
      <c r="G39" s="22">
        <v>151599940</v>
      </c>
      <c r="H39" s="22">
        <v>2950287290</v>
      </c>
      <c r="I39" s="22">
        <v>74618970</v>
      </c>
      <c r="J39" s="22">
        <v>983022540</v>
      </c>
      <c r="K39" s="22">
        <v>0</v>
      </c>
      <c r="L39" s="22"/>
      <c r="M39" s="22"/>
      <c r="N39" s="22">
        <v>1695677526</v>
      </c>
      <c r="O39" s="22">
        <v>2523112960</v>
      </c>
      <c r="P39" s="22"/>
      <c r="Q39" s="22">
        <v>123434924</v>
      </c>
      <c r="R39" s="22">
        <v>23330390</v>
      </c>
      <c r="S39" s="22">
        <v>0</v>
      </c>
      <c r="T39" s="22">
        <v>5821496840</v>
      </c>
      <c r="U39" s="22">
        <v>0</v>
      </c>
      <c r="V39" s="22">
        <v>3523689510</v>
      </c>
      <c r="W39" s="22">
        <v>0</v>
      </c>
    </row>
    <row r="40" spans="1:23" x14ac:dyDescent="0.25">
      <c r="A40" s="22" t="s">
        <v>125</v>
      </c>
      <c r="B40" s="22" t="s">
        <v>172</v>
      </c>
      <c r="C40" s="22" t="s">
        <v>199</v>
      </c>
      <c r="D40" s="22" t="s">
        <v>200</v>
      </c>
      <c r="E40" s="22"/>
      <c r="F40" s="22">
        <v>179664950</v>
      </c>
      <c r="G40" s="22">
        <v>34512770</v>
      </c>
      <c r="H40" s="22">
        <v>125510420</v>
      </c>
      <c r="I40" s="22">
        <v>0</v>
      </c>
      <c r="J40" s="22">
        <v>37473950</v>
      </c>
      <c r="K40" s="22">
        <v>0</v>
      </c>
      <c r="L40" s="22"/>
      <c r="M40" s="22"/>
      <c r="N40" s="22">
        <v>177685405</v>
      </c>
      <c r="O40" s="22">
        <v>124118550</v>
      </c>
      <c r="P40" s="22"/>
      <c r="Q40" s="22">
        <v>36492311</v>
      </c>
      <c r="R40" s="22">
        <v>1391870</v>
      </c>
      <c r="S40" s="22">
        <v>0</v>
      </c>
      <c r="T40" s="22">
        <v>377162090</v>
      </c>
      <c r="U40" s="22">
        <v>0</v>
      </c>
      <c r="V40" s="22">
        <v>147316280</v>
      </c>
      <c r="W40" s="22">
        <v>0</v>
      </c>
    </row>
    <row r="41" spans="1:23" x14ac:dyDescent="0.25">
      <c r="A41" s="22" t="s">
        <v>125</v>
      </c>
      <c r="B41" s="22" t="s">
        <v>172</v>
      </c>
      <c r="C41" s="22" t="s">
        <v>201</v>
      </c>
      <c r="D41" s="22" t="s">
        <v>202</v>
      </c>
      <c r="E41" s="22"/>
      <c r="F41" s="22">
        <v>402429970</v>
      </c>
      <c r="G41" s="22">
        <v>165101280</v>
      </c>
      <c r="H41" s="22">
        <v>646561200</v>
      </c>
      <c r="I41" s="22">
        <v>0</v>
      </c>
      <c r="J41" s="22">
        <v>374267530</v>
      </c>
      <c r="K41" s="22">
        <v>19702030</v>
      </c>
      <c r="L41" s="22"/>
      <c r="M41" s="22"/>
      <c r="N41" s="22">
        <v>574983238</v>
      </c>
      <c r="O41" s="22">
        <v>631965190</v>
      </c>
      <c r="P41" s="22"/>
      <c r="Q41" s="22">
        <v>12250042</v>
      </c>
      <c r="R41" s="22">
        <v>9234950</v>
      </c>
      <c r="S41" s="22">
        <v>0</v>
      </c>
      <c r="T41" s="22">
        <v>1608062010</v>
      </c>
      <c r="U41" s="22">
        <v>0</v>
      </c>
      <c r="V41" s="22">
        <v>935057040</v>
      </c>
      <c r="W41" s="22">
        <v>0</v>
      </c>
    </row>
    <row r="42" spans="1:23" x14ac:dyDescent="0.25">
      <c r="A42" s="22" t="s">
        <v>125</v>
      </c>
      <c r="B42" s="22" t="s">
        <v>172</v>
      </c>
      <c r="C42" s="22" t="s">
        <v>203</v>
      </c>
      <c r="D42" s="22" t="s">
        <v>204</v>
      </c>
      <c r="E42" s="22"/>
      <c r="F42" s="22">
        <v>9709739180</v>
      </c>
      <c r="G42" s="22">
        <v>137110870</v>
      </c>
      <c r="H42" s="22">
        <v>1289941810</v>
      </c>
      <c r="I42" s="22">
        <v>0</v>
      </c>
      <c r="J42" s="22">
        <v>231775880</v>
      </c>
      <c r="K42" s="22">
        <v>0</v>
      </c>
      <c r="L42" s="22"/>
      <c r="M42" s="22"/>
      <c r="N42" s="22">
        <v>8879536957</v>
      </c>
      <c r="O42" s="22">
        <v>1145561250</v>
      </c>
      <c r="P42" s="22"/>
      <c r="Q42" s="22">
        <v>967242453</v>
      </c>
      <c r="R42" s="22">
        <v>31612000</v>
      </c>
      <c r="S42" s="22">
        <v>0</v>
      </c>
      <c r="T42" s="22">
        <v>0</v>
      </c>
      <c r="U42" s="22">
        <v>11368497100</v>
      </c>
      <c r="V42" s="22">
        <v>646056120</v>
      </c>
      <c r="W42" s="22">
        <v>0</v>
      </c>
    </row>
    <row r="43" spans="1:23" x14ac:dyDescent="0.25">
      <c r="A43" s="22" t="s">
        <v>125</v>
      </c>
      <c r="B43" s="22" t="s">
        <v>172</v>
      </c>
      <c r="C43" s="22" t="s">
        <v>205</v>
      </c>
      <c r="D43" s="22" t="s">
        <v>206</v>
      </c>
      <c r="E43" s="22"/>
      <c r="F43" s="22">
        <v>346987140</v>
      </c>
      <c r="G43" s="22">
        <v>196247700</v>
      </c>
      <c r="H43" s="22">
        <v>1091442490</v>
      </c>
      <c r="I43" s="22">
        <v>0</v>
      </c>
      <c r="J43" s="22">
        <v>16494030</v>
      </c>
      <c r="K43" s="22">
        <v>0</v>
      </c>
      <c r="L43" s="22"/>
      <c r="M43" s="22"/>
      <c r="N43" s="22">
        <v>522789946</v>
      </c>
      <c r="O43" s="22">
        <v>230499930</v>
      </c>
      <c r="P43" s="22"/>
      <c r="Q43" s="22">
        <v>18138424</v>
      </c>
      <c r="R43" s="22">
        <v>3946600</v>
      </c>
      <c r="S43" s="22">
        <v>0</v>
      </c>
      <c r="T43" s="22">
        <v>1651171360</v>
      </c>
      <c r="U43" s="22">
        <v>0</v>
      </c>
      <c r="V43" s="22">
        <v>1052198370</v>
      </c>
      <c r="W43" s="22">
        <v>0</v>
      </c>
    </row>
    <row r="44" spans="1:23" x14ac:dyDescent="0.25">
      <c r="A44" s="22" t="s">
        <v>125</v>
      </c>
      <c r="B44" s="22" t="s">
        <v>172</v>
      </c>
      <c r="C44" s="22" t="s">
        <v>207</v>
      </c>
      <c r="D44" s="22" t="s">
        <v>208</v>
      </c>
      <c r="E44" s="22"/>
      <c r="F44" s="22">
        <v>4732806500</v>
      </c>
      <c r="G44" s="22">
        <v>121692060</v>
      </c>
      <c r="H44" s="22">
        <v>4892692730</v>
      </c>
      <c r="I44" s="22">
        <v>0</v>
      </c>
      <c r="J44" s="22">
        <v>2266709440</v>
      </c>
      <c r="K44" s="22">
        <v>0</v>
      </c>
      <c r="L44" s="22"/>
      <c r="M44" s="22"/>
      <c r="N44" s="22">
        <v>4565029298</v>
      </c>
      <c r="O44" s="22">
        <v>4625214218</v>
      </c>
      <c r="P44" s="22"/>
      <c r="Q44" s="22">
        <v>286203922</v>
      </c>
      <c r="R44" s="22">
        <v>133565052</v>
      </c>
      <c r="S44" s="22">
        <v>0</v>
      </c>
      <c r="T44" s="22">
        <v>12010520340</v>
      </c>
      <c r="U44" s="22">
        <v>0</v>
      </c>
      <c r="V44" s="22">
        <v>5132150940</v>
      </c>
      <c r="W44" s="22">
        <v>0</v>
      </c>
    </row>
    <row r="45" spans="1:23" x14ac:dyDescent="0.25">
      <c r="A45" s="22" t="s">
        <v>125</v>
      </c>
      <c r="B45" s="22" t="s">
        <v>172</v>
      </c>
      <c r="C45" s="22" t="s">
        <v>209</v>
      </c>
      <c r="D45" s="22" t="s">
        <v>210</v>
      </c>
      <c r="E45" s="22"/>
      <c r="F45" s="22">
        <v>954825560</v>
      </c>
      <c r="G45" s="22">
        <v>0</v>
      </c>
      <c r="H45" s="22">
        <v>10487439080</v>
      </c>
      <c r="I45" s="22">
        <v>0</v>
      </c>
      <c r="J45" s="22">
        <v>7529091470</v>
      </c>
      <c r="K45" s="22">
        <v>797401630</v>
      </c>
      <c r="L45" s="22"/>
      <c r="M45" s="22"/>
      <c r="N45" s="22">
        <v>1248934743</v>
      </c>
      <c r="O45" s="22">
        <v>10226827728</v>
      </c>
      <c r="P45" s="22"/>
      <c r="Q45" s="22">
        <v>33435657</v>
      </c>
      <c r="R45" s="22">
        <v>242692</v>
      </c>
      <c r="S45" s="22">
        <v>0</v>
      </c>
      <c r="T45" s="22">
        <v>19292769800</v>
      </c>
      <c r="U45" s="22">
        <v>0</v>
      </c>
      <c r="V45" s="22">
        <v>17612943400</v>
      </c>
      <c r="W45" s="22">
        <v>11509440820</v>
      </c>
    </row>
    <row r="46" spans="1:23" x14ac:dyDescent="0.25">
      <c r="A46" s="22" t="s">
        <v>125</v>
      </c>
      <c r="B46" s="22" t="s">
        <v>172</v>
      </c>
      <c r="C46" s="22" t="s">
        <v>211</v>
      </c>
      <c r="D46" s="22" t="s">
        <v>212</v>
      </c>
      <c r="E46" s="22"/>
      <c r="F46" s="22">
        <v>753253870</v>
      </c>
      <c r="G46" s="22">
        <v>151625750</v>
      </c>
      <c r="H46" s="22">
        <v>1278277750</v>
      </c>
      <c r="I46" s="22">
        <v>0</v>
      </c>
      <c r="J46" s="22">
        <v>319003370</v>
      </c>
      <c r="K46" s="22">
        <v>0</v>
      </c>
      <c r="L46" s="22"/>
      <c r="M46" s="22"/>
      <c r="N46" s="22">
        <v>904620600</v>
      </c>
      <c r="O46" s="22">
        <v>1159488000</v>
      </c>
      <c r="P46" s="22"/>
      <c r="Q46" s="22">
        <v>0</v>
      </c>
      <c r="R46" s="22">
        <v>0</v>
      </c>
      <c r="S46" s="22">
        <v>0</v>
      </c>
      <c r="T46" s="22">
        <v>0</v>
      </c>
      <c r="U46" s="22">
        <v>2501901720</v>
      </c>
      <c r="V46" s="22">
        <v>1485202340</v>
      </c>
      <c r="W46" s="22">
        <v>0</v>
      </c>
    </row>
    <row r="47" spans="1:23" x14ac:dyDescent="0.25">
      <c r="A47" s="22" t="s">
        <v>125</v>
      </c>
      <c r="B47" s="22" t="s">
        <v>172</v>
      </c>
      <c r="C47" s="22" t="s">
        <v>213</v>
      </c>
      <c r="D47" s="22" t="s">
        <v>214</v>
      </c>
      <c r="E47" s="22"/>
      <c r="F47" s="22">
        <v>1986627920</v>
      </c>
      <c r="G47" s="22">
        <v>88459550</v>
      </c>
      <c r="H47" s="22">
        <v>339037710</v>
      </c>
      <c r="I47" s="22">
        <v>25737360</v>
      </c>
      <c r="J47" s="22">
        <v>63980720</v>
      </c>
      <c r="K47" s="22">
        <v>0</v>
      </c>
      <c r="L47" s="22"/>
      <c r="M47" s="22"/>
      <c r="N47" s="22">
        <v>2062180910</v>
      </c>
      <c r="O47" s="22">
        <v>377681930</v>
      </c>
      <c r="P47" s="22"/>
      <c r="Q47" s="22">
        <v>0</v>
      </c>
      <c r="R47" s="22">
        <v>0</v>
      </c>
      <c r="S47" s="22">
        <v>0</v>
      </c>
      <c r="T47" s="22">
        <v>2503843260</v>
      </c>
      <c r="U47" s="22">
        <v>349926260</v>
      </c>
      <c r="V47" s="22">
        <v>0</v>
      </c>
      <c r="W47" s="22">
        <v>0</v>
      </c>
    </row>
    <row r="48" spans="1:23" x14ac:dyDescent="0.25">
      <c r="A48" s="22" t="s">
        <v>125</v>
      </c>
      <c r="B48" s="22" t="s">
        <v>172</v>
      </c>
      <c r="C48" s="22" t="s">
        <v>215</v>
      </c>
      <c r="D48" s="22" t="s">
        <v>216</v>
      </c>
      <c r="E48" s="22"/>
      <c r="F48" s="22">
        <v>2377329960</v>
      </c>
      <c r="G48" s="22">
        <v>125994650</v>
      </c>
      <c r="H48" s="22">
        <v>2247067430</v>
      </c>
      <c r="I48" s="22">
        <v>0</v>
      </c>
      <c r="J48" s="22">
        <v>3361152430</v>
      </c>
      <c r="K48" s="22">
        <v>0</v>
      </c>
      <c r="L48" s="22"/>
      <c r="M48" s="22"/>
      <c r="N48" s="22">
        <v>2469598001</v>
      </c>
      <c r="O48" s="22">
        <v>2093886004</v>
      </c>
      <c r="P48" s="22"/>
      <c r="Q48" s="22">
        <v>32630789</v>
      </c>
      <c r="R48" s="22">
        <v>417836</v>
      </c>
      <c r="S48" s="22">
        <v>0</v>
      </c>
      <c r="T48" s="22">
        <v>8103912640</v>
      </c>
      <c r="U48" s="22">
        <v>0</v>
      </c>
      <c r="V48" s="22">
        <v>5067725900</v>
      </c>
      <c r="W48" s="22">
        <v>0</v>
      </c>
    </row>
    <row r="49" spans="1:23" x14ac:dyDescent="0.25">
      <c r="A49" s="22" t="s">
        <v>125</v>
      </c>
      <c r="B49" s="22" t="s">
        <v>172</v>
      </c>
      <c r="C49" s="22" t="s">
        <v>217</v>
      </c>
      <c r="D49" s="22" t="s">
        <v>218</v>
      </c>
      <c r="E49" s="22"/>
      <c r="F49" s="22">
        <v>572835740</v>
      </c>
      <c r="G49" s="22">
        <v>95701410</v>
      </c>
      <c r="H49" s="22">
        <v>725225290</v>
      </c>
      <c r="I49" s="22">
        <v>0</v>
      </c>
      <c r="J49" s="22">
        <v>0</v>
      </c>
      <c r="K49" s="22">
        <v>0</v>
      </c>
      <c r="L49" s="22"/>
      <c r="M49" s="22"/>
      <c r="N49" s="22">
        <v>668545980</v>
      </c>
      <c r="O49" s="22">
        <v>555824110</v>
      </c>
      <c r="P49" s="22"/>
      <c r="Q49" s="22">
        <v>0</v>
      </c>
      <c r="R49" s="22">
        <v>0</v>
      </c>
      <c r="S49" s="22">
        <v>0</v>
      </c>
      <c r="T49" s="22">
        <v>1393762440</v>
      </c>
      <c r="U49" s="22">
        <v>0</v>
      </c>
      <c r="V49" s="22">
        <v>562946077</v>
      </c>
      <c r="W49" s="22">
        <v>0</v>
      </c>
    </row>
    <row r="50" spans="1:23" x14ac:dyDescent="0.25">
      <c r="A50" s="22" t="s">
        <v>125</v>
      </c>
      <c r="B50" s="22" t="s">
        <v>172</v>
      </c>
      <c r="C50" s="22" t="s">
        <v>1054</v>
      </c>
      <c r="D50" s="22" t="s">
        <v>1055</v>
      </c>
      <c r="E50" s="22"/>
      <c r="F50" s="22">
        <v>3495317400</v>
      </c>
      <c r="G50" s="22">
        <v>85382550</v>
      </c>
      <c r="H50" s="22">
        <v>6945198350</v>
      </c>
      <c r="I50" s="22">
        <v>0</v>
      </c>
      <c r="J50" s="22">
        <v>174967140</v>
      </c>
      <c r="K50" s="22">
        <v>0</v>
      </c>
      <c r="L50" s="22"/>
      <c r="M50" s="22"/>
      <c r="N50" s="22">
        <v>3440222209</v>
      </c>
      <c r="O50" s="22">
        <v>5540858393</v>
      </c>
      <c r="P50" s="22"/>
      <c r="Q50" s="22">
        <v>140237071</v>
      </c>
      <c r="R50" s="22">
        <v>507908227</v>
      </c>
      <c r="S50" s="22">
        <v>0</v>
      </c>
      <c r="T50" s="22">
        <v>10700434580</v>
      </c>
      <c r="U50" s="22">
        <v>0</v>
      </c>
      <c r="V50" s="22">
        <v>2173424870</v>
      </c>
      <c r="W50" s="22">
        <v>0</v>
      </c>
    </row>
    <row r="51" spans="1:23" x14ac:dyDescent="0.25">
      <c r="A51" s="22" t="s">
        <v>125</v>
      </c>
      <c r="B51" s="22" t="s">
        <v>172</v>
      </c>
      <c r="C51" s="22" t="s">
        <v>221</v>
      </c>
      <c r="D51" s="22" t="s">
        <v>222</v>
      </c>
      <c r="E51" s="22"/>
      <c r="F51" s="22">
        <v>1418460107</v>
      </c>
      <c r="G51" s="22">
        <v>159134560</v>
      </c>
      <c r="H51" s="22">
        <v>979217685</v>
      </c>
      <c r="I51" s="22">
        <v>0</v>
      </c>
      <c r="J51" s="22">
        <v>132259740</v>
      </c>
      <c r="K51" s="22">
        <v>0</v>
      </c>
      <c r="L51" s="22"/>
      <c r="M51" s="22"/>
      <c r="N51" s="22">
        <v>1444628000</v>
      </c>
      <c r="O51" s="22">
        <v>749712000</v>
      </c>
      <c r="P51" s="22"/>
      <c r="Q51" s="22">
        <v>128751000</v>
      </c>
      <c r="R51" s="22">
        <v>30410000</v>
      </c>
      <c r="S51" s="22">
        <v>0</v>
      </c>
      <c r="T51" s="22">
        <v>0</v>
      </c>
      <c r="U51" s="22">
        <v>2631007380</v>
      </c>
      <c r="V51" s="22">
        <v>384420780</v>
      </c>
      <c r="W51" s="22">
        <v>0</v>
      </c>
    </row>
    <row r="52" spans="1:23" x14ac:dyDescent="0.25">
      <c r="A52" s="22" t="s">
        <v>125</v>
      </c>
      <c r="B52" s="22" t="s">
        <v>172</v>
      </c>
      <c r="C52" s="22" t="s">
        <v>223</v>
      </c>
      <c r="D52" s="22" t="s">
        <v>224</v>
      </c>
      <c r="E52" s="22"/>
      <c r="F52" s="22">
        <v>337723780</v>
      </c>
      <c r="G52" s="22">
        <v>108094930</v>
      </c>
      <c r="H52" s="22">
        <v>594857240</v>
      </c>
      <c r="I52" s="22">
        <v>11072220</v>
      </c>
      <c r="J52" s="22">
        <v>113220460</v>
      </c>
      <c r="K52" s="22">
        <v>0</v>
      </c>
      <c r="L52" s="22"/>
      <c r="M52" s="22"/>
      <c r="N52" s="22">
        <v>414541710</v>
      </c>
      <c r="O52" s="22">
        <v>388369295</v>
      </c>
      <c r="P52" s="22"/>
      <c r="Q52" s="22">
        <v>30281060</v>
      </c>
      <c r="R52" s="22">
        <v>9770175</v>
      </c>
      <c r="S52" s="22">
        <v>0</v>
      </c>
      <c r="T52" s="22">
        <v>1163972690</v>
      </c>
      <c r="U52" s="22">
        <v>0</v>
      </c>
      <c r="V52" s="22">
        <v>639876390</v>
      </c>
      <c r="W52" s="22">
        <v>0</v>
      </c>
    </row>
    <row r="53" spans="1:23" x14ac:dyDescent="0.25">
      <c r="A53" s="22" t="s">
        <v>125</v>
      </c>
      <c r="B53" s="22" t="s">
        <v>172</v>
      </c>
      <c r="C53" s="22" t="s">
        <v>225</v>
      </c>
      <c r="D53" s="22" t="s">
        <v>226</v>
      </c>
      <c r="E53" s="22"/>
      <c r="F53" s="22">
        <v>3447233240</v>
      </c>
      <c r="G53" s="22">
        <v>158362940</v>
      </c>
      <c r="H53" s="22">
        <v>1901993520</v>
      </c>
      <c r="I53" s="22">
        <v>0</v>
      </c>
      <c r="J53" s="22">
        <v>611744080</v>
      </c>
      <c r="K53" s="22">
        <v>0</v>
      </c>
      <c r="L53" s="22"/>
      <c r="M53" s="22"/>
      <c r="N53" s="22">
        <v>3576983163</v>
      </c>
      <c r="O53" s="22">
        <v>1863800397</v>
      </c>
      <c r="P53" s="22"/>
      <c r="Q53" s="22">
        <v>28613017</v>
      </c>
      <c r="R53" s="22">
        <v>5735083</v>
      </c>
      <c r="S53" s="22">
        <v>0</v>
      </c>
      <c r="T53" s="22">
        <v>6119333780</v>
      </c>
      <c r="U53" s="22">
        <v>0</v>
      </c>
      <c r="V53" s="22">
        <v>2232271380</v>
      </c>
      <c r="W53" s="22">
        <v>0</v>
      </c>
    </row>
    <row r="54" spans="1:23" x14ac:dyDescent="0.25">
      <c r="A54" s="22" t="s">
        <v>125</v>
      </c>
      <c r="B54" s="22" t="s">
        <v>172</v>
      </c>
      <c r="C54" s="22" t="s">
        <v>227</v>
      </c>
      <c r="D54" s="22" t="s">
        <v>228</v>
      </c>
      <c r="E54" s="22"/>
      <c r="F54" s="22">
        <v>1019252280</v>
      </c>
      <c r="G54" s="22">
        <v>148868840</v>
      </c>
      <c r="H54" s="22">
        <v>3434039700</v>
      </c>
      <c r="I54" s="22">
        <v>63564450</v>
      </c>
      <c r="J54" s="22">
        <v>0</v>
      </c>
      <c r="K54" s="22">
        <v>0</v>
      </c>
      <c r="L54" s="22"/>
      <c r="M54" s="22"/>
      <c r="N54" s="22">
        <v>1087913204</v>
      </c>
      <c r="O54" s="22">
        <v>2755343395</v>
      </c>
      <c r="P54" s="22"/>
      <c r="Q54" s="22">
        <v>77969716</v>
      </c>
      <c r="R54" s="22">
        <v>13157355</v>
      </c>
      <c r="S54" s="22">
        <v>0</v>
      </c>
      <c r="T54" s="22">
        <v>4662676900</v>
      </c>
      <c r="U54" s="22">
        <v>0</v>
      </c>
      <c r="V54" s="22">
        <v>3105778880</v>
      </c>
      <c r="W54" s="22">
        <v>0</v>
      </c>
    </row>
    <row r="55" spans="1:23" x14ac:dyDescent="0.25">
      <c r="A55" s="22" t="s">
        <v>125</v>
      </c>
      <c r="B55" s="22" t="s">
        <v>172</v>
      </c>
      <c r="C55" s="22" t="s">
        <v>229</v>
      </c>
      <c r="D55" s="22" t="s">
        <v>230</v>
      </c>
      <c r="E55" s="22"/>
      <c r="F55" s="22">
        <v>435472680</v>
      </c>
      <c r="G55" s="22">
        <v>51616160</v>
      </c>
      <c r="H55" s="22">
        <v>1138813960</v>
      </c>
      <c r="I55" s="22">
        <v>0</v>
      </c>
      <c r="J55" s="22">
        <v>1489680</v>
      </c>
      <c r="K55" s="22">
        <v>0</v>
      </c>
      <c r="L55" s="22"/>
      <c r="M55" s="22"/>
      <c r="N55" s="22">
        <v>418455472</v>
      </c>
      <c r="O55" s="22">
        <v>643108440</v>
      </c>
      <c r="P55" s="22"/>
      <c r="Q55" s="22">
        <v>67666028</v>
      </c>
      <c r="R55" s="22">
        <v>16945580</v>
      </c>
      <c r="S55" s="22">
        <v>0</v>
      </c>
      <c r="T55" s="22">
        <v>1627392480</v>
      </c>
      <c r="U55" s="22">
        <v>0</v>
      </c>
      <c r="V55" s="22">
        <v>1111161630</v>
      </c>
      <c r="W55" s="22">
        <v>0</v>
      </c>
    </row>
    <row r="56" spans="1:23" x14ac:dyDescent="0.25">
      <c r="A56" s="22" t="s">
        <v>125</v>
      </c>
      <c r="B56" s="22" t="s">
        <v>172</v>
      </c>
      <c r="C56" s="22" t="s">
        <v>231</v>
      </c>
      <c r="D56" s="22" t="s">
        <v>232</v>
      </c>
      <c r="E56" s="22"/>
      <c r="F56" s="22">
        <v>204100370</v>
      </c>
      <c r="G56" s="22">
        <v>29676660</v>
      </c>
      <c r="H56" s="22">
        <v>1342678050</v>
      </c>
      <c r="I56" s="22">
        <v>0</v>
      </c>
      <c r="J56" s="22">
        <v>664536590</v>
      </c>
      <c r="K56" s="22">
        <v>0</v>
      </c>
      <c r="L56" s="22"/>
      <c r="M56" s="22"/>
      <c r="N56" s="22">
        <v>225713255</v>
      </c>
      <c r="O56" s="22">
        <v>1287191982</v>
      </c>
      <c r="P56" s="22"/>
      <c r="Q56" s="22">
        <v>6460704</v>
      </c>
      <c r="R56" s="22">
        <v>36843947</v>
      </c>
      <c r="S56" s="22">
        <v>0</v>
      </c>
      <c r="T56" s="22">
        <v>2239297660</v>
      </c>
      <c r="U56" s="22">
        <v>0</v>
      </c>
      <c r="V56" s="22">
        <v>1914778570</v>
      </c>
      <c r="W56" s="22">
        <v>0</v>
      </c>
    </row>
    <row r="57" spans="1:23" x14ac:dyDescent="0.25">
      <c r="A57" s="22" t="s">
        <v>125</v>
      </c>
      <c r="B57" s="22" t="s">
        <v>172</v>
      </c>
      <c r="C57" s="22" t="s">
        <v>233</v>
      </c>
      <c r="D57" s="22" t="s">
        <v>234</v>
      </c>
      <c r="E57" s="22"/>
      <c r="F57" s="22">
        <v>267108170</v>
      </c>
      <c r="G57" s="22">
        <v>349940</v>
      </c>
      <c r="H57" s="22">
        <v>2459994750</v>
      </c>
      <c r="I57" s="22">
        <v>6415350</v>
      </c>
      <c r="J57" s="22">
        <v>465895490</v>
      </c>
      <c r="K57" s="22">
        <v>0</v>
      </c>
      <c r="L57" s="22"/>
      <c r="M57" s="22"/>
      <c r="N57" s="22">
        <v>264986810</v>
      </c>
      <c r="O57" s="22">
        <v>2461007990</v>
      </c>
      <c r="P57" s="22"/>
      <c r="Q57" s="22">
        <v>0</v>
      </c>
      <c r="R57" s="22">
        <v>0</v>
      </c>
      <c r="S57" s="22">
        <v>0</v>
      </c>
      <c r="T57" s="22">
        <v>3191960290</v>
      </c>
      <c r="U57" s="22">
        <v>3191960290</v>
      </c>
      <c r="V57" s="22">
        <v>2822329730</v>
      </c>
      <c r="W57" s="22">
        <v>0</v>
      </c>
    </row>
    <row r="58" spans="1:23" x14ac:dyDescent="0.25">
      <c r="A58" s="22" t="s">
        <v>125</v>
      </c>
      <c r="B58" s="22" t="s">
        <v>172</v>
      </c>
      <c r="C58" s="22" t="s">
        <v>235</v>
      </c>
      <c r="D58" s="22" t="s">
        <v>236</v>
      </c>
      <c r="E58" s="22"/>
      <c r="F58" s="22">
        <v>169756890</v>
      </c>
      <c r="G58" s="22">
        <v>91173280</v>
      </c>
      <c r="H58" s="22">
        <v>983955680</v>
      </c>
      <c r="I58" s="22">
        <v>0</v>
      </c>
      <c r="J58" s="22">
        <v>130253450</v>
      </c>
      <c r="K58" s="22">
        <v>0</v>
      </c>
      <c r="L58" s="22"/>
      <c r="M58" s="22"/>
      <c r="N58" s="22">
        <v>254848532</v>
      </c>
      <c r="O58" s="22">
        <v>446086709</v>
      </c>
      <c r="P58" s="22"/>
      <c r="Q58" s="22">
        <v>6016229</v>
      </c>
      <c r="R58" s="22">
        <v>27368</v>
      </c>
      <c r="S58" s="22">
        <v>0</v>
      </c>
      <c r="T58" s="22">
        <v>1375073940</v>
      </c>
      <c r="U58" s="22">
        <v>0</v>
      </c>
      <c r="V58" s="22">
        <v>1037958070</v>
      </c>
      <c r="W58" s="22">
        <v>0</v>
      </c>
    </row>
    <row r="59" spans="1:23" x14ac:dyDescent="0.25">
      <c r="A59" s="22" t="s">
        <v>125</v>
      </c>
      <c r="B59" s="22" t="s">
        <v>172</v>
      </c>
      <c r="C59" s="22" t="s">
        <v>237</v>
      </c>
      <c r="D59" s="22" t="s">
        <v>238</v>
      </c>
      <c r="E59" s="22"/>
      <c r="F59" s="22">
        <v>7856847000</v>
      </c>
      <c r="G59" s="22">
        <v>41499910</v>
      </c>
      <c r="H59" s="22">
        <v>4396693240</v>
      </c>
      <c r="I59" s="22">
        <v>0</v>
      </c>
      <c r="J59" s="22">
        <v>324173610</v>
      </c>
      <c r="K59" s="22">
        <v>0</v>
      </c>
      <c r="L59" s="22"/>
      <c r="M59" s="22"/>
      <c r="N59" s="22">
        <v>7402507207</v>
      </c>
      <c r="O59" s="22">
        <v>3228264303</v>
      </c>
      <c r="P59" s="22"/>
      <c r="Q59" s="22">
        <v>492270183</v>
      </c>
      <c r="R59" s="22">
        <v>293384907</v>
      </c>
      <c r="S59" s="22">
        <v>0</v>
      </c>
      <c r="T59" s="22">
        <v>12615501930</v>
      </c>
      <c r="U59" s="22">
        <v>0</v>
      </c>
      <c r="V59" s="22">
        <v>1705374870</v>
      </c>
      <c r="W59" s="22">
        <v>0</v>
      </c>
    </row>
    <row r="60" spans="1:23" x14ac:dyDescent="0.25">
      <c r="A60" s="22" t="s">
        <v>125</v>
      </c>
      <c r="B60" s="22" t="s">
        <v>172</v>
      </c>
      <c r="C60" s="22" t="s">
        <v>239</v>
      </c>
      <c r="D60" s="22" t="s">
        <v>240</v>
      </c>
      <c r="E60" s="22"/>
      <c r="F60" s="22">
        <v>192924770</v>
      </c>
      <c r="G60" s="22">
        <v>20170030</v>
      </c>
      <c r="H60" s="22">
        <v>165612720</v>
      </c>
      <c r="I60" s="22">
        <v>0</v>
      </c>
      <c r="J60" s="22">
        <v>3068620</v>
      </c>
      <c r="K60" s="22">
        <v>0</v>
      </c>
      <c r="L60" s="22"/>
      <c r="M60" s="22"/>
      <c r="N60" s="22">
        <v>184491799</v>
      </c>
      <c r="O60" s="22">
        <v>115453562</v>
      </c>
      <c r="P60" s="22"/>
      <c r="Q60" s="22">
        <v>27368417</v>
      </c>
      <c r="R60" s="22">
        <v>3935096</v>
      </c>
      <c r="S60" s="22">
        <v>0</v>
      </c>
      <c r="T60" s="22">
        <v>342003420</v>
      </c>
      <c r="U60" s="22">
        <v>0</v>
      </c>
      <c r="V60" s="22">
        <v>76516750</v>
      </c>
      <c r="W60" s="22">
        <v>0</v>
      </c>
    </row>
    <row r="61" spans="1:23" x14ac:dyDescent="0.25">
      <c r="A61" s="22" t="s">
        <v>125</v>
      </c>
      <c r="B61" s="22" t="s">
        <v>172</v>
      </c>
      <c r="C61" s="22" t="s">
        <v>241</v>
      </c>
      <c r="D61" s="22" t="s">
        <v>242</v>
      </c>
      <c r="E61" s="22"/>
      <c r="F61" s="22">
        <v>854228730</v>
      </c>
      <c r="G61" s="22">
        <v>58808700</v>
      </c>
      <c r="H61" s="22">
        <v>807261600</v>
      </c>
      <c r="I61" s="22">
        <v>13359800</v>
      </c>
      <c r="J61" s="22">
        <v>203176970</v>
      </c>
      <c r="K61" s="22">
        <v>0</v>
      </c>
      <c r="L61" s="22"/>
      <c r="M61" s="22"/>
      <c r="N61" s="22">
        <v>911698930</v>
      </c>
      <c r="O61" s="22">
        <v>347692410</v>
      </c>
      <c r="P61" s="22"/>
      <c r="Q61" s="22">
        <v>911698930</v>
      </c>
      <c r="R61" s="22">
        <v>347692410</v>
      </c>
      <c r="S61" s="22">
        <v>0</v>
      </c>
      <c r="T61" s="22">
        <v>1934718200</v>
      </c>
      <c r="U61" s="22">
        <v>0</v>
      </c>
      <c r="V61" s="22">
        <v>990109870</v>
      </c>
      <c r="W61" s="22">
        <v>0</v>
      </c>
    </row>
    <row r="62" spans="1:23" x14ac:dyDescent="0.25">
      <c r="A62" s="22" t="s">
        <v>125</v>
      </c>
      <c r="B62" s="22" t="s">
        <v>172</v>
      </c>
      <c r="C62" s="22" t="s">
        <v>243</v>
      </c>
      <c r="D62" s="22" t="s">
        <v>244</v>
      </c>
      <c r="E62" s="22"/>
      <c r="F62" s="22">
        <v>2046030880</v>
      </c>
      <c r="G62" s="22">
        <v>85220090</v>
      </c>
      <c r="H62" s="22">
        <v>8848740</v>
      </c>
      <c r="I62" s="22">
        <v>61464110</v>
      </c>
      <c r="J62" s="22">
        <v>1506139720</v>
      </c>
      <c r="K62" s="22">
        <v>0</v>
      </c>
      <c r="L62" s="22"/>
      <c r="M62" s="22"/>
      <c r="N62" s="22">
        <v>2131250970</v>
      </c>
      <c r="O62" s="22">
        <v>1088139930</v>
      </c>
      <c r="P62" s="22"/>
      <c r="Q62" s="22">
        <v>0</v>
      </c>
      <c r="R62" s="22">
        <v>0</v>
      </c>
      <c r="S62" s="22">
        <v>0</v>
      </c>
      <c r="T62" s="22">
        <v>0</v>
      </c>
      <c r="U62" s="22">
        <v>3282054883</v>
      </c>
      <c r="V62" s="22">
        <v>1504824540</v>
      </c>
      <c r="W62" s="22">
        <v>0</v>
      </c>
    </row>
    <row r="63" spans="1:23" x14ac:dyDescent="0.25">
      <c r="A63" s="22" t="s">
        <v>125</v>
      </c>
      <c r="B63" s="22" t="s">
        <v>172</v>
      </c>
      <c r="C63" s="22" t="s">
        <v>245</v>
      </c>
      <c r="D63" s="22" t="s">
        <v>246</v>
      </c>
      <c r="E63" s="22"/>
      <c r="F63" s="22">
        <v>221460240</v>
      </c>
      <c r="G63" s="22">
        <v>87406440</v>
      </c>
      <c r="H63" s="22">
        <v>1328134490</v>
      </c>
      <c r="I63" s="22">
        <v>0</v>
      </c>
      <c r="J63" s="22">
        <v>1437548260</v>
      </c>
      <c r="K63" s="22">
        <v>0</v>
      </c>
      <c r="L63" s="22"/>
      <c r="M63" s="22"/>
      <c r="N63" s="22">
        <v>285284140</v>
      </c>
      <c r="O63" s="22">
        <v>1228596943</v>
      </c>
      <c r="P63" s="22"/>
      <c r="Q63" s="22">
        <v>23585640</v>
      </c>
      <c r="R63" s="22">
        <v>1702278</v>
      </c>
      <c r="S63" s="22">
        <v>0</v>
      </c>
      <c r="T63" s="22">
        <v>3074549430</v>
      </c>
      <c r="U63" s="22">
        <v>0</v>
      </c>
      <c r="V63" s="22">
        <v>2714893600</v>
      </c>
      <c r="W63" s="22">
        <v>3074549430</v>
      </c>
    </row>
    <row r="64" spans="1:23" x14ac:dyDescent="0.25">
      <c r="A64" s="22" t="s">
        <v>125</v>
      </c>
      <c r="B64" s="22" t="s">
        <v>172</v>
      </c>
      <c r="C64" s="22" t="s">
        <v>247</v>
      </c>
      <c r="D64" s="22" t="s">
        <v>248</v>
      </c>
      <c r="E64" s="22"/>
      <c r="F64" s="22">
        <v>21939100</v>
      </c>
      <c r="G64" s="22">
        <v>9090600</v>
      </c>
      <c r="H64" s="22">
        <v>160149960</v>
      </c>
      <c r="I64" s="22">
        <v>0</v>
      </c>
      <c r="J64" s="22">
        <v>76743130</v>
      </c>
      <c r="K64" s="22">
        <v>2805450</v>
      </c>
      <c r="L64" s="22"/>
      <c r="M64" s="22"/>
      <c r="N64" s="22">
        <v>31029700</v>
      </c>
      <c r="O64" s="22">
        <v>160135760</v>
      </c>
      <c r="P64" s="22"/>
      <c r="Q64" s="22">
        <v>0</v>
      </c>
      <c r="R64" s="22">
        <v>0</v>
      </c>
      <c r="S64" s="22">
        <v>0</v>
      </c>
      <c r="T64" s="22">
        <v>267922790</v>
      </c>
      <c r="U64" s="22">
        <v>0</v>
      </c>
      <c r="V64" s="22">
        <v>224735470</v>
      </c>
      <c r="W64" s="22">
        <v>0</v>
      </c>
    </row>
    <row r="65" spans="1:23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/>
      <c r="F65" s="22">
        <v>18703527940</v>
      </c>
      <c r="G65" s="22">
        <v>150386670</v>
      </c>
      <c r="H65" s="22">
        <v>8726841340</v>
      </c>
      <c r="I65" s="22">
        <v>0</v>
      </c>
      <c r="J65" s="22">
        <v>754497960</v>
      </c>
      <c r="K65" s="22">
        <v>0</v>
      </c>
      <c r="L65" s="22"/>
      <c r="M65" s="22"/>
      <c r="N65" s="22">
        <v>17341565995</v>
      </c>
      <c r="O65" s="22">
        <v>7791788481</v>
      </c>
      <c r="P65" s="22"/>
      <c r="Q65" s="22">
        <v>1511314025</v>
      </c>
      <c r="R65" s="22">
        <v>709480739</v>
      </c>
      <c r="S65" s="22">
        <v>0</v>
      </c>
      <c r="T65" s="22">
        <v>28335253910</v>
      </c>
      <c r="U65" s="22">
        <v>0</v>
      </c>
      <c r="V65" s="22">
        <v>2226907400</v>
      </c>
      <c r="W65" s="22">
        <v>0</v>
      </c>
    </row>
    <row r="66" spans="1:23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/>
      <c r="F66" s="22">
        <v>251760640</v>
      </c>
      <c r="G66" s="22">
        <v>51216790</v>
      </c>
      <c r="H66" s="22">
        <v>2254685220</v>
      </c>
      <c r="I66" s="22">
        <v>9010020</v>
      </c>
      <c r="J66" s="22">
        <v>1575467170</v>
      </c>
      <c r="K66" s="22">
        <v>0</v>
      </c>
      <c r="L66" s="22"/>
      <c r="M66" s="22"/>
      <c r="N66" s="22">
        <v>301225028</v>
      </c>
      <c r="O66" s="22">
        <v>2240834750</v>
      </c>
      <c r="P66" s="22"/>
      <c r="Q66" s="22">
        <v>0</v>
      </c>
      <c r="R66" s="22">
        <v>0</v>
      </c>
      <c r="S66" s="22">
        <v>0</v>
      </c>
      <c r="T66" s="22">
        <v>4139938310</v>
      </c>
      <c r="U66" s="22">
        <v>0</v>
      </c>
      <c r="V66" s="22">
        <v>3816310490</v>
      </c>
      <c r="W66" s="22">
        <v>0</v>
      </c>
    </row>
    <row r="67" spans="1:23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/>
      <c r="F67" s="22">
        <v>397642560</v>
      </c>
      <c r="G67" s="22">
        <v>57570510</v>
      </c>
      <c r="H67" s="22">
        <v>314864800</v>
      </c>
      <c r="I67" s="22">
        <v>5834480</v>
      </c>
      <c r="J67" s="22">
        <v>56671210</v>
      </c>
      <c r="K67" s="22">
        <v>0</v>
      </c>
      <c r="L67" s="22"/>
      <c r="M67" s="22"/>
      <c r="N67" s="22">
        <v>433389176</v>
      </c>
      <c r="O67" s="22">
        <v>314207700</v>
      </c>
      <c r="P67" s="22"/>
      <c r="Q67" s="22">
        <v>20992824</v>
      </c>
      <c r="R67" s="22">
        <v>2492660</v>
      </c>
      <c r="S67" s="22">
        <v>0</v>
      </c>
      <c r="T67" s="22">
        <v>827753570</v>
      </c>
      <c r="U67" s="22">
        <v>0</v>
      </c>
      <c r="V67" s="22">
        <v>333369220</v>
      </c>
      <c r="W67" s="22">
        <v>0</v>
      </c>
    </row>
    <row r="68" spans="1:23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/>
      <c r="F68" s="22">
        <v>204569480</v>
      </c>
      <c r="G68" s="22">
        <v>64477260</v>
      </c>
      <c r="H68" s="22">
        <v>165017460</v>
      </c>
      <c r="I68" s="22">
        <v>61426990</v>
      </c>
      <c r="J68" s="22">
        <v>70677020</v>
      </c>
      <c r="K68" s="22">
        <v>230280</v>
      </c>
      <c r="L68" s="22"/>
      <c r="M68" s="22"/>
      <c r="N68" s="22">
        <v>265271221</v>
      </c>
      <c r="O68" s="22">
        <v>225827140</v>
      </c>
      <c r="P68" s="22"/>
      <c r="Q68" s="22">
        <v>3775519</v>
      </c>
      <c r="R68" s="22">
        <v>723770</v>
      </c>
      <c r="S68" s="22">
        <v>0</v>
      </c>
      <c r="T68" s="22">
        <v>566274670</v>
      </c>
      <c r="U68" s="22">
        <v>0</v>
      </c>
      <c r="V68" s="22">
        <v>228118160</v>
      </c>
      <c r="W68" s="22">
        <v>0</v>
      </c>
    </row>
    <row r="69" spans="1:23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/>
      <c r="F69" s="22">
        <v>72910490</v>
      </c>
      <c r="G69" s="22">
        <v>20216480</v>
      </c>
      <c r="H69" s="22">
        <v>195560140</v>
      </c>
      <c r="I69" s="22">
        <v>0</v>
      </c>
      <c r="J69" s="22">
        <v>15897121</v>
      </c>
      <c r="K69" s="22">
        <v>0</v>
      </c>
      <c r="L69" s="22"/>
      <c r="M69" s="22"/>
      <c r="N69" s="22">
        <v>77338260</v>
      </c>
      <c r="O69" s="22">
        <v>142242093</v>
      </c>
      <c r="P69" s="22"/>
      <c r="Q69" s="22">
        <v>15414569</v>
      </c>
      <c r="R69" s="22">
        <v>376992</v>
      </c>
      <c r="S69" s="22">
        <v>0</v>
      </c>
      <c r="T69" s="22">
        <v>304587600</v>
      </c>
      <c r="U69" s="22">
        <v>0</v>
      </c>
      <c r="V69" s="22">
        <v>115197575</v>
      </c>
      <c r="W69" s="22">
        <v>0</v>
      </c>
    </row>
    <row r="70" spans="1:23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/>
      <c r="F70" s="22">
        <v>1047720640</v>
      </c>
      <c r="G70" s="22">
        <v>74877390</v>
      </c>
      <c r="H70" s="22">
        <v>873302720</v>
      </c>
      <c r="I70" s="22">
        <v>12151200</v>
      </c>
      <c r="J70" s="22">
        <v>2830400</v>
      </c>
      <c r="K70" s="22">
        <v>0</v>
      </c>
      <c r="L70" s="22"/>
      <c r="M70" s="22"/>
      <c r="N70" s="22">
        <v>1120416090</v>
      </c>
      <c r="O70" s="22">
        <v>506683650</v>
      </c>
      <c r="P70" s="22"/>
      <c r="Q70" s="22">
        <v>0</v>
      </c>
      <c r="R70" s="22">
        <v>0</v>
      </c>
      <c r="S70" s="22">
        <v>0</v>
      </c>
      <c r="T70" s="22">
        <v>2008251270</v>
      </c>
      <c r="U70" s="22">
        <v>0</v>
      </c>
      <c r="V70" s="22">
        <v>841592290</v>
      </c>
      <c r="W70" s="22">
        <v>0</v>
      </c>
    </row>
    <row r="71" spans="1:23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/>
      <c r="F71" s="22">
        <v>175255260</v>
      </c>
      <c r="G71" s="22">
        <v>101652690</v>
      </c>
      <c r="H71" s="22">
        <v>558709890</v>
      </c>
      <c r="I71" s="22">
        <v>0</v>
      </c>
      <c r="J71" s="22">
        <v>108496500</v>
      </c>
      <c r="K71" s="22">
        <v>0</v>
      </c>
      <c r="L71" s="22"/>
      <c r="M71" s="22"/>
      <c r="N71" s="22">
        <v>269453295</v>
      </c>
      <c r="O71" s="22">
        <v>351427270</v>
      </c>
      <c r="P71" s="22"/>
      <c r="Q71" s="22">
        <v>7454655</v>
      </c>
      <c r="R71" s="22">
        <v>0</v>
      </c>
      <c r="S71" s="22">
        <v>0</v>
      </c>
      <c r="T71" s="22">
        <v>944114340</v>
      </c>
      <c r="U71" s="22">
        <v>0</v>
      </c>
      <c r="V71" s="22">
        <v>647694540</v>
      </c>
      <c r="W71" s="22">
        <v>0</v>
      </c>
    </row>
    <row r="72" spans="1:23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/>
      <c r="F72" s="22">
        <v>878787960</v>
      </c>
      <c r="G72" s="22">
        <v>125174430</v>
      </c>
      <c r="H72" s="22">
        <v>526657700</v>
      </c>
      <c r="I72" s="22">
        <v>0</v>
      </c>
      <c r="J72" s="22">
        <v>148859080</v>
      </c>
      <c r="K72" s="22">
        <v>0</v>
      </c>
      <c r="L72" s="22"/>
      <c r="M72" s="22"/>
      <c r="N72" s="22">
        <v>982018218</v>
      </c>
      <c r="O72" s="22">
        <v>526076690</v>
      </c>
      <c r="P72" s="22"/>
      <c r="Q72" s="22">
        <v>21944172</v>
      </c>
      <c r="R72" s="22">
        <v>581010</v>
      </c>
      <c r="S72" s="22">
        <v>0</v>
      </c>
      <c r="T72" s="22">
        <v>1679479170</v>
      </c>
      <c r="U72" s="22">
        <v>0</v>
      </c>
      <c r="V72" s="22">
        <v>588541820</v>
      </c>
      <c r="W72" s="22">
        <v>0</v>
      </c>
    </row>
    <row r="73" spans="1:23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/>
      <c r="F73" s="22">
        <v>4490867740</v>
      </c>
      <c r="G73" s="22">
        <v>77420350</v>
      </c>
      <c r="H73" s="22">
        <v>2632553310</v>
      </c>
      <c r="I73" s="22">
        <v>0</v>
      </c>
      <c r="J73" s="22">
        <v>5196117610</v>
      </c>
      <c r="K73" s="22">
        <v>56807530</v>
      </c>
      <c r="L73" s="22"/>
      <c r="M73" s="22"/>
      <c r="N73" s="22">
        <v>4184651982</v>
      </c>
      <c r="O73" s="22">
        <v>2590071731</v>
      </c>
      <c r="P73" s="22"/>
      <c r="Q73" s="22">
        <v>440156138</v>
      </c>
      <c r="R73" s="22">
        <v>42481579</v>
      </c>
      <c r="S73" s="22">
        <v>0</v>
      </c>
      <c r="T73" s="22">
        <v>0</v>
      </c>
      <c r="U73" s="22">
        <v>12453479040</v>
      </c>
      <c r="V73" s="22">
        <v>5885896480</v>
      </c>
      <c r="W73" s="22">
        <v>0</v>
      </c>
    </row>
    <row r="74" spans="1:23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/>
      <c r="F74" s="22">
        <v>945864580</v>
      </c>
      <c r="G74" s="22">
        <v>179966000</v>
      </c>
      <c r="H74" s="22">
        <v>1147372600</v>
      </c>
      <c r="I74" s="22">
        <v>3799950</v>
      </c>
      <c r="J74" s="22">
        <v>278385630</v>
      </c>
      <c r="K74" s="22">
        <v>0</v>
      </c>
      <c r="L74" s="22"/>
      <c r="M74" s="22"/>
      <c r="N74" s="22">
        <v>1122475110</v>
      </c>
      <c r="O74" s="22">
        <v>828833530</v>
      </c>
      <c r="P74" s="22"/>
      <c r="Q74" s="22">
        <v>0</v>
      </c>
      <c r="R74" s="22">
        <v>0</v>
      </c>
      <c r="S74" s="22">
        <v>0</v>
      </c>
      <c r="T74" s="22">
        <v>2552079270</v>
      </c>
      <c r="U74" s="22">
        <v>1135413370</v>
      </c>
      <c r="V74" s="22">
        <v>0</v>
      </c>
      <c r="W74" s="22">
        <v>0</v>
      </c>
    </row>
    <row r="75" spans="1:23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/>
      <c r="F75" s="22">
        <v>435055220</v>
      </c>
      <c r="G75" s="22">
        <v>47585200</v>
      </c>
      <c r="H75" s="22">
        <v>378742420</v>
      </c>
      <c r="I75" s="22">
        <v>7933140</v>
      </c>
      <c r="J75" s="22">
        <v>49749570</v>
      </c>
      <c r="K75" s="22">
        <v>7933140</v>
      </c>
      <c r="L75" s="22"/>
      <c r="M75" s="22"/>
      <c r="N75" s="22">
        <v>468491725</v>
      </c>
      <c r="O75" s="22">
        <v>386266740</v>
      </c>
      <c r="P75" s="22"/>
      <c r="Q75" s="22">
        <v>13374105</v>
      </c>
      <c r="R75" s="22">
        <v>47960</v>
      </c>
      <c r="S75" s="22">
        <v>0</v>
      </c>
      <c r="T75" s="22">
        <v>917930100</v>
      </c>
      <c r="U75" s="22">
        <v>0</v>
      </c>
      <c r="V75" s="22">
        <v>400490700</v>
      </c>
      <c r="W75" s="22">
        <v>0</v>
      </c>
    </row>
    <row r="76" spans="1:23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/>
      <c r="F76" s="22">
        <v>379514890</v>
      </c>
      <c r="G76" s="22">
        <v>89477790</v>
      </c>
      <c r="H76" s="22">
        <v>167019180</v>
      </c>
      <c r="I76" s="22">
        <v>0</v>
      </c>
      <c r="J76" s="22">
        <v>1818640</v>
      </c>
      <c r="K76" s="22">
        <v>17568630</v>
      </c>
      <c r="L76" s="22"/>
      <c r="M76" s="22"/>
      <c r="N76" s="22">
        <v>486552330</v>
      </c>
      <c r="O76" s="22">
        <v>139812400</v>
      </c>
      <c r="P76" s="22"/>
      <c r="Q76" s="22">
        <v>0</v>
      </c>
      <c r="R76" s="22">
        <v>0</v>
      </c>
      <c r="S76" s="22">
        <v>0</v>
      </c>
      <c r="T76" s="22">
        <v>653306090</v>
      </c>
      <c r="U76" s="22">
        <v>0</v>
      </c>
      <c r="V76" s="22">
        <v>151348900</v>
      </c>
      <c r="W76" s="22">
        <v>0</v>
      </c>
    </row>
    <row r="77" spans="1:23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/>
      <c r="F77" s="22">
        <v>1096741170</v>
      </c>
      <c r="G77" s="22">
        <v>183688280</v>
      </c>
      <c r="H77" s="22">
        <v>1100109600</v>
      </c>
      <c r="I77" s="22">
        <v>0</v>
      </c>
      <c r="J77" s="22">
        <v>287139000</v>
      </c>
      <c r="K77" s="22">
        <v>0</v>
      </c>
      <c r="L77" s="22"/>
      <c r="M77" s="22"/>
      <c r="N77" s="22">
        <v>1254014339</v>
      </c>
      <c r="O77" s="22">
        <v>1099143688</v>
      </c>
      <c r="P77" s="22"/>
      <c r="Q77" s="22">
        <v>26405111</v>
      </c>
      <c r="R77" s="22">
        <v>750413</v>
      </c>
      <c r="S77" s="22">
        <v>0</v>
      </c>
      <c r="T77" s="22">
        <v>2667678050</v>
      </c>
      <c r="U77" s="22">
        <v>0</v>
      </c>
      <c r="V77" s="22">
        <v>1079494260</v>
      </c>
      <c r="W77" s="22">
        <v>0</v>
      </c>
    </row>
    <row r="78" spans="1:23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/>
      <c r="F78" s="22">
        <v>733886280</v>
      </c>
      <c r="G78" s="22">
        <v>205049800</v>
      </c>
      <c r="H78" s="22">
        <v>1450344160</v>
      </c>
      <c r="I78" s="22">
        <v>19153690</v>
      </c>
      <c r="J78" s="22">
        <v>73435950</v>
      </c>
      <c r="K78" s="22">
        <v>0</v>
      </c>
      <c r="L78" s="22"/>
      <c r="M78" s="22"/>
      <c r="N78" s="22">
        <v>914365948</v>
      </c>
      <c r="O78" s="22">
        <v>443225750</v>
      </c>
      <c r="P78" s="22"/>
      <c r="Q78" s="22">
        <v>23783672</v>
      </c>
      <c r="R78" s="22">
        <v>2465520</v>
      </c>
      <c r="S78" s="22">
        <v>0</v>
      </c>
      <c r="T78" s="22">
        <v>2266869880</v>
      </c>
      <c r="U78" s="22">
        <v>0</v>
      </c>
      <c r="V78" s="22">
        <v>1230347170</v>
      </c>
      <c r="W78" s="22">
        <v>0</v>
      </c>
    </row>
    <row r="79" spans="1:23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/>
      <c r="F79" s="22">
        <v>657819630</v>
      </c>
      <c r="G79" s="22">
        <v>92241340</v>
      </c>
      <c r="H79" s="22">
        <v>1354046530</v>
      </c>
      <c r="I79" s="22">
        <v>0</v>
      </c>
      <c r="J79" s="22">
        <v>229348790</v>
      </c>
      <c r="K79" s="22">
        <v>0</v>
      </c>
      <c r="L79" s="22"/>
      <c r="M79" s="22"/>
      <c r="N79" s="22">
        <v>648693678</v>
      </c>
      <c r="O79" s="22">
        <v>1335825555</v>
      </c>
      <c r="P79" s="22"/>
      <c r="Q79" s="22">
        <v>101367292</v>
      </c>
      <c r="R79" s="22">
        <v>1653965</v>
      </c>
      <c r="S79" s="22">
        <v>0</v>
      </c>
      <c r="T79" s="22">
        <v>0</v>
      </c>
      <c r="U79" s="22">
        <v>2333456290</v>
      </c>
      <c r="V79" s="22">
        <v>1291475560</v>
      </c>
      <c r="W79" s="22">
        <v>0</v>
      </c>
    </row>
    <row r="80" spans="1:23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/>
      <c r="F80" s="22">
        <v>479975590</v>
      </c>
      <c r="G80" s="22">
        <v>154820420</v>
      </c>
      <c r="H80" s="22">
        <v>365682730</v>
      </c>
      <c r="I80" s="22">
        <v>0</v>
      </c>
      <c r="J80" s="22">
        <v>0</v>
      </c>
      <c r="K80" s="22">
        <v>0</v>
      </c>
      <c r="L80" s="22"/>
      <c r="M80" s="22"/>
      <c r="N80" s="22">
        <v>615877125</v>
      </c>
      <c r="O80" s="22">
        <v>231158560</v>
      </c>
      <c r="P80" s="22"/>
      <c r="Q80" s="22">
        <v>17423775</v>
      </c>
      <c r="R80" s="22">
        <v>270470</v>
      </c>
      <c r="S80" s="22">
        <v>0</v>
      </c>
      <c r="T80" s="22">
        <v>998983630</v>
      </c>
      <c r="U80" s="22">
        <v>0</v>
      </c>
      <c r="V80" s="22">
        <v>329641570</v>
      </c>
      <c r="W80" s="22">
        <v>0</v>
      </c>
    </row>
    <row r="81" spans="1:23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/>
      <c r="F81" s="22">
        <v>549667240</v>
      </c>
      <c r="G81" s="22">
        <v>460394430</v>
      </c>
      <c r="H81" s="22">
        <v>207869400</v>
      </c>
      <c r="I81" s="22">
        <v>0</v>
      </c>
      <c r="J81" s="22">
        <v>2393290</v>
      </c>
      <c r="K81" s="22">
        <v>0</v>
      </c>
      <c r="L81" s="22"/>
      <c r="M81" s="22"/>
      <c r="N81" s="22">
        <v>946096645</v>
      </c>
      <c r="O81" s="22">
        <v>186801612</v>
      </c>
      <c r="P81" s="22"/>
      <c r="Q81" s="22">
        <v>62945985</v>
      </c>
      <c r="R81" s="22">
        <v>1444948</v>
      </c>
      <c r="S81" s="22">
        <v>0</v>
      </c>
      <c r="T81" s="22">
        <v>1218987140</v>
      </c>
      <c r="U81" s="22">
        <v>0</v>
      </c>
      <c r="V81" s="22">
        <v>162399850</v>
      </c>
      <c r="W81" s="22">
        <v>0</v>
      </c>
    </row>
    <row r="82" spans="1:23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/>
      <c r="F82" s="22">
        <v>2381815130</v>
      </c>
      <c r="G82" s="22">
        <v>94035260</v>
      </c>
      <c r="H82" s="22">
        <v>790608730</v>
      </c>
      <c r="I82" s="22">
        <v>0</v>
      </c>
      <c r="J82" s="22">
        <v>182836120</v>
      </c>
      <c r="K82" s="22">
        <v>0</v>
      </c>
      <c r="L82" s="22"/>
      <c r="M82" s="22"/>
      <c r="N82" s="22">
        <v>2473205930</v>
      </c>
      <c r="O82" s="22">
        <v>790333990</v>
      </c>
      <c r="P82" s="22"/>
      <c r="Q82" s="22">
        <v>0</v>
      </c>
      <c r="R82" s="22">
        <v>0</v>
      </c>
      <c r="S82" s="22">
        <v>0</v>
      </c>
      <c r="T82" s="22">
        <v>0</v>
      </c>
      <c r="U82" s="22">
        <v>3446376040</v>
      </c>
      <c r="V82" s="22">
        <v>847622300</v>
      </c>
      <c r="W82" s="22">
        <v>0</v>
      </c>
    </row>
    <row r="83" spans="1:23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/>
      <c r="F83" s="22">
        <v>1691320530</v>
      </c>
      <c r="G83" s="22">
        <v>199809970</v>
      </c>
      <c r="H83" s="22">
        <v>2296592980</v>
      </c>
      <c r="I83" s="22">
        <v>0</v>
      </c>
      <c r="J83" s="22">
        <v>902869380</v>
      </c>
      <c r="K83" s="22">
        <v>0</v>
      </c>
      <c r="L83" s="22"/>
      <c r="M83" s="22"/>
      <c r="N83" s="22">
        <v>1823729295</v>
      </c>
      <c r="O83" s="22">
        <v>1975046245</v>
      </c>
      <c r="P83" s="22"/>
      <c r="Q83" s="22">
        <v>67306783</v>
      </c>
      <c r="R83" s="22">
        <v>10178395</v>
      </c>
      <c r="S83" s="22">
        <v>0</v>
      </c>
      <c r="T83" s="22">
        <v>0</v>
      </c>
      <c r="U83" s="22">
        <v>5090233740</v>
      </c>
      <c r="V83" s="22">
        <v>2411361130</v>
      </c>
      <c r="W83" s="22">
        <v>0</v>
      </c>
    </row>
    <row r="84" spans="1:23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/>
      <c r="F84" s="22">
        <v>1007733910</v>
      </c>
      <c r="G84" s="22">
        <v>143521440</v>
      </c>
      <c r="H84" s="22">
        <v>1155474220</v>
      </c>
      <c r="I84" s="22">
        <v>0</v>
      </c>
      <c r="J84" s="22">
        <v>0</v>
      </c>
      <c r="K84" s="22">
        <v>0</v>
      </c>
      <c r="L84" s="22"/>
      <c r="M84" s="22"/>
      <c r="N84" s="22">
        <v>1150521300</v>
      </c>
      <c r="O84" s="22">
        <v>480461160</v>
      </c>
      <c r="P84" s="22"/>
      <c r="Q84" s="22">
        <v>0</v>
      </c>
      <c r="R84" s="22">
        <v>0</v>
      </c>
      <c r="S84" s="22">
        <v>0</v>
      </c>
      <c r="T84" s="22">
        <v>2306729570</v>
      </c>
      <c r="U84" s="22">
        <v>0</v>
      </c>
      <c r="V84" s="22">
        <v>1070632690</v>
      </c>
      <c r="W84" s="22">
        <v>0</v>
      </c>
    </row>
    <row r="85" spans="1:23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/>
      <c r="F85" s="22">
        <v>853909490</v>
      </c>
      <c r="G85" s="22">
        <v>15271470</v>
      </c>
      <c r="H85" s="22">
        <v>1079036670</v>
      </c>
      <c r="I85" s="22">
        <v>1936750</v>
      </c>
      <c r="J85" s="22">
        <v>663826660</v>
      </c>
      <c r="K85" s="22">
        <v>0</v>
      </c>
      <c r="L85" s="22"/>
      <c r="M85" s="22"/>
      <c r="N85" s="22">
        <v>809767811</v>
      </c>
      <c r="O85" s="22">
        <v>981604876</v>
      </c>
      <c r="P85" s="22"/>
      <c r="Q85" s="22">
        <v>58755119</v>
      </c>
      <c r="R85" s="22">
        <v>4365284</v>
      </c>
      <c r="S85" s="22">
        <v>0</v>
      </c>
      <c r="T85" s="22">
        <v>2612114270</v>
      </c>
      <c r="U85" s="22">
        <v>0</v>
      </c>
      <c r="V85" s="22">
        <v>1663327410</v>
      </c>
      <c r="W85" s="22">
        <v>0</v>
      </c>
    </row>
    <row r="86" spans="1:23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/>
      <c r="F86" s="22">
        <v>1831290400</v>
      </c>
      <c r="G86" s="22">
        <v>0</v>
      </c>
      <c r="H86" s="22">
        <v>7330923600</v>
      </c>
      <c r="I86" s="22">
        <v>0</v>
      </c>
      <c r="J86" s="22">
        <v>4043447570</v>
      </c>
      <c r="K86" s="22">
        <v>0</v>
      </c>
      <c r="L86" s="22"/>
      <c r="M86" s="22"/>
      <c r="N86" s="22">
        <v>1827820100</v>
      </c>
      <c r="O86" s="22">
        <v>7328365560</v>
      </c>
      <c r="P86" s="22"/>
      <c r="Q86" s="22">
        <v>0</v>
      </c>
      <c r="R86" s="22">
        <v>0</v>
      </c>
      <c r="S86" s="22">
        <v>0</v>
      </c>
      <c r="T86" s="22">
        <v>13199633230</v>
      </c>
      <c r="U86" s="22">
        <v>0</v>
      </c>
      <c r="V86" s="22">
        <v>11092580390</v>
      </c>
      <c r="W86" s="22">
        <v>0</v>
      </c>
    </row>
    <row r="87" spans="1:23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/>
      <c r="F87" s="22">
        <v>281110420</v>
      </c>
      <c r="G87" s="22">
        <v>0</v>
      </c>
      <c r="H87" s="22">
        <v>130271530</v>
      </c>
      <c r="I87" s="22">
        <v>0</v>
      </c>
      <c r="J87" s="22">
        <v>461330</v>
      </c>
      <c r="K87" s="22">
        <v>213830</v>
      </c>
      <c r="L87" s="22"/>
      <c r="M87" s="22"/>
      <c r="N87" s="22">
        <v>279415980</v>
      </c>
      <c r="O87" s="22">
        <v>127028100</v>
      </c>
      <c r="P87" s="22"/>
      <c r="Q87" s="22">
        <v>0</v>
      </c>
      <c r="R87" s="22">
        <v>0</v>
      </c>
      <c r="S87" s="22">
        <v>0</v>
      </c>
      <c r="T87" s="22">
        <v>0</v>
      </c>
      <c r="U87" s="22">
        <v>406905410</v>
      </c>
      <c r="V87" s="22">
        <v>6714880</v>
      </c>
      <c r="W87" s="22">
        <v>0</v>
      </c>
    </row>
    <row r="88" spans="1:23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/>
      <c r="F88" s="22">
        <v>2397008320</v>
      </c>
      <c r="G88" s="22">
        <v>0</v>
      </c>
      <c r="H88" s="22">
        <v>2038204650</v>
      </c>
      <c r="I88" s="22">
        <v>0</v>
      </c>
      <c r="J88" s="22">
        <v>0</v>
      </c>
      <c r="K88" s="22">
        <v>0</v>
      </c>
      <c r="L88" s="22"/>
      <c r="M88" s="22"/>
      <c r="N88" s="22">
        <v>2386784270</v>
      </c>
      <c r="O88" s="22">
        <v>2038204650</v>
      </c>
      <c r="P88" s="22"/>
      <c r="Q88" s="22">
        <v>0</v>
      </c>
      <c r="R88" s="22">
        <v>0</v>
      </c>
      <c r="S88" s="22">
        <v>0</v>
      </c>
      <c r="T88" s="22">
        <v>2413762110</v>
      </c>
      <c r="U88" s="22">
        <v>2038204650</v>
      </c>
      <c r="V88" s="22">
        <v>12441210</v>
      </c>
      <c r="W88" s="22">
        <v>0</v>
      </c>
    </row>
    <row r="89" spans="1:23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/>
      <c r="F89" s="22">
        <v>410424750</v>
      </c>
      <c r="G89" s="22">
        <v>123800</v>
      </c>
      <c r="H89" s="22">
        <v>140744500</v>
      </c>
      <c r="I89" s="22">
        <v>0</v>
      </c>
      <c r="J89" s="22">
        <v>4838060</v>
      </c>
      <c r="K89" s="22">
        <v>0</v>
      </c>
      <c r="L89" s="22"/>
      <c r="M89" s="22"/>
      <c r="N89" s="22">
        <v>410268450</v>
      </c>
      <c r="O89" s="22">
        <v>135214380</v>
      </c>
      <c r="P89" s="22"/>
      <c r="Q89" s="22">
        <v>0</v>
      </c>
      <c r="R89" s="22">
        <v>0</v>
      </c>
      <c r="S89" s="22">
        <v>0</v>
      </c>
      <c r="T89" s="22">
        <v>550320890</v>
      </c>
      <c r="U89" s="22">
        <v>0</v>
      </c>
      <c r="V89" s="22">
        <v>7638720</v>
      </c>
      <c r="W89" s="22">
        <v>0</v>
      </c>
    </row>
    <row r="90" spans="1:23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/>
      <c r="F90" s="22">
        <v>70352220</v>
      </c>
      <c r="G90" s="22">
        <v>14090</v>
      </c>
      <c r="H90" s="22">
        <v>21758880</v>
      </c>
      <c r="I90" s="22">
        <v>0</v>
      </c>
      <c r="J90" s="22">
        <v>1912090</v>
      </c>
      <c r="K90" s="22">
        <v>0</v>
      </c>
      <c r="L90" s="22"/>
      <c r="M90" s="22"/>
      <c r="N90" s="22">
        <v>70366310</v>
      </c>
      <c r="O90" s="22">
        <v>20798880</v>
      </c>
      <c r="P90" s="22"/>
      <c r="Q90" s="22">
        <v>0</v>
      </c>
      <c r="R90" s="22">
        <v>0</v>
      </c>
      <c r="S90" s="22">
        <v>0</v>
      </c>
      <c r="T90" s="22">
        <v>93184370</v>
      </c>
      <c r="U90" s="22">
        <v>0</v>
      </c>
      <c r="V90" s="22">
        <v>2701230</v>
      </c>
      <c r="W90" s="22">
        <v>0</v>
      </c>
    </row>
    <row r="91" spans="1:23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/>
      <c r="F91" s="22">
        <v>102847850</v>
      </c>
      <c r="G91" s="22">
        <v>98090</v>
      </c>
      <c r="H91" s="22">
        <v>35714270</v>
      </c>
      <c r="I91" s="22">
        <v>0</v>
      </c>
      <c r="J91" s="22">
        <v>3479950</v>
      </c>
      <c r="K91" s="22">
        <v>0</v>
      </c>
      <c r="L91" s="22"/>
      <c r="M91" s="22"/>
      <c r="N91" s="22">
        <v>97474199</v>
      </c>
      <c r="O91" s="22">
        <v>36990757</v>
      </c>
      <c r="P91" s="22"/>
      <c r="Q91" s="22">
        <v>6066754</v>
      </c>
      <c r="R91" s="22">
        <v>0</v>
      </c>
      <c r="S91" s="22">
        <v>0</v>
      </c>
      <c r="T91" s="22">
        <v>140531710</v>
      </c>
      <c r="U91" s="22">
        <v>0</v>
      </c>
      <c r="V91" s="22">
        <v>3296590</v>
      </c>
      <c r="W91" s="22">
        <v>0</v>
      </c>
    </row>
    <row r="92" spans="1:23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/>
      <c r="F92" s="22">
        <v>243627480</v>
      </c>
      <c r="G92" s="22">
        <v>56930</v>
      </c>
      <c r="H92" s="22">
        <v>66541930</v>
      </c>
      <c r="I92" s="22">
        <v>0</v>
      </c>
      <c r="J92" s="22">
        <v>619520</v>
      </c>
      <c r="K92" s="22">
        <v>0</v>
      </c>
      <c r="L92" s="22"/>
      <c r="M92" s="22"/>
      <c r="N92" s="22">
        <v>211517253</v>
      </c>
      <c r="O92" s="22">
        <v>62526895</v>
      </c>
      <c r="P92" s="22"/>
      <c r="Q92" s="22">
        <v>32167158</v>
      </c>
      <c r="R92" s="22">
        <v>3882835</v>
      </c>
      <c r="S92" s="22">
        <v>0</v>
      </c>
      <c r="T92" s="22">
        <v>0</v>
      </c>
      <c r="U92" s="22">
        <v>310794320</v>
      </c>
      <c r="V92" s="22">
        <v>4819580</v>
      </c>
      <c r="W92" s="22">
        <v>0</v>
      </c>
    </row>
    <row r="93" spans="1:23" x14ac:dyDescent="0.25">
      <c r="A93" s="22" t="s">
        <v>125</v>
      </c>
      <c r="B93" s="22" t="s">
        <v>295</v>
      </c>
      <c r="C93" s="22" t="s">
        <v>1056</v>
      </c>
      <c r="D93" s="22" t="s">
        <v>1057</v>
      </c>
      <c r="E93" s="22"/>
      <c r="F93" s="22">
        <v>103368810</v>
      </c>
      <c r="G93" s="22">
        <v>0</v>
      </c>
      <c r="H93" s="22">
        <v>15519500</v>
      </c>
      <c r="I93" s="22">
        <v>0</v>
      </c>
      <c r="J93" s="22">
        <v>383000</v>
      </c>
      <c r="K93" s="22">
        <v>55000</v>
      </c>
      <c r="L93" s="22"/>
      <c r="M93" s="22"/>
      <c r="N93" s="22">
        <v>102664810</v>
      </c>
      <c r="O93" s="22">
        <v>15519500</v>
      </c>
      <c r="P93" s="22"/>
      <c r="Q93" s="22">
        <v>102664810</v>
      </c>
      <c r="R93" s="22">
        <v>15902500</v>
      </c>
      <c r="S93" s="22">
        <v>55000</v>
      </c>
      <c r="T93" s="22">
        <v>0</v>
      </c>
      <c r="U93" s="22">
        <v>0</v>
      </c>
      <c r="V93" s="22">
        <v>1791310</v>
      </c>
      <c r="W93" s="22">
        <v>0</v>
      </c>
    </row>
    <row r="94" spans="1:23" x14ac:dyDescent="0.25">
      <c r="A94" s="22" t="s">
        <v>125</v>
      </c>
      <c r="B94" s="22" t="s">
        <v>295</v>
      </c>
      <c r="C94" s="22" t="s">
        <v>308</v>
      </c>
      <c r="D94" s="22" t="s">
        <v>309</v>
      </c>
      <c r="E94" s="22"/>
      <c r="F94" s="22">
        <v>1474956480</v>
      </c>
      <c r="G94" s="22">
        <v>0</v>
      </c>
      <c r="H94" s="22">
        <v>182468430</v>
      </c>
      <c r="I94" s="22">
        <v>0</v>
      </c>
      <c r="J94" s="22">
        <v>7535140</v>
      </c>
      <c r="K94" s="22">
        <v>11965370</v>
      </c>
      <c r="L94" s="22"/>
      <c r="M94" s="22"/>
      <c r="N94" s="22">
        <v>1449883882</v>
      </c>
      <c r="O94" s="22">
        <v>183372273</v>
      </c>
      <c r="P94" s="22"/>
      <c r="Q94" s="22">
        <v>32795888</v>
      </c>
      <c r="R94" s="22">
        <v>2799797</v>
      </c>
      <c r="S94" s="22">
        <v>0</v>
      </c>
      <c r="T94" s="22">
        <v>1676925420</v>
      </c>
      <c r="U94" s="22">
        <v>0</v>
      </c>
      <c r="V94" s="22">
        <v>17935120</v>
      </c>
      <c r="W94" s="22">
        <v>0</v>
      </c>
    </row>
    <row r="95" spans="1:23" x14ac:dyDescent="0.25">
      <c r="A95" s="22" t="s">
        <v>125</v>
      </c>
      <c r="B95" s="22" t="s">
        <v>295</v>
      </c>
      <c r="C95" s="22" t="s">
        <v>310</v>
      </c>
      <c r="D95" s="22" t="s">
        <v>311</v>
      </c>
      <c r="E95" s="22"/>
      <c r="F95" s="22">
        <v>151822800</v>
      </c>
      <c r="G95" s="22">
        <v>63200</v>
      </c>
      <c r="H95" s="22">
        <v>7716630</v>
      </c>
      <c r="I95" s="22">
        <v>0</v>
      </c>
      <c r="J95" s="22">
        <v>49470</v>
      </c>
      <c r="K95" s="22">
        <v>1839670</v>
      </c>
      <c r="L95" s="22"/>
      <c r="M95" s="22"/>
      <c r="N95" s="22">
        <v>147038641</v>
      </c>
      <c r="O95" s="22">
        <v>7619420</v>
      </c>
      <c r="P95" s="22"/>
      <c r="Q95" s="22">
        <v>6361073</v>
      </c>
      <c r="R95" s="22">
        <v>423166</v>
      </c>
      <c r="S95" s="22">
        <v>0</v>
      </c>
      <c r="T95" s="22">
        <v>161491770</v>
      </c>
      <c r="U95" s="22">
        <v>0</v>
      </c>
      <c r="V95" s="22">
        <v>2061.9115499999998</v>
      </c>
      <c r="W95" s="22">
        <v>0</v>
      </c>
    </row>
    <row r="96" spans="1:23" x14ac:dyDescent="0.25">
      <c r="A96" s="22" t="s">
        <v>125</v>
      </c>
      <c r="B96" s="22" t="s">
        <v>295</v>
      </c>
      <c r="C96" s="22" t="s">
        <v>312</v>
      </c>
      <c r="D96" s="22" t="s">
        <v>313</v>
      </c>
      <c r="E96" s="22"/>
      <c r="F96" s="22">
        <v>537900770</v>
      </c>
      <c r="G96" s="22">
        <v>1475290</v>
      </c>
      <c r="H96" s="22">
        <v>355727600</v>
      </c>
      <c r="I96" s="22">
        <v>0</v>
      </c>
      <c r="J96" s="22">
        <v>214160</v>
      </c>
      <c r="K96" s="22">
        <v>31293000</v>
      </c>
      <c r="L96" s="22"/>
      <c r="M96" s="22"/>
      <c r="N96" s="22">
        <v>497390324</v>
      </c>
      <c r="O96" s="22">
        <v>316380970</v>
      </c>
      <c r="P96" s="22"/>
      <c r="Q96" s="22">
        <v>66947736</v>
      </c>
      <c r="R96" s="22">
        <v>36512030</v>
      </c>
      <c r="S96" s="22">
        <v>0</v>
      </c>
      <c r="T96" s="22">
        <v>917445220</v>
      </c>
      <c r="U96" s="22">
        <v>0</v>
      </c>
      <c r="V96" s="22">
        <v>14652500</v>
      </c>
      <c r="W96" s="22">
        <v>0</v>
      </c>
    </row>
    <row r="97" spans="1:23" x14ac:dyDescent="0.25">
      <c r="A97" s="22" t="s">
        <v>125</v>
      </c>
      <c r="B97" s="22" t="s">
        <v>295</v>
      </c>
      <c r="C97" s="22" t="s">
        <v>314</v>
      </c>
      <c r="D97" s="22" t="s">
        <v>315</v>
      </c>
      <c r="E97" s="22"/>
      <c r="F97" s="22">
        <v>166150140</v>
      </c>
      <c r="G97" s="22">
        <v>63160</v>
      </c>
      <c r="H97" s="22">
        <v>58111520</v>
      </c>
      <c r="I97" s="22">
        <v>0</v>
      </c>
      <c r="J97" s="22">
        <v>3057660</v>
      </c>
      <c r="K97" s="22">
        <v>0</v>
      </c>
      <c r="L97" s="22"/>
      <c r="M97" s="22"/>
      <c r="N97" s="22">
        <v>166213300</v>
      </c>
      <c r="O97" s="22">
        <v>56014050</v>
      </c>
      <c r="P97" s="22"/>
      <c r="Q97" s="22">
        <v>0</v>
      </c>
      <c r="R97" s="22">
        <v>0</v>
      </c>
      <c r="S97" s="22">
        <v>0</v>
      </c>
      <c r="T97" s="22">
        <v>222182430</v>
      </c>
      <c r="U97" s="22">
        <v>0</v>
      </c>
      <c r="V97" s="22">
        <v>3745140</v>
      </c>
      <c r="W97" s="22">
        <v>0</v>
      </c>
    </row>
    <row r="98" spans="1:23" x14ac:dyDescent="0.25">
      <c r="A98" s="22" t="s">
        <v>125</v>
      </c>
      <c r="B98" s="22" t="s">
        <v>295</v>
      </c>
      <c r="C98" s="22" t="s">
        <v>316</v>
      </c>
      <c r="D98" s="22" t="s">
        <v>317</v>
      </c>
      <c r="E98" s="22"/>
      <c r="F98" s="22">
        <v>119127410</v>
      </c>
      <c r="G98" s="22">
        <v>7000</v>
      </c>
      <c r="H98" s="22">
        <v>19619850</v>
      </c>
      <c r="I98" s="22">
        <v>0</v>
      </c>
      <c r="J98" s="22">
        <v>0</v>
      </c>
      <c r="K98" s="22">
        <v>0</v>
      </c>
      <c r="L98" s="22"/>
      <c r="M98" s="22"/>
      <c r="N98" s="22">
        <v>115340350</v>
      </c>
      <c r="O98" s="22">
        <v>19619850</v>
      </c>
      <c r="P98" s="22"/>
      <c r="Q98" s="22">
        <v>3794050</v>
      </c>
      <c r="R98" s="22">
        <v>0</v>
      </c>
      <c r="S98" s="22">
        <v>0</v>
      </c>
      <c r="T98" s="22">
        <v>0</v>
      </c>
      <c r="U98" s="22">
        <v>0</v>
      </c>
      <c r="V98" s="22">
        <v>2990940</v>
      </c>
      <c r="W98" s="22">
        <v>0</v>
      </c>
    </row>
    <row r="99" spans="1:23" x14ac:dyDescent="0.25">
      <c r="A99" s="22" t="s">
        <v>125</v>
      </c>
      <c r="B99" s="22" t="s">
        <v>295</v>
      </c>
      <c r="C99" s="22" t="s">
        <v>318</v>
      </c>
      <c r="D99" s="22" t="s">
        <v>319</v>
      </c>
      <c r="E99" s="22"/>
      <c r="F99" s="22">
        <v>143494720</v>
      </c>
      <c r="G99" s="22">
        <v>276800</v>
      </c>
      <c r="H99" s="22">
        <v>19877880</v>
      </c>
      <c r="I99" s="22">
        <v>0</v>
      </c>
      <c r="J99" s="22">
        <v>455860</v>
      </c>
      <c r="K99" s="22">
        <v>1911620</v>
      </c>
      <c r="L99" s="22"/>
      <c r="M99" s="22"/>
      <c r="N99" s="22">
        <v>134019970</v>
      </c>
      <c r="O99" s="22">
        <v>20123400</v>
      </c>
      <c r="P99" s="22"/>
      <c r="Q99" s="22">
        <v>11530350</v>
      </c>
      <c r="R99" s="22">
        <v>0</v>
      </c>
      <c r="S99" s="22">
        <v>0</v>
      </c>
      <c r="T99" s="22">
        <v>166129580</v>
      </c>
      <c r="U99" s="22">
        <v>0</v>
      </c>
      <c r="V99" s="22">
        <v>5372320</v>
      </c>
      <c r="W99" s="22">
        <v>0</v>
      </c>
    </row>
    <row r="100" spans="1:23" x14ac:dyDescent="0.25">
      <c r="A100" s="22" t="s">
        <v>125</v>
      </c>
      <c r="B100" s="22" t="s">
        <v>295</v>
      </c>
      <c r="C100" s="22" t="s">
        <v>320</v>
      </c>
      <c r="D100" s="22" t="s">
        <v>321</v>
      </c>
      <c r="E100" s="22"/>
      <c r="F100" s="22">
        <v>260863500</v>
      </c>
      <c r="G100" s="22">
        <v>146000</v>
      </c>
      <c r="H100" s="22">
        <v>49723860</v>
      </c>
      <c r="I100" s="22">
        <v>0</v>
      </c>
      <c r="J100" s="22">
        <v>52000</v>
      </c>
      <c r="K100" s="22">
        <v>12570740</v>
      </c>
      <c r="L100" s="22"/>
      <c r="M100" s="22"/>
      <c r="N100" s="22">
        <v>269547500</v>
      </c>
      <c r="O100" s="22">
        <v>53756600</v>
      </c>
      <c r="P100" s="22"/>
      <c r="Q100" s="22">
        <v>0</v>
      </c>
      <c r="R100" s="22">
        <v>0</v>
      </c>
      <c r="S100" s="22">
        <v>0</v>
      </c>
      <c r="T100" s="22">
        <v>0</v>
      </c>
      <c r="U100" s="22">
        <v>323356100</v>
      </c>
      <c r="V100" s="22">
        <v>3365360</v>
      </c>
      <c r="W100" s="22">
        <v>0</v>
      </c>
    </row>
    <row r="101" spans="1:23" x14ac:dyDescent="0.25">
      <c r="A101" s="22" t="s">
        <v>125</v>
      </c>
      <c r="B101" s="22" t="s">
        <v>295</v>
      </c>
      <c r="C101" s="22" t="s">
        <v>322</v>
      </c>
      <c r="D101" s="22" t="s">
        <v>323</v>
      </c>
      <c r="E101" s="22"/>
      <c r="F101" s="22">
        <v>10110517430</v>
      </c>
      <c r="G101" s="22">
        <v>0</v>
      </c>
      <c r="H101" s="22">
        <v>2185895320</v>
      </c>
      <c r="I101" s="22">
        <v>0</v>
      </c>
      <c r="J101" s="22">
        <v>13335420</v>
      </c>
      <c r="K101" s="22">
        <v>667904330</v>
      </c>
      <c r="L101" s="22"/>
      <c r="M101" s="22"/>
      <c r="N101" s="22">
        <v>10415557111</v>
      </c>
      <c r="O101" s="22">
        <v>2149096830</v>
      </c>
      <c r="P101" s="22"/>
      <c r="Q101" s="22">
        <v>362864649</v>
      </c>
      <c r="R101" s="22">
        <v>21348300</v>
      </c>
      <c r="S101" s="22">
        <v>0</v>
      </c>
      <c r="T101" s="22">
        <v>12962202310</v>
      </c>
      <c r="U101" s="22">
        <v>0</v>
      </c>
      <c r="V101" s="22">
        <v>62671220</v>
      </c>
      <c r="W101" s="22">
        <v>0</v>
      </c>
    </row>
    <row r="102" spans="1:23" x14ac:dyDescent="0.25">
      <c r="A102" s="22" t="s">
        <v>125</v>
      </c>
      <c r="B102" s="22" t="s">
        <v>295</v>
      </c>
      <c r="C102" s="22" t="s">
        <v>324</v>
      </c>
      <c r="D102" s="22" t="s">
        <v>325</v>
      </c>
      <c r="E102" s="22"/>
      <c r="F102" s="22">
        <v>384607980</v>
      </c>
      <c r="G102" s="22">
        <v>0</v>
      </c>
      <c r="H102" s="22">
        <v>61336750</v>
      </c>
      <c r="I102" s="22">
        <v>0</v>
      </c>
      <c r="J102" s="22">
        <v>402530</v>
      </c>
      <c r="K102" s="22">
        <v>0</v>
      </c>
      <c r="L102" s="22"/>
      <c r="M102" s="22"/>
      <c r="N102" s="22">
        <v>384607980</v>
      </c>
      <c r="O102" s="22">
        <v>61336750</v>
      </c>
      <c r="P102" s="22"/>
      <c r="Q102" s="22">
        <v>0</v>
      </c>
      <c r="R102" s="22">
        <v>0</v>
      </c>
      <c r="S102" s="22">
        <v>0</v>
      </c>
      <c r="T102" s="22">
        <v>446347260</v>
      </c>
      <c r="U102" s="22">
        <v>0</v>
      </c>
      <c r="V102" s="22">
        <v>0</v>
      </c>
      <c r="W102" s="22">
        <v>0</v>
      </c>
    </row>
    <row r="103" spans="1:23" x14ac:dyDescent="0.25">
      <c r="A103" s="22" t="s">
        <v>125</v>
      </c>
      <c r="B103" s="22" t="s">
        <v>295</v>
      </c>
      <c r="C103" s="22" t="s">
        <v>326</v>
      </c>
      <c r="D103" s="22" t="s">
        <v>327</v>
      </c>
      <c r="E103" s="22"/>
      <c r="F103" s="22">
        <v>920482750</v>
      </c>
      <c r="G103" s="22">
        <v>339000</v>
      </c>
      <c r="H103" s="22">
        <v>77274260</v>
      </c>
      <c r="I103" s="22">
        <v>0</v>
      </c>
      <c r="J103" s="22">
        <v>113690</v>
      </c>
      <c r="K103" s="22">
        <v>3407000</v>
      </c>
      <c r="L103" s="22"/>
      <c r="M103" s="22"/>
      <c r="N103" s="22">
        <v>924228750</v>
      </c>
      <c r="O103" s="22">
        <v>77274260</v>
      </c>
      <c r="P103" s="22"/>
      <c r="Q103" s="22">
        <v>0</v>
      </c>
      <c r="R103" s="22">
        <v>0</v>
      </c>
      <c r="S103" s="22">
        <v>0</v>
      </c>
      <c r="T103" s="22">
        <v>1001616700</v>
      </c>
      <c r="U103" s="22">
        <v>0</v>
      </c>
      <c r="V103" s="22">
        <v>12941950</v>
      </c>
      <c r="W103" s="22">
        <v>0</v>
      </c>
    </row>
    <row r="104" spans="1:23" x14ac:dyDescent="0.25">
      <c r="A104" s="22" t="s">
        <v>125</v>
      </c>
      <c r="B104" s="22" t="s">
        <v>295</v>
      </c>
      <c r="C104" s="22" t="s">
        <v>328</v>
      </c>
      <c r="D104" s="22" t="s">
        <v>329</v>
      </c>
      <c r="E104" s="22"/>
      <c r="F104" s="22">
        <v>72014850</v>
      </c>
      <c r="G104" s="22">
        <v>0</v>
      </c>
      <c r="H104" s="22">
        <v>16800290</v>
      </c>
      <c r="I104" s="22">
        <v>0</v>
      </c>
      <c r="J104" s="22">
        <v>0</v>
      </c>
      <c r="K104" s="22">
        <v>0</v>
      </c>
      <c r="L104" s="22"/>
      <c r="M104" s="22"/>
      <c r="N104" s="22">
        <v>52414063</v>
      </c>
      <c r="O104" s="22">
        <v>12615413</v>
      </c>
      <c r="P104" s="22"/>
      <c r="Q104" s="22">
        <v>11011840</v>
      </c>
      <c r="R104" s="22">
        <v>1599796</v>
      </c>
      <c r="S104" s="22">
        <v>0</v>
      </c>
      <c r="T104" s="22">
        <v>88504810</v>
      </c>
      <c r="U104" s="22">
        <v>0</v>
      </c>
      <c r="V104" s="22">
        <v>1948090</v>
      </c>
      <c r="W104" s="22">
        <v>0</v>
      </c>
    </row>
    <row r="105" spans="1:23" x14ac:dyDescent="0.25">
      <c r="A105" s="22" t="s">
        <v>125</v>
      </c>
      <c r="B105" s="22" t="s">
        <v>295</v>
      </c>
      <c r="C105" s="22" t="s">
        <v>330</v>
      </c>
      <c r="D105" s="22" t="s">
        <v>331</v>
      </c>
      <c r="E105" s="22"/>
      <c r="F105" s="22">
        <v>521094070</v>
      </c>
      <c r="G105" s="22">
        <v>3857000</v>
      </c>
      <c r="H105" s="22">
        <v>107294610</v>
      </c>
      <c r="I105" s="22">
        <v>0</v>
      </c>
      <c r="J105" s="22">
        <v>1095530</v>
      </c>
      <c r="K105" s="22">
        <v>4048660</v>
      </c>
      <c r="L105" s="22"/>
      <c r="M105" s="22"/>
      <c r="N105" s="22">
        <v>524951070</v>
      </c>
      <c r="O105" s="22">
        <v>104857610</v>
      </c>
      <c r="P105" s="22"/>
      <c r="Q105" s="22">
        <v>0</v>
      </c>
      <c r="R105" s="22">
        <v>0</v>
      </c>
      <c r="S105" s="22">
        <v>3775150</v>
      </c>
      <c r="T105" s="22">
        <v>633583830</v>
      </c>
      <c r="U105" s="22">
        <v>0</v>
      </c>
      <c r="V105" s="22">
        <v>10297930</v>
      </c>
      <c r="W105" s="22">
        <v>0</v>
      </c>
    </row>
    <row r="106" spans="1:23" x14ac:dyDescent="0.25">
      <c r="A106" s="22" t="s">
        <v>125</v>
      </c>
      <c r="B106" s="22" t="s">
        <v>295</v>
      </c>
      <c r="C106" s="22" t="s">
        <v>332</v>
      </c>
      <c r="D106" s="22" t="s">
        <v>333</v>
      </c>
      <c r="E106" s="22"/>
      <c r="F106" s="22">
        <v>1207200010</v>
      </c>
      <c r="G106" s="22">
        <v>30580</v>
      </c>
      <c r="H106" s="22">
        <v>287624470</v>
      </c>
      <c r="I106" s="22">
        <v>0</v>
      </c>
      <c r="J106" s="22">
        <v>2861680</v>
      </c>
      <c r="K106" s="22">
        <v>35502060</v>
      </c>
      <c r="L106" s="22"/>
      <c r="M106" s="22"/>
      <c r="N106" s="22">
        <v>1206377590</v>
      </c>
      <c r="O106" s="22">
        <v>290188470</v>
      </c>
      <c r="P106" s="22"/>
      <c r="Q106" s="22">
        <v>0</v>
      </c>
      <c r="R106" s="22">
        <v>0</v>
      </c>
      <c r="S106" s="22">
        <v>35502060</v>
      </c>
      <c r="T106" s="22">
        <v>1496566060</v>
      </c>
      <c r="U106" s="22">
        <v>0</v>
      </c>
      <c r="V106" s="22">
        <v>0</v>
      </c>
      <c r="W106" s="22">
        <v>0</v>
      </c>
    </row>
    <row r="107" spans="1:23" x14ac:dyDescent="0.25">
      <c r="A107" s="22" t="s">
        <v>125</v>
      </c>
      <c r="B107" s="22" t="s">
        <v>295</v>
      </c>
      <c r="C107" s="22" t="s">
        <v>334</v>
      </c>
      <c r="D107" s="22" t="s">
        <v>335</v>
      </c>
      <c r="E107" s="22"/>
      <c r="F107" s="22">
        <v>336435940</v>
      </c>
      <c r="G107" s="22">
        <v>0</v>
      </c>
      <c r="H107" s="22">
        <v>15311730</v>
      </c>
      <c r="I107" s="22">
        <v>0</v>
      </c>
      <c r="J107" s="22">
        <v>21260</v>
      </c>
      <c r="K107" s="22">
        <v>1030080</v>
      </c>
      <c r="L107" s="22"/>
      <c r="M107" s="22"/>
      <c r="N107" s="22">
        <v>337385940</v>
      </c>
      <c r="O107" s="22">
        <v>15391810</v>
      </c>
      <c r="P107" s="22"/>
      <c r="Q107" s="22">
        <v>0</v>
      </c>
      <c r="R107" s="22">
        <v>0</v>
      </c>
      <c r="S107" s="22">
        <v>0</v>
      </c>
      <c r="T107" s="22">
        <v>352777750</v>
      </c>
      <c r="U107" s="22">
        <v>0</v>
      </c>
      <c r="V107" s="22">
        <v>3330210</v>
      </c>
      <c r="W107" s="22">
        <v>0</v>
      </c>
    </row>
    <row r="108" spans="1:23" x14ac:dyDescent="0.25">
      <c r="A108" s="22" t="s">
        <v>125</v>
      </c>
      <c r="B108" s="22" t="s">
        <v>295</v>
      </c>
      <c r="C108" s="22" t="s">
        <v>336</v>
      </c>
      <c r="D108" s="22" t="s">
        <v>337</v>
      </c>
      <c r="E108" s="22"/>
      <c r="F108" s="22">
        <v>8843555170</v>
      </c>
      <c r="G108" s="22">
        <v>0</v>
      </c>
      <c r="H108" s="22">
        <v>781392980</v>
      </c>
      <c r="I108" s="22">
        <v>0</v>
      </c>
      <c r="J108" s="22">
        <v>0</v>
      </c>
      <c r="K108" s="22">
        <v>6300330</v>
      </c>
      <c r="L108" s="22"/>
      <c r="M108" s="22"/>
      <c r="N108" s="22">
        <v>8002923955</v>
      </c>
      <c r="O108" s="22">
        <v>731778891</v>
      </c>
      <c r="P108" s="22"/>
      <c r="Q108" s="22">
        <v>841294515</v>
      </c>
      <c r="R108" s="22">
        <v>41246919</v>
      </c>
      <c r="S108" s="22">
        <v>0</v>
      </c>
      <c r="T108" s="22">
        <v>9767454280</v>
      </c>
      <c r="U108" s="22">
        <v>0</v>
      </c>
      <c r="V108" s="22">
        <v>62246560</v>
      </c>
      <c r="W108" s="22">
        <v>0</v>
      </c>
    </row>
    <row r="109" spans="1:23" x14ac:dyDescent="0.25">
      <c r="A109" s="22" t="s">
        <v>125</v>
      </c>
      <c r="B109" s="22" t="s">
        <v>295</v>
      </c>
      <c r="C109" s="22" t="s">
        <v>338</v>
      </c>
      <c r="D109" s="22" t="s">
        <v>339</v>
      </c>
      <c r="E109" s="22"/>
      <c r="F109" s="22">
        <v>57156430</v>
      </c>
      <c r="G109" s="22">
        <v>0</v>
      </c>
      <c r="H109" s="22">
        <v>22797310</v>
      </c>
      <c r="I109" s="22">
        <v>0</v>
      </c>
      <c r="J109" s="22">
        <v>111380</v>
      </c>
      <c r="K109" s="22">
        <v>37505380</v>
      </c>
      <c r="L109" s="22"/>
      <c r="M109" s="22"/>
      <c r="N109" s="22">
        <v>61046390</v>
      </c>
      <c r="O109" s="22">
        <v>21630580</v>
      </c>
      <c r="P109" s="22"/>
      <c r="Q109" s="22">
        <v>0</v>
      </c>
      <c r="R109" s="22">
        <v>0</v>
      </c>
      <c r="S109" s="22">
        <v>0</v>
      </c>
      <c r="T109" s="22">
        <v>0</v>
      </c>
      <c r="U109" s="22">
        <v>82676970</v>
      </c>
      <c r="V109" s="22">
        <v>2392040</v>
      </c>
      <c r="W109" s="22">
        <v>0</v>
      </c>
    </row>
    <row r="110" spans="1:23" x14ac:dyDescent="0.25">
      <c r="A110" s="22" t="s">
        <v>125</v>
      </c>
      <c r="B110" s="22" t="s">
        <v>295</v>
      </c>
      <c r="C110" s="22" t="s">
        <v>340</v>
      </c>
      <c r="D110" s="22" t="s">
        <v>341</v>
      </c>
      <c r="E110" s="22"/>
      <c r="F110" s="22">
        <v>698124600</v>
      </c>
      <c r="G110" s="22">
        <v>0</v>
      </c>
      <c r="H110" s="22">
        <v>210188630</v>
      </c>
      <c r="I110" s="22">
        <v>0</v>
      </c>
      <c r="J110" s="22">
        <v>6360540</v>
      </c>
      <c r="K110" s="22">
        <v>0</v>
      </c>
      <c r="L110" s="22"/>
      <c r="M110" s="22"/>
      <c r="N110" s="22">
        <v>647895000</v>
      </c>
      <c r="O110" s="22">
        <v>190347630</v>
      </c>
      <c r="P110" s="22"/>
      <c r="Q110" s="22">
        <v>50229600</v>
      </c>
      <c r="R110" s="22">
        <v>19758000</v>
      </c>
      <c r="S110" s="22">
        <v>0</v>
      </c>
      <c r="T110" s="22">
        <v>908230230</v>
      </c>
      <c r="U110" s="22">
        <v>0</v>
      </c>
      <c r="V110" s="22">
        <v>9456770</v>
      </c>
      <c r="W110" s="22">
        <v>0</v>
      </c>
    </row>
    <row r="111" spans="1:23" x14ac:dyDescent="0.25">
      <c r="A111" s="22" t="s">
        <v>125</v>
      </c>
      <c r="B111" s="22" t="s">
        <v>295</v>
      </c>
      <c r="C111" s="22" t="s">
        <v>342</v>
      </c>
      <c r="D111" s="22" t="s">
        <v>343</v>
      </c>
      <c r="E111" s="22"/>
      <c r="F111" s="22">
        <v>79088480</v>
      </c>
      <c r="G111" s="22">
        <v>4620</v>
      </c>
      <c r="H111" s="22">
        <v>7916380</v>
      </c>
      <c r="I111" s="22">
        <v>0</v>
      </c>
      <c r="J111" s="22">
        <v>0</v>
      </c>
      <c r="K111" s="22">
        <v>0</v>
      </c>
      <c r="L111" s="22"/>
      <c r="M111" s="22"/>
      <c r="N111" s="22">
        <v>79093100</v>
      </c>
      <c r="O111" s="22">
        <v>7916380</v>
      </c>
      <c r="P111" s="22"/>
      <c r="Q111" s="22">
        <v>0</v>
      </c>
      <c r="R111" s="22">
        <v>0</v>
      </c>
      <c r="S111" s="22">
        <v>0</v>
      </c>
      <c r="T111" s="22">
        <v>87009840</v>
      </c>
      <c r="U111" s="22">
        <v>0</v>
      </c>
      <c r="V111" s="22">
        <v>1563730</v>
      </c>
      <c r="W111" s="22">
        <v>0</v>
      </c>
    </row>
    <row r="112" spans="1:23" x14ac:dyDescent="0.25">
      <c r="A112" s="22" t="s">
        <v>125</v>
      </c>
      <c r="B112" s="22" t="s">
        <v>295</v>
      </c>
      <c r="C112" s="22" t="s">
        <v>344</v>
      </c>
      <c r="D112" s="22" t="s">
        <v>345</v>
      </c>
      <c r="E112" s="22"/>
      <c r="F112" s="22">
        <v>895431950</v>
      </c>
      <c r="G112" s="22">
        <v>94700</v>
      </c>
      <c r="H112" s="22">
        <v>172523540</v>
      </c>
      <c r="I112" s="22">
        <v>0</v>
      </c>
      <c r="J112" s="22">
        <v>108840</v>
      </c>
      <c r="K112" s="22">
        <v>5751660</v>
      </c>
      <c r="L112" s="22"/>
      <c r="M112" s="22"/>
      <c r="N112" s="22">
        <v>895523750</v>
      </c>
      <c r="O112" s="22">
        <v>130174440</v>
      </c>
      <c r="P112" s="22"/>
      <c r="Q112" s="22">
        <v>0</v>
      </c>
      <c r="R112" s="22">
        <v>0</v>
      </c>
      <c r="S112" s="22">
        <v>5206864.28</v>
      </c>
      <c r="T112" s="22">
        <v>1031564590</v>
      </c>
      <c r="U112" s="22">
        <v>0</v>
      </c>
      <c r="V112" s="22">
        <v>15496310</v>
      </c>
      <c r="W112" s="22">
        <v>0</v>
      </c>
    </row>
    <row r="113" spans="1:23" x14ac:dyDescent="0.25">
      <c r="A113" s="22" t="s">
        <v>125</v>
      </c>
      <c r="B113" s="22" t="s">
        <v>295</v>
      </c>
      <c r="C113" s="22" t="s">
        <v>346</v>
      </c>
      <c r="D113" s="22" t="s">
        <v>347</v>
      </c>
      <c r="E113" s="22"/>
      <c r="F113" s="22">
        <v>1130128210</v>
      </c>
      <c r="G113" s="22">
        <v>0</v>
      </c>
      <c r="H113" s="22">
        <v>93406640</v>
      </c>
      <c r="I113" s="22">
        <v>0</v>
      </c>
      <c r="J113" s="22">
        <v>0</v>
      </c>
      <c r="K113" s="22">
        <v>3886800</v>
      </c>
      <c r="L113" s="22"/>
      <c r="M113" s="22"/>
      <c r="N113" s="22">
        <v>1120587410</v>
      </c>
      <c r="O113" s="22">
        <v>96400750</v>
      </c>
      <c r="P113" s="22"/>
      <c r="Q113" s="22">
        <v>0</v>
      </c>
      <c r="R113" s="22">
        <v>0</v>
      </c>
      <c r="S113" s="22">
        <v>0</v>
      </c>
      <c r="T113" s="22">
        <v>1219963050</v>
      </c>
      <c r="U113" s="22">
        <v>0</v>
      </c>
      <c r="V113" s="22">
        <v>16393440</v>
      </c>
      <c r="W113" s="22">
        <v>0</v>
      </c>
    </row>
    <row r="114" spans="1:23" x14ac:dyDescent="0.25">
      <c r="A114" s="22" t="s">
        <v>125</v>
      </c>
      <c r="B114" s="22" t="s">
        <v>295</v>
      </c>
      <c r="C114" s="22" t="s">
        <v>348</v>
      </c>
      <c r="D114" s="22" t="s">
        <v>349</v>
      </c>
      <c r="E114" s="22"/>
      <c r="F114" s="22">
        <v>676384150</v>
      </c>
      <c r="G114" s="22">
        <v>7324920</v>
      </c>
      <c r="H114" s="22">
        <v>94667980</v>
      </c>
      <c r="I114" s="22">
        <v>0</v>
      </c>
      <c r="J114" s="22">
        <v>192600</v>
      </c>
      <c r="K114" s="22">
        <v>0</v>
      </c>
      <c r="L114" s="22"/>
      <c r="M114" s="22"/>
      <c r="N114" s="22">
        <v>683709070</v>
      </c>
      <c r="O114" s="22">
        <v>93146660</v>
      </c>
      <c r="P114" s="22"/>
      <c r="Q114" s="22">
        <v>0</v>
      </c>
      <c r="R114" s="22">
        <v>0</v>
      </c>
      <c r="S114" s="22">
        <v>0</v>
      </c>
      <c r="T114" s="22">
        <v>777048330</v>
      </c>
      <c r="U114" s="22">
        <v>0</v>
      </c>
      <c r="V114" s="22">
        <v>9498510</v>
      </c>
      <c r="W114" s="22">
        <v>0</v>
      </c>
    </row>
    <row r="115" spans="1:23" x14ac:dyDescent="0.25">
      <c r="A115" s="22" t="s">
        <v>125</v>
      </c>
      <c r="B115" s="22" t="s">
        <v>295</v>
      </c>
      <c r="C115" s="22" t="s">
        <v>350</v>
      </c>
      <c r="D115" s="22" t="s">
        <v>351</v>
      </c>
      <c r="E115" s="22"/>
      <c r="F115" s="22">
        <v>705137710</v>
      </c>
      <c r="G115" s="22">
        <v>0</v>
      </c>
      <c r="H115" s="22">
        <v>408459580</v>
      </c>
      <c r="I115" s="22">
        <v>0</v>
      </c>
      <c r="J115" s="22">
        <v>30890900</v>
      </c>
      <c r="K115" s="22">
        <v>168800180</v>
      </c>
      <c r="L115" s="22"/>
      <c r="M115" s="22"/>
      <c r="N115" s="22">
        <v>701411236</v>
      </c>
      <c r="O115" s="22">
        <v>378649305</v>
      </c>
      <c r="P115" s="22"/>
      <c r="Q115" s="22">
        <v>57453924</v>
      </c>
      <c r="R115" s="22">
        <v>28319375</v>
      </c>
      <c r="S115" s="22">
        <v>106181880</v>
      </c>
      <c r="T115" s="22">
        <v>1313288370</v>
      </c>
      <c r="U115" s="22">
        <v>0</v>
      </c>
      <c r="V115" s="22">
        <v>100601630</v>
      </c>
      <c r="W115" s="22">
        <v>0</v>
      </c>
    </row>
    <row r="116" spans="1:23" x14ac:dyDescent="0.25">
      <c r="A116" s="22" t="s">
        <v>125</v>
      </c>
      <c r="B116" s="22" t="s">
        <v>295</v>
      </c>
      <c r="C116" s="22" t="s">
        <v>1058</v>
      </c>
      <c r="D116" s="22" t="s">
        <v>1059</v>
      </c>
      <c r="E116" s="22"/>
      <c r="F116" s="22">
        <v>826493680</v>
      </c>
      <c r="G116" s="22">
        <v>1409000</v>
      </c>
      <c r="H116" s="22">
        <v>299419290</v>
      </c>
      <c r="I116" s="22">
        <v>0</v>
      </c>
      <c r="J116" s="22">
        <v>0</v>
      </c>
      <c r="K116" s="22">
        <v>0</v>
      </c>
      <c r="L116" s="22"/>
      <c r="M116" s="22"/>
      <c r="N116" s="22">
        <v>827217680</v>
      </c>
      <c r="O116" s="22">
        <v>265996170</v>
      </c>
      <c r="P116" s="22"/>
      <c r="Q116" s="22">
        <v>0</v>
      </c>
      <c r="R116" s="22">
        <v>0</v>
      </c>
      <c r="S116" s="22">
        <v>0</v>
      </c>
      <c r="T116" s="22">
        <v>1121302970</v>
      </c>
      <c r="U116" s="22">
        <v>0</v>
      </c>
      <c r="V116" s="22">
        <v>67748570</v>
      </c>
      <c r="W116" s="22">
        <v>0</v>
      </c>
    </row>
    <row r="117" spans="1:23" x14ac:dyDescent="0.25">
      <c r="A117" s="22" t="s">
        <v>125</v>
      </c>
      <c r="B117" s="22" t="s">
        <v>295</v>
      </c>
      <c r="C117" s="22" t="s">
        <v>352</v>
      </c>
      <c r="D117" s="22" t="s">
        <v>353</v>
      </c>
      <c r="E117" s="22"/>
      <c r="F117" s="22">
        <v>103538670</v>
      </c>
      <c r="G117" s="22">
        <v>0</v>
      </c>
      <c r="H117" s="22">
        <v>24413280</v>
      </c>
      <c r="I117" s="22">
        <v>0</v>
      </c>
      <c r="J117" s="22">
        <v>0</v>
      </c>
      <c r="K117" s="22">
        <v>0</v>
      </c>
      <c r="L117" s="22"/>
      <c r="M117" s="22"/>
      <c r="N117" s="22">
        <v>103538670</v>
      </c>
      <c r="O117" s="22">
        <v>24413280</v>
      </c>
      <c r="P117" s="22"/>
      <c r="Q117" s="22">
        <v>0</v>
      </c>
      <c r="R117" s="22">
        <v>0</v>
      </c>
      <c r="S117" s="22">
        <v>0</v>
      </c>
      <c r="T117" s="22">
        <v>127951950</v>
      </c>
      <c r="U117" s="22">
        <v>0</v>
      </c>
      <c r="V117" s="22">
        <v>2478950</v>
      </c>
      <c r="W117" s="22">
        <v>0</v>
      </c>
    </row>
    <row r="118" spans="1:23" x14ac:dyDescent="0.25">
      <c r="A118" s="22" t="s">
        <v>125</v>
      </c>
      <c r="B118" s="22" t="s">
        <v>295</v>
      </c>
      <c r="C118" s="22" t="s">
        <v>354</v>
      </c>
      <c r="D118" s="22" t="s">
        <v>355</v>
      </c>
      <c r="E118" s="22"/>
      <c r="F118" s="22">
        <v>895478100</v>
      </c>
      <c r="G118" s="22">
        <v>31780</v>
      </c>
      <c r="H118" s="22">
        <v>466922690</v>
      </c>
      <c r="I118" s="22">
        <v>0</v>
      </c>
      <c r="J118" s="22">
        <v>61648170</v>
      </c>
      <c r="K118" s="22">
        <v>440778680</v>
      </c>
      <c r="L118" s="22"/>
      <c r="M118" s="22"/>
      <c r="N118" s="22">
        <v>805064913</v>
      </c>
      <c r="O118" s="22">
        <v>420737501</v>
      </c>
      <c r="P118" s="22"/>
      <c r="Q118" s="22">
        <v>90444967</v>
      </c>
      <c r="R118" s="22">
        <v>34631859</v>
      </c>
      <c r="S118" s="22">
        <v>0</v>
      </c>
      <c r="T118" s="22">
        <v>1424080740</v>
      </c>
      <c r="U118" s="22">
        <v>0</v>
      </c>
      <c r="V118" s="22">
        <v>162274710</v>
      </c>
      <c r="W118" s="22">
        <v>0</v>
      </c>
    </row>
    <row r="119" spans="1:23" x14ac:dyDescent="0.25">
      <c r="A119" s="22" t="s">
        <v>125</v>
      </c>
      <c r="B119" s="22" t="s">
        <v>295</v>
      </c>
      <c r="C119" s="22" t="s">
        <v>356</v>
      </c>
      <c r="D119" s="22" t="s">
        <v>357</v>
      </c>
      <c r="E119" s="22"/>
      <c r="F119" s="22">
        <v>101390300</v>
      </c>
      <c r="G119" s="22">
        <v>250120</v>
      </c>
      <c r="H119" s="22">
        <v>40860840</v>
      </c>
      <c r="I119" s="22">
        <v>0</v>
      </c>
      <c r="J119" s="22">
        <v>222160</v>
      </c>
      <c r="K119" s="22">
        <v>939230</v>
      </c>
      <c r="L119" s="22"/>
      <c r="M119" s="22"/>
      <c r="N119" s="22">
        <v>101556870</v>
      </c>
      <c r="O119" s="22">
        <v>41800070</v>
      </c>
      <c r="P119" s="22"/>
      <c r="Q119" s="22">
        <v>0</v>
      </c>
      <c r="R119" s="22">
        <v>0</v>
      </c>
      <c r="S119" s="22">
        <v>0</v>
      </c>
      <c r="T119" s="22">
        <v>143662650</v>
      </c>
      <c r="U119" s="22">
        <v>0</v>
      </c>
      <c r="V119" s="22">
        <v>3763040</v>
      </c>
      <c r="W119" s="22">
        <v>0</v>
      </c>
    </row>
    <row r="120" spans="1:23" x14ac:dyDescent="0.25">
      <c r="A120" s="22" t="s">
        <v>125</v>
      </c>
      <c r="B120" s="22" t="s">
        <v>295</v>
      </c>
      <c r="C120" s="22" t="s">
        <v>358</v>
      </c>
      <c r="D120" s="22" t="s">
        <v>359</v>
      </c>
      <c r="E120" s="22"/>
      <c r="F120" s="22">
        <v>225093290</v>
      </c>
      <c r="G120" s="22">
        <v>277900</v>
      </c>
      <c r="H120" s="22">
        <v>74589450</v>
      </c>
      <c r="I120" s="22">
        <v>0</v>
      </c>
      <c r="J120" s="22">
        <v>1453090</v>
      </c>
      <c r="K120" s="22">
        <v>0</v>
      </c>
      <c r="L120" s="22"/>
      <c r="M120" s="22"/>
      <c r="N120" s="22">
        <v>180174675.74566799</v>
      </c>
      <c r="O120" s="22">
        <v>58599337.399710998</v>
      </c>
      <c r="P120" s="22"/>
      <c r="Q120" s="22">
        <v>44881314.254331999</v>
      </c>
      <c r="R120" s="22">
        <v>13323461.810239</v>
      </c>
      <c r="S120" s="22">
        <v>0</v>
      </c>
      <c r="T120" s="22">
        <v>0</v>
      </c>
      <c r="U120" s="22">
        <v>298431890</v>
      </c>
      <c r="V120" s="22">
        <v>7949640</v>
      </c>
      <c r="W120" s="22">
        <v>0</v>
      </c>
    </row>
    <row r="121" spans="1:23" x14ac:dyDescent="0.25">
      <c r="A121" s="22" t="s">
        <v>125</v>
      </c>
      <c r="B121" s="22" t="s">
        <v>295</v>
      </c>
      <c r="C121" s="22" t="s">
        <v>360</v>
      </c>
      <c r="D121" s="22" t="s">
        <v>361</v>
      </c>
      <c r="E121" s="22"/>
      <c r="F121" s="22">
        <v>54629970</v>
      </c>
      <c r="G121" s="22">
        <v>15010</v>
      </c>
      <c r="H121" s="22">
        <v>27262380</v>
      </c>
      <c r="I121" s="22">
        <v>0</v>
      </c>
      <c r="J121" s="22">
        <v>235750</v>
      </c>
      <c r="K121" s="22">
        <v>0</v>
      </c>
      <c r="L121" s="22"/>
      <c r="M121" s="22"/>
      <c r="N121" s="22">
        <v>54644980</v>
      </c>
      <c r="O121" s="22">
        <v>26551130</v>
      </c>
      <c r="P121" s="22"/>
      <c r="Q121" s="22">
        <v>0</v>
      </c>
      <c r="R121" s="22">
        <v>0</v>
      </c>
      <c r="S121" s="22">
        <v>0</v>
      </c>
      <c r="T121" s="22">
        <v>81495710</v>
      </c>
      <c r="U121" s="22">
        <v>3174080</v>
      </c>
      <c r="V121" s="22">
        <v>0</v>
      </c>
      <c r="W121" s="22">
        <v>0</v>
      </c>
    </row>
    <row r="122" spans="1:23" x14ac:dyDescent="0.25">
      <c r="A122" s="22" t="s">
        <v>125</v>
      </c>
      <c r="B122" s="22" t="s">
        <v>295</v>
      </c>
      <c r="C122" s="22" t="s">
        <v>362</v>
      </c>
      <c r="D122" s="22" t="s">
        <v>363</v>
      </c>
      <c r="E122" s="22"/>
      <c r="F122" s="22">
        <v>422373320</v>
      </c>
      <c r="G122" s="22">
        <v>274010</v>
      </c>
      <c r="H122" s="22">
        <v>167032380</v>
      </c>
      <c r="I122" s="22">
        <v>0</v>
      </c>
      <c r="J122" s="22">
        <v>2564660</v>
      </c>
      <c r="K122" s="22">
        <v>0</v>
      </c>
      <c r="L122" s="22"/>
      <c r="M122" s="22"/>
      <c r="N122" s="22">
        <v>422647330</v>
      </c>
      <c r="O122" s="22">
        <v>163004380</v>
      </c>
      <c r="P122" s="22"/>
      <c r="Q122" s="22">
        <v>0</v>
      </c>
      <c r="R122" s="22">
        <v>0</v>
      </c>
      <c r="S122" s="22">
        <v>0</v>
      </c>
      <c r="T122" s="22">
        <v>0</v>
      </c>
      <c r="U122" s="22">
        <v>586539710</v>
      </c>
      <c r="V122" s="22">
        <v>17200880</v>
      </c>
      <c r="W122" s="22">
        <v>0</v>
      </c>
    </row>
    <row r="123" spans="1:23" x14ac:dyDescent="0.25">
      <c r="A123" s="22" t="s">
        <v>125</v>
      </c>
      <c r="B123" s="22" t="s">
        <v>295</v>
      </c>
      <c r="C123" s="22" t="s">
        <v>364</v>
      </c>
      <c r="D123" s="22" t="s">
        <v>365</v>
      </c>
      <c r="E123" s="22"/>
      <c r="F123" s="22">
        <v>171497910</v>
      </c>
      <c r="G123" s="22">
        <v>0</v>
      </c>
      <c r="H123" s="22">
        <v>130846090</v>
      </c>
      <c r="I123" s="22">
        <v>0</v>
      </c>
      <c r="J123" s="22">
        <v>9394970</v>
      </c>
      <c r="K123" s="22">
        <v>4300000</v>
      </c>
      <c r="L123" s="22"/>
      <c r="M123" s="22"/>
      <c r="N123" s="22">
        <v>170323390</v>
      </c>
      <c r="O123" s="22">
        <v>141525810</v>
      </c>
      <c r="P123" s="22"/>
      <c r="Q123" s="22">
        <v>1005500</v>
      </c>
      <c r="R123" s="22">
        <v>1238000</v>
      </c>
      <c r="S123" s="22">
        <v>0</v>
      </c>
      <c r="T123" s="22">
        <v>314221970</v>
      </c>
      <c r="U123" s="22">
        <v>0</v>
      </c>
      <c r="V123" s="22">
        <v>9394970</v>
      </c>
      <c r="W123" s="22">
        <v>0</v>
      </c>
    </row>
    <row r="124" spans="1:23" x14ac:dyDescent="0.25">
      <c r="A124" s="22" t="s">
        <v>125</v>
      </c>
      <c r="B124" s="22" t="s">
        <v>295</v>
      </c>
      <c r="C124" s="22" t="s">
        <v>366</v>
      </c>
      <c r="D124" s="22" t="s">
        <v>367</v>
      </c>
      <c r="E124" s="22"/>
      <c r="F124" s="22">
        <v>374719020</v>
      </c>
      <c r="G124" s="22">
        <v>296810</v>
      </c>
      <c r="H124" s="22">
        <v>42733470</v>
      </c>
      <c r="I124" s="22">
        <v>0</v>
      </c>
      <c r="J124" s="22">
        <v>0</v>
      </c>
      <c r="K124" s="22">
        <v>7687890</v>
      </c>
      <c r="L124" s="22"/>
      <c r="M124" s="22"/>
      <c r="N124" s="22">
        <v>380429450</v>
      </c>
      <c r="O124" s="22">
        <v>44367770</v>
      </c>
      <c r="P124" s="22"/>
      <c r="Q124" s="22">
        <v>0</v>
      </c>
      <c r="R124" s="22">
        <v>0</v>
      </c>
      <c r="S124" s="22">
        <v>0</v>
      </c>
      <c r="T124" s="22">
        <v>425502450</v>
      </c>
      <c r="U124" s="22">
        <v>0</v>
      </c>
      <c r="V124" s="22">
        <v>5545880</v>
      </c>
      <c r="W124" s="22">
        <v>424797220</v>
      </c>
    </row>
    <row r="125" spans="1:23" x14ac:dyDescent="0.25">
      <c r="A125" s="22" t="s">
        <v>125</v>
      </c>
      <c r="B125" s="22" t="s">
        <v>295</v>
      </c>
      <c r="C125" s="22" t="s">
        <v>368</v>
      </c>
      <c r="D125" s="22" t="s">
        <v>369</v>
      </c>
      <c r="E125" s="22"/>
      <c r="F125" s="22">
        <v>181073830</v>
      </c>
      <c r="G125" s="22">
        <v>184980</v>
      </c>
      <c r="H125" s="22">
        <v>40484060</v>
      </c>
      <c r="I125" s="22">
        <v>0</v>
      </c>
      <c r="J125" s="22">
        <v>192210</v>
      </c>
      <c r="K125" s="22">
        <v>0</v>
      </c>
      <c r="L125" s="22"/>
      <c r="M125" s="22"/>
      <c r="N125" s="22">
        <v>157852303</v>
      </c>
      <c r="O125" s="22">
        <v>36082391</v>
      </c>
      <c r="P125" s="22"/>
      <c r="Q125" s="22">
        <v>23406504</v>
      </c>
      <c r="R125" s="22">
        <v>4401669</v>
      </c>
      <c r="S125" s="22">
        <v>0</v>
      </c>
      <c r="T125" s="22">
        <v>221935080</v>
      </c>
      <c r="U125" s="22">
        <v>0</v>
      </c>
      <c r="V125" s="22">
        <v>6200670</v>
      </c>
      <c r="W125" s="22">
        <v>0</v>
      </c>
    </row>
    <row r="126" spans="1:23" x14ac:dyDescent="0.25">
      <c r="A126" s="22" t="s">
        <v>125</v>
      </c>
      <c r="B126" s="22" t="s">
        <v>295</v>
      </c>
      <c r="C126" s="22" t="s">
        <v>370</v>
      </c>
      <c r="D126" s="22" t="s">
        <v>371</v>
      </c>
      <c r="E126" s="22"/>
      <c r="F126" s="22">
        <v>192816580</v>
      </c>
      <c r="G126" s="22">
        <v>95320</v>
      </c>
      <c r="H126" s="22">
        <v>74937630</v>
      </c>
      <c r="I126" s="22">
        <v>0</v>
      </c>
      <c r="J126" s="22">
        <v>0</v>
      </c>
      <c r="K126" s="22">
        <v>0</v>
      </c>
      <c r="L126" s="22"/>
      <c r="M126" s="22"/>
      <c r="N126" s="22">
        <v>192911900</v>
      </c>
      <c r="O126" s="22">
        <v>66183180</v>
      </c>
      <c r="P126" s="22"/>
      <c r="Q126" s="22">
        <v>0</v>
      </c>
      <c r="R126" s="22">
        <v>0</v>
      </c>
      <c r="S126" s="22">
        <v>0</v>
      </c>
      <c r="T126" s="22">
        <v>261101300</v>
      </c>
      <c r="U126" s="22">
        <v>0</v>
      </c>
      <c r="V126" s="22">
        <v>9118140</v>
      </c>
      <c r="W126" s="22">
        <v>0</v>
      </c>
    </row>
    <row r="127" spans="1:23" x14ac:dyDescent="0.25">
      <c r="A127" s="22" t="s">
        <v>125</v>
      </c>
      <c r="B127" s="22" t="s">
        <v>295</v>
      </c>
      <c r="C127" s="22" t="s">
        <v>374</v>
      </c>
      <c r="D127" s="22" t="s">
        <v>375</v>
      </c>
      <c r="E127" s="22"/>
      <c r="F127" s="22">
        <v>274241746</v>
      </c>
      <c r="G127" s="22">
        <v>0</v>
      </c>
      <c r="H127" s="22">
        <v>328354700</v>
      </c>
      <c r="I127" s="22">
        <v>0</v>
      </c>
      <c r="J127" s="22">
        <v>0</v>
      </c>
      <c r="K127" s="22">
        <v>0</v>
      </c>
      <c r="L127" s="22"/>
      <c r="M127" s="22"/>
      <c r="N127" s="22">
        <v>274550120</v>
      </c>
      <c r="O127" s="22">
        <v>215435450</v>
      </c>
      <c r="P127" s="22"/>
      <c r="Q127" s="22">
        <v>0</v>
      </c>
      <c r="R127" s="22">
        <v>0</v>
      </c>
      <c r="S127" s="22">
        <v>0</v>
      </c>
      <c r="T127" s="22">
        <v>0</v>
      </c>
      <c r="U127" s="22">
        <v>609107820</v>
      </c>
      <c r="V127" s="22">
        <v>153091470</v>
      </c>
      <c r="W127" s="22">
        <v>0</v>
      </c>
    </row>
    <row r="128" spans="1:23" x14ac:dyDescent="0.25">
      <c r="A128" s="22" t="s">
        <v>125</v>
      </c>
      <c r="B128" s="22" t="s">
        <v>295</v>
      </c>
      <c r="C128" s="22" t="s">
        <v>376</v>
      </c>
      <c r="D128" s="22" t="s">
        <v>377</v>
      </c>
      <c r="E128" s="22"/>
      <c r="F128" s="22">
        <v>198979800</v>
      </c>
      <c r="G128" s="22">
        <v>95940</v>
      </c>
      <c r="H128" s="22">
        <v>154211170</v>
      </c>
      <c r="I128" s="22">
        <v>0</v>
      </c>
      <c r="J128" s="22">
        <v>345000</v>
      </c>
      <c r="K128" s="22">
        <v>0</v>
      </c>
      <c r="L128" s="22"/>
      <c r="M128" s="22"/>
      <c r="N128" s="22">
        <v>197484780</v>
      </c>
      <c r="O128" s="22">
        <v>119216390</v>
      </c>
      <c r="P128" s="22"/>
      <c r="Q128" s="22">
        <v>0</v>
      </c>
      <c r="R128" s="22">
        <v>0</v>
      </c>
      <c r="S128" s="22">
        <v>0</v>
      </c>
      <c r="T128" s="22">
        <v>344303950</v>
      </c>
      <c r="U128" s="22">
        <v>0</v>
      </c>
      <c r="V128" s="22">
        <v>38497720</v>
      </c>
      <c r="W128" s="22">
        <v>0</v>
      </c>
    </row>
    <row r="129" spans="1:23" x14ac:dyDescent="0.25">
      <c r="A129" s="22" t="s">
        <v>125</v>
      </c>
      <c r="B129" s="22" t="s">
        <v>295</v>
      </c>
      <c r="C129" s="22" t="s">
        <v>378</v>
      </c>
      <c r="D129" s="22" t="s">
        <v>379</v>
      </c>
      <c r="E129" s="22"/>
      <c r="F129" s="22">
        <v>2610269310</v>
      </c>
      <c r="G129" s="22">
        <v>115500</v>
      </c>
      <c r="H129" s="22">
        <v>359827460</v>
      </c>
      <c r="I129" s="22">
        <v>0</v>
      </c>
      <c r="J129" s="22">
        <v>0</v>
      </c>
      <c r="K129" s="22">
        <v>35193460</v>
      </c>
      <c r="L129" s="22"/>
      <c r="M129" s="22"/>
      <c r="N129" s="22">
        <v>2453238010</v>
      </c>
      <c r="O129" s="22">
        <v>326799798</v>
      </c>
      <c r="P129" s="22"/>
      <c r="Q129" s="22">
        <v>157146800</v>
      </c>
      <c r="R129" s="22">
        <v>22322062</v>
      </c>
      <c r="S129" s="22">
        <v>35193460</v>
      </c>
      <c r="T129" s="22">
        <v>2994700130</v>
      </c>
      <c r="U129" s="22">
        <v>0</v>
      </c>
      <c r="V129" s="22">
        <v>21543570</v>
      </c>
      <c r="W129" s="22">
        <v>0</v>
      </c>
    </row>
    <row r="130" spans="1:23" x14ac:dyDescent="0.25">
      <c r="A130" s="22" t="s">
        <v>125</v>
      </c>
      <c r="B130" s="22" t="s">
        <v>295</v>
      </c>
      <c r="C130" s="22" t="s">
        <v>380</v>
      </c>
      <c r="D130" s="22" t="s">
        <v>381</v>
      </c>
      <c r="E130" s="22"/>
      <c r="F130" s="22">
        <v>1210992140</v>
      </c>
      <c r="G130" s="22">
        <v>0</v>
      </c>
      <c r="H130" s="22">
        <v>798416420</v>
      </c>
      <c r="I130" s="22">
        <v>0</v>
      </c>
      <c r="J130" s="22">
        <v>469600</v>
      </c>
      <c r="K130" s="22">
        <v>0</v>
      </c>
      <c r="L130" s="22"/>
      <c r="M130" s="22"/>
      <c r="N130" s="22">
        <v>1071494030</v>
      </c>
      <c r="O130" s="22">
        <v>430370354</v>
      </c>
      <c r="P130" s="22"/>
      <c r="Q130" s="22">
        <v>139498110</v>
      </c>
      <c r="R130" s="22">
        <v>53220146</v>
      </c>
      <c r="S130" s="22">
        <v>0</v>
      </c>
      <c r="T130" s="22">
        <v>2000368410</v>
      </c>
      <c r="U130" s="22">
        <v>0</v>
      </c>
      <c r="V130" s="22">
        <v>418997550</v>
      </c>
      <c r="W130" s="22">
        <v>0</v>
      </c>
    </row>
    <row r="131" spans="1:23" x14ac:dyDescent="0.25">
      <c r="A131" s="22" t="s">
        <v>125</v>
      </c>
      <c r="B131" s="22" t="s">
        <v>295</v>
      </c>
      <c r="C131" s="22" t="s">
        <v>1060</v>
      </c>
      <c r="D131" s="22" t="s">
        <v>1061</v>
      </c>
      <c r="E131" s="22"/>
      <c r="F131" s="22">
        <v>168927200</v>
      </c>
      <c r="G131" s="22">
        <v>0</v>
      </c>
      <c r="H131" s="22">
        <v>8923510</v>
      </c>
      <c r="I131" s="22">
        <v>0</v>
      </c>
      <c r="J131" s="22">
        <v>0</v>
      </c>
      <c r="K131" s="22">
        <v>0</v>
      </c>
      <c r="L131" s="22"/>
      <c r="M131" s="22"/>
      <c r="N131" s="22">
        <v>158679000</v>
      </c>
      <c r="O131" s="22">
        <v>7542010</v>
      </c>
      <c r="P131" s="22"/>
      <c r="Q131" s="22">
        <v>10248200</v>
      </c>
      <c r="R131" s="22">
        <v>1381500</v>
      </c>
      <c r="S131" s="22">
        <v>0</v>
      </c>
      <c r="T131" s="22">
        <v>177850710</v>
      </c>
      <c r="U131" s="22">
        <v>0</v>
      </c>
      <c r="V131" s="22">
        <v>0</v>
      </c>
      <c r="W131" s="22">
        <v>0</v>
      </c>
    </row>
    <row r="132" spans="1:23" x14ac:dyDescent="0.25">
      <c r="A132" s="22" t="s">
        <v>125</v>
      </c>
      <c r="B132" s="22" t="s">
        <v>295</v>
      </c>
      <c r="C132" s="22" t="s">
        <v>384</v>
      </c>
      <c r="D132" s="22" t="s">
        <v>385</v>
      </c>
      <c r="E132" s="22"/>
      <c r="F132" s="22">
        <v>66761470</v>
      </c>
      <c r="G132" s="22">
        <v>134690</v>
      </c>
      <c r="H132" s="22">
        <v>22559270</v>
      </c>
      <c r="I132" s="22">
        <v>0</v>
      </c>
      <c r="J132" s="22">
        <v>110900</v>
      </c>
      <c r="K132" s="22">
        <v>8676190</v>
      </c>
      <c r="L132" s="22"/>
      <c r="M132" s="22"/>
      <c r="N132" s="22">
        <v>72585170</v>
      </c>
      <c r="O132" s="22">
        <v>22920370</v>
      </c>
      <c r="P132" s="22"/>
      <c r="Q132" s="22">
        <v>1961530</v>
      </c>
      <c r="R132" s="22">
        <v>150150</v>
      </c>
      <c r="S132" s="22">
        <v>0</v>
      </c>
      <c r="T132" s="22">
        <v>97728120</v>
      </c>
      <c r="U132" s="22">
        <v>0</v>
      </c>
      <c r="V132" s="22">
        <v>2578770</v>
      </c>
      <c r="W132" s="22">
        <v>0</v>
      </c>
    </row>
    <row r="133" spans="1:23" x14ac:dyDescent="0.25">
      <c r="A133" s="22" t="s">
        <v>125</v>
      </c>
      <c r="B133" s="22" t="s">
        <v>295</v>
      </c>
      <c r="C133" s="22" t="s">
        <v>386</v>
      </c>
      <c r="D133" s="22" t="s">
        <v>387</v>
      </c>
      <c r="E133" s="22"/>
      <c r="F133" s="22">
        <v>149617130</v>
      </c>
      <c r="G133" s="22">
        <v>198000</v>
      </c>
      <c r="H133" s="22">
        <v>28369950</v>
      </c>
      <c r="I133" s="22">
        <v>0</v>
      </c>
      <c r="J133" s="22">
        <v>218100</v>
      </c>
      <c r="K133" s="22">
        <v>0</v>
      </c>
      <c r="L133" s="22"/>
      <c r="M133" s="22"/>
      <c r="N133" s="22">
        <v>149815130</v>
      </c>
      <c r="O133" s="22">
        <v>28369950</v>
      </c>
      <c r="P133" s="22"/>
      <c r="Q133" s="22">
        <v>0</v>
      </c>
      <c r="R133" s="22">
        <v>0</v>
      </c>
      <c r="S133" s="22">
        <v>0</v>
      </c>
      <c r="T133" s="22">
        <v>178403180</v>
      </c>
      <c r="U133" s="22">
        <v>0</v>
      </c>
      <c r="V133" s="22">
        <v>3459810</v>
      </c>
      <c r="W133" s="22">
        <v>0</v>
      </c>
    </row>
    <row r="134" spans="1:23" x14ac:dyDescent="0.25">
      <c r="A134" s="22" t="s">
        <v>125</v>
      </c>
      <c r="B134" s="22" t="s">
        <v>295</v>
      </c>
      <c r="C134" s="22" t="s">
        <v>388</v>
      </c>
      <c r="D134" s="22" t="s">
        <v>389</v>
      </c>
      <c r="E134" s="22"/>
      <c r="F134" s="22">
        <v>129896500</v>
      </c>
      <c r="G134" s="22">
        <v>139170</v>
      </c>
      <c r="H134" s="22">
        <v>9660000</v>
      </c>
      <c r="I134" s="22">
        <v>0</v>
      </c>
      <c r="J134" s="22">
        <v>0</v>
      </c>
      <c r="K134" s="22">
        <v>0</v>
      </c>
      <c r="L134" s="22"/>
      <c r="M134" s="22"/>
      <c r="N134" s="22">
        <v>92038370</v>
      </c>
      <c r="O134" s="22">
        <v>6742352</v>
      </c>
      <c r="P134" s="22"/>
      <c r="Q134" s="22">
        <v>37997300</v>
      </c>
      <c r="R134" s="22">
        <v>2792158</v>
      </c>
      <c r="S134" s="22">
        <v>0</v>
      </c>
      <c r="T134" s="22">
        <v>139695670</v>
      </c>
      <c r="U134" s="22">
        <v>0</v>
      </c>
      <c r="V134" s="22">
        <v>1841470</v>
      </c>
      <c r="W134" s="22">
        <v>0</v>
      </c>
    </row>
    <row r="135" spans="1:23" x14ac:dyDescent="0.25">
      <c r="A135" s="22" t="s">
        <v>125</v>
      </c>
      <c r="B135" s="22" t="s">
        <v>295</v>
      </c>
      <c r="C135" s="22" t="s">
        <v>390</v>
      </c>
      <c r="D135" s="22" t="s">
        <v>391</v>
      </c>
      <c r="E135" s="22"/>
      <c r="F135" s="22">
        <v>287917650</v>
      </c>
      <c r="G135" s="22">
        <v>0</v>
      </c>
      <c r="H135" s="22">
        <v>19769950</v>
      </c>
      <c r="I135" s="22">
        <v>0</v>
      </c>
      <c r="J135" s="22">
        <v>1552310</v>
      </c>
      <c r="K135" s="22">
        <v>0</v>
      </c>
      <c r="L135" s="22"/>
      <c r="M135" s="22"/>
      <c r="N135" s="22">
        <v>287917650</v>
      </c>
      <c r="O135" s="22">
        <v>19769950</v>
      </c>
      <c r="P135" s="22"/>
      <c r="Q135" s="22">
        <v>0</v>
      </c>
      <c r="R135" s="22">
        <v>0</v>
      </c>
      <c r="S135" s="22">
        <v>0</v>
      </c>
      <c r="T135" s="22">
        <v>307687600</v>
      </c>
      <c r="U135" s="22">
        <v>0</v>
      </c>
      <c r="V135" s="22">
        <v>4166640</v>
      </c>
      <c r="W135" s="22">
        <v>0</v>
      </c>
    </row>
    <row r="136" spans="1:23" x14ac:dyDescent="0.25">
      <c r="A136" s="22" t="s">
        <v>125</v>
      </c>
      <c r="B136" s="22" t="s">
        <v>295</v>
      </c>
      <c r="C136" s="22" t="s">
        <v>392</v>
      </c>
      <c r="D136" s="22" t="s">
        <v>393</v>
      </c>
      <c r="E136" s="22"/>
      <c r="F136" s="22">
        <v>87687300</v>
      </c>
      <c r="G136" s="22">
        <v>13770</v>
      </c>
      <c r="H136" s="22">
        <v>29680490</v>
      </c>
      <c r="I136" s="22">
        <v>0</v>
      </c>
      <c r="J136" s="22">
        <v>0</v>
      </c>
      <c r="K136" s="22">
        <v>0</v>
      </c>
      <c r="L136" s="22"/>
      <c r="M136" s="22"/>
      <c r="N136" s="22">
        <v>69221080</v>
      </c>
      <c r="O136" s="22">
        <v>24289177</v>
      </c>
      <c r="P136" s="22"/>
      <c r="Q136" s="22">
        <v>18400540</v>
      </c>
      <c r="R136" s="22">
        <v>4745763</v>
      </c>
      <c r="S136" s="22">
        <v>0</v>
      </c>
      <c r="T136" s="22">
        <v>116656560</v>
      </c>
      <c r="U136" s="22">
        <v>0</v>
      </c>
      <c r="V136" s="22">
        <v>2552140</v>
      </c>
      <c r="W136" s="22">
        <v>0</v>
      </c>
    </row>
    <row r="137" spans="1:23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/>
      <c r="F137" s="22">
        <v>33714420</v>
      </c>
      <c r="G137" s="22">
        <v>0</v>
      </c>
      <c r="H137" s="22">
        <v>9440280</v>
      </c>
      <c r="I137" s="22">
        <v>0</v>
      </c>
      <c r="J137" s="22">
        <v>77200</v>
      </c>
      <c r="K137" s="22">
        <v>0</v>
      </c>
      <c r="L137" s="22"/>
      <c r="M137" s="22"/>
      <c r="N137" s="22">
        <v>33714420</v>
      </c>
      <c r="O137" s="22">
        <v>11083930</v>
      </c>
      <c r="P137" s="22"/>
      <c r="Q137" s="22">
        <v>0</v>
      </c>
      <c r="R137" s="22">
        <v>0</v>
      </c>
      <c r="S137" s="22">
        <v>0</v>
      </c>
      <c r="T137" s="22">
        <v>44875550</v>
      </c>
      <c r="U137" s="22">
        <v>0</v>
      </c>
      <c r="V137" s="22">
        <v>1643650</v>
      </c>
      <c r="W137" s="22">
        <v>0</v>
      </c>
    </row>
    <row r="138" spans="1:23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/>
      <c r="F138" s="22">
        <v>76200020</v>
      </c>
      <c r="G138" s="22">
        <v>27280</v>
      </c>
      <c r="H138" s="22">
        <v>13387220</v>
      </c>
      <c r="I138" s="22">
        <v>0</v>
      </c>
      <c r="J138" s="22">
        <v>0</v>
      </c>
      <c r="K138" s="22">
        <v>0</v>
      </c>
      <c r="L138" s="22"/>
      <c r="M138" s="22"/>
      <c r="N138" s="22">
        <v>76227300</v>
      </c>
      <c r="O138" s="22">
        <v>12655600</v>
      </c>
      <c r="P138" s="22"/>
      <c r="Q138" s="22">
        <v>0</v>
      </c>
      <c r="R138" s="22">
        <v>0</v>
      </c>
      <c r="S138" s="22">
        <v>0</v>
      </c>
      <c r="T138" s="22">
        <v>88882900</v>
      </c>
      <c r="U138" s="22">
        <v>0</v>
      </c>
      <c r="V138" s="22">
        <v>1850030</v>
      </c>
      <c r="W138" s="22">
        <v>0</v>
      </c>
    </row>
    <row r="139" spans="1:23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/>
      <c r="F139" s="22">
        <v>211225940</v>
      </c>
      <c r="G139" s="22">
        <v>21100</v>
      </c>
      <c r="H139" s="22">
        <v>51173630</v>
      </c>
      <c r="I139" s="22">
        <v>0</v>
      </c>
      <c r="J139" s="22">
        <v>131590</v>
      </c>
      <c r="K139" s="22">
        <v>1849600</v>
      </c>
      <c r="L139" s="22"/>
      <c r="M139" s="22"/>
      <c r="N139" s="22">
        <v>213047040</v>
      </c>
      <c r="O139" s="22">
        <v>51100000</v>
      </c>
      <c r="P139" s="22"/>
      <c r="Q139" s="22">
        <v>0</v>
      </c>
      <c r="R139" s="22">
        <v>0</v>
      </c>
      <c r="S139" s="22">
        <v>0</v>
      </c>
      <c r="T139" s="22">
        <v>264000000</v>
      </c>
      <c r="U139" s="22">
        <v>0</v>
      </c>
      <c r="V139" s="22">
        <v>4361320</v>
      </c>
      <c r="W139" s="22">
        <v>0</v>
      </c>
    </row>
    <row r="140" spans="1:23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/>
      <c r="F140" s="22">
        <v>1345533990</v>
      </c>
      <c r="G140" s="22">
        <v>0</v>
      </c>
      <c r="H140" s="22">
        <v>197950305</v>
      </c>
      <c r="I140" s="22">
        <v>0</v>
      </c>
      <c r="J140" s="22">
        <v>2048520</v>
      </c>
      <c r="K140" s="22">
        <v>11521990</v>
      </c>
      <c r="L140" s="22"/>
      <c r="M140" s="22"/>
      <c r="N140" s="22">
        <v>1222297145</v>
      </c>
      <c r="O140" s="22">
        <v>195216645</v>
      </c>
      <c r="P140" s="22"/>
      <c r="Q140" s="22">
        <v>123487885</v>
      </c>
      <c r="R140" s="22">
        <v>8035950</v>
      </c>
      <c r="S140" s="22">
        <v>0</v>
      </c>
      <c r="T140" s="22">
        <v>1545117485</v>
      </c>
      <c r="U140" s="22">
        <v>0</v>
      </c>
      <c r="V140" s="22">
        <v>14509090</v>
      </c>
      <c r="W140" s="22">
        <v>0</v>
      </c>
    </row>
    <row r="141" spans="1:23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/>
      <c r="F141" s="22">
        <v>85542830</v>
      </c>
      <c r="G141" s="22">
        <v>0</v>
      </c>
      <c r="H141" s="22">
        <v>15194520</v>
      </c>
      <c r="I141" s="22">
        <v>0</v>
      </c>
      <c r="J141" s="22">
        <v>0</v>
      </c>
      <c r="K141" s="22">
        <v>0</v>
      </c>
      <c r="L141" s="22"/>
      <c r="M141" s="22"/>
      <c r="N141" s="22">
        <v>85542830</v>
      </c>
      <c r="O141" s="22">
        <v>13656050</v>
      </c>
      <c r="P141" s="22"/>
      <c r="Q141" s="22">
        <v>0</v>
      </c>
      <c r="R141" s="22">
        <v>0</v>
      </c>
      <c r="S141" s="22">
        <v>0</v>
      </c>
      <c r="T141" s="22">
        <v>100737350</v>
      </c>
      <c r="U141" s="22">
        <v>0</v>
      </c>
      <c r="V141" s="22">
        <v>2247310</v>
      </c>
      <c r="W141" s="22">
        <v>0</v>
      </c>
    </row>
    <row r="142" spans="1:23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/>
      <c r="F142" s="22">
        <v>362364440</v>
      </c>
      <c r="G142" s="22">
        <v>30820</v>
      </c>
      <c r="H142" s="22">
        <v>63009900</v>
      </c>
      <c r="I142" s="22">
        <v>6419100</v>
      </c>
      <c r="J142" s="22">
        <v>5414890</v>
      </c>
      <c r="K142" s="22">
        <v>0</v>
      </c>
      <c r="L142" s="22"/>
      <c r="M142" s="22"/>
      <c r="N142" s="22">
        <v>362395260</v>
      </c>
      <c r="O142" s="22">
        <v>69278220</v>
      </c>
      <c r="P142" s="22"/>
      <c r="Q142" s="22">
        <v>0</v>
      </c>
      <c r="R142" s="22">
        <v>0</v>
      </c>
      <c r="S142" s="22">
        <v>0</v>
      </c>
      <c r="T142" s="22">
        <v>437214150</v>
      </c>
      <c r="U142" s="22">
        <v>0</v>
      </c>
      <c r="V142" s="22">
        <v>4946760</v>
      </c>
      <c r="W142" s="22">
        <v>0</v>
      </c>
    </row>
    <row r="143" spans="1:23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/>
      <c r="F143" s="22">
        <v>153261320</v>
      </c>
      <c r="G143" s="22">
        <v>17690</v>
      </c>
      <c r="H143" s="22">
        <v>44694000</v>
      </c>
      <c r="I143" s="22">
        <v>24970</v>
      </c>
      <c r="J143" s="22">
        <v>7915390</v>
      </c>
      <c r="K143" s="22">
        <v>8145980</v>
      </c>
      <c r="L143" s="22"/>
      <c r="M143" s="22"/>
      <c r="N143" s="22">
        <v>146868750</v>
      </c>
      <c r="O143" s="22">
        <v>43999844</v>
      </c>
      <c r="P143" s="22"/>
      <c r="Q143" s="22">
        <v>0</v>
      </c>
      <c r="R143" s="22">
        <v>0</v>
      </c>
      <c r="S143" s="22">
        <v>0</v>
      </c>
      <c r="T143" s="22">
        <v>205019597</v>
      </c>
      <c r="U143" s="22">
        <v>0</v>
      </c>
      <c r="V143" s="22">
        <v>1768140</v>
      </c>
      <c r="W143" s="22">
        <v>0</v>
      </c>
    </row>
    <row r="144" spans="1:23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/>
      <c r="F144" s="22">
        <v>7109255140</v>
      </c>
      <c r="G144" s="22">
        <v>0</v>
      </c>
      <c r="H144" s="22">
        <v>1011472490</v>
      </c>
      <c r="I144" s="22">
        <v>0</v>
      </c>
      <c r="J144" s="22">
        <v>0</v>
      </c>
      <c r="K144" s="22">
        <v>69157350</v>
      </c>
      <c r="L144" s="22"/>
      <c r="M144" s="22"/>
      <c r="N144" s="22">
        <v>6387021115.3835773</v>
      </c>
      <c r="O144" s="22">
        <v>963467961.35200202</v>
      </c>
      <c r="P144" s="22"/>
      <c r="Q144" s="22">
        <v>722234024.61642206</v>
      </c>
      <c r="R144" s="22">
        <v>48004528.647997998</v>
      </c>
      <c r="S144" s="22">
        <v>69157350</v>
      </c>
      <c r="T144" s="22">
        <v>8189884980</v>
      </c>
      <c r="U144" s="22">
        <v>0</v>
      </c>
      <c r="V144" s="22">
        <v>37566630</v>
      </c>
      <c r="W144" s="22">
        <v>0</v>
      </c>
    </row>
    <row r="145" spans="1:23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/>
      <c r="F145" s="22">
        <v>1434120620</v>
      </c>
      <c r="G145" s="22">
        <v>524960</v>
      </c>
      <c r="H145" s="22">
        <v>354867910</v>
      </c>
      <c r="I145" s="22">
        <v>0</v>
      </c>
      <c r="J145" s="22">
        <v>11633560</v>
      </c>
      <c r="K145" s="22">
        <v>30564810</v>
      </c>
      <c r="L145" s="22"/>
      <c r="M145" s="22"/>
      <c r="N145" s="22">
        <v>1450663390</v>
      </c>
      <c r="O145" s="22">
        <v>365433190</v>
      </c>
      <c r="P145" s="22"/>
      <c r="Q145" s="22">
        <v>0</v>
      </c>
      <c r="R145" s="22">
        <v>0</v>
      </c>
      <c r="S145" s="22">
        <v>0</v>
      </c>
      <c r="T145" s="22">
        <v>1816096580</v>
      </c>
      <c r="U145" s="22">
        <v>0</v>
      </c>
      <c r="V145" s="22">
        <v>18424710</v>
      </c>
      <c r="W145" s="22">
        <v>0</v>
      </c>
    </row>
    <row r="146" spans="1:23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/>
      <c r="F146" s="22">
        <v>91409620</v>
      </c>
      <c r="G146" s="22">
        <v>67350</v>
      </c>
      <c r="H146" s="22">
        <v>33058960</v>
      </c>
      <c r="I146" s="22">
        <v>0</v>
      </c>
      <c r="J146" s="22">
        <v>3841570</v>
      </c>
      <c r="K146" s="22">
        <v>2183000</v>
      </c>
      <c r="L146" s="22"/>
      <c r="M146" s="22"/>
      <c r="N146" s="22">
        <v>92380570</v>
      </c>
      <c r="O146" s="22">
        <v>37456720</v>
      </c>
      <c r="P146" s="22"/>
      <c r="Q146" s="22">
        <v>0</v>
      </c>
      <c r="R146" s="22">
        <v>0</v>
      </c>
      <c r="S146" s="22">
        <v>0</v>
      </c>
      <c r="T146" s="22">
        <v>130560500</v>
      </c>
      <c r="U146" s="22">
        <v>0</v>
      </c>
      <c r="V146" s="22">
        <v>3831720</v>
      </c>
      <c r="W146" s="22">
        <v>0</v>
      </c>
    </row>
    <row r="147" spans="1:23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/>
      <c r="F147" s="22">
        <v>77888530</v>
      </c>
      <c r="G147" s="22">
        <v>48640</v>
      </c>
      <c r="H147" s="22">
        <v>20205120</v>
      </c>
      <c r="I147" s="22">
        <v>10900370</v>
      </c>
      <c r="J147" s="22">
        <v>3082710</v>
      </c>
      <c r="K147" s="22">
        <v>0</v>
      </c>
      <c r="L147" s="22"/>
      <c r="M147" s="22"/>
      <c r="N147" s="22">
        <v>58151122</v>
      </c>
      <c r="O147" s="22">
        <v>28532950</v>
      </c>
      <c r="P147" s="22"/>
      <c r="Q147" s="22">
        <v>19316128</v>
      </c>
      <c r="R147" s="22">
        <v>2280240</v>
      </c>
      <c r="S147" s="22">
        <v>0</v>
      </c>
      <c r="T147" s="22">
        <v>111363150</v>
      </c>
      <c r="U147" s="22">
        <v>0</v>
      </c>
      <c r="V147" s="22">
        <v>2690730</v>
      </c>
      <c r="W147" s="22">
        <v>0</v>
      </c>
    </row>
    <row r="148" spans="1:23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/>
      <c r="F148" s="22">
        <v>578226280</v>
      </c>
      <c r="G148" s="22">
        <v>70967150</v>
      </c>
      <c r="H148" s="22">
        <v>268386920</v>
      </c>
      <c r="I148" s="22">
        <v>0</v>
      </c>
      <c r="J148" s="22">
        <v>388030</v>
      </c>
      <c r="K148" s="22">
        <v>3595700</v>
      </c>
      <c r="L148" s="22"/>
      <c r="M148" s="22"/>
      <c r="N148" s="22">
        <v>524107905</v>
      </c>
      <c r="O148" s="22">
        <v>214400555</v>
      </c>
      <c r="P148" s="22"/>
      <c r="Q148" s="22">
        <v>118660841</v>
      </c>
      <c r="R148" s="22">
        <v>43622223</v>
      </c>
      <c r="S148" s="22">
        <v>0</v>
      </c>
      <c r="T148" s="22">
        <v>900791530</v>
      </c>
      <c r="U148" s="22">
        <v>0</v>
      </c>
      <c r="V148" s="22">
        <v>19318110</v>
      </c>
      <c r="W148" s="22">
        <v>0</v>
      </c>
    </row>
    <row r="149" spans="1:23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/>
      <c r="F149" s="22">
        <v>441695710</v>
      </c>
      <c r="G149" s="22">
        <v>139650</v>
      </c>
      <c r="H149" s="22">
        <v>48480500</v>
      </c>
      <c r="I149" s="22">
        <v>0</v>
      </c>
      <c r="J149" s="22">
        <v>232020</v>
      </c>
      <c r="K149" s="22">
        <v>179396920</v>
      </c>
      <c r="L149" s="22"/>
      <c r="M149" s="22"/>
      <c r="N149" s="22">
        <v>437483880</v>
      </c>
      <c r="O149" s="22">
        <v>35168990</v>
      </c>
      <c r="P149" s="22"/>
      <c r="Q149" s="22">
        <v>17662990</v>
      </c>
      <c r="R149" s="22">
        <v>0</v>
      </c>
      <c r="S149" s="22">
        <v>0</v>
      </c>
      <c r="T149" s="22">
        <v>493047880</v>
      </c>
      <c r="U149" s="22">
        <v>5077660</v>
      </c>
      <c r="V149" s="22">
        <v>8259740</v>
      </c>
      <c r="W149" s="22">
        <v>0</v>
      </c>
    </row>
    <row r="150" spans="1:23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/>
      <c r="F150" s="22">
        <v>212476190</v>
      </c>
      <c r="G150" s="22">
        <v>56780</v>
      </c>
      <c r="H150" s="22">
        <v>45895530</v>
      </c>
      <c r="I150" s="22">
        <v>0</v>
      </c>
      <c r="J150" s="22">
        <v>2095640</v>
      </c>
      <c r="K150" s="22">
        <v>0</v>
      </c>
      <c r="L150" s="22"/>
      <c r="M150" s="22"/>
      <c r="N150" s="22">
        <v>188209090</v>
      </c>
      <c r="O150" s="22">
        <v>36934330</v>
      </c>
      <c r="P150" s="22"/>
      <c r="Q150" s="22">
        <v>24323880</v>
      </c>
      <c r="R150" s="22">
        <v>8961200</v>
      </c>
      <c r="S150" s="22">
        <v>0</v>
      </c>
      <c r="T150" s="22">
        <v>260524140</v>
      </c>
      <c r="U150" s="22">
        <v>0</v>
      </c>
      <c r="V150" s="22">
        <v>2937640</v>
      </c>
      <c r="W150" s="22">
        <v>0</v>
      </c>
    </row>
    <row r="151" spans="1:23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/>
      <c r="F151" s="22">
        <v>481141890</v>
      </c>
      <c r="G151" s="22">
        <v>0</v>
      </c>
      <c r="H151" s="22">
        <v>161304080</v>
      </c>
      <c r="I151" s="22">
        <v>0</v>
      </c>
      <c r="J151" s="22">
        <v>0</v>
      </c>
      <c r="K151" s="22">
        <v>0</v>
      </c>
      <c r="L151" s="22"/>
      <c r="M151" s="22"/>
      <c r="N151" s="22">
        <v>372540785</v>
      </c>
      <c r="O151" s="22">
        <v>141544881</v>
      </c>
      <c r="P151" s="22"/>
      <c r="Q151" s="22">
        <v>108601105</v>
      </c>
      <c r="R151" s="22">
        <v>15002339</v>
      </c>
      <c r="S151" s="22">
        <v>0</v>
      </c>
      <c r="T151" s="22">
        <v>637800360</v>
      </c>
      <c r="U151" s="22">
        <v>0</v>
      </c>
      <c r="V151" s="22">
        <v>8114610</v>
      </c>
      <c r="W151" s="22">
        <v>0</v>
      </c>
    </row>
    <row r="152" spans="1:23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/>
      <c r="F152" s="22">
        <v>769583430</v>
      </c>
      <c r="G152" s="22">
        <v>280500</v>
      </c>
      <c r="H152" s="22">
        <v>207693560</v>
      </c>
      <c r="I152" s="22">
        <v>0</v>
      </c>
      <c r="J152" s="22">
        <v>3671170</v>
      </c>
      <c r="K152" s="22">
        <v>4595500</v>
      </c>
      <c r="L152" s="22"/>
      <c r="M152" s="22"/>
      <c r="N152" s="22">
        <v>708664237</v>
      </c>
      <c r="O152" s="22">
        <v>185973739</v>
      </c>
      <c r="P152" s="22"/>
      <c r="Q152" s="22">
        <v>59895764</v>
      </c>
      <c r="R152" s="22">
        <v>17481066</v>
      </c>
      <c r="S152" s="22">
        <v>0</v>
      </c>
      <c r="T152" s="22">
        <v>972014670</v>
      </c>
      <c r="U152" s="22">
        <v>0</v>
      </c>
      <c r="V152" s="22">
        <v>12829060</v>
      </c>
      <c r="W152" s="22">
        <v>0</v>
      </c>
    </row>
    <row r="153" spans="1:23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/>
      <c r="F153" s="22">
        <v>140211980</v>
      </c>
      <c r="G153" s="22">
        <v>0</v>
      </c>
      <c r="H153" s="22">
        <v>69636015</v>
      </c>
      <c r="I153" s="22">
        <v>0</v>
      </c>
      <c r="J153" s="22">
        <v>0</v>
      </c>
      <c r="K153" s="22">
        <v>0</v>
      </c>
      <c r="L153" s="22"/>
      <c r="M153" s="22"/>
      <c r="N153" s="22">
        <v>178228000</v>
      </c>
      <c r="O153" s="22">
        <v>0</v>
      </c>
      <c r="P153" s="22"/>
      <c r="Q153" s="22">
        <v>56860000</v>
      </c>
      <c r="R153" s="22">
        <v>0</v>
      </c>
      <c r="S153" s="22">
        <v>0</v>
      </c>
      <c r="T153" s="22">
        <v>0</v>
      </c>
      <c r="U153" s="22">
        <v>208593000</v>
      </c>
      <c r="V153" s="22">
        <v>0</v>
      </c>
      <c r="W153" s="22">
        <v>0</v>
      </c>
    </row>
    <row r="154" spans="1:23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/>
      <c r="F154" s="22">
        <v>16707910</v>
      </c>
      <c r="G154" s="22">
        <v>0</v>
      </c>
      <c r="H154" s="22">
        <v>13565110</v>
      </c>
      <c r="I154" s="22">
        <v>0</v>
      </c>
      <c r="J154" s="22">
        <v>0</v>
      </c>
      <c r="K154" s="22">
        <v>893850</v>
      </c>
      <c r="L154" s="22"/>
      <c r="M154" s="22"/>
      <c r="N154" s="22">
        <v>16707910</v>
      </c>
      <c r="O154" s="22">
        <v>13565110</v>
      </c>
      <c r="P154" s="22"/>
      <c r="Q154" s="22">
        <v>0</v>
      </c>
      <c r="R154" s="22">
        <v>0</v>
      </c>
      <c r="S154" s="22">
        <v>0</v>
      </c>
      <c r="T154" s="22">
        <v>0</v>
      </c>
      <c r="U154" s="22">
        <v>28358410</v>
      </c>
      <c r="V154" s="22">
        <v>1914610</v>
      </c>
      <c r="W154" s="22">
        <v>0</v>
      </c>
    </row>
    <row r="155" spans="1:23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/>
      <c r="F155" s="22">
        <v>462682270</v>
      </c>
      <c r="G155" s="22">
        <v>122240</v>
      </c>
      <c r="H155" s="22">
        <v>30794700</v>
      </c>
      <c r="I155" s="22">
        <v>0</v>
      </c>
      <c r="J155" s="22">
        <v>69250</v>
      </c>
      <c r="K155" s="22">
        <v>0</v>
      </c>
      <c r="L155" s="22"/>
      <c r="M155" s="22"/>
      <c r="N155" s="22">
        <v>458248688</v>
      </c>
      <c r="O155" s="22">
        <v>30533836</v>
      </c>
      <c r="P155" s="22"/>
      <c r="Q155" s="22">
        <v>4555822</v>
      </c>
      <c r="R155" s="22">
        <v>260864</v>
      </c>
      <c r="S155" s="22">
        <v>0</v>
      </c>
      <c r="T155" s="22">
        <v>493668460</v>
      </c>
      <c r="U155" s="22">
        <v>0</v>
      </c>
      <c r="V155" s="22">
        <v>5519510</v>
      </c>
      <c r="W155" s="22">
        <v>0</v>
      </c>
    </row>
    <row r="156" spans="1:23" x14ac:dyDescent="0.25">
      <c r="A156" s="22" t="s">
        <v>125</v>
      </c>
      <c r="B156" s="22" t="s">
        <v>295</v>
      </c>
      <c r="C156" s="22" t="s">
        <v>436</v>
      </c>
      <c r="D156" s="22" t="s">
        <v>437</v>
      </c>
      <c r="E156" s="22"/>
      <c r="F156" s="22">
        <v>208520200</v>
      </c>
      <c r="G156" s="22">
        <v>1594560</v>
      </c>
      <c r="H156" s="22">
        <v>76847820</v>
      </c>
      <c r="I156" s="22">
        <v>0</v>
      </c>
      <c r="J156" s="22">
        <v>19805420</v>
      </c>
      <c r="K156" s="22">
        <v>16731400</v>
      </c>
      <c r="L156" s="22"/>
      <c r="M156" s="22"/>
      <c r="N156" s="22">
        <v>220981490</v>
      </c>
      <c r="O156" s="22">
        <v>82657490</v>
      </c>
      <c r="P156" s="22"/>
      <c r="Q156" s="22">
        <v>0</v>
      </c>
      <c r="R156" s="22">
        <v>0</v>
      </c>
      <c r="S156" s="22">
        <v>0</v>
      </c>
      <c r="T156" s="22">
        <v>323444400</v>
      </c>
      <c r="U156" s="22">
        <v>0</v>
      </c>
      <c r="V156" s="22">
        <v>39247550</v>
      </c>
      <c r="W156" s="22">
        <v>0</v>
      </c>
    </row>
    <row r="157" spans="1:23" x14ac:dyDescent="0.25">
      <c r="A157" s="22" t="s">
        <v>125</v>
      </c>
      <c r="B157" s="22" t="s">
        <v>295</v>
      </c>
      <c r="C157" s="22" t="s">
        <v>438</v>
      </c>
      <c r="D157" s="22" t="s">
        <v>439</v>
      </c>
      <c r="E157" s="22"/>
      <c r="F157" s="22">
        <v>250381280</v>
      </c>
      <c r="G157" s="22">
        <v>91220</v>
      </c>
      <c r="H157" s="22">
        <v>92624580</v>
      </c>
      <c r="I157" s="22">
        <v>0</v>
      </c>
      <c r="J157" s="22">
        <v>1502800</v>
      </c>
      <c r="K157" s="22">
        <v>14580380</v>
      </c>
      <c r="L157" s="22"/>
      <c r="M157" s="22"/>
      <c r="N157" s="22">
        <v>263909440</v>
      </c>
      <c r="O157" s="22">
        <v>91818980</v>
      </c>
      <c r="P157" s="22"/>
      <c r="Q157" s="22">
        <v>0</v>
      </c>
      <c r="R157" s="22">
        <v>0</v>
      </c>
      <c r="S157" s="22">
        <v>0</v>
      </c>
      <c r="T157" s="22">
        <v>0</v>
      </c>
      <c r="U157" s="22">
        <v>355829370</v>
      </c>
      <c r="V157" s="22">
        <v>7896780</v>
      </c>
      <c r="W157" s="22">
        <v>0</v>
      </c>
    </row>
    <row r="158" spans="1:23" x14ac:dyDescent="0.25">
      <c r="A158" s="22" t="s">
        <v>125</v>
      </c>
      <c r="B158" s="22" t="s">
        <v>295</v>
      </c>
      <c r="C158" s="22" t="s">
        <v>440</v>
      </c>
      <c r="D158" s="22" t="s">
        <v>441</v>
      </c>
      <c r="E158" s="22"/>
      <c r="F158" s="22">
        <v>758322700</v>
      </c>
      <c r="G158" s="22">
        <v>0</v>
      </c>
      <c r="H158" s="22">
        <v>82163250</v>
      </c>
      <c r="I158" s="22">
        <v>193105850</v>
      </c>
      <c r="J158" s="22">
        <v>865940</v>
      </c>
      <c r="K158" s="22">
        <v>22666500</v>
      </c>
      <c r="L158" s="22"/>
      <c r="M158" s="22"/>
      <c r="N158" s="22">
        <v>660063492</v>
      </c>
      <c r="O158" s="22">
        <v>249915686</v>
      </c>
      <c r="P158" s="22"/>
      <c r="Q158" s="22">
        <v>107335708</v>
      </c>
      <c r="R158" s="22">
        <v>25353414</v>
      </c>
      <c r="S158" s="22">
        <v>0</v>
      </c>
      <c r="T158" s="22">
        <v>1042668300</v>
      </c>
      <c r="U158" s="22">
        <v>0</v>
      </c>
      <c r="V158" s="22">
        <v>13945190</v>
      </c>
      <c r="W158" s="22">
        <v>0</v>
      </c>
    </row>
    <row r="159" spans="1:23" x14ac:dyDescent="0.25">
      <c r="A159" s="22" t="s">
        <v>125</v>
      </c>
      <c r="B159" s="22" t="s">
        <v>295</v>
      </c>
      <c r="C159" s="22" t="s">
        <v>442</v>
      </c>
      <c r="D159" s="22" t="s">
        <v>443</v>
      </c>
      <c r="E159" s="22"/>
      <c r="F159" s="22">
        <v>71854710</v>
      </c>
      <c r="G159" s="22">
        <v>0</v>
      </c>
      <c r="H159" s="22">
        <v>19441630</v>
      </c>
      <c r="I159" s="22">
        <v>0</v>
      </c>
      <c r="J159" s="22">
        <v>0</v>
      </c>
      <c r="K159" s="22">
        <v>0</v>
      </c>
      <c r="L159" s="22"/>
      <c r="M159" s="22"/>
      <c r="N159" s="22">
        <v>71854710</v>
      </c>
      <c r="O159" s="22">
        <v>19441630</v>
      </c>
      <c r="P159" s="22"/>
      <c r="Q159" s="22">
        <v>0</v>
      </c>
      <c r="R159" s="22">
        <v>0</v>
      </c>
      <c r="S159" s="22">
        <v>0</v>
      </c>
      <c r="T159" s="22">
        <v>91296340</v>
      </c>
      <c r="U159" s="22">
        <v>0</v>
      </c>
      <c r="V159" s="22">
        <v>2077250</v>
      </c>
      <c r="W159" s="22">
        <v>0</v>
      </c>
    </row>
    <row r="160" spans="1:23" x14ac:dyDescent="0.25">
      <c r="A160" s="22" t="s">
        <v>125</v>
      </c>
      <c r="B160" s="22" t="s">
        <v>295</v>
      </c>
      <c r="C160" s="22" t="s">
        <v>444</v>
      </c>
      <c r="D160" s="22" t="s">
        <v>445</v>
      </c>
      <c r="E160" s="22"/>
      <c r="F160" s="22">
        <v>270763590</v>
      </c>
      <c r="G160" s="22">
        <v>0</v>
      </c>
      <c r="H160" s="22">
        <v>50764720</v>
      </c>
      <c r="I160" s="22">
        <v>3462360</v>
      </c>
      <c r="J160" s="22">
        <v>329150</v>
      </c>
      <c r="K160" s="22">
        <v>3756360</v>
      </c>
      <c r="L160" s="22"/>
      <c r="M160" s="22"/>
      <c r="N160" s="22">
        <v>238073856.09999999</v>
      </c>
      <c r="O160" s="22">
        <v>49590977.799999997</v>
      </c>
      <c r="P160" s="22"/>
      <c r="Q160" s="22">
        <v>30180713.899999999</v>
      </c>
      <c r="R160" s="22">
        <v>4636102.2</v>
      </c>
      <c r="S160" s="22">
        <v>3756360</v>
      </c>
      <c r="T160" s="22">
        <v>322810800</v>
      </c>
      <c r="U160" s="22">
        <v>3756360</v>
      </c>
      <c r="V160" s="22">
        <v>8833300</v>
      </c>
      <c r="W160" s="22">
        <v>0</v>
      </c>
    </row>
    <row r="161" spans="1:23" x14ac:dyDescent="0.25">
      <c r="A161" s="22" t="s">
        <v>125</v>
      </c>
      <c r="B161" s="22" t="s">
        <v>295</v>
      </c>
      <c r="C161" s="22" t="s">
        <v>446</v>
      </c>
      <c r="D161" s="22" t="s">
        <v>447</v>
      </c>
      <c r="E161" s="22"/>
      <c r="F161" s="22">
        <v>662568870</v>
      </c>
      <c r="G161" s="22">
        <v>0</v>
      </c>
      <c r="H161" s="22">
        <v>290303240</v>
      </c>
      <c r="I161" s="22">
        <v>0</v>
      </c>
      <c r="J161" s="22">
        <v>0</v>
      </c>
      <c r="K161" s="22">
        <v>0</v>
      </c>
      <c r="L161" s="22"/>
      <c r="M161" s="22"/>
      <c r="N161" s="22">
        <v>606203685</v>
      </c>
      <c r="O161" s="22">
        <v>254740033</v>
      </c>
      <c r="P161" s="22"/>
      <c r="Q161" s="22">
        <v>55456825</v>
      </c>
      <c r="R161" s="22">
        <v>14086597</v>
      </c>
      <c r="S161" s="22">
        <v>0</v>
      </c>
      <c r="T161" s="22">
        <v>930487140</v>
      </c>
      <c r="U161" s="22">
        <v>0</v>
      </c>
      <c r="V161" s="22">
        <v>14995730</v>
      </c>
      <c r="W161" s="22">
        <v>0</v>
      </c>
    </row>
    <row r="162" spans="1:23" x14ac:dyDescent="0.25">
      <c r="A162" s="22" t="s">
        <v>125</v>
      </c>
      <c r="B162" s="22" t="s">
        <v>295</v>
      </c>
      <c r="C162" s="22" t="s">
        <v>448</v>
      </c>
      <c r="D162" s="22" t="s">
        <v>449</v>
      </c>
      <c r="E162" s="22"/>
      <c r="F162" s="22">
        <v>82441180</v>
      </c>
      <c r="G162" s="22">
        <v>94500</v>
      </c>
      <c r="H162" s="22">
        <v>23017930</v>
      </c>
      <c r="I162" s="22">
        <v>0</v>
      </c>
      <c r="J162" s="22">
        <v>37300</v>
      </c>
      <c r="K162" s="22">
        <v>0</v>
      </c>
      <c r="L162" s="22"/>
      <c r="M162" s="22"/>
      <c r="N162" s="22">
        <v>81652134</v>
      </c>
      <c r="O162" s="22">
        <v>21675470</v>
      </c>
      <c r="P162" s="22"/>
      <c r="Q162" s="22">
        <v>883546</v>
      </c>
      <c r="R162" s="22">
        <v>6500</v>
      </c>
      <c r="S162" s="22">
        <v>0</v>
      </c>
      <c r="T162" s="22">
        <v>104254950</v>
      </c>
      <c r="U162" s="22">
        <v>0</v>
      </c>
      <c r="V162" s="22">
        <v>3402690</v>
      </c>
      <c r="W162" s="22">
        <v>0</v>
      </c>
    </row>
    <row r="163" spans="1:23" x14ac:dyDescent="0.25">
      <c r="A163" s="22" t="s">
        <v>125</v>
      </c>
      <c r="B163" s="22" t="s">
        <v>295</v>
      </c>
      <c r="C163" s="22" t="s">
        <v>450</v>
      </c>
      <c r="D163" s="22" t="s">
        <v>451</v>
      </c>
      <c r="E163" s="22"/>
      <c r="F163" s="22">
        <v>63997250</v>
      </c>
      <c r="G163" s="22">
        <v>52260</v>
      </c>
      <c r="H163" s="22">
        <v>20056680</v>
      </c>
      <c r="I163" s="22">
        <v>0</v>
      </c>
      <c r="J163" s="22">
        <v>15100</v>
      </c>
      <c r="K163" s="22">
        <v>0</v>
      </c>
      <c r="L163" s="22"/>
      <c r="M163" s="22"/>
      <c r="N163" s="22">
        <v>45054675</v>
      </c>
      <c r="O163" s="22">
        <v>12874600</v>
      </c>
      <c r="P163" s="22"/>
      <c r="Q163" s="22">
        <v>18994835</v>
      </c>
      <c r="R163" s="22">
        <v>6553010</v>
      </c>
      <c r="S163" s="22">
        <v>0</v>
      </c>
      <c r="T163" s="22">
        <v>85142266</v>
      </c>
      <c r="U163" s="22">
        <v>0</v>
      </c>
      <c r="V163" s="22">
        <v>0</v>
      </c>
      <c r="W163" s="22">
        <v>0</v>
      </c>
    </row>
    <row r="164" spans="1:23" x14ac:dyDescent="0.25">
      <c r="A164" s="22" t="s">
        <v>125</v>
      </c>
      <c r="B164" s="22" t="s">
        <v>295</v>
      </c>
      <c r="C164" s="22" t="s">
        <v>452</v>
      </c>
      <c r="D164" s="22" t="s">
        <v>453</v>
      </c>
      <c r="E164" s="22"/>
      <c r="F164" s="22">
        <v>488376640</v>
      </c>
      <c r="G164" s="22">
        <v>0</v>
      </c>
      <c r="H164" s="22">
        <v>172136510</v>
      </c>
      <c r="I164" s="22">
        <v>0</v>
      </c>
      <c r="J164" s="22">
        <v>727350</v>
      </c>
      <c r="K164" s="22">
        <v>15730000</v>
      </c>
      <c r="L164" s="22"/>
      <c r="M164" s="22"/>
      <c r="N164" s="22">
        <v>488376640</v>
      </c>
      <c r="O164" s="22">
        <v>161408870</v>
      </c>
      <c r="P164" s="22"/>
      <c r="Q164" s="22">
        <v>0</v>
      </c>
      <c r="R164" s="22">
        <v>0</v>
      </c>
      <c r="S164" s="22">
        <v>0</v>
      </c>
      <c r="T164" s="22">
        <v>649785510</v>
      </c>
      <c r="U164" s="22">
        <v>0</v>
      </c>
      <c r="V164" s="22">
        <v>10871660</v>
      </c>
      <c r="W164" s="22">
        <v>0</v>
      </c>
    </row>
    <row r="165" spans="1:23" x14ac:dyDescent="0.25">
      <c r="A165" s="22" t="s">
        <v>125</v>
      </c>
      <c r="B165" s="22" t="s">
        <v>295</v>
      </c>
      <c r="C165" s="22" t="s">
        <v>454</v>
      </c>
      <c r="D165" s="22" t="s">
        <v>455</v>
      </c>
      <c r="E165" s="22"/>
      <c r="F165" s="22">
        <v>69462580</v>
      </c>
      <c r="G165" s="22">
        <v>29120</v>
      </c>
      <c r="H165" s="22">
        <v>10890940</v>
      </c>
      <c r="I165" s="22">
        <v>0</v>
      </c>
      <c r="J165" s="22">
        <v>762700</v>
      </c>
      <c r="K165" s="22">
        <v>0</v>
      </c>
      <c r="L165" s="22"/>
      <c r="M165" s="22"/>
      <c r="N165" s="22">
        <v>69491700</v>
      </c>
      <c r="O165" s="22">
        <v>10754920</v>
      </c>
      <c r="P165" s="22"/>
      <c r="Q165" s="22">
        <v>0</v>
      </c>
      <c r="R165" s="22">
        <v>0</v>
      </c>
      <c r="S165" s="22">
        <v>0</v>
      </c>
      <c r="T165" s="22">
        <v>81145340</v>
      </c>
      <c r="U165" s="22">
        <v>0</v>
      </c>
      <c r="V165" s="22">
        <v>1370380</v>
      </c>
      <c r="W165" s="22">
        <v>0</v>
      </c>
    </row>
    <row r="166" spans="1:23" x14ac:dyDescent="0.25">
      <c r="A166" s="22" t="s">
        <v>125</v>
      </c>
      <c r="B166" s="22" t="s">
        <v>295</v>
      </c>
      <c r="C166" s="22" t="s">
        <v>456</v>
      </c>
      <c r="D166" s="22" t="s">
        <v>457</v>
      </c>
      <c r="E166" s="22"/>
      <c r="F166" s="22">
        <v>630785020</v>
      </c>
      <c r="G166" s="22">
        <v>0</v>
      </c>
      <c r="H166" s="22">
        <v>269979360</v>
      </c>
      <c r="I166" s="22">
        <v>0</v>
      </c>
      <c r="J166" s="22">
        <v>0</v>
      </c>
      <c r="K166" s="22">
        <v>0</v>
      </c>
      <c r="L166" s="22"/>
      <c r="M166" s="22"/>
      <c r="N166" s="22">
        <v>584990028</v>
      </c>
      <c r="O166" s="22">
        <v>251102161</v>
      </c>
      <c r="P166" s="22"/>
      <c r="Q166" s="22">
        <v>45794992</v>
      </c>
      <c r="R166" s="22">
        <v>15506899</v>
      </c>
      <c r="S166" s="22">
        <v>0</v>
      </c>
      <c r="T166" s="22">
        <v>897394080</v>
      </c>
      <c r="U166" s="22">
        <v>0</v>
      </c>
      <c r="V166" s="22">
        <v>13641700</v>
      </c>
      <c r="W166" s="22">
        <v>0</v>
      </c>
    </row>
    <row r="167" spans="1:23" x14ac:dyDescent="0.25">
      <c r="A167" s="22" t="s">
        <v>125</v>
      </c>
      <c r="B167" s="22" t="s">
        <v>295</v>
      </c>
      <c r="C167" s="22" t="s">
        <v>458</v>
      </c>
      <c r="D167" s="22" t="s">
        <v>459</v>
      </c>
      <c r="E167" s="22"/>
      <c r="F167" s="22">
        <v>2654904490</v>
      </c>
      <c r="G167" s="22">
        <v>971990</v>
      </c>
      <c r="H167" s="22">
        <v>572328010</v>
      </c>
      <c r="I167" s="22">
        <v>0</v>
      </c>
      <c r="J167" s="22">
        <v>980250</v>
      </c>
      <c r="K167" s="22">
        <v>56842200</v>
      </c>
      <c r="L167" s="22"/>
      <c r="M167" s="22"/>
      <c r="N167" s="22">
        <v>2382970947</v>
      </c>
      <c r="O167" s="22">
        <v>467652820</v>
      </c>
      <c r="P167" s="22"/>
      <c r="Q167" s="22">
        <v>306908834</v>
      </c>
      <c r="R167" s="22">
        <v>109837960</v>
      </c>
      <c r="S167" s="22">
        <v>0</v>
      </c>
      <c r="T167" s="22">
        <v>0</v>
      </c>
      <c r="U167" s="22">
        <v>3268350710</v>
      </c>
      <c r="V167" s="22">
        <v>37090730</v>
      </c>
      <c r="W167" s="22">
        <v>0</v>
      </c>
    </row>
    <row r="168" spans="1:23" x14ac:dyDescent="0.25">
      <c r="A168" s="22" t="s">
        <v>125</v>
      </c>
      <c r="B168" s="22" t="s">
        <v>295</v>
      </c>
      <c r="C168" s="22" t="s">
        <v>460</v>
      </c>
      <c r="D168" s="22" t="s">
        <v>461</v>
      </c>
      <c r="E168" s="22"/>
      <c r="F168" s="22">
        <v>2353346570</v>
      </c>
      <c r="G168" s="22">
        <v>0</v>
      </c>
      <c r="H168" s="22">
        <v>416611250</v>
      </c>
      <c r="I168" s="22">
        <v>0</v>
      </c>
      <c r="J168" s="22">
        <v>0</v>
      </c>
      <c r="K168" s="22">
        <v>24953070</v>
      </c>
      <c r="L168" s="22"/>
      <c r="M168" s="22"/>
      <c r="N168" s="22">
        <v>2145880739</v>
      </c>
      <c r="O168" s="22">
        <v>370318132</v>
      </c>
      <c r="P168" s="22"/>
      <c r="Q168" s="22">
        <v>207465831</v>
      </c>
      <c r="R168" s="22">
        <v>7876088</v>
      </c>
      <c r="S168" s="22">
        <v>24702090</v>
      </c>
      <c r="T168" s="22">
        <v>2794659910</v>
      </c>
      <c r="U168" s="22">
        <v>0</v>
      </c>
      <c r="V168" s="22">
        <v>69199500</v>
      </c>
      <c r="W168" s="22">
        <v>0</v>
      </c>
    </row>
    <row r="169" spans="1:23" x14ac:dyDescent="0.25">
      <c r="A169" s="22" t="s">
        <v>125</v>
      </c>
      <c r="B169" s="22" t="s">
        <v>295</v>
      </c>
      <c r="C169" s="22" t="s">
        <v>462</v>
      </c>
      <c r="D169" s="22" t="s">
        <v>463</v>
      </c>
      <c r="E169" s="22"/>
      <c r="F169" s="22">
        <v>360203190</v>
      </c>
      <c r="G169" s="22">
        <v>154000</v>
      </c>
      <c r="H169" s="22">
        <v>101191770</v>
      </c>
      <c r="I169" s="22">
        <v>0</v>
      </c>
      <c r="J169" s="22">
        <v>83530</v>
      </c>
      <c r="K169" s="22">
        <v>0</v>
      </c>
      <c r="L169" s="22"/>
      <c r="M169" s="22"/>
      <c r="N169" s="22">
        <v>360357190</v>
      </c>
      <c r="O169" s="22">
        <v>100681770</v>
      </c>
      <c r="P169" s="22"/>
      <c r="Q169" s="22">
        <v>0</v>
      </c>
      <c r="R169" s="22">
        <v>0</v>
      </c>
      <c r="S169" s="22">
        <v>0</v>
      </c>
      <c r="T169" s="22">
        <v>461122490</v>
      </c>
      <c r="U169" s="22">
        <v>0</v>
      </c>
      <c r="V169" s="22">
        <v>14562850</v>
      </c>
      <c r="W169" s="22">
        <v>0</v>
      </c>
    </row>
    <row r="170" spans="1:23" x14ac:dyDescent="0.25">
      <c r="A170" s="22" t="s">
        <v>125</v>
      </c>
      <c r="B170" s="22" t="s">
        <v>295</v>
      </c>
      <c r="C170" s="22" t="s">
        <v>464</v>
      </c>
      <c r="D170" s="22" t="s">
        <v>465</v>
      </c>
      <c r="E170" s="22"/>
      <c r="F170" s="22">
        <v>46988220</v>
      </c>
      <c r="G170" s="22">
        <v>0</v>
      </c>
      <c r="H170" s="22">
        <v>25993490</v>
      </c>
      <c r="I170" s="22">
        <v>0</v>
      </c>
      <c r="J170" s="22">
        <v>938560</v>
      </c>
      <c r="K170" s="22">
        <v>0</v>
      </c>
      <c r="L170" s="22"/>
      <c r="M170" s="22"/>
      <c r="N170" s="22">
        <v>46988220</v>
      </c>
      <c r="O170" s="22">
        <v>25993490</v>
      </c>
      <c r="P170" s="22"/>
      <c r="Q170" s="22">
        <v>0</v>
      </c>
      <c r="R170" s="22">
        <v>0</v>
      </c>
      <c r="S170" s="22">
        <v>0</v>
      </c>
      <c r="T170" s="22">
        <v>73920270</v>
      </c>
      <c r="U170" s="22">
        <v>0</v>
      </c>
      <c r="V170" s="22">
        <v>9997670</v>
      </c>
      <c r="W170" s="22">
        <v>0</v>
      </c>
    </row>
    <row r="171" spans="1:23" x14ac:dyDescent="0.25">
      <c r="A171" s="22" t="s">
        <v>125</v>
      </c>
      <c r="B171" s="22" t="s">
        <v>295</v>
      </c>
      <c r="C171" s="22" t="s">
        <v>466</v>
      </c>
      <c r="D171" s="22" t="s">
        <v>467</v>
      </c>
      <c r="E171" s="22"/>
      <c r="F171" s="22">
        <v>2777558770</v>
      </c>
      <c r="G171" s="22">
        <v>0</v>
      </c>
      <c r="H171" s="22">
        <v>379051730</v>
      </c>
      <c r="I171" s="22">
        <v>0</v>
      </c>
      <c r="J171" s="22">
        <v>2606490</v>
      </c>
      <c r="K171" s="22">
        <v>0</v>
      </c>
      <c r="L171" s="22"/>
      <c r="M171" s="22"/>
      <c r="N171" s="22">
        <v>2326564419</v>
      </c>
      <c r="O171" s="22">
        <v>332744631</v>
      </c>
      <c r="P171" s="22"/>
      <c r="Q171" s="22">
        <v>176827057</v>
      </c>
      <c r="R171" s="22">
        <v>25175378</v>
      </c>
      <c r="S171" s="22">
        <v>0</v>
      </c>
      <c r="T171" s="22">
        <v>3185673650</v>
      </c>
      <c r="U171" s="22">
        <v>0</v>
      </c>
      <c r="V171" s="22">
        <v>26456660</v>
      </c>
      <c r="W171" s="22">
        <v>0</v>
      </c>
    </row>
    <row r="172" spans="1:23" x14ac:dyDescent="0.25">
      <c r="A172" s="22" t="s">
        <v>125</v>
      </c>
      <c r="B172" s="22" t="s">
        <v>295</v>
      </c>
      <c r="C172" s="22" t="s">
        <v>1062</v>
      </c>
      <c r="D172" s="22" t="s">
        <v>1063</v>
      </c>
      <c r="E172" s="22"/>
      <c r="F172" s="22">
        <v>976948450</v>
      </c>
      <c r="G172" s="22">
        <v>0</v>
      </c>
      <c r="H172" s="22">
        <v>407822880</v>
      </c>
      <c r="I172" s="22">
        <v>0</v>
      </c>
      <c r="J172" s="22">
        <v>0</v>
      </c>
      <c r="K172" s="22">
        <v>10207040</v>
      </c>
      <c r="L172" s="22"/>
      <c r="M172" s="22"/>
      <c r="N172" s="22">
        <v>976948450</v>
      </c>
      <c r="O172" s="22">
        <v>329306060</v>
      </c>
      <c r="P172" s="22"/>
      <c r="Q172" s="22">
        <v>0</v>
      </c>
      <c r="R172" s="22">
        <v>0</v>
      </c>
      <c r="S172" s="22">
        <v>7453690</v>
      </c>
      <c r="T172" s="22">
        <v>1381285330</v>
      </c>
      <c r="U172" s="22">
        <v>10207040</v>
      </c>
      <c r="V172" s="22">
        <v>27135570</v>
      </c>
      <c r="W172" s="22">
        <v>0</v>
      </c>
    </row>
    <row r="173" spans="1:23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/>
      <c r="F173" s="22">
        <v>82041230</v>
      </c>
      <c r="G173" s="22">
        <v>0</v>
      </c>
      <c r="H173" s="22">
        <v>18544680</v>
      </c>
      <c r="I173" s="22">
        <v>0</v>
      </c>
      <c r="J173" s="22">
        <v>790040</v>
      </c>
      <c r="K173" s="22">
        <v>2195900</v>
      </c>
      <c r="L173" s="22"/>
      <c r="M173" s="22"/>
      <c r="N173" s="22">
        <v>82491430</v>
      </c>
      <c r="O173" s="22">
        <v>20704420</v>
      </c>
      <c r="P173" s="22"/>
      <c r="Q173" s="22">
        <v>0</v>
      </c>
      <c r="R173" s="22">
        <v>0</v>
      </c>
      <c r="S173" s="22">
        <v>0</v>
      </c>
      <c r="T173" s="22">
        <v>103195850</v>
      </c>
      <c r="U173" s="22">
        <v>0</v>
      </c>
      <c r="V173" s="22">
        <v>3803730</v>
      </c>
      <c r="W173" s="22">
        <v>0</v>
      </c>
    </row>
    <row r="174" spans="1:23" x14ac:dyDescent="0.25">
      <c r="A174" s="22" t="s">
        <v>125</v>
      </c>
      <c r="B174" s="22" t="s">
        <v>295</v>
      </c>
      <c r="C174" s="22" t="s">
        <v>1064</v>
      </c>
      <c r="D174" s="22" t="s">
        <v>1065</v>
      </c>
      <c r="E174" s="22"/>
      <c r="F174" s="22">
        <v>320168700</v>
      </c>
      <c r="G174" s="22">
        <v>411000</v>
      </c>
      <c r="H174" s="22">
        <v>5869090</v>
      </c>
      <c r="I174" s="22">
        <v>67057900</v>
      </c>
      <c r="J174" s="22">
        <v>2038780</v>
      </c>
      <c r="K174" s="22">
        <v>0</v>
      </c>
      <c r="L174" s="22"/>
      <c r="M174" s="22"/>
      <c r="N174" s="22">
        <v>311791700</v>
      </c>
      <c r="O174" s="22">
        <v>72926990</v>
      </c>
      <c r="P174" s="22"/>
      <c r="Q174" s="22">
        <v>0</v>
      </c>
      <c r="R174" s="22">
        <v>0</v>
      </c>
      <c r="S174" s="22">
        <v>0</v>
      </c>
      <c r="T174" s="22">
        <v>386757470</v>
      </c>
      <c r="U174" s="22">
        <v>0</v>
      </c>
      <c r="V174" s="22">
        <v>5869090</v>
      </c>
      <c r="W174" s="22">
        <v>0</v>
      </c>
    </row>
    <row r="175" spans="1:23" x14ac:dyDescent="0.25">
      <c r="A175" s="22" t="s">
        <v>125</v>
      </c>
      <c r="B175" s="22" t="s">
        <v>295</v>
      </c>
      <c r="C175" s="22" t="s">
        <v>1066</v>
      </c>
      <c r="D175" s="22" t="s">
        <v>1067</v>
      </c>
      <c r="E175" s="22"/>
      <c r="F175" s="22">
        <v>197876600</v>
      </c>
      <c r="G175" s="22">
        <v>263900</v>
      </c>
      <c r="H175" s="22">
        <v>52956460</v>
      </c>
      <c r="I175" s="22">
        <v>0</v>
      </c>
      <c r="J175" s="22">
        <v>1763790</v>
      </c>
      <c r="K175" s="22">
        <v>0</v>
      </c>
      <c r="L175" s="22"/>
      <c r="M175" s="22"/>
      <c r="N175" s="22">
        <v>198140500</v>
      </c>
      <c r="O175" s="22">
        <v>53660340</v>
      </c>
      <c r="P175" s="22"/>
      <c r="Q175" s="22">
        <v>0</v>
      </c>
      <c r="R175" s="22">
        <v>0</v>
      </c>
      <c r="S175" s="22">
        <v>0</v>
      </c>
      <c r="T175" s="22">
        <v>253564630</v>
      </c>
      <c r="U175" s="22">
        <v>0</v>
      </c>
      <c r="V175" s="22">
        <v>6172130</v>
      </c>
      <c r="W175" s="22">
        <v>0</v>
      </c>
    </row>
    <row r="176" spans="1:23" x14ac:dyDescent="0.25">
      <c r="A176" s="22" t="s">
        <v>125</v>
      </c>
      <c r="B176" s="22" t="s">
        <v>295</v>
      </c>
      <c r="C176" s="22" t="s">
        <v>470</v>
      </c>
      <c r="D176" s="22" t="s">
        <v>471</v>
      </c>
      <c r="E176" s="22"/>
      <c r="F176" s="22">
        <v>85296770</v>
      </c>
      <c r="G176" s="22">
        <v>33000</v>
      </c>
      <c r="H176" s="22">
        <v>19751560</v>
      </c>
      <c r="I176" s="22">
        <v>0</v>
      </c>
      <c r="J176" s="22">
        <v>36140</v>
      </c>
      <c r="K176" s="22">
        <v>0</v>
      </c>
      <c r="L176" s="22"/>
      <c r="M176" s="22"/>
      <c r="N176" s="22">
        <v>85329770</v>
      </c>
      <c r="O176" s="22">
        <v>19589560</v>
      </c>
      <c r="P176" s="22"/>
      <c r="Q176" s="22">
        <v>0</v>
      </c>
      <c r="R176" s="22">
        <v>0</v>
      </c>
      <c r="S176" s="22">
        <v>0</v>
      </c>
      <c r="T176" s="22">
        <v>0</v>
      </c>
      <c r="U176" s="22">
        <v>105117470</v>
      </c>
      <c r="V176" s="22">
        <v>2125330</v>
      </c>
      <c r="W176" s="22">
        <v>0</v>
      </c>
    </row>
    <row r="177" spans="1:23" x14ac:dyDescent="0.25">
      <c r="A177" s="22" t="s">
        <v>125</v>
      </c>
      <c r="B177" s="22" t="s">
        <v>295</v>
      </c>
      <c r="C177" s="22" t="s">
        <v>1068</v>
      </c>
      <c r="D177" s="22" t="s">
        <v>1069</v>
      </c>
      <c r="E177" s="22"/>
      <c r="F177" s="22">
        <v>115298780</v>
      </c>
      <c r="G177" s="22">
        <v>0</v>
      </c>
      <c r="H177" s="22">
        <v>65299800</v>
      </c>
      <c r="I177" s="22">
        <v>0</v>
      </c>
      <c r="J177" s="22">
        <v>0</v>
      </c>
      <c r="K177" s="22">
        <v>0</v>
      </c>
      <c r="L177" s="22"/>
      <c r="M177" s="22"/>
      <c r="N177" s="22">
        <v>126382971</v>
      </c>
      <c r="O177" s="22">
        <v>77297530</v>
      </c>
      <c r="P177" s="22"/>
      <c r="Q177" s="22">
        <v>18051809</v>
      </c>
      <c r="R177" s="22">
        <v>8420400</v>
      </c>
      <c r="S177" s="22">
        <v>0</v>
      </c>
      <c r="T177" s="22">
        <v>229031890</v>
      </c>
      <c r="U177" s="22">
        <v>0</v>
      </c>
      <c r="V177" s="22">
        <v>6235310</v>
      </c>
      <c r="W177" s="22">
        <v>0</v>
      </c>
    </row>
    <row r="178" spans="1:23" x14ac:dyDescent="0.25">
      <c r="A178" s="22" t="s">
        <v>125</v>
      </c>
      <c r="B178" s="22" t="s">
        <v>295</v>
      </c>
      <c r="C178" s="22" t="s">
        <v>474</v>
      </c>
      <c r="D178" s="22" t="s">
        <v>475</v>
      </c>
      <c r="E178" s="22"/>
      <c r="F178" s="22">
        <v>97538140</v>
      </c>
      <c r="G178" s="22">
        <v>68040</v>
      </c>
      <c r="H178" s="22">
        <v>21948720</v>
      </c>
      <c r="I178" s="22">
        <v>0</v>
      </c>
      <c r="J178" s="22">
        <v>646980</v>
      </c>
      <c r="K178" s="22">
        <v>0</v>
      </c>
      <c r="L178" s="22"/>
      <c r="M178" s="22"/>
      <c r="N178" s="22">
        <v>97606180</v>
      </c>
      <c r="O178" s="22">
        <v>21948720</v>
      </c>
      <c r="P178" s="22"/>
      <c r="Q178" s="22">
        <v>0</v>
      </c>
      <c r="R178" s="22">
        <v>0</v>
      </c>
      <c r="S178" s="22">
        <v>0</v>
      </c>
      <c r="T178" s="22">
        <v>120201880</v>
      </c>
      <c r="U178" s="22">
        <v>0</v>
      </c>
      <c r="V178" s="22">
        <v>0</v>
      </c>
      <c r="W178" s="22">
        <v>0</v>
      </c>
    </row>
    <row r="179" spans="1:23" x14ac:dyDescent="0.25">
      <c r="A179" s="22" t="s">
        <v>125</v>
      </c>
      <c r="B179" s="22" t="s">
        <v>295</v>
      </c>
      <c r="C179" s="22" t="s">
        <v>476</v>
      </c>
      <c r="D179" s="22" t="s">
        <v>477</v>
      </c>
      <c r="E179" s="22"/>
      <c r="F179" s="22">
        <v>572117350</v>
      </c>
      <c r="G179" s="22">
        <v>0</v>
      </c>
      <c r="H179" s="22">
        <v>195810450</v>
      </c>
      <c r="I179" s="22">
        <v>53892750</v>
      </c>
      <c r="J179" s="22">
        <v>9809700</v>
      </c>
      <c r="K179" s="22">
        <v>0</v>
      </c>
      <c r="L179" s="22"/>
      <c r="M179" s="22"/>
      <c r="N179" s="22">
        <v>482374843.18000001</v>
      </c>
      <c r="O179" s="22">
        <v>181921168.49000001</v>
      </c>
      <c r="P179" s="22"/>
      <c r="Q179" s="22">
        <v>89742506.829999998</v>
      </c>
      <c r="R179" s="22">
        <v>21681801.510000002</v>
      </c>
      <c r="S179" s="22">
        <v>0</v>
      </c>
      <c r="T179" s="22">
        <v>0</v>
      </c>
      <c r="U179" s="22">
        <v>785530020</v>
      </c>
      <c r="V179" s="22">
        <v>28761000</v>
      </c>
      <c r="W179" s="22">
        <v>0</v>
      </c>
    </row>
    <row r="180" spans="1:23" x14ac:dyDescent="0.25">
      <c r="A180" s="22" t="s">
        <v>125</v>
      </c>
      <c r="B180" s="22" t="s">
        <v>295</v>
      </c>
      <c r="C180" s="22" t="s">
        <v>478</v>
      </c>
      <c r="D180" s="22" t="s">
        <v>479</v>
      </c>
      <c r="E180" s="22"/>
      <c r="F180" s="22">
        <v>434350110</v>
      </c>
      <c r="G180" s="22">
        <v>65590</v>
      </c>
      <c r="H180" s="22">
        <v>191265580</v>
      </c>
      <c r="I180" s="22">
        <v>0</v>
      </c>
      <c r="J180" s="22">
        <v>1243970</v>
      </c>
      <c r="K180" s="22">
        <v>0</v>
      </c>
      <c r="L180" s="22"/>
      <c r="M180" s="22"/>
      <c r="N180" s="22">
        <v>373301510.96436101</v>
      </c>
      <c r="O180" s="22">
        <v>163677030.456853</v>
      </c>
      <c r="P180" s="22"/>
      <c r="Q180" s="22">
        <v>48910024.046226002</v>
      </c>
      <c r="R180" s="22">
        <v>16874755.954705</v>
      </c>
      <c r="S180" s="22">
        <v>0</v>
      </c>
      <c r="T180" s="22">
        <v>0</v>
      </c>
      <c r="U180" s="22">
        <v>626925250</v>
      </c>
      <c r="V180" s="22">
        <v>21085820</v>
      </c>
      <c r="W180" s="22">
        <v>0</v>
      </c>
    </row>
    <row r="181" spans="1:23" x14ac:dyDescent="0.25">
      <c r="A181" s="22" t="s">
        <v>125</v>
      </c>
      <c r="B181" s="22" t="s">
        <v>295</v>
      </c>
      <c r="C181" s="22" t="s">
        <v>480</v>
      </c>
      <c r="D181" s="22" t="s">
        <v>481</v>
      </c>
      <c r="E181" s="22"/>
      <c r="F181" s="22">
        <v>73613940</v>
      </c>
      <c r="G181" s="22">
        <v>0</v>
      </c>
      <c r="H181" s="22">
        <v>22329540</v>
      </c>
      <c r="I181" s="22">
        <v>0</v>
      </c>
      <c r="J181" s="22">
        <v>752090</v>
      </c>
      <c r="K181" s="22">
        <v>0</v>
      </c>
      <c r="L181" s="22"/>
      <c r="M181" s="22"/>
      <c r="N181" s="22">
        <v>72733430</v>
      </c>
      <c r="O181" s="22">
        <v>22329540</v>
      </c>
      <c r="P181" s="22"/>
      <c r="Q181" s="22">
        <v>0</v>
      </c>
      <c r="R181" s="22">
        <v>0</v>
      </c>
      <c r="S181" s="22">
        <v>0</v>
      </c>
      <c r="T181" s="22">
        <v>0</v>
      </c>
      <c r="U181" s="22">
        <v>96695570</v>
      </c>
      <c r="V181" s="22">
        <v>2779550</v>
      </c>
      <c r="W181" s="22">
        <v>0</v>
      </c>
    </row>
    <row r="182" spans="1:23" x14ac:dyDescent="0.25">
      <c r="A182" s="22" t="s">
        <v>125</v>
      </c>
      <c r="B182" s="22" t="s">
        <v>295</v>
      </c>
      <c r="C182" s="22" t="s">
        <v>482</v>
      </c>
      <c r="D182" s="22" t="s">
        <v>483</v>
      </c>
      <c r="E182" s="22"/>
      <c r="F182" s="22">
        <v>237437800</v>
      </c>
      <c r="G182" s="22">
        <v>85880</v>
      </c>
      <c r="H182" s="22">
        <v>49422900</v>
      </c>
      <c r="I182" s="22">
        <v>0</v>
      </c>
      <c r="J182" s="22">
        <v>0</v>
      </c>
      <c r="K182" s="22">
        <v>160610</v>
      </c>
      <c r="L182" s="22"/>
      <c r="M182" s="22"/>
      <c r="N182" s="22">
        <v>237523680</v>
      </c>
      <c r="O182" s="22">
        <v>46013190</v>
      </c>
      <c r="P182" s="22"/>
      <c r="Q182" s="22">
        <v>0</v>
      </c>
      <c r="R182" s="22">
        <v>0</v>
      </c>
      <c r="S182" s="22">
        <v>0</v>
      </c>
      <c r="T182" s="22">
        <v>284501200</v>
      </c>
      <c r="U182" s="22">
        <v>0</v>
      </c>
      <c r="V182" s="22">
        <v>3923230</v>
      </c>
      <c r="W182" s="22">
        <v>0</v>
      </c>
    </row>
    <row r="183" spans="1:23" x14ac:dyDescent="0.25">
      <c r="A183" s="22" t="s">
        <v>125</v>
      </c>
      <c r="B183" s="22" t="s">
        <v>295</v>
      </c>
      <c r="C183" s="22" t="s">
        <v>484</v>
      </c>
      <c r="D183" s="22" t="s">
        <v>485</v>
      </c>
      <c r="E183" s="22"/>
      <c r="F183" s="22">
        <v>647077070</v>
      </c>
      <c r="G183" s="22">
        <v>0</v>
      </c>
      <c r="H183" s="22">
        <v>266631420</v>
      </c>
      <c r="I183" s="22">
        <v>0</v>
      </c>
      <c r="J183" s="22">
        <v>9640120</v>
      </c>
      <c r="K183" s="22">
        <v>2352350</v>
      </c>
      <c r="L183" s="22"/>
      <c r="M183" s="22"/>
      <c r="N183" s="22">
        <v>550781368</v>
      </c>
      <c r="O183" s="22">
        <v>211097267</v>
      </c>
      <c r="P183" s="22"/>
      <c r="Q183" s="22">
        <v>98648052</v>
      </c>
      <c r="R183" s="22">
        <v>52093273</v>
      </c>
      <c r="S183" s="22">
        <v>0</v>
      </c>
      <c r="T183" s="22">
        <v>0</v>
      </c>
      <c r="U183" s="22">
        <v>922260080</v>
      </c>
      <c r="V183" s="22">
        <v>20392790</v>
      </c>
      <c r="W183" s="22">
        <v>0</v>
      </c>
    </row>
    <row r="184" spans="1:23" x14ac:dyDescent="0.25">
      <c r="A184" s="22" t="s">
        <v>125</v>
      </c>
      <c r="B184" s="22" t="s">
        <v>295</v>
      </c>
      <c r="C184" s="22" t="s">
        <v>486</v>
      </c>
      <c r="D184" s="22" t="s">
        <v>487</v>
      </c>
      <c r="E184" s="22"/>
      <c r="F184" s="22">
        <v>152991370</v>
      </c>
      <c r="G184" s="22">
        <v>0</v>
      </c>
      <c r="H184" s="22">
        <v>45642250</v>
      </c>
      <c r="I184" s="22">
        <v>0</v>
      </c>
      <c r="J184" s="22">
        <v>0</v>
      </c>
      <c r="K184" s="22">
        <v>0</v>
      </c>
      <c r="L184" s="22"/>
      <c r="M184" s="22"/>
      <c r="N184" s="22">
        <v>140783281</v>
      </c>
      <c r="O184" s="22">
        <v>42455220</v>
      </c>
      <c r="P184" s="22"/>
      <c r="Q184" s="22">
        <v>12208089</v>
      </c>
      <c r="R184" s="22">
        <v>0</v>
      </c>
      <c r="S184" s="22">
        <v>0</v>
      </c>
      <c r="T184" s="22">
        <v>198633620</v>
      </c>
      <c r="U184" s="22">
        <v>0</v>
      </c>
      <c r="V184" s="22">
        <v>4222930</v>
      </c>
      <c r="W184" s="22">
        <v>0</v>
      </c>
    </row>
    <row r="185" spans="1:23" x14ac:dyDescent="0.25">
      <c r="A185" s="22" t="s">
        <v>125</v>
      </c>
      <c r="B185" s="22" t="s">
        <v>295</v>
      </c>
      <c r="C185" s="22" t="s">
        <v>488</v>
      </c>
      <c r="D185" s="22" t="s">
        <v>489</v>
      </c>
      <c r="E185" s="22"/>
      <c r="F185" s="22">
        <v>438156470</v>
      </c>
      <c r="G185" s="22">
        <v>482200</v>
      </c>
      <c r="H185" s="22">
        <v>189505670</v>
      </c>
      <c r="I185" s="22">
        <v>0</v>
      </c>
      <c r="J185" s="22">
        <v>3359540</v>
      </c>
      <c r="K185" s="22">
        <v>0</v>
      </c>
      <c r="L185" s="22"/>
      <c r="M185" s="22"/>
      <c r="N185" s="22">
        <v>399451750</v>
      </c>
      <c r="O185" s="22">
        <v>139238900</v>
      </c>
      <c r="P185" s="22"/>
      <c r="Q185" s="22">
        <v>39186920</v>
      </c>
      <c r="R185" s="22">
        <v>48383350</v>
      </c>
      <c r="S185" s="22">
        <v>0</v>
      </c>
      <c r="T185" s="22">
        <v>629620460</v>
      </c>
      <c r="U185" s="22">
        <v>0</v>
      </c>
      <c r="V185" s="22">
        <v>10497420</v>
      </c>
      <c r="W185" s="22">
        <v>0</v>
      </c>
    </row>
    <row r="186" spans="1:23" x14ac:dyDescent="0.25">
      <c r="A186" s="22" t="s">
        <v>125</v>
      </c>
      <c r="B186" s="22" t="s">
        <v>295</v>
      </c>
      <c r="C186" s="22" t="s">
        <v>490</v>
      </c>
      <c r="D186" s="22" t="s">
        <v>491</v>
      </c>
      <c r="E186" s="22"/>
      <c r="F186" s="22">
        <v>1101661350</v>
      </c>
      <c r="G186" s="22">
        <v>23400</v>
      </c>
      <c r="H186" s="22">
        <v>650380730</v>
      </c>
      <c r="I186" s="22">
        <v>0</v>
      </c>
      <c r="J186" s="22">
        <v>213374130</v>
      </c>
      <c r="K186" s="22">
        <v>2788270</v>
      </c>
      <c r="L186" s="22"/>
      <c r="M186" s="22"/>
      <c r="N186" s="22">
        <v>1015815411</v>
      </c>
      <c r="O186" s="22">
        <v>594826165</v>
      </c>
      <c r="P186" s="22"/>
      <c r="Q186" s="22">
        <v>86188238</v>
      </c>
      <c r="R186" s="22">
        <v>46272345</v>
      </c>
      <c r="S186" s="22">
        <v>0</v>
      </c>
      <c r="T186" s="22">
        <v>1956476290</v>
      </c>
      <c r="U186" s="22">
        <v>0</v>
      </c>
      <c r="V186" s="22">
        <v>304842650</v>
      </c>
      <c r="W186" s="22">
        <v>0</v>
      </c>
    </row>
    <row r="187" spans="1:23" x14ac:dyDescent="0.25">
      <c r="A187" s="22" t="s">
        <v>125</v>
      </c>
      <c r="B187" s="22" t="s">
        <v>492</v>
      </c>
      <c r="C187" s="22" t="s">
        <v>1070</v>
      </c>
      <c r="D187" s="22" t="s">
        <v>1071</v>
      </c>
      <c r="E187" s="22"/>
      <c r="F187" s="22">
        <v>65066280</v>
      </c>
      <c r="G187" s="22">
        <v>53000</v>
      </c>
      <c r="H187" s="22">
        <v>14053840</v>
      </c>
      <c r="I187" s="22">
        <v>0</v>
      </c>
      <c r="J187" s="22">
        <v>0</v>
      </c>
      <c r="K187" s="22">
        <v>0</v>
      </c>
      <c r="L187" s="22"/>
      <c r="M187" s="22"/>
      <c r="N187" s="22">
        <v>65119280</v>
      </c>
      <c r="O187" s="22">
        <v>14053841</v>
      </c>
      <c r="P187" s="22"/>
      <c r="Q187" s="22">
        <v>0</v>
      </c>
      <c r="R187" s="22">
        <v>0</v>
      </c>
      <c r="S187" s="22">
        <v>0</v>
      </c>
      <c r="T187" s="22">
        <v>77897000</v>
      </c>
      <c r="U187" s="22">
        <v>0</v>
      </c>
      <c r="V187" s="22">
        <v>1533050</v>
      </c>
      <c r="W187" s="22">
        <v>0</v>
      </c>
    </row>
    <row r="188" spans="1:23" x14ac:dyDescent="0.25">
      <c r="A188" s="22" t="s">
        <v>125</v>
      </c>
      <c r="B188" s="22" t="s">
        <v>492</v>
      </c>
      <c r="C188" s="22" t="s">
        <v>493</v>
      </c>
      <c r="D188" s="22" t="s">
        <v>494</v>
      </c>
      <c r="E188" s="22"/>
      <c r="F188" s="22">
        <v>190579750</v>
      </c>
      <c r="G188" s="22">
        <v>15600</v>
      </c>
      <c r="H188" s="22">
        <v>12892160</v>
      </c>
      <c r="I188" s="22">
        <v>0</v>
      </c>
      <c r="J188" s="22">
        <v>166910</v>
      </c>
      <c r="K188" s="22">
        <v>16677250</v>
      </c>
      <c r="L188" s="22"/>
      <c r="M188" s="22"/>
      <c r="N188" s="22">
        <v>190595350</v>
      </c>
      <c r="O188" s="22">
        <v>12892160</v>
      </c>
      <c r="P188" s="22"/>
      <c r="Q188" s="22">
        <v>0</v>
      </c>
      <c r="R188" s="22">
        <v>0</v>
      </c>
      <c r="S188" s="22">
        <v>0</v>
      </c>
      <c r="T188" s="22">
        <v>203466630</v>
      </c>
      <c r="U188" s="22">
        <v>0</v>
      </c>
      <c r="V188" s="22">
        <v>2240950</v>
      </c>
      <c r="W188" s="22">
        <v>0</v>
      </c>
    </row>
    <row r="189" spans="1:23" x14ac:dyDescent="0.25">
      <c r="A189" s="22" t="s">
        <v>125</v>
      </c>
      <c r="B189" s="22" t="s">
        <v>492</v>
      </c>
      <c r="C189" s="22" t="s">
        <v>495</v>
      </c>
      <c r="D189" s="22" t="s">
        <v>496</v>
      </c>
      <c r="E189" s="22"/>
      <c r="F189" s="22">
        <v>69981320</v>
      </c>
      <c r="G189" s="22">
        <v>0</v>
      </c>
      <c r="H189" s="22">
        <v>17816410</v>
      </c>
      <c r="I189" s="22">
        <v>0</v>
      </c>
      <c r="J189" s="22">
        <v>31682400</v>
      </c>
      <c r="K189" s="22">
        <v>0</v>
      </c>
      <c r="L189" s="22"/>
      <c r="M189" s="22"/>
      <c r="N189" s="22">
        <v>69981320</v>
      </c>
      <c r="O189" s="22">
        <v>17816410</v>
      </c>
      <c r="P189" s="22"/>
      <c r="Q189" s="22">
        <v>0</v>
      </c>
      <c r="R189" s="22">
        <v>0</v>
      </c>
      <c r="S189" s="22">
        <v>0</v>
      </c>
      <c r="T189" s="22">
        <v>119480130</v>
      </c>
      <c r="U189" s="22">
        <v>0</v>
      </c>
      <c r="V189" s="22">
        <v>1777950</v>
      </c>
      <c r="W189" s="22">
        <v>0</v>
      </c>
    </row>
    <row r="190" spans="1:23" x14ac:dyDescent="0.25">
      <c r="A190" s="22" t="s">
        <v>125</v>
      </c>
      <c r="B190" s="22" t="s">
        <v>492</v>
      </c>
      <c r="C190" s="22" t="s">
        <v>497</v>
      </c>
      <c r="D190" s="22" t="s">
        <v>498</v>
      </c>
      <c r="E190" s="22"/>
      <c r="F190" s="22">
        <v>7027210</v>
      </c>
      <c r="G190" s="22">
        <v>0</v>
      </c>
      <c r="H190" s="22">
        <v>3003630</v>
      </c>
      <c r="I190" s="22">
        <v>0</v>
      </c>
      <c r="J190" s="22">
        <v>111800</v>
      </c>
      <c r="K190" s="22">
        <v>0</v>
      </c>
      <c r="L190" s="22"/>
      <c r="M190" s="22"/>
      <c r="N190" s="22">
        <v>7027210</v>
      </c>
      <c r="O190" s="22">
        <v>3003630</v>
      </c>
      <c r="P190" s="22"/>
      <c r="Q190" s="22">
        <v>0</v>
      </c>
      <c r="R190" s="22">
        <v>0</v>
      </c>
      <c r="S190" s="22">
        <v>0</v>
      </c>
      <c r="T190" s="22">
        <v>10030840</v>
      </c>
      <c r="U190" s="22">
        <v>0</v>
      </c>
      <c r="V190" s="22">
        <v>0</v>
      </c>
      <c r="W190" s="22">
        <v>0</v>
      </c>
    </row>
    <row r="191" spans="1:23" x14ac:dyDescent="0.25">
      <c r="A191" s="22" t="s">
        <v>125</v>
      </c>
      <c r="B191" s="22" t="s">
        <v>492</v>
      </c>
      <c r="C191" s="22" t="s">
        <v>499</v>
      </c>
      <c r="D191" s="22" t="s">
        <v>500</v>
      </c>
      <c r="E191" s="22"/>
      <c r="F191" s="22">
        <v>11478110</v>
      </c>
      <c r="G191" s="22">
        <v>0</v>
      </c>
      <c r="H191" s="22">
        <v>1761030</v>
      </c>
      <c r="I191" s="22">
        <v>0</v>
      </c>
      <c r="J191" s="22">
        <v>0</v>
      </c>
      <c r="K191" s="22">
        <v>0</v>
      </c>
      <c r="L191" s="22"/>
      <c r="M191" s="22"/>
      <c r="N191" s="22">
        <v>11478110</v>
      </c>
      <c r="O191" s="22">
        <v>1761030</v>
      </c>
      <c r="P191" s="22"/>
      <c r="Q191" s="22">
        <v>0</v>
      </c>
      <c r="R191" s="22">
        <v>0</v>
      </c>
      <c r="S191" s="22">
        <v>0</v>
      </c>
      <c r="T191" s="22">
        <v>13239140</v>
      </c>
      <c r="U191" s="22">
        <v>0</v>
      </c>
      <c r="V191" s="22">
        <v>13239140</v>
      </c>
      <c r="W191" s="22">
        <v>0</v>
      </c>
    </row>
    <row r="192" spans="1:23" x14ac:dyDescent="0.25">
      <c r="A192" s="22" t="s">
        <v>125</v>
      </c>
      <c r="B192" s="22" t="s">
        <v>492</v>
      </c>
      <c r="C192" s="22" t="s">
        <v>501</v>
      </c>
      <c r="D192" s="22" t="s">
        <v>502</v>
      </c>
      <c r="E192" s="22"/>
      <c r="F192" s="22">
        <v>26799930</v>
      </c>
      <c r="G192" s="22">
        <v>0</v>
      </c>
      <c r="H192" s="22">
        <v>3866660</v>
      </c>
      <c r="I192" s="22">
        <v>1947700</v>
      </c>
      <c r="J192" s="22">
        <v>0</v>
      </c>
      <c r="K192" s="22">
        <v>900520</v>
      </c>
      <c r="L192" s="22"/>
      <c r="M192" s="22"/>
      <c r="N192" s="22">
        <v>27642330</v>
      </c>
      <c r="O192" s="22">
        <v>5901980</v>
      </c>
      <c r="P192" s="22"/>
      <c r="Q192" s="22">
        <v>0</v>
      </c>
      <c r="R192" s="22">
        <v>0</v>
      </c>
      <c r="S192" s="22">
        <v>0</v>
      </c>
      <c r="T192" s="22">
        <v>33555590</v>
      </c>
      <c r="U192" s="22">
        <v>0</v>
      </c>
      <c r="V192" s="22">
        <v>40780</v>
      </c>
      <c r="W192" s="22">
        <v>0</v>
      </c>
    </row>
    <row r="193" spans="1:23" x14ac:dyDescent="0.25">
      <c r="A193" s="22" t="s">
        <v>125</v>
      </c>
      <c r="B193" s="22" t="s">
        <v>492</v>
      </c>
      <c r="C193" s="22" t="s">
        <v>1072</v>
      </c>
      <c r="D193" s="22" t="s">
        <v>1073</v>
      </c>
      <c r="E193" s="22"/>
      <c r="F193" s="22">
        <v>18542370</v>
      </c>
      <c r="G193" s="22">
        <v>0</v>
      </c>
      <c r="H193" s="22">
        <v>3644230</v>
      </c>
      <c r="I193" s="22">
        <v>0</v>
      </c>
      <c r="J193" s="22">
        <v>0</v>
      </c>
      <c r="K193" s="22">
        <v>0</v>
      </c>
      <c r="L193" s="22"/>
      <c r="M193" s="22"/>
      <c r="N193" s="22">
        <v>18542370</v>
      </c>
      <c r="O193" s="22">
        <v>3644230</v>
      </c>
      <c r="P193" s="22"/>
      <c r="Q193" s="22">
        <v>0</v>
      </c>
      <c r="R193" s="22">
        <v>0</v>
      </c>
      <c r="S193" s="22">
        <v>0</v>
      </c>
      <c r="T193" s="22">
        <v>22186600</v>
      </c>
      <c r="U193" s="22">
        <v>0</v>
      </c>
      <c r="V193" s="22">
        <v>243410</v>
      </c>
      <c r="W193" s="22">
        <v>0</v>
      </c>
    </row>
    <row r="194" spans="1:23" x14ac:dyDescent="0.25">
      <c r="A194" s="22" t="s">
        <v>125</v>
      </c>
      <c r="B194" s="22" t="s">
        <v>492</v>
      </c>
      <c r="C194" s="22" t="s">
        <v>503</v>
      </c>
      <c r="D194" s="22" t="s">
        <v>504</v>
      </c>
      <c r="E194" s="22"/>
      <c r="F194" s="22">
        <v>119624850</v>
      </c>
      <c r="G194" s="22">
        <v>11750</v>
      </c>
      <c r="H194" s="22">
        <v>5354230</v>
      </c>
      <c r="I194" s="22">
        <v>0</v>
      </c>
      <c r="J194" s="22">
        <v>10150</v>
      </c>
      <c r="K194" s="22">
        <v>0</v>
      </c>
      <c r="L194" s="22"/>
      <c r="M194" s="22"/>
      <c r="N194" s="22">
        <v>119636600</v>
      </c>
      <c r="O194" s="22">
        <v>5364380</v>
      </c>
      <c r="P194" s="22"/>
      <c r="Q194" s="22">
        <v>0</v>
      </c>
      <c r="R194" s="22">
        <v>0</v>
      </c>
      <c r="S194" s="22">
        <v>0</v>
      </c>
      <c r="T194" s="22">
        <v>125000980</v>
      </c>
      <c r="U194" s="22">
        <v>0</v>
      </c>
      <c r="V194" s="22">
        <v>0</v>
      </c>
      <c r="W194" s="22">
        <v>0</v>
      </c>
    </row>
    <row r="195" spans="1:23" x14ac:dyDescent="0.25">
      <c r="A195" s="22" t="s">
        <v>125</v>
      </c>
      <c r="B195" s="22" t="s">
        <v>492</v>
      </c>
      <c r="C195" s="22" t="s">
        <v>505</v>
      </c>
      <c r="D195" s="22" t="s">
        <v>506</v>
      </c>
      <c r="E195" s="22"/>
      <c r="F195" s="22">
        <v>25091150</v>
      </c>
      <c r="G195" s="22">
        <v>0</v>
      </c>
      <c r="H195" s="22">
        <v>3715490</v>
      </c>
      <c r="I195" s="22">
        <v>0</v>
      </c>
      <c r="J195" s="22">
        <v>0</v>
      </c>
      <c r="K195" s="22">
        <v>0</v>
      </c>
      <c r="L195" s="22"/>
      <c r="M195" s="22"/>
      <c r="N195" s="22">
        <v>25091150</v>
      </c>
      <c r="O195" s="22">
        <v>3715490</v>
      </c>
      <c r="P195" s="22"/>
      <c r="Q195" s="22">
        <v>0</v>
      </c>
      <c r="R195" s="22">
        <v>0</v>
      </c>
      <c r="S195" s="22">
        <v>0</v>
      </c>
      <c r="T195" s="22">
        <v>28806640</v>
      </c>
      <c r="U195" s="22">
        <v>0</v>
      </c>
      <c r="V195" s="22">
        <v>498290</v>
      </c>
      <c r="W195" s="22">
        <v>0</v>
      </c>
    </row>
    <row r="196" spans="1:23" x14ac:dyDescent="0.25">
      <c r="A196" s="22" t="s">
        <v>125</v>
      </c>
      <c r="B196" s="22" t="s">
        <v>492</v>
      </c>
      <c r="C196" s="22" t="s">
        <v>507</v>
      </c>
      <c r="D196" s="22" t="s">
        <v>508</v>
      </c>
      <c r="E196" s="22"/>
      <c r="F196" s="22">
        <v>34943960</v>
      </c>
      <c r="G196" s="22">
        <v>0</v>
      </c>
      <c r="H196" s="22">
        <v>2321940</v>
      </c>
      <c r="I196" s="22">
        <v>460770</v>
      </c>
      <c r="J196" s="22">
        <v>0</v>
      </c>
      <c r="K196" s="22">
        <v>0</v>
      </c>
      <c r="L196" s="22"/>
      <c r="M196" s="22"/>
      <c r="N196" s="22">
        <v>34943960</v>
      </c>
      <c r="O196" s="22">
        <v>2782710</v>
      </c>
      <c r="P196" s="22"/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650050</v>
      </c>
      <c r="W196" s="22">
        <v>0</v>
      </c>
    </row>
    <row r="197" spans="1:23" x14ac:dyDescent="0.25">
      <c r="A197" s="22" t="s">
        <v>125</v>
      </c>
      <c r="B197" s="22" t="s">
        <v>492</v>
      </c>
      <c r="C197" s="22" t="s">
        <v>1074</v>
      </c>
      <c r="D197" s="22" t="s">
        <v>1075</v>
      </c>
      <c r="E197" s="22"/>
      <c r="F197" s="22">
        <v>100845800</v>
      </c>
      <c r="G197" s="22">
        <v>0</v>
      </c>
      <c r="H197" s="22">
        <v>30336690</v>
      </c>
      <c r="I197" s="22">
        <v>0</v>
      </c>
      <c r="J197" s="22">
        <v>0</v>
      </c>
      <c r="K197" s="22">
        <v>1940000</v>
      </c>
      <c r="L197" s="22"/>
      <c r="M197" s="22"/>
      <c r="N197" s="22">
        <v>100845800</v>
      </c>
      <c r="O197" s="22">
        <v>31220280</v>
      </c>
      <c r="P197" s="22"/>
      <c r="Q197" s="22">
        <v>0</v>
      </c>
      <c r="R197" s="22">
        <v>0</v>
      </c>
      <c r="S197" s="22">
        <v>0</v>
      </c>
      <c r="T197" s="22">
        <v>132851490</v>
      </c>
      <c r="U197" s="22">
        <v>0</v>
      </c>
      <c r="V197" s="22">
        <v>0</v>
      </c>
      <c r="W197" s="22">
        <v>0</v>
      </c>
    </row>
    <row r="198" spans="1:23" x14ac:dyDescent="0.25">
      <c r="A198" s="22" t="s">
        <v>125</v>
      </c>
      <c r="B198" s="22" t="s">
        <v>492</v>
      </c>
      <c r="C198" s="22" t="s">
        <v>1076</v>
      </c>
      <c r="D198" s="22" t="s">
        <v>1077</v>
      </c>
      <c r="E198" s="22"/>
      <c r="F198" s="22">
        <v>24647370</v>
      </c>
      <c r="G198" s="22">
        <v>0</v>
      </c>
      <c r="H198" s="22">
        <v>3194140</v>
      </c>
      <c r="I198" s="22">
        <v>0</v>
      </c>
      <c r="J198" s="22">
        <v>0</v>
      </c>
      <c r="K198" s="22">
        <v>1435800</v>
      </c>
      <c r="L198" s="22"/>
      <c r="M198" s="22"/>
      <c r="N198" s="22">
        <v>25934570</v>
      </c>
      <c r="O198" s="22">
        <v>3294280</v>
      </c>
      <c r="P198" s="22"/>
      <c r="Q198" s="22">
        <v>0</v>
      </c>
      <c r="R198" s="22">
        <v>0</v>
      </c>
      <c r="S198" s="22">
        <v>0</v>
      </c>
      <c r="T198" s="22">
        <v>29277310</v>
      </c>
      <c r="U198" s="22">
        <v>0</v>
      </c>
      <c r="V198" s="22">
        <v>1305790</v>
      </c>
      <c r="W198" s="22">
        <v>0</v>
      </c>
    </row>
    <row r="199" spans="1:23" x14ac:dyDescent="0.25">
      <c r="A199" s="22" t="s">
        <v>125</v>
      </c>
      <c r="B199" s="22" t="s">
        <v>492</v>
      </c>
      <c r="C199" s="22" t="s">
        <v>1078</v>
      </c>
      <c r="D199" s="22" t="s">
        <v>1079</v>
      </c>
      <c r="E199" s="22"/>
      <c r="F199" s="22">
        <v>24323610</v>
      </c>
      <c r="G199" s="22">
        <v>0</v>
      </c>
      <c r="H199" s="22">
        <v>5288960</v>
      </c>
      <c r="I199" s="22">
        <v>0</v>
      </c>
      <c r="J199" s="22">
        <v>60020</v>
      </c>
      <c r="K199" s="22">
        <v>0</v>
      </c>
      <c r="L199" s="22"/>
      <c r="M199" s="22"/>
      <c r="N199" s="22">
        <v>24323610</v>
      </c>
      <c r="O199" s="22">
        <v>5288960</v>
      </c>
      <c r="P199" s="22"/>
      <c r="Q199" s="22">
        <v>0</v>
      </c>
      <c r="R199" s="22">
        <v>0</v>
      </c>
      <c r="S199" s="22">
        <v>0</v>
      </c>
      <c r="T199" s="22">
        <v>29672590</v>
      </c>
      <c r="U199" s="22">
        <v>0</v>
      </c>
      <c r="V199" s="22">
        <v>3337150</v>
      </c>
      <c r="W199" s="22">
        <v>0</v>
      </c>
    </row>
    <row r="200" spans="1:23" x14ac:dyDescent="0.25">
      <c r="A200" s="22" t="s">
        <v>125</v>
      </c>
      <c r="B200" s="22" t="s">
        <v>492</v>
      </c>
      <c r="C200" s="22" t="s">
        <v>509</v>
      </c>
      <c r="D200" s="22" t="s">
        <v>510</v>
      </c>
      <c r="E200" s="22"/>
      <c r="F200" s="22">
        <v>21529300</v>
      </c>
      <c r="G200" s="22">
        <v>129370</v>
      </c>
      <c r="H200" s="22">
        <v>2710910</v>
      </c>
      <c r="I200" s="22">
        <v>0</v>
      </c>
      <c r="J200" s="22">
        <v>255110</v>
      </c>
      <c r="K200" s="22">
        <v>0</v>
      </c>
      <c r="L200" s="22"/>
      <c r="M200" s="22"/>
      <c r="N200" s="22">
        <v>21658670</v>
      </c>
      <c r="O200" s="22">
        <v>2710910</v>
      </c>
      <c r="P200" s="22"/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1593720</v>
      </c>
      <c r="W200" s="22">
        <v>0</v>
      </c>
    </row>
    <row r="201" spans="1:23" x14ac:dyDescent="0.25">
      <c r="A201" s="22" t="s">
        <v>125</v>
      </c>
      <c r="B201" s="22" t="s">
        <v>492</v>
      </c>
      <c r="C201" s="22" t="s">
        <v>511</v>
      </c>
      <c r="D201" s="22" t="s">
        <v>512</v>
      </c>
      <c r="E201" s="22"/>
      <c r="F201" s="22">
        <v>64490630</v>
      </c>
      <c r="G201" s="22">
        <v>28250</v>
      </c>
      <c r="H201" s="22">
        <v>27328030</v>
      </c>
      <c r="I201" s="22">
        <v>0</v>
      </c>
      <c r="J201" s="22">
        <v>615720</v>
      </c>
      <c r="K201" s="22">
        <v>0</v>
      </c>
      <c r="L201" s="22"/>
      <c r="M201" s="22"/>
      <c r="N201" s="22">
        <v>64518880</v>
      </c>
      <c r="O201" s="22">
        <v>26478650</v>
      </c>
      <c r="P201" s="22"/>
      <c r="Q201" s="22">
        <v>0</v>
      </c>
      <c r="R201" s="22">
        <v>0</v>
      </c>
      <c r="S201" s="22">
        <v>0</v>
      </c>
      <c r="T201" s="22">
        <v>91613250</v>
      </c>
      <c r="U201" s="22">
        <v>0</v>
      </c>
      <c r="V201" s="22">
        <v>9998290</v>
      </c>
      <c r="W201" s="22">
        <v>0</v>
      </c>
    </row>
    <row r="202" spans="1:23" x14ac:dyDescent="0.25">
      <c r="A202" s="22" t="s">
        <v>125</v>
      </c>
      <c r="B202" s="22" t="s">
        <v>492</v>
      </c>
      <c r="C202" s="22" t="s">
        <v>1082</v>
      </c>
      <c r="D202" s="22" t="s">
        <v>1083</v>
      </c>
      <c r="E202" s="22"/>
      <c r="F202" s="22">
        <v>47926810</v>
      </c>
      <c r="G202" s="22">
        <v>0</v>
      </c>
      <c r="H202" s="22">
        <v>3188740</v>
      </c>
      <c r="I202" s="22">
        <v>0</v>
      </c>
      <c r="J202" s="22">
        <v>0</v>
      </c>
      <c r="K202" s="22">
        <v>0</v>
      </c>
      <c r="L202" s="22"/>
      <c r="M202" s="22"/>
      <c r="N202" s="22">
        <v>43343014.700000003</v>
      </c>
      <c r="O202" s="22">
        <v>3055000</v>
      </c>
      <c r="P202" s="22"/>
      <c r="Q202" s="22">
        <v>0</v>
      </c>
      <c r="R202" s="22">
        <v>0</v>
      </c>
      <c r="S202" s="22">
        <v>0</v>
      </c>
      <c r="T202" s="22">
        <v>50648550</v>
      </c>
      <c r="U202" s="22">
        <v>0</v>
      </c>
      <c r="V202" s="22">
        <v>1319550</v>
      </c>
      <c r="W202" s="22">
        <v>0</v>
      </c>
    </row>
    <row r="203" spans="1:23" x14ac:dyDescent="0.25">
      <c r="A203" s="22" t="s">
        <v>125</v>
      </c>
      <c r="B203" s="22" t="s">
        <v>492</v>
      </c>
      <c r="C203" s="22" t="s">
        <v>513</v>
      </c>
      <c r="D203" s="22" t="s">
        <v>514</v>
      </c>
      <c r="E203" s="22"/>
      <c r="F203" s="22">
        <v>24768000</v>
      </c>
      <c r="G203" s="22">
        <v>8550</v>
      </c>
      <c r="H203" s="22">
        <v>3097520</v>
      </c>
      <c r="I203" s="22">
        <v>0</v>
      </c>
      <c r="J203" s="22">
        <v>27650</v>
      </c>
      <c r="K203" s="22">
        <v>0</v>
      </c>
      <c r="L203" s="22"/>
      <c r="M203" s="22"/>
      <c r="N203" s="22">
        <v>24776550</v>
      </c>
      <c r="O203" s="22">
        <v>3125170</v>
      </c>
      <c r="P203" s="22"/>
      <c r="Q203" s="22">
        <v>0</v>
      </c>
      <c r="R203" s="22">
        <v>0</v>
      </c>
      <c r="S203" s="22">
        <v>0</v>
      </c>
      <c r="T203" s="22">
        <v>27901720</v>
      </c>
      <c r="U203" s="22">
        <v>0</v>
      </c>
      <c r="V203" s="22">
        <v>860840</v>
      </c>
      <c r="W203" s="22">
        <v>0</v>
      </c>
    </row>
    <row r="204" spans="1:23" x14ac:dyDescent="0.25">
      <c r="A204" s="22" t="s">
        <v>125</v>
      </c>
      <c r="B204" s="22" t="s">
        <v>492</v>
      </c>
      <c r="C204" s="22" t="s">
        <v>1086</v>
      </c>
      <c r="D204" s="22" t="s">
        <v>1087</v>
      </c>
      <c r="E204" s="22"/>
      <c r="F204" s="22">
        <v>36360900</v>
      </c>
      <c r="G204" s="22">
        <v>0</v>
      </c>
      <c r="H204" s="22">
        <v>4108940</v>
      </c>
      <c r="I204" s="22">
        <v>0</v>
      </c>
      <c r="J204" s="22">
        <v>0</v>
      </c>
      <c r="K204" s="22">
        <v>0</v>
      </c>
      <c r="L204" s="22"/>
      <c r="M204" s="22"/>
      <c r="N204" s="22">
        <v>36360900</v>
      </c>
      <c r="O204" s="22">
        <v>4108940</v>
      </c>
      <c r="P204" s="22"/>
      <c r="Q204" s="22">
        <v>0</v>
      </c>
      <c r="R204" s="22">
        <v>0</v>
      </c>
      <c r="S204" s="22">
        <v>0</v>
      </c>
      <c r="T204" s="22">
        <v>40469840</v>
      </c>
      <c r="U204" s="22">
        <v>0</v>
      </c>
      <c r="V204" s="22">
        <v>980000</v>
      </c>
      <c r="W204" s="22">
        <v>0</v>
      </c>
    </row>
    <row r="205" spans="1:23" x14ac:dyDescent="0.25">
      <c r="A205" s="22" t="s">
        <v>125</v>
      </c>
      <c r="B205" s="22" t="s">
        <v>492</v>
      </c>
      <c r="C205" s="22" t="s">
        <v>515</v>
      </c>
      <c r="D205" s="22" t="s">
        <v>516</v>
      </c>
      <c r="E205" s="22"/>
      <c r="F205" s="22">
        <v>15834160</v>
      </c>
      <c r="G205" s="22">
        <v>17550</v>
      </c>
      <c r="H205" s="22">
        <v>7328280</v>
      </c>
      <c r="I205" s="22">
        <v>0</v>
      </c>
      <c r="J205" s="22">
        <v>300540</v>
      </c>
      <c r="K205" s="22">
        <v>0</v>
      </c>
      <c r="L205" s="22"/>
      <c r="M205" s="22"/>
      <c r="N205" s="22">
        <v>15741182</v>
      </c>
      <c r="O205" s="22">
        <v>6059264</v>
      </c>
      <c r="P205" s="22"/>
      <c r="Q205" s="22">
        <v>0</v>
      </c>
      <c r="R205" s="22">
        <v>0</v>
      </c>
      <c r="S205" s="22"/>
      <c r="T205" s="22">
        <v>17840470</v>
      </c>
      <c r="U205" s="22">
        <v>0</v>
      </c>
      <c r="V205" s="22">
        <v>5640060</v>
      </c>
      <c r="W205" s="22">
        <v>0</v>
      </c>
    </row>
    <row r="206" spans="1:23" x14ac:dyDescent="0.25">
      <c r="A206" s="22" t="s">
        <v>125</v>
      </c>
      <c r="B206" s="22" t="s">
        <v>492</v>
      </c>
      <c r="C206" s="22" t="s">
        <v>519</v>
      </c>
      <c r="D206" s="22" t="s">
        <v>520</v>
      </c>
      <c r="E206" s="22"/>
      <c r="F206" s="22">
        <v>81958310</v>
      </c>
      <c r="G206" s="22">
        <v>56880</v>
      </c>
      <c r="H206" s="22">
        <v>3504880</v>
      </c>
      <c r="I206" s="22">
        <v>0</v>
      </c>
      <c r="J206" s="22">
        <v>32060</v>
      </c>
      <c r="K206" s="22">
        <v>0</v>
      </c>
      <c r="L206" s="22"/>
      <c r="M206" s="22"/>
      <c r="N206" s="22">
        <v>82015190</v>
      </c>
      <c r="O206" s="22">
        <v>3504880</v>
      </c>
      <c r="P206" s="22"/>
      <c r="Q206" s="22">
        <v>0</v>
      </c>
      <c r="R206" s="22">
        <v>0</v>
      </c>
      <c r="S206" s="22">
        <v>0</v>
      </c>
      <c r="T206" s="22">
        <v>85520070</v>
      </c>
      <c r="U206" s="22">
        <v>0</v>
      </c>
      <c r="V206" s="22">
        <v>1171030</v>
      </c>
      <c r="W206" s="22">
        <v>0</v>
      </c>
    </row>
    <row r="207" spans="1:23" x14ac:dyDescent="0.25">
      <c r="A207" s="22" t="s">
        <v>125</v>
      </c>
      <c r="B207" s="22" t="s">
        <v>492</v>
      </c>
      <c r="C207" s="22" t="s">
        <v>521</v>
      </c>
      <c r="D207" s="22" t="s">
        <v>522</v>
      </c>
      <c r="E207" s="22"/>
      <c r="F207" s="22">
        <v>31828390</v>
      </c>
      <c r="G207" s="22">
        <v>3800</v>
      </c>
      <c r="H207" s="22">
        <v>2695720</v>
      </c>
      <c r="I207" s="22">
        <v>0</v>
      </c>
      <c r="J207" s="22">
        <v>0</v>
      </c>
      <c r="K207" s="22">
        <v>5691890</v>
      </c>
      <c r="L207" s="22"/>
      <c r="M207" s="22"/>
      <c r="N207" s="22">
        <v>32016700</v>
      </c>
      <c r="O207" s="22">
        <v>2602190</v>
      </c>
      <c r="P207" s="22"/>
      <c r="Q207" s="22">
        <v>0</v>
      </c>
      <c r="R207" s="22">
        <v>0</v>
      </c>
      <c r="S207" s="22">
        <v>0</v>
      </c>
      <c r="T207" s="22">
        <v>34527910</v>
      </c>
      <c r="U207" s="22">
        <v>0</v>
      </c>
      <c r="V207" s="22">
        <v>93530</v>
      </c>
      <c r="W207" s="22">
        <v>0</v>
      </c>
    </row>
    <row r="208" spans="1:23" x14ac:dyDescent="0.25">
      <c r="A208" s="22" t="s">
        <v>125</v>
      </c>
      <c r="B208" s="22" t="s">
        <v>492</v>
      </c>
      <c r="C208" s="22" t="s">
        <v>1088</v>
      </c>
      <c r="D208" s="22" t="s">
        <v>1089</v>
      </c>
      <c r="E208" s="22"/>
      <c r="F208" s="22">
        <v>41158840</v>
      </c>
      <c r="G208" s="22">
        <v>0</v>
      </c>
      <c r="H208" s="22">
        <v>18842790</v>
      </c>
      <c r="I208" s="22">
        <v>0</v>
      </c>
      <c r="J208" s="22">
        <v>122020</v>
      </c>
      <c r="K208" s="22">
        <v>746500</v>
      </c>
      <c r="L208" s="22"/>
      <c r="M208" s="22"/>
      <c r="N208" s="22">
        <v>41905340</v>
      </c>
      <c r="O208" s="22">
        <v>17673970</v>
      </c>
      <c r="P208" s="22"/>
      <c r="Q208" s="22">
        <v>0</v>
      </c>
      <c r="R208" s="22">
        <v>0</v>
      </c>
      <c r="S208" s="22">
        <v>0</v>
      </c>
      <c r="T208" s="22">
        <v>60870150</v>
      </c>
      <c r="U208" s="22">
        <v>0</v>
      </c>
      <c r="V208" s="22">
        <v>1874490</v>
      </c>
      <c r="W208" s="22">
        <v>0</v>
      </c>
    </row>
    <row r="209" spans="1:23" x14ac:dyDescent="0.25">
      <c r="A209" s="22" t="s">
        <v>125</v>
      </c>
      <c r="B209" s="22" t="s">
        <v>492</v>
      </c>
      <c r="C209" s="22" t="s">
        <v>523</v>
      </c>
      <c r="D209" s="22" t="s">
        <v>524</v>
      </c>
      <c r="E209" s="22"/>
      <c r="F209" s="22">
        <v>16414740</v>
      </c>
      <c r="G209" s="22">
        <v>0</v>
      </c>
      <c r="H209" s="22">
        <v>10856290</v>
      </c>
      <c r="I209" s="22">
        <v>0</v>
      </c>
      <c r="J209" s="22">
        <v>0</v>
      </c>
      <c r="K209" s="22">
        <v>0</v>
      </c>
      <c r="L209" s="22"/>
      <c r="M209" s="22"/>
      <c r="N209" s="22">
        <v>16414740</v>
      </c>
      <c r="O209" s="22">
        <v>10856290</v>
      </c>
      <c r="P209" s="22"/>
      <c r="Q209" s="22">
        <v>0</v>
      </c>
      <c r="R209" s="22">
        <v>0</v>
      </c>
      <c r="S209" s="22">
        <v>0</v>
      </c>
      <c r="T209" s="22">
        <v>27271030</v>
      </c>
      <c r="U209" s="22">
        <v>0</v>
      </c>
      <c r="V209" s="22">
        <v>712920</v>
      </c>
      <c r="W209" s="22">
        <v>0</v>
      </c>
    </row>
    <row r="210" spans="1:23" x14ac:dyDescent="0.25">
      <c r="A210" s="22" t="s">
        <v>125</v>
      </c>
      <c r="B210" s="22" t="s">
        <v>492</v>
      </c>
      <c r="C210" s="22" t="s">
        <v>525</v>
      </c>
      <c r="D210" s="22" t="s">
        <v>526</v>
      </c>
      <c r="E210" s="22"/>
      <c r="F210" s="22">
        <v>22650890</v>
      </c>
      <c r="G210" s="22">
        <v>27500</v>
      </c>
      <c r="H210" s="22">
        <v>4569210</v>
      </c>
      <c r="I210" s="22">
        <v>0</v>
      </c>
      <c r="J210" s="22">
        <v>0</v>
      </c>
      <c r="K210" s="22">
        <v>0</v>
      </c>
      <c r="L210" s="22"/>
      <c r="M210" s="22"/>
      <c r="N210" s="22">
        <v>22678390</v>
      </c>
      <c r="O210" s="22">
        <v>4569210</v>
      </c>
      <c r="P210" s="22"/>
      <c r="Q210" s="22">
        <v>0</v>
      </c>
      <c r="R210" s="22">
        <v>0</v>
      </c>
      <c r="S210" s="22">
        <v>0</v>
      </c>
      <c r="T210" s="22">
        <v>27247600</v>
      </c>
      <c r="U210" s="22">
        <v>0</v>
      </c>
      <c r="V210" s="22">
        <v>631640</v>
      </c>
      <c r="W210" s="22">
        <v>0</v>
      </c>
    </row>
    <row r="211" spans="1:23" x14ac:dyDescent="0.25">
      <c r="A211" s="22" t="s">
        <v>125</v>
      </c>
      <c r="B211" s="22" t="s">
        <v>492</v>
      </c>
      <c r="C211" s="22" t="s">
        <v>527</v>
      </c>
      <c r="D211" s="22" t="s">
        <v>528</v>
      </c>
      <c r="E211" s="22"/>
      <c r="F211" s="22">
        <v>47198440</v>
      </c>
      <c r="G211" s="22">
        <v>40000</v>
      </c>
      <c r="H211" s="22">
        <v>7465930</v>
      </c>
      <c r="I211" s="22">
        <v>0</v>
      </c>
      <c r="J211" s="22">
        <v>0</v>
      </c>
      <c r="K211" s="22">
        <v>1311000</v>
      </c>
      <c r="L211" s="22"/>
      <c r="M211" s="22"/>
      <c r="N211" s="22">
        <v>48004440</v>
      </c>
      <c r="O211" s="22">
        <v>7613930</v>
      </c>
      <c r="P211" s="22"/>
      <c r="Q211" s="22">
        <v>0</v>
      </c>
      <c r="R211" s="22">
        <v>0</v>
      </c>
      <c r="S211" s="22">
        <v>0</v>
      </c>
      <c r="T211" s="22">
        <v>48004440</v>
      </c>
      <c r="U211" s="22">
        <v>0</v>
      </c>
      <c r="V211" s="22">
        <v>10440</v>
      </c>
      <c r="W211" s="22">
        <v>0</v>
      </c>
    </row>
    <row r="212" spans="1:23" x14ac:dyDescent="0.25">
      <c r="A212" s="22" t="s">
        <v>125</v>
      </c>
      <c r="B212" s="22" t="s">
        <v>492</v>
      </c>
      <c r="C212" s="22" t="s">
        <v>529</v>
      </c>
      <c r="D212" s="22" t="s">
        <v>530</v>
      </c>
      <c r="E212" s="22"/>
      <c r="F212" s="22">
        <v>10436640</v>
      </c>
      <c r="G212" s="22">
        <v>0</v>
      </c>
      <c r="H212" s="22">
        <v>3823830</v>
      </c>
      <c r="I212" s="22">
        <v>0</v>
      </c>
      <c r="J212" s="22">
        <v>0</v>
      </c>
      <c r="K212" s="22">
        <v>0</v>
      </c>
      <c r="L212" s="22"/>
      <c r="M212" s="22"/>
      <c r="N212" s="22">
        <v>10436640</v>
      </c>
      <c r="O212" s="22">
        <v>3823830</v>
      </c>
      <c r="P212" s="22"/>
      <c r="Q212" s="22">
        <v>0</v>
      </c>
      <c r="R212" s="22">
        <v>0</v>
      </c>
      <c r="S212" s="22">
        <v>0</v>
      </c>
      <c r="T212" s="22">
        <v>14260470</v>
      </c>
      <c r="U212" s="22">
        <v>0</v>
      </c>
      <c r="V212" s="22">
        <v>618140</v>
      </c>
      <c r="W212" s="22">
        <v>0</v>
      </c>
    </row>
    <row r="213" spans="1:23" x14ac:dyDescent="0.25">
      <c r="A213" s="22" t="s">
        <v>125</v>
      </c>
      <c r="B213" s="22" t="s">
        <v>492</v>
      </c>
      <c r="C213" s="22" t="s">
        <v>531</v>
      </c>
      <c r="D213" s="22" t="s">
        <v>532</v>
      </c>
      <c r="E213" s="22"/>
      <c r="F213" s="22">
        <v>85716390</v>
      </c>
      <c r="G213" s="22">
        <v>76000</v>
      </c>
      <c r="H213" s="22">
        <v>10504010</v>
      </c>
      <c r="I213" s="22">
        <v>0</v>
      </c>
      <c r="J213" s="22">
        <v>0</v>
      </c>
      <c r="K213" s="22">
        <v>239250</v>
      </c>
      <c r="L213" s="22"/>
      <c r="M213" s="22"/>
      <c r="N213" s="22">
        <v>85792390</v>
      </c>
      <c r="O213" s="22">
        <v>10743260</v>
      </c>
      <c r="P213" s="22"/>
      <c r="Q213" s="22">
        <v>0</v>
      </c>
      <c r="R213" s="22">
        <v>0</v>
      </c>
      <c r="S213" s="22">
        <v>0</v>
      </c>
      <c r="T213" s="22">
        <v>96535650</v>
      </c>
      <c r="U213" s="22">
        <v>0</v>
      </c>
      <c r="V213" s="22">
        <v>1741650</v>
      </c>
      <c r="W213" s="22">
        <v>0</v>
      </c>
    </row>
    <row r="214" spans="1:23" x14ac:dyDescent="0.25">
      <c r="A214" s="22" t="s">
        <v>125</v>
      </c>
      <c r="B214" s="22" t="s">
        <v>492</v>
      </c>
      <c r="C214" s="22" t="s">
        <v>533</v>
      </c>
      <c r="D214" s="22" t="s">
        <v>534</v>
      </c>
      <c r="E214" s="22"/>
      <c r="F214" s="22">
        <v>15112520</v>
      </c>
      <c r="G214" s="22">
        <v>17870</v>
      </c>
      <c r="H214" s="22">
        <v>3431190</v>
      </c>
      <c r="I214" s="22">
        <v>0</v>
      </c>
      <c r="J214" s="22">
        <v>0</v>
      </c>
      <c r="K214" s="22">
        <v>88060</v>
      </c>
      <c r="L214" s="22"/>
      <c r="M214" s="22"/>
      <c r="N214" s="22">
        <v>15130390</v>
      </c>
      <c r="O214" s="22">
        <v>3431190</v>
      </c>
      <c r="P214" s="22"/>
      <c r="Q214" s="22">
        <v>0</v>
      </c>
      <c r="R214" s="22">
        <v>0</v>
      </c>
      <c r="S214" s="22">
        <v>0</v>
      </c>
      <c r="T214" s="22">
        <v>18561580</v>
      </c>
      <c r="U214" s="22">
        <v>0</v>
      </c>
      <c r="V214" s="22">
        <v>576560</v>
      </c>
      <c r="W214" s="22">
        <v>0</v>
      </c>
    </row>
    <row r="215" spans="1:23" x14ac:dyDescent="0.25">
      <c r="A215" s="22" t="s">
        <v>125</v>
      </c>
      <c r="B215" s="22" t="s">
        <v>492</v>
      </c>
      <c r="C215" s="22" t="s">
        <v>1092</v>
      </c>
      <c r="D215" s="22" t="s">
        <v>1093</v>
      </c>
      <c r="E215" s="22"/>
      <c r="F215" s="22">
        <v>19872900</v>
      </c>
      <c r="G215" s="22">
        <v>14870</v>
      </c>
      <c r="H215" s="22">
        <v>1487890</v>
      </c>
      <c r="I215" s="22">
        <v>0</v>
      </c>
      <c r="J215" s="22">
        <v>810610</v>
      </c>
      <c r="K215" s="22">
        <v>0</v>
      </c>
      <c r="L215" s="22"/>
      <c r="M215" s="22"/>
      <c r="N215" s="22">
        <v>19887770</v>
      </c>
      <c r="O215" s="22">
        <v>2298500</v>
      </c>
      <c r="P215" s="22"/>
      <c r="Q215" s="22">
        <v>0</v>
      </c>
      <c r="R215" s="22">
        <v>0</v>
      </c>
      <c r="S215" s="22">
        <v>0</v>
      </c>
      <c r="T215" s="22">
        <v>22112080</v>
      </c>
      <c r="U215" s="22">
        <v>0</v>
      </c>
      <c r="V215" s="22">
        <v>810610</v>
      </c>
      <c r="W215" s="22">
        <v>0</v>
      </c>
    </row>
    <row r="216" spans="1:23" x14ac:dyDescent="0.25">
      <c r="A216" s="22" t="s">
        <v>125</v>
      </c>
      <c r="B216" s="22" t="s">
        <v>492</v>
      </c>
      <c r="C216" s="22" t="s">
        <v>535</v>
      </c>
      <c r="D216" s="22" t="s">
        <v>536</v>
      </c>
      <c r="E216" s="22"/>
      <c r="F216" s="22">
        <v>101687570</v>
      </c>
      <c r="G216" s="22">
        <v>1900280</v>
      </c>
      <c r="H216" s="22">
        <v>10869820</v>
      </c>
      <c r="I216" s="22">
        <v>0</v>
      </c>
      <c r="J216" s="22">
        <v>357040</v>
      </c>
      <c r="K216" s="22">
        <v>0</v>
      </c>
      <c r="L216" s="22"/>
      <c r="M216" s="22"/>
      <c r="N216" s="22">
        <v>103587850</v>
      </c>
      <c r="O216" s="22">
        <v>10869820</v>
      </c>
      <c r="P216" s="22"/>
      <c r="Q216" s="22">
        <v>0</v>
      </c>
      <c r="R216" s="22">
        <v>0</v>
      </c>
      <c r="S216" s="22">
        <v>0</v>
      </c>
      <c r="T216" s="22">
        <v>114814710</v>
      </c>
      <c r="U216" s="22">
        <v>0</v>
      </c>
      <c r="V216" s="22">
        <v>1945830</v>
      </c>
      <c r="W216" s="22">
        <v>0</v>
      </c>
    </row>
    <row r="217" spans="1:23" x14ac:dyDescent="0.25">
      <c r="A217" s="22" t="s">
        <v>125</v>
      </c>
      <c r="B217" s="22" t="s">
        <v>492</v>
      </c>
      <c r="C217" s="22" t="s">
        <v>537</v>
      </c>
      <c r="D217" s="22" t="s">
        <v>538</v>
      </c>
      <c r="E217" s="22"/>
      <c r="F217" s="22">
        <v>8797530</v>
      </c>
      <c r="G217" s="22">
        <v>0</v>
      </c>
      <c r="H217" s="22">
        <v>390020</v>
      </c>
      <c r="I217" s="22">
        <v>0</v>
      </c>
      <c r="J217" s="22">
        <v>0</v>
      </c>
      <c r="K217" s="22">
        <v>0</v>
      </c>
      <c r="L217" s="22"/>
      <c r="M217" s="22"/>
      <c r="N217" s="22">
        <v>8797530</v>
      </c>
      <c r="O217" s="22">
        <v>390020</v>
      </c>
      <c r="P217" s="22"/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92470</v>
      </c>
      <c r="W217" s="22">
        <v>0</v>
      </c>
    </row>
    <row r="218" spans="1:23" x14ac:dyDescent="0.25">
      <c r="A218" s="22" t="s">
        <v>125</v>
      </c>
      <c r="B218" s="22" t="s">
        <v>492</v>
      </c>
      <c r="C218" s="22" t="s">
        <v>539</v>
      </c>
      <c r="D218" s="22" t="s">
        <v>540</v>
      </c>
      <c r="E218" s="22"/>
      <c r="F218" s="22">
        <v>25809407</v>
      </c>
      <c r="G218" s="22">
        <v>0</v>
      </c>
      <c r="H218" s="22">
        <v>4052740</v>
      </c>
      <c r="I218" s="22">
        <v>0</v>
      </c>
      <c r="J218" s="22">
        <v>44580</v>
      </c>
      <c r="K218" s="22">
        <v>0</v>
      </c>
      <c r="L218" s="22"/>
      <c r="M218" s="22"/>
      <c r="N218" s="22">
        <v>25809407</v>
      </c>
      <c r="O218" s="22">
        <v>4052740</v>
      </c>
      <c r="P218" s="22"/>
      <c r="Q218" s="22">
        <v>0</v>
      </c>
      <c r="R218" s="22">
        <v>0</v>
      </c>
      <c r="S218" s="22">
        <v>0</v>
      </c>
      <c r="T218" s="22">
        <v>29906727</v>
      </c>
      <c r="U218" s="22">
        <v>0</v>
      </c>
      <c r="V218" s="22">
        <v>1469090</v>
      </c>
      <c r="W218" s="22">
        <v>29906727</v>
      </c>
    </row>
    <row r="219" spans="1:23" x14ac:dyDescent="0.25">
      <c r="A219" s="22" t="s">
        <v>125</v>
      </c>
      <c r="B219" s="22" t="s">
        <v>492</v>
      </c>
      <c r="C219" s="22" t="s">
        <v>541</v>
      </c>
      <c r="D219" s="22" t="s">
        <v>542</v>
      </c>
      <c r="E219" s="22"/>
      <c r="F219" s="22">
        <v>23363890</v>
      </c>
      <c r="G219" s="22">
        <v>0</v>
      </c>
      <c r="H219" s="22">
        <v>2923340</v>
      </c>
      <c r="I219" s="22">
        <v>0</v>
      </c>
      <c r="J219" s="22">
        <v>90540</v>
      </c>
      <c r="K219" s="22">
        <v>0</v>
      </c>
      <c r="L219" s="22"/>
      <c r="M219" s="22"/>
      <c r="N219" s="22">
        <v>23363890</v>
      </c>
      <c r="O219" s="22">
        <v>2923340</v>
      </c>
      <c r="P219" s="22"/>
      <c r="Q219" s="22">
        <v>0</v>
      </c>
      <c r="R219" s="22">
        <v>0</v>
      </c>
      <c r="S219" s="22">
        <v>0</v>
      </c>
      <c r="T219" s="22">
        <v>26377770</v>
      </c>
      <c r="U219" s="22">
        <v>0</v>
      </c>
      <c r="V219" s="22">
        <v>749730</v>
      </c>
      <c r="W219" s="22">
        <v>0</v>
      </c>
    </row>
    <row r="220" spans="1:23" x14ac:dyDescent="0.25">
      <c r="A220" s="22" t="s">
        <v>125</v>
      </c>
      <c r="B220" s="22" t="s">
        <v>492</v>
      </c>
      <c r="C220" s="22" t="s">
        <v>545</v>
      </c>
      <c r="D220" s="22" t="s">
        <v>546</v>
      </c>
      <c r="E220" s="22"/>
      <c r="F220" s="22">
        <v>56383970</v>
      </c>
      <c r="G220" s="22">
        <v>22010</v>
      </c>
      <c r="H220" s="22">
        <v>13765840</v>
      </c>
      <c r="I220" s="22">
        <v>0</v>
      </c>
      <c r="J220" s="22">
        <v>105300</v>
      </c>
      <c r="K220" s="22">
        <v>52110</v>
      </c>
      <c r="L220" s="22"/>
      <c r="M220" s="22"/>
      <c r="N220" s="22">
        <v>56383970</v>
      </c>
      <c r="O220" s="22">
        <v>13787850</v>
      </c>
      <c r="P220" s="22"/>
      <c r="Q220" s="22">
        <v>0</v>
      </c>
      <c r="R220" s="22">
        <v>0</v>
      </c>
      <c r="S220" s="22">
        <v>0</v>
      </c>
      <c r="T220" s="22">
        <v>70329230</v>
      </c>
      <c r="U220" s="22">
        <v>0</v>
      </c>
      <c r="V220" s="22">
        <v>1194310</v>
      </c>
      <c r="W220" s="22">
        <v>0</v>
      </c>
    </row>
    <row r="221" spans="1:23" x14ac:dyDescent="0.25">
      <c r="A221" s="22" t="s">
        <v>125</v>
      </c>
      <c r="B221" s="22" t="s">
        <v>492</v>
      </c>
      <c r="C221" s="22" t="s">
        <v>547</v>
      </c>
      <c r="D221" s="22" t="s">
        <v>548</v>
      </c>
      <c r="E221" s="22"/>
      <c r="F221" s="22">
        <v>61077790</v>
      </c>
      <c r="G221" s="22">
        <v>36210</v>
      </c>
      <c r="H221" s="22">
        <v>9927450</v>
      </c>
      <c r="I221" s="22">
        <v>0</v>
      </c>
      <c r="J221" s="22">
        <v>43390</v>
      </c>
      <c r="K221" s="22">
        <v>293630</v>
      </c>
      <c r="L221" s="22"/>
      <c r="M221" s="22"/>
      <c r="N221" s="22">
        <v>59843205</v>
      </c>
      <c r="O221" s="22">
        <v>9670181</v>
      </c>
      <c r="P221" s="22"/>
      <c r="Q221" s="22">
        <v>0</v>
      </c>
      <c r="R221" s="22">
        <v>0</v>
      </c>
      <c r="S221" s="22">
        <v>0</v>
      </c>
      <c r="T221" s="22">
        <v>0</v>
      </c>
      <c r="U221" s="22">
        <v>69555545</v>
      </c>
      <c r="V221" s="22">
        <v>2141240</v>
      </c>
      <c r="W221" s="22">
        <v>0</v>
      </c>
    </row>
    <row r="222" spans="1:23" x14ac:dyDescent="0.25">
      <c r="A222" s="22" t="s">
        <v>125</v>
      </c>
      <c r="B222" s="22" t="s">
        <v>492</v>
      </c>
      <c r="C222" s="22" t="s">
        <v>549</v>
      </c>
      <c r="D222" s="22" t="s">
        <v>550</v>
      </c>
      <c r="E222" s="22"/>
      <c r="F222" s="22">
        <v>14127160</v>
      </c>
      <c r="G222" s="22">
        <v>7760</v>
      </c>
      <c r="H222" s="22">
        <v>2957350</v>
      </c>
      <c r="I222" s="22">
        <v>0</v>
      </c>
      <c r="J222" s="22">
        <v>27590</v>
      </c>
      <c r="K222" s="22">
        <v>0</v>
      </c>
      <c r="L222" s="22"/>
      <c r="M222" s="22"/>
      <c r="N222" s="22">
        <v>14134920</v>
      </c>
      <c r="O222" s="22">
        <v>2957350</v>
      </c>
      <c r="P222" s="22"/>
      <c r="Q222" s="22">
        <v>0</v>
      </c>
      <c r="R222" s="22">
        <v>0</v>
      </c>
      <c r="S222" s="22">
        <v>0</v>
      </c>
      <c r="T222" s="22">
        <v>17119860</v>
      </c>
      <c r="U222" s="22">
        <v>0</v>
      </c>
      <c r="V222" s="22">
        <v>740640</v>
      </c>
      <c r="W222" s="22">
        <v>0</v>
      </c>
    </row>
    <row r="223" spans="1:23" x14ac:dyDescent="0.25">
      <c r="A223" s="22" t="s">
        <v>125</v>
      </c>
      <c r="B223" s="22" t="s">
        <v>492</v>
      </c>
      <c r="C223" s="22" t="s">
        <v>551</v>
      </c>
      <c r="D223" s="22" t="s">
        <v>552</v>
      </c>
      <c r="E223" s="22"/>
      <c r="F223" s="22">
        <v>35766720</v>
      </c>
      <c r="G223" s="22">
        <v>24940</v>
      </c>
      <c r="H223" s="22">
        <v>4672540</v>
      </c>
      <c r="I223" s="22">
        <v>0</v>
      </c>
      <c r="J223" s="22">
        <v>147190</v>
      </c>
      <c r="K223" s="22">
        <v>0</v>
      </c>
      <c r="L223" s="22"/>
      <c r="M223" s="22"/>
      <c r="N223" s="22">
        <v>35791660</v>
      </c>
      <c r="O223" s="22">
        <v>4672540</v>
      </c>
      <c r="P223" s="22"/>
      <c r="Q223" s="22">
        <v>0</v>
      </c>
      <c r="R223" s="22">
        <v>0</v>
      </c>
      <c r="S223" s="22">
        <v>0</v>
      </c>
      <c r="T223" s="22">
        <v>40611390</v>
      </c>
      <c r="U223" s="22">
        <v>0</v>
      </c>
      <c r="V223" s="22">
        <v>1466100</v>
      </c>
      <c r="W223" s="22">
        <v>0</v>
      </c>
    </row>
    <row r="224" spans="1:23" x14ac:dyDescent="0.25">
      <c r="A224" s="22" t="s">
        <v>125</v>
      </c>
      <c r="B224" s="22" t="s">
        <v>492</v>
      </c>
      <c r="C224" s="22" t="s">
        <v>553</v>
      </c>
      <c r="D224" s="22" t="s">
        <v>554</v>
      </c>
      <c r="E224" s="22"/>
      <c r="F224" s="22">
        <v>34910470</v>
      </c>
      <c r="G224" s="22">
        <v>0</v>
      </c>
      <c r="H224" s="22">
        <v>1759930</v>
      </c>
      <c r="I224" s="22">
        <v>0</v>
      </c>
      <c r="J224" s="22">
        <v>696040</v>
      </c>
      <c r="K224" s="22">
        <v>0</v>
      </c>
      <c r="L224" s="22"/>
      <c r="M224" s="22"/>
      <c r="N224" s="22">
        <v>34910470</v>
      </c>
      <c r="O224" s="22">
        <v>2455970</v>
      </c>
      <c r="P224" s="22"/>
      <c r="Q224" s="22">
        <v>0</v>
      </c>
      <c r="R224" s="22">
        <v>0</v>
      </c>
      <c r="S224" s="22">
        <v>0</v>
      </c>
      <c r="T224" s="22">
        <v>37366440</v>
      </c>
      <c r="U224" s="22">
        <v>0</v>
      </c>
      <c r="V224" s="22">
        <v>0</v>
      </c>
      <c r="W224" s="22">
        <v>0</v>
      </c>
    </row>
    <row r="225" spans="1:23" x14ac:dyDescent="0.25">
      <c r="A225" s="22" t="s">
        <v>125</v>
      </c>
      <c r="B225" s="22" t="s">
        <v>492</v>
      </c>
      <c r="C225" s="22" t="s">
        <v>555</v>
      </c>
      <c r="D225" s="22" t="s">
        <v>556</v>
      </c>
      <c r="E225" s="22"/>
      <c r="F225" s="22">
        <v>50437270</v>
      </c>
      <c r="G225" s="22">
        <v>0</v>
      </c>
      <c r="H225" s="22">
        <v>1945930</v>
      </c>
      <c r="I225" s="22">
        <v>0</v>
      </c>
      <c r="J225" s="22">
        <v>0</v>
      </c>
      <c r="K225" s="22">
        <v>0</v>
      </c>
      <c r="L225" s="22"/>
      <c r="M225" s="22"/>
      <c r="N225" s="22">
        <v>50437270</v>
      </c>
      <c r="O225" s="22">
        <v>1945930</v>
      </c>
      <c r="P225" s="22"/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775330</v>
      </c>
      <c r="W225" s="22">
        <v>0</v>
      </c>
    </row>
    <row r="226" spans="1:23" x14ac:dyDescent="0.25">
      <c r="A226" s="22" t="s">
        <v>125</v>
      </c>
      <c r="B226" s="22" t="s">
        <v>492</v>
      </c>
      <c r="C226" s="22" t="s">
        <v>557</v>
      </c>
      <c r="D226" s="22" t="s">
        <v>558</v>
      </c>
      <c r="E226" s="22"/>
      <c r="F226" s="22">
        <v>7214410</v>
      </c>
      <c r="G226" s="22">
        <v>0</v>
      </c>
      <c r="H226" s="22">
        <v>1726720</v>
      </c>
      <c r="I226" s="22">
        <v>0</v>
      </c>
      <c r="J226" s="22">
        <v>0</v>
      </c>
      <c r="K226" s="22">
        <v>0</v>
      </c>
      <c r="L226" s="22"/>
      <c r="M226" s="22"/>
      <c r="N226" s="22">
        <v>7214410</v>
      </c>
      <c r="O226" s="22">
        <v>1726720</v>
      </c>
      <c r="P226" s="22"/>
      <c r="Q226" s="22">
        <v>0</v>
      </c>
      <c r="R226" s="22">
        <v>0</v>
      </c>
      <c r="S226" s="22">
        <v>0</v>
      </c>
      <c r="T226" s="22">
        <v>8941130</v>
      </c>
      <c r="U226" s="22">
        <v>0</v>
      </c>
      <c r="V226" s="22">
        <v>423510</v>
      </c>
      <c r="W226" s="22">
        <v>0</v>
      </c>
    </row>
    <row r="227" spans="1:23" x14ac:dyDescent="0.25">
      <c r="A227" s="22" t="s">
        <v>125</v>
      </c>
      <c r="B227" s="22" t="s">
        <v>492</v>
      </c>
      <c r="C227" s="22" t="s">
        <v>1096</v>
      </c>
      <c r="D227" s="22" t="s">
        <v>1097</v>
      </c>
      <c r="E227" s="22"/>
      <c r="F227" s="22">
        <v>25197550</v>
      </c>
      <c r="G227" s="22">
        <v>1250</v>
      </c>
      <c r="H227" s="22">
        <v>1210290</v>
      </c>
      <c r="I227" s="22">
        <v>0</v>
      </c>
      <c r="J227" s="22">
        <v>0</v>
      </c>
      <c r="K227" s="22">
        <v>0</v>
      </c>
      <c r="L227" s="22"/>
      <c r="M227" s="22"/>
      <c r="N227" s="22">
        <v>25198800</v>
      </c>
      <c r="O227" s="22">
        <v>1210290</v>
      </c>
      <c r="P227" s="22"/>
      <c r="Q227" s="22">
        <v>0</v>
      </c>
      <c r="R227" s="22">
        <v>0</v>
      </c>
      <c r="S227" s="22">
        <v>0</v>
      </c>
      <c r="T227" s="22">
        <v>26409090</v>
      </c>
      <c r="U227" s="22">
        <v>0</v>
      </c>
      <c r="V227" s="22">
        <v>0</v>
      </c>
      <c r="W227" s="22">
        <v>0</v>
      </c>
    </row>
    <row r="228" spans="1:23" x14ac:dyDescent="0.25">
      <c r="A228" s="22" t="s">
        <v>125</v>
      </c>
      <c r="B228" s="22" t="s">
        <v>492</v>
      </c>
      <c r="C228" s="22" t="s">
        <v>559</v>
      </c>
      <c r="D228" s="22" t="s">
        <v>560</v>
      </c>
      <c r="E228" s="22"/>
      <c r="F228" s="22">
        <v>13979190</v>
      </c>
      <c r="G228" s="22">
        <v>0</v>
      </c>
      <c r="H228" s="22">
        <v>5306120</v>
      </c>
      <c r="I228" s="22">
        <v>0</v>
      </c>
      <c r="J228" s="22">
        <v>3476000</v>
      </c>
      <c r="K228" s="22">
        <v>0</v>
      </c>
      <c r="L228" s="22"/>
      <c r="M228" s="22"/>
      <c r="N228" s="22">
        <v>12989560</v>
      </c>
      <c r="O228" s="22">
        <v>5410000</v>
      </c>
      <c r="P228" s="22"/>
      <c r="Q228" s="22">
        <v>0</v>
      </c>
      <c r="R228" s="22">
        <v>0</v>
      </c>
      <c r="S228" s="22">
        <v>0</v>
      </c>
      <c r="T228" s="22">
        <v>21756060</v>
      </c>
      <c r="U228" s="22">
        <v>0</v>
      </c>
      <c r="V228" s="22">
        <v>965790</v>
      </c>
      <c r="W228" s="22">
        <v>0</v>
      </c>
    </row>
    <row r="229" spans="1:23" x14ac:dyDescent="0.25">
      <c r="A229" s="22" t="s">
        <v>125</v>
      </c>
      <c r="B229" s="22" t="s">
        <v>492</v>
      </c>
      <c r="C229" s="22" t="s">
        <v>561</v>
      </c>
      <c r="D229" s="22" t="s">
        <v>562</v>
      </c>
      <c r="E229" s="22"/>
      <c r="F229" s="22">
        <v>18668070</v>
      </c>
      <c r="G229" s="22">
        <v>0</v>
      </c>
      <c r="H229" s="22">
        <v>9859870</v>
      </c>
      <c r="I229" s="22">
        <v>0</v>
      </c>
      <c r="J229" s="22">
        <v>0</v>
      </c>
      <c r="K229" s="22">
        <v>0</v>
      </c>
      <c r="L229" s="22"/>
      <c r="M229" s="22"/>
      <c r="N229" s="22">
        <v>18535615</v>
      </c>
      <c r="O229" s="22">
        <v>8723995</v>
      </c>
      <c r="P229" s="22"/>
      <c r="Q229" s="22">
        <v>0</v>
      </c>
      <c r="R229" s="22">
        <v>0</v>
      </c>
      <c r="S229" s="22">
        <v>0</v>
      </c>
      <c r="T229" s="22">
        <v>0</v>
      </c>
      <c r="U229" s="22">
        <v>28527940</v>
      </c>
      <c r="V229" s="22">
        <v>2781820</v>
      </c>
      <c r="W229" s="22">
        <v>0</v>
      </c>
    </row>
    <row r="230" spans="1:23" x14ac:dyDescent="0.25">
      <c r="A230" s="22" t="s">
        <v>125</v>
      </c>
      <c r="B230" s="22" t="s">
        <v>492</v>
      </c>
      <c r="C230" s="22" t="s">
        <v>563</v>
      </c>
      <c r="D230" s="22" t="s">
        <v>564</v>
      </c>
      <c r="E230" s="22"/>
      <c r="F230" s="22">
        <v>10466960</v>
      </c>
      <c r="G230" s="22">
        <v>0</v>
      </c>
      <c r="H230" s="22">
        <v>1742560</v>
      </c>
      <c r="I230" s="22">
        <v>0</v>
      </c>
      <c r="J230" s="22">
        <v>0</v>
      </c>
      <c r="K230" s="22">
        <v>0</v>
      </c>
      <c r="L230" s="22"/>
      <c r="M230" s="22"/>
      <c r="N230" s="22">
        <v>10466960</v>
      </c>
      <c r="O230" s="22">
        <v>1742560</v>
      </c>
      <c r="P230" s="22"/>
      <c r="Q230" s="22">
        <v>0</v>
      </c>
      <c r="R230" s="22">
        <v>0</v>
      </c>
      <c r="S230" s="22">
        <v>0</v>
      </c>
      <c r="T230" s="22">
        <v>12209502</v>
      </c>
      <c r="U230" s="22">
        <v>0</v>
      </c>
      <c r="V230" s="22">
        <v>631210</v>
      </c>
      <c r="W230" s="22">
        <v>0</v>
      </c>
    </row>
    <row r="231" spans="1:23" x14ac:dyDescent="0.25">
      <c r="A231" s="22" t="s">
        <v>125</v>
      </c>
      <c r="B231" s="22" t="s">
        <v>492</v>
      </c>
      <c r="C231" s="22" t="s">
        <v>565</v>
      </c>
      <c r="D231" s="22" t="s">
        <v>566</v>
      </c>
      <c r="E231" s="22"/>
      <c r="F231" s="22">
        <v>14357900</v>
      </c>
      <c r="G231" s="22">
        <v>1000</v>
      </c>
      <c r="H231" s="22">
        <v>3279100</v>
      </c>
      <c r="I231" s="22">
        <v>0</v>
      </c>
      <c r="J231" s="22">
        <v>2247540</v>
      </c>
      <c r="K231" s="22">
        <v>0</v>
      </c>
      <c r="L231" s="22"/>
      <c r="M231" s="22"/>
      <c r="N231" s="22">
        <v>14258000</v>
      </c>
      <c r="O231" s="22">
        <v>3279100</v>
      </c>
      <c r="P231" s="22"/>
      <c r="Q231" s="22">
        <v>0</v>
      </c>
      <c r="R231" s="22">
        <v>0</v>
      </c>
      <c r="S231" s="22">
        <v>0</v>
      </c>
      <c r="T231" s="22">
        <v>19885540</v>
      </c>
      <c r="U231" s="22">
        <v>0</v>
      </c>
      <c r="V231" s="22">
        <v>571660</v>
      </c>
      <c r="W231" s="22">
        <v>0</v>
      </c>
    </row>
    <row r="232" spans="1:23" x14ac:dyDescent="0.25">
      <c r="A232" s="22" t="s">
        <v>125</v>
      </c>
      <c r="B232" s="22" t="s">
        <v>492</v>
      </c>
      <c r="C232" s="22" t="s">
        <v>1098</v>
      </c>
      <c r="D232" s="22" t="s">
        <v>1099</v>
      </c>
      <c r="E232" s="22"/>
      <c r="F232" s="22">
        <v>10553410</v>
      </c>
      <c r="G232" s="22">
        <v>21620</v>
      </c>
      <c r="H232" s="22">
        <v>4139700</v>
      </c>
      <c r="I232" s="22">
        <v>0</v>
      </c>
      <c r="J232" s="22">
        <v>59840</v>
      </c>
      <c r="K232" s="22">
        <v>0</v>
      </c>
      <c r="L232" s="22"/>
      <c r="M232" s="22"/>
      <c r="N232" s="22">
        <v>10575030</v>
      </c>
      <c r="O232" s="22">
        <v>4139700</v>
      </c>
      <c r="P232" s="22"/>
      <c r="Q232" s="22">
        <v>0</v>
      </c>
      <c r="R232" s="22">
        <v>0</v>
      </c>
      <c r="S232" s="22">
        <v>0</v>
      </c>
      <c r="T232" s="22">
        <v>14774650</v>
      </c>
      <c r="U232" s="22">
        <v>0</v>
      </c>
      <c r="V232" s="22">
        <v>1193630</v>
      </c>
      <c r="W232" s="22">
        <v>0</v>
      </c>
    </row>
    <row r="233" spans="1:23" x14ac:dyDescent="0.25">
      <c r="A233" s="22" t="s">
        <v>125</v>
      </c>
      <c r="B233" s="22" t="s">
        <v>492</v>
      </c>
      <c r="C233" s="22" t="s">
        <v>1100</v>
      </c>
      <c r="D233" s="22" t="s">
        <v>1101</v>
      </c>
      <c r="E233" s="22"/>
      <c r="F233" s="22">
        <v>37751130</v>
      </c>
      <c r="G233" s="22">
        <v>0</v>
      </c>
      <c r="H233" s="22">
        <v>7899160</v>
      </c>
      <c r="I233" s="22">
        <v>0</v>
      </c>
      <c r="J233" s="22">
        <v>465190</v>
      </c>
      <c r="K233" s="22">
        <v>0</v>
      </c>
      <c r="L233" s="22"/>
      <c r="M233" s="22"/>
      <c r="N233" s="22">
        <v>37751130</v>
      </c>
      <c r="O233" s="22">
        <v>7899160</v>
      </c>
      <c r="P233" s="22"/>
      <c r="Q233" s="22">
        <v>0</v>
      </c>
      <c r="R233" s="22">
        <v>0</v>
      </c>
      <c r="S233" s="22">
        <v>0</v>
      </c>
      <c r="T233" s="22">
        <v>0</v>
      </c>
      <c r="U233" s="22">
        <v>46115480</v>
      </c>
      <c r="V233" s="22">
        <v>1304980</v>
      </c>
      <c r="W233" s="22">
        <v>0</v>
      </c>
    </row>
    <row r="234" spans="1:23" x14ac:dyDescent="0.25">
      <c r="A234" s="22" t="s">
        <v>125</v>
      </c>
      <c r="B234" s="22" t="s">
        <v>492</v>
      </c>
      <c r="C234" s="22" t="s">
        <v>567</v>
      </c>
      <c r="D234" s="22" t="s">
        <v>568</v>
      </c>
      <c r="E234" s="22"/>
      <c r="F234" s="22">
        <v>81324070</v>
      </c>
      <c r="G234" s="22">
        <v>0</v>
      </c>
      <c r="H234" s="22">
        <v>7793320</v>
      </c>
      <c r="I234" s="22">
        <v>0</v>
      </c>
      <c r="J234" s="22">
        <v>156330</v>
      </c>
      <c r="K234" s="22">
        <v>0</v>
      </c>
      <c r="L234" s="22"/>
      <c r="M234" s="22"/>
      <c r="N234" s="22">
        <v>81263720</v>
      </c>
      <c r="O234" s="22">
        <v>7793320</v>
      </c>
      <c r="P234" s="22"/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2250350</v>
      </c>
      <c r="W234" s="22">
        <v>0</v>
      </c>
    </row>
    <row r="235" spans="1:23" x14ac:dyDescent="0.25">
      <c r="A235" s="22" t="s">
        <v>125</v>
      </c>
      <c r="B235" s="22" t="s">
        <v>492</v>
      </c>
      <c r="C235" s="22" t="s">
        <v>569</v>
      </c>
      <c r="D235" s="22" t="s">
        <v>570</v>
      </c>
      <c r="E235" s="22"/>
      <c r="F235" s="22">
        <v>77950450</v>
      </c>
      <c r="G235" s="22">
        <v>75000</v>
      </c>
      <c r="H235" s="22">
        <v>18785350</v>
      </c>
      <c r="I235" s="22">
        <v>0</v>
      </c>
      <c r="J235" s="22">
        <v>3710010</v>
      </c>
      <c r="K235" s="22">
        <v>956000</v>
      </c>
      <c r="L235" s="22"/>
      <c r="M235" s="22"/>
      <c r="N235" s="22">
        <v>78025450</v>
      </c>
      <c r="O235" s="22">
        <v>18785350</v>
      </c>
      <c r="P235" s="22"/>
      <c r="Q235" s="22">
        <v>0</v>
      </c>
      <c r="R235" s="22">
        <v>0</v>
      </c>
      <c r="S235" s="22">
        <v>0</v>
      </c>
      <c r="T235" s="22">
        <v>100520810</v>
      </c>
      <c r="U235" s="22">
        <v>0</v>
      </c>
      <c r="V235" s="22">
        <v>1465610</v>
      </c>
      <c r="W235" s="22">
        <v>0</v>
      </c>
    </row>
    <row r="236" spans="1:23" x14ac:dyDescent="0.25">
      <c r="A236" s="22" t="s">
        <v>125</v>
      </c>
      <c r="B236" s="22" t="s">
        <v>492</v>
      </c>
      <c r="C236" s="22" t="s">
        <v>1102</v>
      </c>
      <c r="D236" s="22" t="s">
        <v>1103</v>
      </c>
      <c r="E236" s="22"/>
      <c r="F236" s="22">
        <v>11200440</v>
      </c>
      <c r="G236" s="22">
        <v>5770</v>
      </c>
      <c r="H236" s="22">
        <v>2613940</v>
      </c>
      <c r="I236" s="22">
        <v>0</v>
      </c>
      <c r="J236" s="22">
        <v>97930</v>
      </c>
      <c r="K236" s="22">
        <v>0</v>
      </c>
      <c r="L236" s="22"/>
      <c r="M236" s="22"/>
      <c r="N236" s="22">
        <v>11206210</v>
      </c>
      <c r="O236" s="22">
        <v>2596980</v>
      </c>
      <c r="P236" s="22"/>
      <c r="Q236" s="22">
        <v>0</v>
      </c>
      <c r="R236" s="22">
        <v>0</v>
      </c>
      <c r="S236" s="22">
        <v>0</v>
      </c>
      <c r="T236" s="22">
        <v>13901120</v>
      </c>
      <c r="U236" s="22">
        <v>0</v>
      </c>
      <c r="V236" s="22">
        <v>363290</v>
      </c>
      <c r="W236" s="22">
        <v>0</v>
      </c>
    </row>
    <row r="237" spans="1:23" x14ac:dyDescent="0.25">
      <c r="A237" s="22" t="s">
        <v>125</v>
      </c>
      <c r="B237" s="22" t="s">
        <v>492</v>
      </c>
      <c r="C237" s="22" t="s">
        <v>571</v>
      </c>
      <c r="D237" s="22" t="s">
        <v>572</v>
      </c>
      <c r="E237" s="22"/>
      <c r="F237" s="22">
        <v>64156060</v>
      </c>
      <c r="G237" s="22">
        <v>12470</v>
      </c>
      <c r="H237" s="22">
        <v>14680580</v>
      </c>
      <c r="I237" s="22">
        <v>0</v>
      </c>
      <c r="J237" s="22">
        <v>1129440</v>
      </c>
      <c r="K237" s="22">
        <v>0</v>
      </c>
      <c r="L237" s="22"/>
      <c r="M237" s="22"/>
      <c r="N237" s="22">
        <v>62203530</v>
      </c>
      <c r="O237" s="22">
        <v>13551140</v>
      </c>
      <c r="P237" s="22"/>
      <c r="Q237" s="22">
        <v>1965000</v>
      </c>
      <c r="R237" s="22">
        <v>0</v>
      </c>
      <c r="S237" s="22">
        <v>0</v>
      </c>
      <c r="T237" s="22">
        <v>77719670</v>
      </c>
      <c r="U237" s="22">
        <v>0</v>
      </c>
      <c r="V237" s="22">
        <v>4858040</v>
      </c>
      <c r="W237" s="22">
        <v>0</v>
      </c>
    </row>
    <row r="238" spans="1:23" x14ac:dyDescent="0.25">
      <c r="A238" s="22" t="s">
        <v>125</v>
      </c>
      <c r="B238" s="22" t="s">
        <v>492</v>
      </c>
      <c r="C238" s="22" t="s">
        <v>573</v>
      </c>
      <c r="D238" s="22" t="s">
        <v>574</v>
      </c>
      <c r="E238" s="22"/>
      <c r="F238" s="22">
        <v>12917470</v>
      </c>
      <c r="G238" s="22">
        <v>0</v>
      </c>
      <c r="H238" s="22">
        <v>5259200</v>
      </c>
      <c r="I238" s="22">
        <v>0</v>
      </c>
      <c r="J238" s="22">
        <v>405300</v>
      </c>
      <c r="K238" s="22">
        <v>0</v>
      </c>
      <c r="L238" s="22"/>
      <c r="M238" s="22"/>
      <c r="N238" s="22">
        <v>12917470</v>
      </c>
      <c r="O238" s="22">
        <v>5259200</v>
      </c>
      <c r="P238" s="22"/>
      <c r="Q238" s="22">
        <v>0</v>
      </c>
      <c r="R238" s="22">
        <v>0</v>
      </c>
      <c r="S238" s="22">
        <v>0</v>
      </c>
      <c r="T238" s="22">
        <v>0</v>
      </c>
      <c r="U238" s="22">
        <v>18176670</v>
      </c>
      <c r="V238" s="22">
        <v>801560</v>
      </c>
      <c r="W238" s="22">
        <v>0</v>
      </c>
    </row>
    <row r="239" spans="1:23" x14ac:dyDescent="0.25">
      <c r="A239" s="22" t="s">
        <v>125</v>
      </c>
      <c r="B239" s="22" t="s">
        <v>492</v>
      </c>
      <c r="C239" s="22" t="s">
        <v>575</v>
      </c>
      <c r="D239" s="22" t="s">
        <v>576</v>
      </c>
      <c r="E239" s="22"/>
      <c r="F239" s="22">
        <v>42661030</v>
      </c>
      <c r="G239" s="22">
        <v>0</v>
      </c>
      <c r="H239" s="22">
        <v>8978660</v>
      </c>
      <c r="I239" s="22">
        <v>0</v>
      </c>
      <c r="J239" s="22">
        <v>381610</v>
      </c>
      <c r="K239" s="22">
        <v>0</v>
      </c>
      <c r="L239" s="22"/>
      <c r="M239" s="22"/>
      <c r="N239" s="22">
        <v>42661030</v>
      </c>
      <c r="O239" s="22">
        <v>8978660</v>
      </c>
      <c r="P239" s="22"/>
      <c r="Q239" s="22">
        <v>0</v>
      </c>
      <c r="R239" s="22">
        <v>0</v>
      </c>
      <c r="S239" s="22">
        <v>0</v>
      </c>
      <c r="T239" s="22">
        <v>52021300</v>
      </c>
      <c r="U239" s="22">
        <v>0</v>
      </c>
      <c r="V239" s="22">
        <v>2384320</v>
      </c>
      <c r="W239" s="22">
        <v>0</v>
      </c>
    </row>
    <row r="240" spans="1:23" x14ac:dyDescent="0.25">
      <c r="A240" s="22" t="s">
        <v>125</v>
      </c>
      <c r="B240" s="22" t="s">
        <v>492</v>
      </c>
      <c r="C240" s="22" t="s">
        <v>1104</v>
      </c>
      <c r="D240" s="22" t="s">
        <v>1105</v>
      </c>
      <c r="E240" s="22"/>
      <c r="F240" s="22">
        <v>38052400</v>
      </c>
      <c r="G240" s="22">
        <v>0</v>
      </c>
      <c r="H240" s="22">
        <v>3846360</v>
      </c>
      <c r="I240" s="22">
        <v>0</v>
      </c>
      <c r="J240" s="22">
        <v>0</v>
      </c>
      <c r="K240" s="22">
        <v>0</v>
      </c>
      <c r="L240" s="22"/>
      <c r="M240" s="22"/>
      <c r="N240" s="22">
        <v>38052400</v>
      </c>
      <c r="O240" s="22">
        <v>3846360</v>
      </c>
      <c r="P240" s="22"/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1042420</v>
      </c>
      <c r="W240" s="22">
        <v>0</v>
      </c>
    </row>
    <row r="241" spans="1:23" x14ac:dyDescent="0.25">
      <c r="A241" s="22" t="s">
        <v>125</v>
      </c>
      <c r="B241" s="22" t="s">
        <v>492</v>
      </c>
      <c r="C241" s="22" t="s">
        <v>577</v>
      </c>
      <c r="D241" s="22" t="s">
        <v>578</v>
      </c>
      <c r="E241" s="22"/>
      <c r="F241" s="22">
        <v>11462040</v>
      </c>
      <c r="G241" s="22">
        <v>15520</v>
      </c>
      <c r="H241" s="22">
        <v>4018490</v>
      </c>
      <c r="I241" s="22">
        <v>0</v>
      </c>
      <c r="J241" s="22">
        <v>15080</v>
      </c>
      <c r="K241" s="22">
        <v>0</v>
      </c>
      <c r="L241" s="22"/>
      <c r="M241" s="22"/>
      <c r="N241" s="22">
        <v>10933694</v>
      </c>
      <c r="O241" s="22">
        <v>3656842</v>
      </c>
      <c r="P241" s="22"/>
      <c r="Q241" s="22">
        <v>0</v>
      </c>
      <c r="R241" s="22">
        <v>0</v>
      </c>
      <c r="S241" s="22">
        <v>0</v>
      </c>
      <c r="T241" s="22">
        <v>14605685</v>
      </c>
      <c r="U241" s="22">
        <v>0</v>
      </c>
      <c r="V241" s="22">
        <v>200530</v>
      </c>
      <c r="W241" s="22">
        <v>0</v>
      </c>
    </row>
    <row r="242" spans="1:23" x14ac:dyDescent="0.25">
      <c r="A242" s="22" t="s">
        <v>125</v>
      </c>
      <c r="B242" s="22" t="s">
        <v>492</v>
      </c>
      <c r="C242" s="22" t="s">
        <v>579</v>
      </c>
      <c r="D242" s="22" t="s">
        <v>580</v>
      </c>
      <c r="E242" s="22"/>
      <c r="F242" s="22">
        <v>15135160</v>
      </c>
      <c r="G242" s="22">
        <v>7700</v>
      </c>
      <c r="H242" s="22">
        <v>1361360</v>
      </c>
      <c r="I242" s="22">
        <v>0</v>
      </c>
      <c r="J242" s="22">
        <v>0</v>
      </c>
      <c r="K242" s="22">
        <v>0</v>
      </c>
      <c r="L242" s="22"/>
      <c r="M242" s="22"/>
      <c r="N242" s="22">
        <v>15142860</v>
      </c>
      <c r="O242" s="22">
        <v>1361360</v>
      </c>
      <c r="P242" s="22"/>
      <c r="Q242" s="22">
        <v>0</v>
      </c>
      <c r="R242" s="22">
        <v>0</v>
      </c>
      <c r="S242" s="22">
        <v>0</v>
      </c>
      <c r="T242" s="22">
        <v>16504220</v>
      </c>
      <c r="U242" s="22">
        <v>0</v>
      </c>
      <c r="V242" s="22">
        <v>0</v>
      </c>
      <c r="W242" s="22">
        <v>0</v>
      </c>
    </row>
    <row r="243" spans="1:23" x14ac:dyDescent="0.25">
      <c r="A243" s="22" t="s">
        <v>125</v>
      </c>
      <c r="B243" s="22" t="s">
        <v>492</v>
      </c>
      <c r="C243" s="22" t="s">
        <v>1106</v>
      </c>
      <c r="D243" s="22" t="s">
        <v>1107</v>
      </c>
      <c r="E243" s="22"/>
      <c r="F243" s="22">
        <v>18595370</v>
      </c>
      <c r="G243" s="22">
        <v>87830</v>
      </c>
      <c r="H243" s="22">
        <v>1373640</v>
      </c>
      <c r="I243" s="22">
        <v>0</v>
      </c>
      <c r="J243" s="22">
        <v>0</v>
      </c>
      <c r="K243" s="22">
        <v>0</v>
      </c>
      <c r="L243" s="22"/>
      <c r="M243" s="22"/>
      <c r="N243" s="22">
        <v>18683000</v>
      </c>
      <c r="O243" s="22">
        <v>1373640</v>
      </c>
      <c r="P243" s="22"/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</row>
    <row r="244" spans="1:23" x14ac:dyDescent="0.25">
      <c r="A244" s="22" t="s">
        <v>125</v>
      </c>
      <c r="B244" s="22" t="s">
        <v>492</v>
      </c>
      <c r="C244" s="22" t="s">
        <v>581</v>
      </c>
      <c r="D244" s="22" t="s">
        <v>582</v>
      </c>
      <c r="E244" s="22"/>
      <c r="F244" s="22">
        <v>15229030</v>
      </c>
      <c r="G244" s="22">
        <v>42960</v>
      </c>
      <c r="H244" s="22">
        <v>1662200</v>
      </c>
      <c r="I244" s="22">
        <v>0</v>
      </c>
      <c r="J244" s="22">
        <v>52690</v>
      </c>
      <c r="K244" s="22">
        <v>0</v>
      </c>
      <c r="L244" s="22"/>
      <c r="M244" s="22"/>
      <c r="N244" s="22">
        <v>15229030</v>
      </c>
      <c r="O244" s="22">
        <v>1662200</v>
      </c>
      <c r="P244" s="22"/>
      <c r="Q244" s="22">
        <v>0</v>
      </c>
      <c r="R244" s="22">
        <v>0</v>
      </c>
      <c r="S244" s="22">
        <v>0</v>
      </c>
      <c r="T244" s="22">
        <v>16986880</v>
      </c>
      <c r="U244" s="22">
        <v>0</v>
      </c>
      <c r="V244" s="22">
        <v>635640</v>
      </c>
      <c r="W244" s="22">
        <v>0</v>
      </c>
    </row>
    <row r="245" spans="1:23" x14ac:dyDescent="0.25">
      <c r="A245" s="22" t="s">
        <v>125</v>
      </c>
      <c r="B245" s="22" t="s">
        <v>492</v>
      </c>
      <c r="C245" s="22" t="s">
        <v>583</v>
      </c>
      <c r="D245" s="22" t="s">
        <v>584</v>
      </c>
      <c r="E245" s="22"/>
      <c r="F245" s="22">
        <v>21839050</v>
      </c>
      <c r="G245" s="22">
        <v>10950</v>
      </c>
      <c r="H245" s="22">
        <v>15421960</v>
      </c>
      <c r="I245" s="22">
        <v>0</v>
      </c>
      <c r="J245" s="22">
        <v>2951410</v>
      </c>
      <c r="K245" s="22">
        <v>0</v>
      </c>
      <c r="L245" s="22"/>
      <c r="M245" s="22"/>
      <c r="N245" s="22">
        <v>17679136</v>
      </c>
      <c r="O245" s="22">
        <v>16460330</v>
      </c>
      <c r="P245" s="22"/>
      <c r="Q245" s="22">
        <v>4363979</v>
      </c>
      <c r="R245" s="22">
        <v>1360110</v>
      </c>
      <c r="S245" s="22">
        <v>0</v>
      </c>
      <c r="T245" s="22">
        <v>42904360</v>
      </c>
      <c r="U245" s="22">
        <v>0</v>
      </c>
      <c r="V245" s="22">
        <v>2288440</v>
      </c>
      <c r="W245" s="22">
        <v>0</v>
      </c>
    </row>
    <row r="246" spans="1:23" x14ac:dyDescent="0.25">
      <c r="A246" s="22" t="s">
        <v>125</v>
      </c>
      <c r="B246" s="22" t="s">
        <v>492</v>
      </c>
      <c r="C246" s="22" t="s">
        <v>585</v>
      </c>
      <c r="D246" s="22" t="s">
        <v>586</v>
      </c>
      <c r="E246" s="22"/>
      <c r="F246" s="22">
        <v>8791230</v>
      </c>
      <c r="G246" s="22">
        <v>0</v>
      </c>
      <c r="H246" s="22">
        <v>398920</v>
      </c>
      <c r="I246" s="22">
        <v>1184230</v>
      </c>
      <c r="J246" s="22">
        <v>48290</v>
      </c>
      <c r="K246" s="22">
        <v>0</v>
      </c>
      <c r="L246" s="22"/>
      <c r="M246" s="22"/>
      <c r="N246" s="22">
        <v>8737847</v>
      </c>
      <c r="O246" s="22">
        <v>1436050</v>
      </c>
      <c r="P246" s="22"/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398920</v>
      </c>
      <c r="W246" s="22">
        <v>0</v>
      </c>
    </row>
    <row r="247" spans="1:23" x14ac:dyDescent="0.25">
      <c r="A247" s="22" t="s">
        <v>125</v>
      </c>
      <c r="B247" s="22" t="s">
        <v>492</v>
      </c>
      <c r="C247" s="22" t="s">
        <v>587</v>
      </c>
      <c r="D247" s="22" t="s">
        <v>588</v>
      </c>
      <c r="E247" s="22"/>
      <c r="F247" s="22">
        <v>29496340</v>
      </c>
      <c r="G247" s="22">
        <v>22530</v>
      </c>
      <c r="H247" s="22">
        <v>6664200</v>
      </c>
      <c r="I247" s="22">
        <v>0</v>
      </c>
      <c r="J247" s="22">
        <v>258020</v>
      </c>
      <c r="K247" s="22">
        <v>0</v>
      </c>
      <c r="L247" s="22"/>
      <c r="M247" s="22"/>
      <c r="N247" s="22">
        <v>26212032</v>
      </c>
      <c r="O247" s="22">
        <v>5601880</v>
      </c>
      <c r="P247" s="22"/>
      <c r="Q247" s="22">
        <v>361536</v>
      </c>
      <c r="R247" s="22">
        <v>920100</v>
      </c>
      <c r="S247" s="22">
        <v>0</v>
      </c>
      <c r="T247" s="22">
        <v>33340368</v>
      </c>
      <c r="U247" s="22">
        <v>0</v>
      </c>
      <c r="V247" s="22">
        <v>606170</v>
      </c>
      <c r="W247" s="22">
        <v>0</v>
      </c>
    </row>
    <row r="248" spans="1:23" x14ac:dyDescent="0.25">
      <c r="A248" s="22" t="s">
        <v>125</v>
      </c>
      <c r="B248" s="22" t="s">
        <v>492</v>
      </c>
      <c r="C248" s="22" t="s">
        <v>589</v>
      </c>
      <c r="D248" s="22" t="s">
        <v>590</v>
      </c>
      <c r="E248" s="22"/>
      <c r="F248" s="22">
        <v>12598080</v>
      </c>
      <c r="G248" s="22">
        <v>0</v>
      </c>
      <c r="H248" s="22">
        <v>2608000</v>
      </c>
      <c r="I248" s="22">
        <v>0</v>
      </c>
      <c r="J248" s="22">
        <v>333300</v>
      </c>
      <c r="K248" s="22">
        <v>0</v>
      </c>
      <c r="L248" s="22"/>
      <c r="M248" s="22"/>
      <c r="N248" s="22">
        <v>12598080</v>
      </c>
      <c r="O248" s="22">
        <v>2608000</v>
      </c>
      <c r="P248" s="22"/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374800</v>
      </c>
      <c r="W248" s="22">
        <v>0</v>
      </c>
    </row>
    <row r="249" spans="1:23" x14ac:dyDescent="0.25">
      <c r="A249" s="22" t="s">
        <v>125</v>
      </c>
      <c r="B249" s="22" t="s">
        <v>492</v>
      </c>
      <c r="C249" s="22" t="s">
        <v>591</v>
      </c>
      <c r="D249" s="22" t="s">
        <v>592</v>
      </c>
      <c r="E249" s="22"/>
      <c r="F249" s="22">
        <v>31037170</v>
      </c>
      <c r="G249" s="22">
        <v>0</v>
      </c>
      <c r="H249" s="22">
        <v>2632140</v>
      </c>
      <c r="I249" s="22">
        <v>0</v>
      </c>
      <c r="J249" s="22">
        <v>103740</v>
      </c>
      <c r="K249" s="22">
        <v>0</v>
      </c>
      <c r="L249" s="22"/>
      <c r="M249" s="22"/>
      <c r="N249" s="22">
        <v>30341693</v>
      </c>
      <c r="O249" s="22">
        <v>2497772</v>
      </c>
      <c r="P249" s="22"/>
      <c r="Q249" s="22">
        <v>695477</v>
      </c>
      <c r="R249" s="22">
        <v>134368</v>
      </c>
      <c r="S249" s="22">
        <v>0</v>
      </c>
      <c r="T249" s="22">
        <v>33773050</v>
      </c>
      <c r="U249" s="22">
        <v>0</v>
      </c>
      <c r="V249" s="22">
        <v>636590</v>
      </c>
      <c r="W249" s="22">
        <v>0</v>
      </c>
    </row>
    <row r="250" spans="1:23" x14ac:dyDescent="0.25">
      <c r="A250" s="22" t="s">
        <v>125</v>
      </c>
      <c r="B250" s="22" t="s">
        <v>492</v>
      </c>
      <c r="C250" s="22" t="s">
        <v>593</v>
      </c>
      <c r="D250" s="22" t="s">
        <v>594</v>
      </c>
      <c r="E250" s="22"/>
      <c r="F250" s="22">
        <v>34680080</v>
      </c>
      <c r="G250" s="22">
        <v>9810</v>
      </c>
      <c r="H250" s="22">
        <v>25146170</v>
      </c>
      <c r="I250" s="22">
        <v>0</v>
      </c>
      <c r="J250" s="22">
        <v>0</v>
      </c>
      <c r="K250" s="22">
        <v>0</v>
      </c>
      <c r="L250" s="22"/>
      <c r="M250" s="22"/>
      <c r="N250" s="22">
        <v>34689890</v>
      </c>
      <c r="O250" s="22">
        <v>25018650</v>
      </c>
      <c r="P250" s="22"/>
      <c r="Q250" s="22">
        <v>0</v>
      </c>
      <c r="R250" s="22">
        <v>0</v>
      </c>
      <c r="S250" s="22">
        <v>0</v>
      </c>
      <c r="T250" s="22">
        <v>0</v>
      </c>
      <c r="U250" s="22">
        <v>58922450</v>
      </c>
      <c r="V250" s="22">
        <v>1939120</v>
      </c>
      <c r="W250" s="22">
        <v>0</v>
      </c>
    </row>
    <row r="251" spans="1:23" x14ac:dyDescent="0.25">
      <c r="A251" s="22" t="s">
        <v>125</v>
      </c>
      <c r="B251" s="22" t="s">
        <v>492</v>
      </c>
      <c r="C251" s="22" t="s">
        <v>1108</v>
      </c>
      <c r="D251" s="22" t="s">
        <v>1109</v>
      </c>
      <c r="E251" s="22"/>
      <c r="F251" s="22">
        <v>26992190</v>
      </c>
      <c r="G251" s="22">
        <v>0</v>
      </c>
      <c r="H251" s="22">
        <v>11948780</v>
      </c>
      <c r="I251" s="22">
        <v>0</v>
      </c>
      <c r="J251" s="22">
        <v>765820</v>
      </c>
      <c r="K251" s="22">
        <v>199220</v>
      </c>
      <c r="L251" s="22"/>
      <c r="M251" s="22"/>
      <c r="N251" s="22">
        <v>27191410</v>
      </c>
      <c r="O251" s="22">
        <v>11948780</v>
      </c>
      <c r="P251" s="22"/>
      <c r="Q251" s="22">
        <v>0</v>
      </c>
      <c r="R251" s="22">
        <v>0</v>
      </c>
      <c r="S251" s="22">
        <v>0</v>
      </c>
      <c r="T251" s="22">
        <v>39906010</v>
      </c>
      <c r="U251" s="22">
        <v>0</v>
      </c>
      <c r="V251" s="22">
        <v>2875290</v>
      </c>
      <c r="W251" s="22">
        <v>0</v>
      </c>
    </row>
    <row r="252" spans="1:23" x14ac:dyDescent="0.25">
      <c r="A252" s="22" t="s">
        <v>125</v>
      </c>
      <c r="B252" s="22" t="s">
        <v>492</v>
      </c>
      <c r="C252" s="22" t="s">
        <v>1110</v>
      </c>
      <c r="D252" s="22" t="s">
        <v>1111</v>
      </c>
      <c r="E252" s="22"/>
      <c r="F252" s="22">
        <v>148720960</v>
      </c>
      <c r="G252" s="22">
        <v>0</v>
      </c>
      <c r="H252" s="22">
        <v>3464270</v>
      </c>
      <c r="I252" s="22">
        <v>0</v>
      </c>
      <c r="J252" s="22">
        <v>0</v>
      </c>
      <c r="K252" s="22">
        <v>0</v>
      </c>
      <c r="L252" s="22"/>
      <c r="M252" s="22"/>
      <c r="N252" s="22">
        <v>127249620</v>
      </c>
      <c r="O252" s="22">
        <v>688570</v>
      </c>
      <c r="P252" s="22"/>
      <c r="Q252" s="22">
        <v>21471340</v>
      </c>
      <c r="R252" s="22">
        <v>2775700</v>
      </c>
      <c r="S252" s="22">
        <v>0</v>
      </c>
      <c r="T252" s="22">
        <v>0</v>
      </c>
      <c r="U252" s="22">
        <v>0</v>
      </c>
      <c r="V252" s="22">
        <v>477210</v>
      </c>
      <c r="W252" s="22">
        <v>0</v>
      </c>
    </row>
    <row r="253" spans="1:23" x14ac:dyDescent="0.25">
      <c r="A253" s="22" t="s">
        <v>125</v>
      </c>
      <c r="B253" s="22" t="s">
        <v>492</v>
      </c>
      <c r="C253" s="22" t="s">
        <v>595</v>
      </c>
      <c r="D253" s="22" t="s">
        <v>596</v>
      </c>
      <c r="E253" s="22"/>
      <c r="F253" s="22">
        <v>35949190</v>
      </c>
      <c r="G253" s="22">
        <v>37470</v>
      </c>
      <c r="H253" s="22">
        <v>14266030</v>
      </c>
      <c r="I253" s="22">
        <v>0</v>
      </c>
      <c r="J253" s="22">
        <v>1267400</v>
      </c>
      <c r="K253" s="22">
        <v>0</v>
      </c>
      <c r="L253" s="22"/>
      <c r="M253" s="22"/>
      <c r="N253" s="22">
        <v>35986660</v>
      </c>
      <c r="O253" s="22">
        <v>14266030</v>
      </c>
      <c r="P253" s="22"/>
      <c r="Q253" s="22">
        <v>0</v>
      </c>
      <c r="R253" s="22">
        <v>0</v>
      </c>
      <c r="S253" s="22">
        <v>0</v>
      </c>
      <c r="T253" s="22">
        <v>51520090</v>
      </c>
      <c r="U253" s="22">
        <v>835330</v>
      </c>
      <c r="V253" s="22">
        <v>0</v>
      </c>
      <c r="W253" s="22">
        <v>0</v>
      </c>
    </row>
    <row r="254" spans="1:23" x14ac:dyDescent="0.25">
      <c r="A254" s="22" t="s">
        <v>125</v>
      </c>
      <c r="B254" s="22" t="s">
        <v>492</v>
      </c>
      <c r="C254" s="22" t="s">
        <v>597</v>
      </c>
      <c r="D254" s="22" t="s">
        <v>598</v>
      </c>
      <c r="E254" s="22"/>
      <c r="F254" s="22">
        <v>129218030</v>
      </c>
      <c r="G254" s="22">
        <v>0</v>
      </c>
      <c r="H254" s="22">
        <v>4150920</v>
      </c>
      <c r="I254" s="22">
        <v>0</v>
      </c>
      <c r="J254" s="22">
        <v>0</v>
      </c>
      <c r="K254" s="22">
        <v>0</v>
      </c>
      <c r="L254" s="22"/>
      <c r="M254" s="22"/>
      <c r="N254" s="22">
        <v>129218030</v>
      </c>
      <c r="O254" s="22">
        <v>4150920</v>
      </c>
      <c r="P254" s="22"/>
      <c r="Q254" s="22">
        <v>0</v>
      </c>
      <c r="R254" s="22">
        <v>0</v>
      </c>
      <c r="S254" s="22">
        <v>0</v>
      </c>
      <c r="T254" s="22">
        <v>133368990</v>
      </c>
      <c r="U254" s="22">
        <v>0</v>
      </c>
      <c r="V254" s="22">
        <v>1815760</v>
      </c>
      <c r="W254" s="22">
        <v>0</v>
      </c>
    </row>
    <row r="255" spans="1:23" x14ac:dyDescent="0.25">
      <c r="A255" s="22" t="s">
        <v>125</v>
      </c>
      <c r="B255" s="22" t="s">
        <v>492</v>
      </c>
      <c r="C255" s="22" t="s">
        <v>599</v>
      </c>
      <c r="D255" s="22" t="s">
        <v>600</v>
      </c>
      <c r="E255" s="22"/>
      <c r="F255" s="22">
        <v>10133400</v>
      </c>
      <c r="G255" s="22">
        <v>0</v>
      </c>
      <c r="H255" s="22">
        <v>2759280</v>
      </c>
      <c r="I255" s="22">
        <v>0</v>
      </c>
      <c r="J255" s="22">
        <v>0</v>
      </c>
      <c r="K255" s="22">
        <v>0</v>
      </c>
      <c r="L255" s="22"/>
      <c r="M255" s="22"/>
      <c r="N255" s="22">
        <v>0</v>
      </c>
      <c r="O255" s="22">
        <v>0</v>
      </c>
      <c r="P255" s="22"/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</row>
    <row r="256" spans="1:23" x14ac:dyDescent="0.25">
      <c r="A256" s="22" t="s">
        <v>125</v>
      </c>
      <c r="B256" s="22" t="s">
        <v>492</v>
      </c>
      <c r="C256" s="22" t="s">
        <v>603</v>
      </c>
      <c r="D256" s="22" t="s">
        <v>604</v>
      </c>
      <c r="E256" s="22"/>
      <c r="F256" s="22">
        <v>48088900</v>
      </c>
      <c r="G256" s="22">
        <v>0</v>
      </c>
      <c r="H256" s="22">
        <v>11806820</v>
      </c>
      <c r="I256" s="22">
        <v>0</v>
      </c>
      <c r="J256" s="22">
        <v>156000</v>
      </c>
      <c r="K256" s="22">
        <v>0</v>
      </c>
      <c r="L256" s="22"/>
      <c r="M256" s="22"/>
      <c r="N256" s="22">
        <v>48088900</v>
      </c>
      <c r="O256" s="22">
        <v>10806820</v>
      </c>
      <c r="P256" s="22"/>
      <c r="Q256" s="22">
        <v>0</v>
      </c>
      <c r="R256" s="22">
        <v>0</v>
      </c>
      <c r="S256" s="22">
        <v>0</v>
      </c>
      <c r="T256" s="22">
        <v>0</v>
      </c>
      <c r="U256" s="22">
        <v>60051720</v>
      </c>
      <c r="V256" s="22">
        <v>1723570</v>
      </c>
      <c r="W256" s="22">
        <v>0</v>
      </c>
    </row>
    <row r="257" spans="1:23" x14ac:dyDescent="0.25">
      <c r="A257" s="22" t="s">
        <v>125</v>
      </c>
      <c r="B257" s="22" t="s">
        <v>492</v>
      </c>
      <c r="C257" s="22" t="s">
        <v>605</v>
      </c>
      <c r="D257" s="22" t="s">
        <v>606</v>
      </c>
      <c r="E257" s="22"/>
      <c r="F257" s="22">
        <v>31527230</v>
      </c>
      <c r="G257" s="22">
        <v>3830</v>
      </c>
      <c r="H257" s="22">
        <v>2201820</v>
      </c>
      <c r="I257" s="22">
        <v>3029200</v>
      </c>
      <c r="J257" s="22">
        <v>752410</v>
      </c>
      <c r="K257" s="22">
        <v>0</v>
      </c>
      <c r="L257" s="22"/>
      <c r="M257" s="22"/>
      <c r="N257" s="22">
        <v>31531060</v>
      </c>
      <c r="O257" s="22">
        <v>5231020</v>
      </c>
      <c r="P257" s="22"/>
      <c r="Q257" s="22">
        <v>0</v>
      </c>
      <c r="R257" s="22">
        <v>0</v>
      </c>
      <c r="S257" s="22">
        <v>0</v>
      </c>
      <c r="T257" s="22">
        <v>37514490</v>
      </c>
      <c r="U257" s="22">
        <v>0</v>
      </c>
      <c r="V257" s="22">
        <v>526400</v>
      </c>
      <c r="W257" s="22">
        <v>0</v>
      </c>
    </row>
    <row r="258" spans="1:23" x14ac:dyDescent="0.25">
      <c r="A258" s="22" t="s">
        <v>125</v>
      </c>
      <c r="B258" s="22" t="s">
        <v>492</v>
      </c>
      <c r="C258" s="22" t="s">
        <v>607</v>
      </c>
      <c r="D258" s="22" t="s">
        <v>608</v>
      </c>
      <c r="E258" s="22"/>
      <c r="F258" s="22">
        <v>15771450</v>
      </c>
      <c r="G258" s="22">
        <v>0</v>
      </c>
      <c r="H258" s="22">
        <v>1832960</v>
      </c>
      <c r="I258" s="22">
        <v>0</v>
      </c>
      <c r="J258" s="22">
        <v>0</v>
      </c>
      <c r="K258" s="22">
        <v>6206900</v>
      </c>
      <c r="L258" s="22"/>
      <c r="M258" s="22"/>
      <c r="N258" s="22">
        <v>536900</v>
      </c>
      <c r="O258" s="22">
        <v>0</v>
      </c>
      <c r="P258" s="22"/>
      <c r="Q258" s="22">
        <v>15234550</v>
      </c>
      <c r="R258" s="22">
        <v>1832960</v>
      </c>
      <c r="S258" s="22">
        <v>0</v>
      </c>
      <c r="T258" s="22">
        <v>17604410</v>
      </c>
      <c r="U258" s="22">
        <v>0</v>
      </c>
      <c r="V258" s="22">
        <v>639210</v>
      </c>
      <c r="W258" s="22">
        <v>0</v>
      </c>
    </row>
    <row r="259" spans="1:23" x14ac:dyDescent="0.25">
      <c r="A259" s="22" t="s">
        <v>125</v>
      </c>
      <c r="B259" s="22" t="s">
        <v>492</v>
      </c>
      <c r="C259" s="22" t="s">
        <v>609</v>
      </c>
      <c r="D259" s="22" t="s">
        <v>610</v>
      </c>
      <c r="E259" s="22"/>
      <c r="F259" s="22">
        <v>9969110</v>
      </c>
      <c r="G259" s="22">
        <v>0</v>
      </c>
      <c r="H259" s="22">
        <v>2340620</v>
      </c>
      <c r="I259" s="22">
        <v>0</v>
      </c>
      <c r="J259" s="22">
        <v>0</v>
      </c>
      <c r="K259" s="22">
        <v>0</v>
      </c>
      <c r="L259" s="22"/>
      <c r="M259" s="22"/>
      <c r="N259" s="22">
        <v>9969110</v>
      </c>
      <c r="O259" s="22">
        <v>2340620</v>
      </c>
      <c r="P259" s="22"/>
      <c r="Q259" s="22">
        <v>0</v>
      </c>
      <c r="R259" s="22">
        <v>0</v>
      </c>
      <c r="S259" s="22">
        <v>0</v>
      </c>
      <c r="T259" s="22">
        <v>12309730</v>
      </c>
      <c r="U259" s="22">
        <v>0</v>
      </c>
      <c r="V259" s="22">
        <v>628350</v>
      </c>
      <c r="W259" s="22">
        <v>0</v>
      </c>
    </row>
    <row r="260" spans="1:23" x14ac:dyDescent="0.25">
      <c r="A260" s="22" t="s">
        <v>125</v>
      </c>
      <c r="B260" s="22" t="s">
        <v>611</v>
      </c>
      <c r="C260" s="22" t="s">
        <v>612</v>
      </c>
      <c r="D260" s="22" t="s">
        <v>613</v>
      </c>
      <c r="E260" s="22"/>
      <c r="F260" s="22">
        <v>95457900</v>
      </c>
      <c r="G260" s="22">
        <v>0</v>
      </c>
      <c r="H260" s="22">
        <v>347240</v>
      </c>
      <c r="I260" s="22">
        <v>0</v>
      </c>
      <c r="J260" s="22">
        <v>0</v>
      </c>
      <c r="K260" s="22">
        <v>0</v>
      </c>
      <c r="L260" s="22"/>
      <c r="M260" s="22"/>
      <c r="N260" s="22">
        <v>95457900</v>
      </c>
      <c r="O260" s="22">
        <v>347240</v>
      </c>
      <c r="P260" s="22"/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347240</v>
      </c>
      <c r="W260" s="22">
        <v>0</v>
      </c>
    </row>
    <row r="261" spans="1:23" x14ac:dyDescent="0.25">
      <c r="A261" s="22" t="s">
        <v>125</v>
      </c>
      <c r="B261" s="22" t="s">
        <v>611</v>
      </c>
      <c r="C261" s="22" t="s">
        <v>614</v>
      </c>
      <c r="D261" s="22" t="s">
        <v>615</v>
      </c>
      <c r="E261" s="22"/>
      <c r="F261" s="22">
        <v>36663200</v>
      </c>
      <c r="G261" s="22">
        <v>0</v>
      </c>
      <c r="H261" s="22">
        <v>63160</v>
      </c>
      <c r="I261" s="22">
        <v>0</v>
      </c>
      <c r="J261" s="22">
        <v>0</v>
      </c>
      <c r="K261" s="22">
        <v>0</v>
      </c>
      <c r="L261" s="22"/>
      <c r="M261" s="22"/>
      <c r="N261" s="22">
        <v>36663200</v>
      </c>
      <c r="O261" s="22">
        <v>63160</v>
      </c>
      <c r="P261" s="22"/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63160</v>
      </c>
      <c r="W261" s="22">
        <v>0</v>
      </c>
    </row>
    <row r="262" spans="1:23" x14ac:dyDescent="0.25">
      <c r="A262" s="22" t="s">
        <v>125</v>
      </c>
      <c r="B262" s="22" t="s">
        <v>611</v>
      </c>
      <c r="C262" s="22" t="s">
        <v>616</v>
      </c>
      <c r="D262" s="22" t="s">
        <v>617</v>
      </c>
      <c r="E262" s="22"/>
      <c r="F262" s="22">
        <v>17837260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/>
      <c r="M262" s="22"/>
      <c r="N262" s="22">
        <v>17776490</v>
      </c>
      <c r="O262" s="22">
        <v>60770</v>
      </c>
      <c r="P262" s="22"/>
      <c r="Q262" s="22">
        <v>0</v>
      </c>
      <c r="R262" s="22">
        <v>0</v>
      </c>
      <c r="S262" s="22">
        <v>0</v>
      </c>
      <c r="T262" s="22">
        <v>17837260</v>
      </c>
      <c r="U262" s="22">
        <v>0</v>
      </c>
      <c r="V262" s="22">
        <v>60770</v>
      </c>
      <c r="W262" s="22">
        <v>0</v>
      </c>
    </row>
    <row r="263" spans="1:23" x14ac:dyDescent="0.25">
      <c r="A263" s="22" t="s">
        <v>125</v>
      </c>
      <c r="B263" s="22" t="s">
        <v>611</v>
      </c>
      <c r="C263" s="22" t="s">
        <v>618</v>
      </c>
      <c r="D263" s="22" t="s">
        <v>619</v>
      </c>
      <c r="E263" s="22"/>
      <c r="F263" s="22">
        <v>214883900</v>
      </c>
      <c r="G263" s="22">
        <v>0</v>
      </c>
      <c r="H263" s="22">
        <v>1961500</v>
      </c>
      <c r="I263" s="22">
        <v>0</v>
      </c>
      <c r="J263" s="22">
        <v>0</v>
      </c>
      <c r="K263" s="22">
        <v>0</v>
      </c>
      <c r="L263" s="22"/>
      <c r="M263" s="22"/>
      <c r="N263" s="22">
        <v>214883900</v>
      </c>
      <c r="O263" s="22">
        <v>1957130</v>
      </c>
      <c r="P263" s="22"/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612750</v>
      </c>
      <c r="W263" s="22">
        <v>0</v>
      </c>
    </row>
    <row r="264" spans="1:23" x14ac:dyDescent="0.25">
      <c r="A264" s="22" t="s">
        <v>125</v>
      </c>
      <c r="B264" s="22" t="s">
        <v>611</v>
      </c>
      <c r="C264" s="22" t="s">
        <v>620</v>
      </c>
      <c r="D264" s="22" t="s">
        <v>621</v>
      </c>
      <c r="E264" s="22"/>
      <c r="F264" s="22">
        <v>75254610</v>
      </c>
      <c r="G264" s="22">
        <v>0</v>
      </c>
      <c r="H264" s="22">
        <v>287550</v>
      </c>
      <c r="I264" s="22">
        <v>563560</v>
      </c>
      <c r="J264" s="22">
        <v>0</v>
      </c>
      <c r="K264" s="22">
        <v>0</v>
      </c>
      <c r="L264" s="22"/>
      <c r="M264" s="22"/>
      <c r="N264" s="22">
        <v>75254610</v>
      </c>
      <c r="O264" s="22">
        <v>851110</v>
      </c>
      <c r="P264" s="22"/>
      <c r="Q264" s="22">
        <v>0</v>
      </c>
      <c r="R264" s="22">
        <v>0</v>
      </c>
      <c r="S264" s="22">
        <v>0</v>
      </c>
      <c r="T264" s="22">
        <v>76105720</v>
      </c>
      <c r="U264" s="22">
        <v>0</v>
      </c>
      <c r="V264" s="22">
        <v>287550</v>
      </c>
      <c r="W264" s="22">
        <v>0</v>
      </c>
    </row>
    <row r="265" spans="1:23" x14ac:dyDescent="0.25">
      <c r="A265" s="22" t="s">
        <v>125</v>
      </c>
      <c r="B265" s="22" t="s">
        <v>611</v>
      </c>
      <c r="C265" s="22" t="s">
        <v>622</v>
      </c>
      <c r="D265" s="22" t="s">
        <v>623</v>
      </c>
      <c r="E265" s="22"/>
      <c r="F265" s="22">
        <v>26867680</v>
      </c>
      <c r="G265" s="22">
        <v>0</v>
      </c>
      <c r="H265" s="22">
        <v>189170</v>
      </c>
      <c r="I265" s="22">
        <v>0</v>
      </c>
      <c r="J265" s="22">
        <v>0</v>
      </c>
      <c r="K265" s="22">
        <v>1810970</v>
      </c>
      <c r="L265" s="22"/>
      <c r="M265" s="22"/>
      <c r="N265" s="22">
        <v>9672364</v>
      </c>
      <c r="O265" s="22">
        <v>189170</v>
      </c>
      <c r="P265" s="22"/>
      <c r="Q265" s="22">
        <v>17195315</v>
      </c>
      <c r="R265" s="22">
        <v>0</v>
      </c>
      <c r="S265" s="22">
        <v>0</v>
      </c>
      <c r="T265" s="22">
        <v>27056850</v>
      </c>
      <c r="U265" s="22">
        <v>0</v>
      </c>
      <c r="V265" s="22">
        <v>189170</v>
      </c>
      <c r="W265" s="22">
        <v>0</v>
      </c>
    </row>
    <row r="266" spans="1:23" x14ac:dyDescent="0.25">
      <c r="A266" s="22" t="s">
        <v>125</v>
      </c>
      <c r="B266" s="22" t="s">
        <v>611</v>
      </c>
      <c r="C266" s="22" t="s">
        <v>624</v>
      </c>
      <c r="D266" s="22" t="s">
        <v>625</v>
      </c>
      <c r="E266" s="22"/>
      <c r="F266" s="22">
        <v>28888000</v>
      </c>
      <c r="G266" s="22">
        <v>0</v>
      </c>
      <c r="H266" s="22">
        <v>39640</v>
      </c>
      <c r="I266" s="22">
        <v>0</v>
      </c>
      <c r="J266" s="22">
        <v>0</v>
      </c>
      <c r="K266" s="22">
        <v>0</v>
      </c>
      <c r="L266" s="22"/>
      <c r="M266" s="22"/>
      <c r="N266" s="22">
        <v>28888000</v>
      </c>
      <c r="O266" s="22">
        <v>39640</v>
      </c>
      <c r="P266" s="22"/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39640</v>
      </c>
      <c r="W266" s="22">
        <v>0</v>
      </c>
    </row>
    <row r="267" spans="1:23" x14ac:dyDescent="0.25">
      <c r="A267" s="22" t="s">
        <v>125</v>
      </c>
      <c r="B267" s="22" t="s">
        <v>611</v>
      </c>
      <c r="C267" s="22" t="s">
        <v>626</v>
      </c>
      <c r="D267" s="22" t="s">
        <v>627</v>
      </c>
      <c r="E267" s="22"/>
      <c r="F267" s="22">
        <v>13436220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/>
      <c r="M267" s="22"/>
      <c r="N267" s="22">
        <v>13417810</v>
      </c>
      <c r="O267" s="22">
        <v>18410</v>
      </c>
      <c r="P267" s="22"/>
      <c r="Q267" s="22">
        <v>0</v>
      </c>
      <c r="R267" s="22">
        <v>0</v>
      </c>
      <c r="S267" s="22">
        <v>0</v>
      </c>
      <c r="T267" s="22">
        <v>13436220</v>
      </c>
      <c r="U267" s="22">
        <v>0</v>
      </c>
      <c r="V267" s="22">
        <v>18410</v>
      </c>
      <c r="W267" s="22">
        <v>0</v>
      </c>
    </row>
    <row r="268" spans="1:23" x14ac:dyDescent="0.25">
      <c r="A268" s="22" t="s">
        <v>125</v>
      </c>
      <c r="B268" s="22" t="s">
        <v>611</v>
      </c>
      <c r="C268" s="22" t="s">
        <v>628</v>
      </c>
      <c r="D268" s="22" t="s">
        <v>629</v>
      </c>
      <c r="E268" s="22"/>
      <c r="F268" s="22">
        <v>97327800</v>
      </c>
      <c r="G268" s="22">
        <v>0</v>
      </c>
      <c r="H268" s="22">
        <v>353080</v>
      </c>
      <c r="I268" s="22">
        <v>0</v>
      </c>
      <c r="J268" s="22">
        <v>0</v>
      </c>
      <c r="K268" s="22">
        <v>0</v>
      </c>
      <c r="L268" s="22"/>
      <c r="M268" s="22"/>
      <c r="N268" s="22">
        <v>97327800</v>
      </c>
      <c r="O268" s="22">
        <v>353080</v>
      </c>
      <c r="P268" s="22"/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353080</v>
      </c>
      <c r="W268" s="22">
        <v>0</v>
      </c>
    </row>
    <row r="269" spans="1:23" x14ac:dyDescent="0.25">
      <c r="A269" s="22" t="s">
        <v>125</v>
      </c>
      <c r="B269" s="22" t="s">
        <v>611</v>
      </c>
      <c r="C269" s="22" t="s">
        <v>630</v>
      </c>
      <c r="D269" s="22" t="s">
        <v>631</v>
      </c>
      <c r="E269" s="22"/>
      <c r="F269" s="22">
        <v>60332080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/>
      <c r="M269" s="22"/>
      <c r="N269" s="22">
        <v>47265518</v>
      </c>
      <c r="O269" s="22">
        <v>74640</v>
      </c>
      <c r="P269" s="22"/>
      <c r="Q269" s="22">
        <v>13066562</v>
      </c>
      <c r="R269" s="22">
        <v>0</v>
      </c>
      <c r="S269" s="22">
        <v>0</v>
      </c>
      <c r="T269" s="22">
        <v>0</v>
      </c>
      <c r="U269" s="22">
        <v>0</v>
      </c>
      <c r="V269" s="22">
        <v>74640</v>
      </c>
      <c r="W269" s="22">
        <v>0</v>
      </c>
    </row>
    <row r="270" spans="1:23" x14ac:dyDescent="0.25">
      <c r="A270" s="22" t="s">
        <v>125</v>
      </c>
      <c r="B270" s="22" t="s">
        <v>611</v>
      </c>
      <c r="C270" s="22" t="s">
        <v>632</v>
      </c>
      <c r="D270" s="22" t="s">
        <v>633</v>
      </c>
      <c r="E270" s="22"/>
      <c r="F270" s="22">
        <v>157176060</v>
      </c>
      <c r="G270" s="22">
        <v>0</v>
      </c>
      <c r="H270" s="22">
        <v>969960</v>
      </c>
      <c r="I270" s="22">
        <v>0</v>
      </c>
      <c r="J270" s="22">
        <v>0</v>
      </c>
      <c r="K270" s="22">
        <v>0</v>
      </c>
      <c r="L270" s="22"/>
      <c r="M270" s="22"/>
      <c r="N270" s="22">
        <v>157176060</v>
      </c>
      <c r="O270" s="22">
        <v>886850</v>
      </c>
      <c r="P270" s="22"/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711060</v>
      </c>
      <c r="W270" s="22">
        <v>0</v>
      </c>
    </row>
    <row r="271" spans="1:23" x14ac:dyDescent="0.25">
      <c r="A271" s="22" t="s">
        <v>125</v>
      </c>
      <c r="B271" s="22" t="s">
        <v>611</v>
      </c>
      <c r="C271" s="22" t="s">
        <v>634</v>
      </c>
      <c r="D271" s="22" t="s">
        <v>635</v>
      </c>
      <c r="E271" s="22"/>
      <c r="F271" s="22">
        <v>120111200</v>
      </c>
      <c r="G271" s="22">
        <v>0</v>
      </c>
      <c r="H271" s="22">
        <v>837880</v>
      </c>
      <c r="I271" s="22">
        <v>0</v>
      </c>
      <c r="J271" s="22">
        <v>0</v>
      </c>
      <c r="K271" s="22">
        <v>0</v>
      </c>
      <c r="L271" s="22"/>
      <c r="M271" s="22"/>
      <c r="N271" s="22">
        <v>120111200</v>
      </c>
      <c r="O271" s="22">
        <v>322180</v>
      </c>
      <c r="P271" s="22"/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322180</v>
      </c>
      <c r="W271" s="22">
        <v>0</v>
      </c>
    </row>
    <row r="272" spans="1:23" x14ac:dyDescent="0.25">
      <c r="A272" s="22" t="s">
        <v>125</v>
      </c>
      <c r="B272" s="22" t="s">
        <v>611</v>
      </c>
      <c r="C272" s="22" t="s">
        <v>636</v>
      </c>
      <c r="D272" s="22" t="s">
        <v>637</v>
      </c>
      <c r="E272" s="22"/>
      <c r="F272" s="22">
        <v>121118700</v>
      </c>
      <c r="G272" s="22">
        <v>0</v>
      </c>
      <c r="H272" s="22">
        <v>1428360</v>
      </c>
      <c r="I272" s="22">
        <v>0</v>
      </c>
      <c r="J272" s="22">
        <v>0</v>
      </c>
      <c r="K272" s="22">
        <v>0</v>
      </c>
      <c r="L272" s="22"/>
      <c r="M272" s="22"/>
      <c r="N272" s="22">
        <v>121118700</v>
      </c>
      <c r="O272" s="22">
        <v>1172300</v>
      </c>
      <c r="P272" s="22"/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256060</v>
      </c>
      <c r="W272" s="22">
        <v>0</v>
      </c>
    </row>
    <row r="273" spans="1:23" x14ac:dyDescent="0.25">
      <c r="A273" s="22" t="s">
        <v>125</v>
      </c>
      <c r="B273" s="22" t="s">
        <v>611</v>
      </c>
      <c r="C273" s="22" t="s">
        <v>638</v>
      </c>
      <c r="D273" s="22" t="s">
        <v>639</v>
      </c>
      <c r="E273" s="22"/>
      <c r="F273" s="22">
        <v>48693000</v>
      </c>
      <c r="G273" s="22">
        <v>0</v>
      </c>
      <c r="H273" s="22">
        <v>48060</v>
      </c>
      <c r="I273" s="22">
        <v>0</v>
      </c>
      <c r="J273" s="22">
        <v>0</v>
      </c>
      <c r="K273" s="22">
        <v>0</v>
      </c>
      <c r="L273" s="22"/>
      <c r="M273" s="22"/>
      <c r="N273" s="22">
        <v>48693000</v>
      </c>
      <c r="O273" s="22">
        <v>48060</v>
      </c>
      <c r="P273" s="22"/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48060</v>
      </c>
      <c r="W273" s="22">
        <v>0</v>
      </c>
    </row>
    <row r="274" spans="1:23" x14ac:dyDescent="0.25">
      <c r="A274" s="22" t="s">
        <v>125</v>
      </c>
      <c r="B274" s="22" t="s">
        <v>611</v>
      </c>
      <c r="C274" s="22" t="s">
        <v>640</v>
      </c>
      <c r="D274" s="22" t="s">
        <v>641</v>
      </c>
      <c r="E274" s="22"/>
      <c r="F274" s="22">
        <v>17384570</v>
      </c>
      <c r="G274" s="22">
        <v>0</v>
      </c>
      <c r="H274" s="22">
        <v>214960</v>
      </c>
      <c r="I274" s="22">
        <v>0</v>
      </c>
      <c r="J274" s="22">
        <v>0</v>
      </c>
      <c r="K274" s="22">
        <v>0</v>
      </c>
      <c r="L274" s="22"/>
      <c r="M274" s="22"/>
      <c r="N274" s="22">
        <v>17384570</v>
      </c>
      <c r="O274" s="22">
        <v>214960</v>
      </c>
      <c r="P274" s="22"/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214960</v>
      </c>
      <c r="W274" s="22">
        <v>0</v>
      </c>
    </row>
    <row r="275" spans="1:23" x14ac:dyDescent="0.25">
      <c r="A275" s="22" t="s">
        <v>125</v>
      </c>
      <c r="B275" s="22" t="s">
        <v>611</v>
      </c>
      <c r="C275" s="22" t="s">
        <v>642</v>
      </c>
      <c r="D275" s="22" t="s">
        <v>643</v>
      </c>
      <c r="E275" s="22"/>
      <c r="F275" s="22">
        <v>133639440</v>
      </c>
      <c r="G275" s="22">
        <v>0</v>
      </c>
      <c r="H275" s="22">
        <v>840150</v>
      </c>
      <c r="I275" s="22">
        <v>0</v>
      </c>
      <c r="J275" s="22">
        <v>0</v>
      </c>
      <c r="K275" s="22">
        <v>0</v>
      </c>
      <c r="L275" s="22"/>
      <c r="M275" s="22"/>
      <c r="N275" s="22">
        <v>133639440</v>
      </c>
      <c r="O275" s="22">
        <v>840150</v>
      </c>
      <c r="P275" s="22"/>
      <c r="Q275" s="22">
        <v>0</v>
      </c>
      <c r="R275" s="22">
        <v>0</v>
      </c>
      <c r="S275" s="22">
        <v>0</v>
      </c>
      <c r="T275" s="22">
        <v>134479590</v>
      </c>
      <c r="U275" s="22">
        <v>0</v>
      </c>
      <c r="V275" s="22">
        <v>530370</v>
      </c>
      <c r="W275" s="22">
        <v>0</v>
      </c>
    </row>
    <row r="276" spans="1:23" x14ac:dyDescent="0.25">
      <c r="A276" s="22" t="s">
        <v>125</v>
      </c>
      <c r="B276" s="22" t="s">
        <v>611</v>
      </c>
      <c r="C276" s="22" t="s">
        <v>644</v>
      </c>
      <c r="D276" s="22" t="s">
        <v>645</v>
      </c>
      <c r="E276" s="22"/>
      <c r="F276" s="22">
        <v>35178150</v>
      </c>
      <c r="G276" s="22">
        <v>0</v>
      </c>
      <c r="H276" s="22">
        <v>120030</v>
      </c>
      <c r="I276" s="22">
        <v>0</v>
      </c>
      <c r="J276" s="22">
        <v>0</v>
      </c>
      <c r="K276" s="22">
        <v>0</v>
      </c>
      <c r="L276" s="22"/>
      <c r="M276" s="22"/>
      <c r="N276" s="22">
        <v>35178150</v>
      </c>
      <c r="O276" s="22">
        <v>120030</v>
      </c>
      <c r="P276" s="22"/>
      <c r="Q276" s="22">
        <v>0</v>
      </c>
      <c r="R276" s="22">
        <v>0</v>
      </c>
      <c r="S276" s="22">
        <v>0</v>
      </c>
      <c r="T276" s="22">
        <v>35298180</v>
      </c>
      <c r="U276" s="22">
        <v>0</v>
      </c>
      <c r="V276" s="22">
        <v>120030</v>
      </c>
      <c r="W276" s="22">
        <v>0</v>
      </c>
    </row>
    <row r="277" spans="1:23" x14ac:dyDescent="0.25">
      <c r="A277" s="22" t="s">
        <v>125</v>
      </c>
      <c r="B277" s="22" t="s">
        <v>611</v>
      </c>
      <c r="C277" s="22" t="s">
        <v>646</v>
      </c>
      <c r="D277" s="22" t="s">
        <v>647</v>
      </c>
      <c r="E277" s="22"/>
      <c r="F277" s="22">
        <v>52067200</v>
      </c>
      <c r="G277" s="22">
        <v>0</v>
      </c>
      <c r="H277" s="22">
        <v>171740</v>
      </c>
      <c r="I277" s="22">
        <v>0</v>
      </c>
      <c r="J277" s="22">
        <v>0</v>
      </c>
      <c r="K277" s="22">
        <v>0</v>
      </c>
      <c r="L277" s="22"/>
      <c r="M277" s="22"/>
      <c r="N277" s="22">
        <v>52067200</v>
      </c>
      <c r="O277" s="22">
        <v>171740</v>
      </c>
      <c r="P277" s="22"/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171740</v>
      </c>
      <c r="W277" s="22">
        <v>0</v>
      </c>
    </row>
    <row r="278" spans="1:23" x14ac:dyDescent="0.25">
      <c r="A278" s="22" t="s">
        <v>125</v>
      </c>
      <c r="B278" s="22" t="s">
        <v>611</v>
      </c>
      <c r="C278" s="22" t="s">
        <v>648</v>
      </c>
      <c r="D278" s="22" t="s">
        <v>649</v>
      </c>
      <c r="E278" s="22"/>
      <c r="F278" s="22">
        <v>217983000</v>
      </c>
      <c r="G278" s="22">
        <v>0</v>
      </c>
      <c r="H278" s="22">
        <v>407000</v>
      </c>
      <c r="I278" s="22">
        <v>0</v>
      </c>
      <c r="J278" s="22">
        <v>0</v>
      </c>
      <c r="K278" s="22">
        <v>0</v>
      </c>
      <c r="L278" s="22"/>
      <c r="M278" s="22"/>
      <c r="N278" s="22">
        <v>217983000</v>
      </c>
      <c r="O278" s="22">
        <v>407000</v>
      </c>
      <c r="P278" s="22"/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407300</v>
      </c>
      <c r="W278" s="22">
        <v>0</v>
      </c>
    </row>
    <row r="279" spans="1:23" x14ac:dyDescent="0.25">
      <c r="A279" s="22" t="s">
        <v>125</v>
      </c>
      <c r="B279" s="22" t="s">
        <v>611</v>
      </c>
      <c r="C279" s="22" t="s">
        <v>650</v>
      </c>
      <c r="D279" s="22" t="s">
        <v>651</v>
      </c>
      <c r="E279" s="22"/>
      <c r="F279" s="22">
        <v>36333800</v>
      </c>
      <c r="G279" s="22">
        <v>0</v>
      </c>
      <c r="H279" s="22">
        <v>91580</v>
      </c>
      <c r="I279" s="22">
        <v>0</v>
      </c>
      <c r="J279" s="22">
        <v>0</v>
      </c>
      <c r="K279" s="22">
        <v>0</v>
      </c>
      <c r="L279" s="22"/>
      <c r="M279" s="22"/>
      <c r="N279" s="22">
        <v>36333800</v>
      </c>
      <c r="O279" s="22">
        <v>91580</v>
      </c>
      <c r="P279" s="22"/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91580</v>
      </c>
      <c r="W279" s="22">
        <v>0</v>
      </c>
    </row>
    <row r="280" spans="1:23" x14ac:dyDescent="0.25">
      <c r="A280" s="22" t="s">
        <v>125</v>
      </c>
      <c r="B280" s="22" t="s">
        <v>611</v>
      </c>
      <c r="C280" s="22" t="s">
        <v>652</v>
      </c>
      <c r="D280" s="22" t="s">
        <v>653</v>
      </c>
      <c r="E280" s="22"/>
      <c r="F280" s="22">
        <v>20706400</v>
      </c>
      <c r="G280" s="22">
        <v>0</v>
      </c>
      <c r="H280" s="22">
        <v>76670</v>
      </c>
      <c r="I280" s="22">
        <v>0</v>
      </c>
      <c r="J280" s="22">
        <v>0</v>
      </c>
      <c r="K280" s="22">
        <v>0</v>
      </c>
      <c r="L280" s="22"/>
      <c r="M280" s="22"/>
      <c r="N280" s="22">
        <v>20706400</v>
      </c>
      <c r="O280" s="22">
        <v>76670</v>
      </c>
      <c r="P280" s="22"/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76670</v>
      </c>
      <c r="W280" s="22">
        <v>0</v>
      </c>
    </row>
    <row r="281" spans="1:23" x14ac:dyDescent="0.25">
      <c r="A281" s="22" t="s">
        <v>125</v>
      </c>
      <c r="B281" s="22" t="s">
        <v>611</v>
      </c>
      <c r="C281" s="22" t="s">
        <v>654</v>
      </c>
      <c r="D281" s="22" t="s">
        <v>655</v>
      </c>
      <c r="E281" s="22"/>
      <c r="F281" s="22">
        <v>40273780</v>
      </c>
      <c r="G281" s="22">
        <v>0</v>
      </c>
      <c r="H281" s="22">
        <v>63510</v>
      </c>
      <c r="I281" s="22">
        <v>0</v>
      </c>
      <c r="J281" s="22">
        <v>0</v>
      </c>
      <c r="K281" s="22">
        <v>0</v>
      </c>
      <c r="L281" s="22"/>
      <c r="M281" s="22"/>
      <c r="N281" s="22">
        <v>40273780</v>
      </c>
      <c r="O281" s="22">
        <v>63510</v>
      </c>
      <c r="P281" s="22"/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63510</v>
      </c>
      <c r="W281" s="22">
        <v>0</v>
      </c>
    </row>
    <row r="282" spans="1:23" x14ac:dyDescent="0.25">
      <c r="A282" s="22" t="s">
        <v>125</v>
      </c>
      <c r="B282" s="22" t="s">
        <v>611</v>
      </c>
      <c r="C282" s="22" t="s">
        <v>656</v>
      </c>
      <c r="D282" s="22" t="s">
        <v>657</v>
      </c>
      <c r="E282" s="22"/>
      <c r="F282" s="22">
        <v>105050270</v>
      </c>
      <c r="G282" s="22">
        <v>0</v>
      </c>
      <c r="H282" s="22">
        <v>2053840</v>
      </c>
      <c r="I282" s="22">
        <v>0</v>
      </c>
      <c r="J282" s="22">
        <v>0</v>
      </c>
      <c r="K282" s="22">
        <v>0</v>
      </c>
      <c r="L282" s="22"/>
      <c r="M282" s="22"/>
      <c r="N282" s="22">
        <v>105050270</v>
      </c>
      <c r="O282" s="22">
        <v>2053840</v>
      </c>
      <c r="P282" s="22"/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520010</v>
      </c>
      <c r="W282" s="22">
        <v>0</v>
      </c>
    </row>
    <row r="283" spans="1:23" x14ac:dyDescent="0.25">
      <c r="A283" s="22" t="s">
        <v>125</v>
      </c>
      <c r="B283" s="22" t="s">
        <v>611</v>
      </c>
      <c r="C283" s="22" t="s">
        <v>658</v>
      </c>
      <c r="D283" s="22" t="s">
        <v>659</v>
      </c>
      <c r="E283" s="22"/>
      <c r="F283" s="22">
        <v>65947590</v>
      </c>
      <c r="G283" s="22">
        <v>0</v>
      </c>
      <c r="H283" s="22">
        <v>317160</v>
      </c>
      <c r="I283" s="22">
        <v>0</v>
      </c>
      <c r="J283" s="22">
        <v>0</v>
      </c>
      <c r="K283" s="22">
        <v>0</v>
      </c>
      <c r="L283" s="22"/>
      <c r="M283" s="22"/>
      <c r="N283" s="22">
        <v>65947590</v>
      </c>
      <c r="O283" s="22">
        <v>317160</v>
      </c>
      <c r="P283" s="22"/>
      <c r="Q283" s="22">
        <v>0</v>
      </c>
      <c r="R283" s="22">
        <v>0</v>
      </c>
      <c r="S283" s="22">
        <v>0</v>
      </c>
      <c r="T283" s="22">
        <v>66264750</v>
      </c>
      <c r="U283" s="22">
        <v>0</v>
      </c>
      <c r="V283" s="22">
        <v>254640</v>
      </c>
      <c r="W283" s="22">
        <v>0</v>
      </c>
    </row>
    <row r="284" spans="1:23" x14ac:dyDescent="0.25">
      <c r="A284" s="22" t="s">
        <v>125</v>
      </c>
      <c r="B284" s="22" t="s">
        <v>611</v>
      </c>
      <c r="C284" s="22" t="s">
        <v>660</v>
      </c>
      <c r="D284" s="22" t="s">
        <v>661</v>
      </c>
      <c r="E284" s="22"/>
      <c r="F284" s="22">
        <v>45782690</v>
      </c>
      <c r="G284" s="22">
        <v>0</v>
      </c>
      <c r="H284" s="22">
        <v>168400</v>
      </c>
      <c r="I284" s="22">
        <v>0</v>
      </c>
      <c r="J284" s="22">
        <v>0</v>
      </c>
      <c r="K284" s="22">
        <v>3611860</v>
      </c>
      <c r="L284" s="22"/>
      <c r="M284" s="22"/>
      <c r="N284" s="22">
        <v>47074470</v>
      </c>
      <c r="O284" s="22">
        <v>168400</v>
      </c>
      <c r="P284" s="22"/>
      <c r="Q284" s="22">
        <v>0</v>
      </c>
      <c r="R284" s="22">
        <v>0</v>
      </c>
      <c r="S284" s="22">
        <v>0</v>
      </c>
      <c r="T284" s="22">
        <v>47242870</v>
      </c>
      <c r="U284" s="22">
        <v>0</v>
      </c>
      <c r="V284" s="22">
        <v>168400</v>
      </c>
      <c r="W284" s="22">
        <v>0</v>
      </c>
    </row>
    <row r="285" spans="1:23" x14ac:dyDescent="0.25">
      <c r="A285" s="22" t="s">
        <v>125</v>
      </c>
      <c r="B285" s="22" t="s">
        <v>611</v>
      </c>
      <c r="C285" s="22" t="s">
        <v>662</v>
      </c>
      <c r="D285" s="22" t="s">
        <v>663</v>
      </c>
      <c r="E285" s="22"/>
      <c r="F285" s="22">
        <v>271206000</v>
      </c>
      <c r="G285" s="22">
        <v>0</v>
      </c>
      <c r="H285" s="22">
        <v>650960</v>
      </c>
      <c r="I285" s="22">
        <v>0</v>
      </c>
      <c r="J285" s="22">
        <v>0</v>
      </c>
      <c r="K285" s="22">
        <v>0</v>
      </c>
      <c r="L285" s="22"/>
      <c r="M285" s="22"/>
      <c r="N285" s="22">
        <v>271206000</v>
      </c>
      <c r="O285" s="22">
        <v>650960</v>
      </c>
      <c r="P285" s="22"/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650960</v>
      </c>
      <c r="W285" s="22">
        <v>0</v>
      </c>
    </row>
    <row r="286" spans="1:23" x14ac:dyDescent="0.25">
      <c r="A286" s="22" t="s">
        <v>125</v>
      </c>
      <c r="B286" s="22" t="s">
        <v>611</v>
      </c>
      <c r="C286" s="22" t="s">
        <v>664</v>
      </c>
      <c r="D286" s="22" t="s">
        <v>665</v>
      </c>
      <c r="E286" s="22"/>
      <c r="F286" s="22">
        <v>38247900</v>
      </c>
      <c r="G286" s="22">
        <v>0</v>
      </c>
      <c r="H286" s="22">
        <v>190250</v>
      </c>
      <c r="I286" s="22">
        <v>0</v>
      </c>
      <c r="J286" s="22">
        <v>0</v>
      </c>
      <c r="K286" s="22">
        <v>0</v>
      </c>
      <c r="L286" s="22"/>
      <c r="M286" s="22"/>
      <c r="N286" s="22">
        <v>38247900</v>
      </c>
      <c r="O286" s="22">
        <v>190250</v>
      </c>
      <c r="P286" s="22"/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190250</v>
      </c>
      <c r="W286" s="22">
        <v>0</v>
      </c>
    </row>
    <row r="287" spans="1:23" x14ac:dyDescent="0.25">
      <c r="A287" s="22" t="s">
        <v>125</v>
      </c>
      <c r="B287" s="22" t="s">
        <v>611</v>
      </c>
      <c r="C287" s="22" t="s">
        <v>666</v>
      </c>
      <c r="D287" s="22" t="s">
        <v>667</v>
      </c>
      <c r="E287" s="22"/>
      <c r="F287" s="22">
        <v>78120000</v>
      </c>
      <c r="G287" s="22">
        <v>0</v>
      </c>
      <c r="H287" s="22">
        <v>2758710</v>
      </c>
      <c r="I287" s="22">
        <v>0</v>
      </c>
      <c r="J287" s="22">
        <v>0</v>
      </c>
      <c r="K287" s="22">
        <v>6450000</v>
      </c>
      <c r="L287" s="22"/>
      <c r="M287" s="22"/>
      <c r="N287" s="22">
        <v>78120800</v>
      </c>
      <c r="O287" s="22">
        <v>2358710</v>
      </c>
      <c r="P287" s="22"/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400510</v>
      </c>
      <c r="W287" s="22">
        <v>0</v>
      </c>
    </row>
    <row r="288" spans="1:23" x14ac:dyDescent="0.25">
      <c r="A288" s="22" t="s">
        <v>125</v>
      </c>
      <c r="B288" s="22" t="s">
        <v>611</v>
      </c>
      <c r="C288" s="22" t="s">
        <v>668</v>
      </c>
      <c r="D288" s="22" t="s">
        <v>669</v>
      </c>
      <c r="E288" s="22"/>
      <c r="F288" s="22">
        <v>56978990</v>
      </c>
      <c r="G288" s="22">
        <v>0</v>
      </c>
      <c r="H288" s="22">
        <v>335180</v>
      </c>
      <c r="I288" s="22">
        <v>0</v>
      </c>
      <c r="J288" s="22">
        <v>0</v>
      </c>
      <c r="K288" s="22">
        <v>0</v>
      </c>
      <c r="L288" s="22"/>
      <c r="M288" s="22"/>
      <c r="N288" s="22">
        <v>56978990</v>
      </c>
      <c r="O288" s="22">
        <v>335180</v>
      </c>
      <c r="P288" s="22"/>
      <c r="Q288" s="22">
        <v>0</v>
      </c>
      <c r="R288" s="22">
        <v>0</v>
      </c>
      <c r="S288" s="22">
        <v>0</v>
      </c>
      <c r="T288" s="22">
        <v>57314170</v>
      </c>
      <c r="U288" s="22">
        <v>0</v>
      </c>
      <c r="V288" s="22">
        <v>335180</v>
      </c>
      <c r="W288" s="22">
        <v>0</v>
      </c>
    </row>
    <row r="289" spans="1:23" x14ac:dyDescent="0.25">
      <c r="A289" s="22" t="s">
        <v>125</v>
      </c>
      <c r="B289" s="22" t="s">
        <v>611</v>
      </c>
      <c r="C289" s="22" t="s">
        <v>672</v>
      </c>
      <c r="D289" s="22" t="s">
        <v>673</v>
      </c>
      <c r="E289" s="22"/>
      <c r="F289" s="22">
        <v>108347610</v>
      </c>
      <c r="G289" s="22">
        <v>0</v>
      </c>
      <c r="H289" s="22">
        <v>432310</v>
      </c>
      <c r="I289" s="22">
        <v>0</v>
      </c>
      <c r="J289" s="22">
        <v>0</v>
      </c>
      <c r="K289" s="22">
        <v>610</v>
      </c>
      <c r="L289" s="22"/>
      <c r="M289" s="22"/>
      <c r="N289" s="22">
        <v>108348220</v>
      </c>
      <c r="O289" s="22">
        <v>432310</v>
      </c>
      <c r="P289" s="22"/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432310</v>
      </c>
      <c r="W289" s="22">
        <v>0</v>
      </c>
    </row>
    <row r="290" spans="1:23" x14ac:dyDescent="0.25">
      <c r="A290" s="22" t="s">
        <v>125</v>
      </c>
      <c r="B290" s="22" t="s">
        <v>611</v>
      </c>
      <c r="C290" s="22" t="s">
        <v>674</v>
      </c>
      <c r="D290" s="22" t="s">
        <v>675</v>
      </c>
      <c r="E290" s="22"/>
      <c r="F290" s="22">
        <v>68711440</v>
      </c>
      <c r="G290" s="22">
        <v>3040</v>
      </c>
      <c r="H290" s="22">
        <v>488580</v>
      </c>
      <c r="I290" s="22">
        <v>0</v>
      </c>
      <c r="J290" s="22">
        <v>0</v>
      </c>
      <c r="K290" s="22">
        <v>0</v>
      </c>
      <c r="L290" s="22"/>
      <c r="M290" s="22"/>
      <c r="N290" s="22">
        <v>68714480</v>
      </c>
      <c r="O290" s="22">
        <v>488580</v>
      </c>
      <c r="P290" s="22"/>
      <c r="Q290" s="22">
        <v>0</v>
      </c>
      <c r="R290" s="22">
        <v>0</v>
      </c>
      <c r="S290" s="22">
        <v>0</v>
      </c>
      <c r="T290" s="22">
        <v>69203060</v>
      </c>
      <c r="U290" s="22">
        <v>0</v>
      </c>
      <c r="V290" s="22">
        <v>405150</v>
      </c>
      <c r="W290" s="22">
        <v>0</v>
      </c>
    </row>
    <row r="291" spans="1:23" x14ac:dyDescent="0.25">
      <c r="A291" s="22" t="s">
        <v>125</v>
      </c>
      <c r="B291" s="22" t="s">
        <v>611</v>
      </c>
      <c r="C291" s="22" t="s">
        <v>676</v>
      </c>
      <c r="D291" s="22" t="s">
        <v>677</v>
      </c>
      <c r="E291" s="22"/>
      <c r="F291" s="22">
        <v>68357940</v>
      </c>
      <c r="G291" s="22">
        <v>0</v>
      </c>
      <c r="H291" s="22">
        <v>247100</v>
      </c>
      <c r="I291" s="22">
        <v>0</v>
      </c>
      <c r="J291" s="22">
        <v>0</v>
      </c>
      <c r="K291" s="22">
        <v>0</v>
      </c>
      <c r="L291" s="22"/>
      <c r="M291" s="22"/>
      <c r="N291" s="22">
        <v>68357940</v>
      </c>
      <c r="O291" s="22">
        <v>0</v>
      </c>
      <c r="P291" s="22"/>
      <c r="Q291" s="22">
        <v>0</v>
      </c>
      <c r="R291" s="22">
        <v>0</v>
      </c>
      <c r="S291" s="22">
        <v>0</v>
      </c>
      <c r="T291" s="22">
        <v>68357940</v>
      </c>
      <c r="U291" s="22">
        <v>0</v>
      </c>
      <c r="V291" s="22">
        <v>247100</v>
      </c>
      <c r="W291" s="22">
        <v>0</v>
      </c>
    </row>
    <row r="292" spans="1:23" x14ac:dyDescent="0.25">
      <c r="A292" s="22" t="s">
        <v>125</v>
      </c>
      <c r="B292" s="22" t="s">
        <v>611</v>
      </c>
      <c r="C292" s="22" t="s">
        <v>678</v>
      </c>
      <c r="D292" s="22" t="s">
        <v>679</v>
      </c>
      <c r="E292" s="22"/>
      <c r="F292" s="22">
        <v>50988690</v>
      </c>
      <c r="G292" s="22">
        <v>0</v>
      </c>
      <c r="H292" s="22">
        <v>708230</v>
      </c>
      <c r="I292" s="22">
        <v>0</v>
      </c>
      <c r="J292" s="22">
        <v>0</v>
      </c>
      <c r="K292" s="22">
        <v>0</v>
      </c>
      <c r="L292" s="22"/>
      <c r="M292" s="22"/>
      <c r="N292" s="22">
        <v>50988690</v>
      </c>
      <c r="O292" s="22">
        <v>708230</v>
      </c>
      <c r="P292" s="22"/>
      <c r="Q292" s="22">
        <v>0</v>
      </c>
      <c r="R292" s="22">
        <v>0</v>
      </c>
      <c r="S292" s="22">
        <v>0</v>
      </c>
      <c r="T292" s="22">
        <v>51696920</v>
      </c>
      <c r="U292" s="22">
        <v>0</v>
      </c>
      <c r="V292" s="22">
        <v>263710</v>
      </c>
      <c r="W292" s="22">
        <v>0</v>
      </c>
    </row>
    <row r="293" spans="1:23" x14ac:dyDescent="0.25">
      <c r="A293" s="22" t="s">
        <v>125</v>
      </c>
      <c r="B293" s="22" t="s">
        <v>611</v>
      </c>
      <c r="C293" s="22" t="s">
        <v>1112</v>
      </c>
      <c r="D293" s="22" t="s">
        <v>1113</v>
      </c>
      <c r="E293" s="22"/>
      <c r="F293" s="22">
        <v>226926480</v>
      </c>
      <c r="G293" s="22">
        <v>0</v>
      </c>
      <c r="H293" s="22">
        <v>4243520</v>
      </c>
      <c r="I293" s="22">
        <v>0</v>
      </c>
      <c r="J293" s="22">
        <v>0</v>
      </c>
      <c r="K293" s="22">
        <v>0</v>
      </c>
      <c r="L293" s="22"/>
      <c r="M293" s="22"/>
      <c r="N293" s="22">
        <v>226926480</v>
      </c>
      <c r="O293" s="22">
        <v>4243520</v>
      </c>
      <c r="P293" s="22"/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842400</v>
      </c>
      <c r="W293" s="22">
        <v>0</v>
      </c>
    </row>
    <row r="294" spans="1:23" x14ac:dyDescent="0.25">
      <c r="A294" s="22" t="s">
        <v>125</v>
      </c>
      <c r="B294" s="22" t="s">
        <v>611</v>
      </c>
      <c r="C294" s="22" t="s">
        <v>680</v>
      </c>
      <c r="D294" s="22" t="s">
        <v>681</v>
      </c>
      <c r="E294" s="22"/>
      <c r="F294" s="22">
        <v>98795700</v>
      </c>
      <c r="G294" s="22">
        <v>0</v>
      </c>
      <c r="H294" s="22">
        <v>224000</v>
      </c>
      <c r="I294" s="22">
        <v>0</v>
      </c>
      <c r="J294" s="22">
        <v>0</v>
      </c>
      <c r="K294" s="22">
        <v>0</v>
      </c>
      <c r="L294" s="22"/>
      <c r="M294" s="22"/>
      <c r="N294" s="22">
        <v>98795700</v>
      </c>
      <c r="O294" s="22">
        <v>224000</v>
      </c>
      <c r="P294" s="22"/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224000</v>
      </c>
      <c r="W294" s="22">
        <v>0</v>
      </c>
    </row>
    <row r="295" spans="1:23" x14ac:dyDescent="0.25">
      <c r="A295" s="22" t="s">
        <v>125</v>
      </c>
      <c r="B295" s="22" t="s">
        <v>611</v>
      </c>
      <c r="C295" s="22" t="s">
        <v>682</v>
      </c>
      <c r="D295" s="22" t="s">
        <v>683</v>
      </c>
      <c r="E295" s="22"/>
      <c r="F295" s="22">
        <v>74568200</v>
      </c>
      <c r="G295" s="22">
        <v>4100</v>
      </c>
      <c r="H295" s="22">
        <v>406340</v>
      </c>
      <c r="I295" s="22">
        <v>0</v>
      </c>
      <c r="J295" s="22">
        <v>0</v>
      </c>
      <c r="K295" s="22">
        <v>1020500</v>
      </c>
      <c r="L295" s="22"/>
      <c r="M295" s="22"/>
      <c r="N295" s="22">
        <v>74572300</v>
      </c>
      <c r="O295" s="22">
        <v>1426840</v>
      </c>
      <c r="P295" s="22"/>
      <c r="Q295" s="22">
        <v>0</v>
      </c>
      <c r="R295" s="22">
        <v>0</v>
      </c>
      <c r="S295" s="22">
        <v>0</v>
      </c>
      <c r="T295" s="22">
        <v>75999140</v>
      </c>
      <c r="U295" s="22">
        <v>0</v>
      </c>
      <c r="V295" s="22">
        <v>406340</v>
      </c>
      <c r="W295" s="22">
        <v>0</v>
      </c>
    </row>
    <row r="296" spans="1:23" x14ac:dyDescent="0.25">
      <c r="A296" s="22" t="s">
        <v>125</v>
      </c>
      <c r="B296" s="22" t="s">
        <v>611</v>
      </c>
      <c r="C296" s="22" t="s">
        <v>684</v>
      </c>
      <c r="D296" s="22" t="s">
        <v>685</v>
      </c>
      <c r="E296" s="22"/>
      <c r="F296" s="22">
        <v>24894970</v>
      </c>
      <c r="G296" s="22">
        <v>0</v>
      </c>
      <c r="H296" s="22">
        <v>148390</v>
      </c>
      <c r="I296" s="22">
        <v>0</v>
      </c>
      <c r="J296" s="22">
        <v>0</v>
      </c>
      <c r="K296" s="22">
        <v>0</v>
      </c>
      <c r="L296" s="22"/>
      <c r="M296" s="22"/>
      <c r="N296" s="22">
        <v>24894970</v>
      </c>
      <c r="O296" s="22">
        <v>148390</v>
      </c>
      <c r="P296" s="22"/>
      <c r="Q296" s="22">
        <v>0</v>
      </c>
      <c r="R296" s="22">
        <v>0</v>
      </c>
      <c r="S296" s="22">
        <v>0</v>
      </c>
      <c r="T296" s="22">
        <v>25043360</v>
      </c>
      <c r="U296" s="22">
        <v>0</v>
      </c>
      <c r="V296" s="22">
        <v>148390</v>
      </c>
      <c r="W296" s="22">
        <v>0</v>
      </c>
    </row>
    <row r="297" spans="1:23" x14ac:dyDescent="0.25">
      <c r="A297" s="22" t="s">
        <v>125</v>
      </c>
      <c r="B297" s="22" t="s">
        <v>611</v>
      </c>
      <c r="C297" s="22" t="s">
        <v>686</v>
      </c>
      <c r="D297" s="22" t="s">
        <v>687</v>
      </c>
      <c r="E297" s="22"/>
      <c r="F297" s="22">
        <v>24290220</v>
      </c>
      <c r="G297" s="22">
        <v>0</v>
      </c>
      <c r="H297" s="22">
        <v>145370</v>
      </c>
      <c r="I297" s="22">
        <v>0</v>
      </c>
      <c r="J297" s="22">
        <v>0</v>
      </c>
      <c r="K297" s="22">
        <v>0</v>
      </c>
      <c r="L297" s="22"/>
      <c r="M297" s="22"/>
      <c r="N297" s="22">
        <v>24290220</v>
      </c>
      <c r="O297" s="22">
        <v>145370</v>
      </c>
      <c r="P297" s="22"/>
      <c r="Q297" s="22">
        <v>0</v>
      </c>
      <c r="R297" s="22">
        <v>0</v>
      </c>
      <c r="S297" s="22">
        <v>0</v>
      </c>
      <c r="T297" s="22">
        <v>24435590</v>
      </c>
      <c r="U297" s="22">
        <v>0</v>
      </c>
      <c r="V297" s="22">
        <v>145370</v>
      </c>
      <c r="W297" s="22">
        <v>0</v>
      </c>
    </row>
    <row r="298" spans="1:23" x14ac:dyDescent="0.25">
      <c r="A298" s="22" t="s">
        <v>125</v>
      </c>
      <c r="B298" s="22" t="s">
        <v>611</v>
      </c>
      <c r="C298" s="22" t="s">
        <v>688</v>
      </c>
      <c r="D298" s="22" t="s">
        <v>689</v>
      </c>
      <c r="E298" s="22"/>
      <c r="F298" s="22">
        <v>166734000</v>
      </c>
      <c r="G298" s="22">
        <v>0</v>
      </c>
      <c r="H298" s="22">
        <v>180900</v>
      </c>
      <c r="I298" s="22">
        <v>0</v>
      </c>
      <c r="J298" s="22">
        <v>0</v>
      </c>
      <c r="K298" s="22">
        <v>0</v>
      </c>
      <c r="L298" s="22"/>
      <c r="M298" s="22"/>
      <c r="N298" s="22">
        <v>166734000</v>
      </c>
      <c r="O298" s="22">
        <v>180900</v>
      </c>
      <c r="P298" s="22"/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180900</v>
      </c>
      <c r="W298" s="22">
        <v>0</v>
      </c>
    </row>
    <row r="299" spans="1:23" x14ac:dyDescent="0.25">
      <c r="A299" s="22" t="s">
        <v>125</v>
      </c>
      <c r="B299" s="22" t="s">
        <v>611</v>
      </c>
      <c r="C299" s="22" t="s">
        <v>690</v>
      </c>
      <c r="D299" s="22" t="s">
        <v>691</v>
      </c>
      <c r="E299" s="22"/>
      <c r="F299" s="22">
        <v>69846300</v>
      </c>
      <c r="G299" s="22">
        <v>0</v>
      </c>
      <c r="H299" s="22">
        <v>97060</v>
      </c>
      <c r="I299" s="22">
        <v>0</v>
      </c>
      <c r="J299" s="22">
        <v>0</v>
      </c>
      <c r="K299" s="22">
        <v>0</v>
      </c>
      <c r="L299" s="22"/>
      <c r="M299" s="22"/>
      <c r="N299" s="22">
        <v>69846300</v>
      </c>
      <c r="O299" s="22">
        <v>97060</v>
      </c>
      <c r="P299" s="22"/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97060</v>
      </c>
      <c r="W299" s="22">
        <v>0</v>
      </c>
    </row>
    <row r="300" spans="1:23" x14ac:dyDescent="0.25">
      <c r="A300" s="22" t="s">
        <v>125</v>
      </c>
      <c r="B300" s="22" t="s">
        <v>611</v>
      </c>
      <c r="C300" s="22" t="s">
        <v>692</v>
      </c>
      <c r="D300" s="22" t="s">
        <v>693</v>
      </c>
      <c r="E300" s="22"/>
      <c r="F300" s="22">
        <v>33315410</v>
      </c>
      <c r="G300" s="22">
        <v>17090</v>
      </c>
      <c r="H300" s="22">
        <v>161720</v>
      </c>
      <c r="I300" s="22">
        <v>0</v>
      </c>
      <c r="J300" s="22">
        <v>0</v>
      </c>
      <c r="K300" s="22">
        <v>0</v>
      </c>
      <c r="L300" s="22"/>
      <c r="M300" s="22"/>
      <c r="N300" s="22">
        <v>33332500</v>
      </c>
      <c r="O300" s="22">
        <v>161720</v>
      </c>
      <c r="P300" s="22"/>
      <c r="Q300" s="22">
        <v>0</v>
      </c>
      <c r="R300" s="22">
        <v>0</v>
      </c>
      <c r="S300" s="22">
        <v>0</v>
      </c>
      <c r="T300" s="22">
        <v>33494220</v>
      </c>
      <c r="U300" s="22">
        <v>0</v>
      </c>
      <c r="V300" s="22">
        <v>162720</v>
      </c>
      <c r="W300" s="22">
        <v>0</v>
      </c>
    </row>
    <row r="301" spans="1:23" x14ac:dyDescent="0.25">
      <c r="A301" s="22" t="s">
        <v>125</v>
      </c>
      <c r="B301" s="22" t="s">
        <v>611</v>
      </c>
      <c r="C301" s="22" t="s">
        <v>694</v>
      </c>
      <c r="D301" s="22" t="s">
        <v>695</v>
      </c>
      <c r="E301" s="22"/>
      <c r="F301" s="22">
        <v>39294300</v>
      </c>
      <c r="G301" s="22">
        <v>0</v>
      </c>
      <c r="H301" s="22">
        <v>168980</v>
      </c>
      <c r="I301" s="22">
        <v>0</v>
      </c>
      <c r="J301" s="22">
        <v>0</v>
      </c>
      <c r="K301" s="22">
        <v>0</v>
      </c>
      <c r="L301" s="22"/>
      <c r="M301" s="22"/>
      <c r="N301" s="22">
        <v>39294300</v>
      </c>
      <c r="O301" s="22">
        <v>168980</v>
      </c>
      <c r="P301" s="22"/>
      <c r="Q301" s="22">
        <v>0</v>
      </c>
      <c r="R301" s="22">
        <v>0</v>
      </c>
      <c r="S301" s="22">
        <v>0</v>
      </c>
      <c r="T301" s="22">
        <v>39463280</v>
      </c>
      <c r="U301" s="22">
        <v>0</v>
      </c>
      <c r="V301" s="22">
        <v>168980</v>
      </c>
      <c r="W301" s="22">
        <v>0</v>
      </c>
    </row>
    <row r="302" spans="1:23" x14ac:dyDescent="0.25">
      <c r="A302" s="22" t="s">
        <v>125</v>
      </c>
      <c r="B302" s="22" t="s">
        <v>611</v>
      </c>
      <c r="C302" s="22" t="s">
        <v>1114</v>
      </c>
      <c r="D302" s="22" t="s">
        <v>1115</v>
      </c>
      <c r="E302" s="22"/>
      <c r="F302" s="22">
        <v>68719900</v>
      </c>
      <c r="G302" s="22">
        <v>0</v>
      </c>
      <c r="H302" s="22">
        <v>0</v>
      </c>
      <c r="I302" s="22">
        <v>0</v>
      </c>
      <c r="J302" s="22">
        <v>210740</v>
      </c>
      <c r="K302" s="22">
        <v>17814480</v>
      </c>
      <c r="L302" s="22"/>
      <c r="M302" s="22"/>
      <c r="N302" s="22">
        <v>86737020</v>
      </c>
      <c r="O302" s="22">
        <v>210740</v>
      </c>
      <c r="P302" s="22"/>
      <c r="Q302" s="22">
        <v>0</v>
      </c>
      <c r="R302" s="22">
        <v>0</v>
      </c>
      <c r="S302" s="22">
        <v>0</v>
      </c>
      <c r="T302" s="22">
        <v>86947760</v>
      </c>
      <c r="U302" s="22">
        <v>0</v>
      </c>
      <c r="V302" s="22">
        <v>210740</v>
      </c>
      <c r="W302" s="22">
        <v>0</v>
      </c>
    </row>
    <row r="303" spans="1:23" x14ac:dyDescent="0.25">
      <c r="A303" s="22" t="s">
        <v>125</v>
      </c>
      <c r="B303" s="22" t="s">
        <v>611</v>
      </c>
      <c r="C303" s="22" t="s">
        <v>696</v>
      </c>
      <c r="D303" s="22" t="s">
        <v>697</v>
      </c>
      <c r="E303" s="22"/>
      <c r="F303" s="22">
        <v>53636050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/>
      <c r="M303" s="22"/>
      <c r="N303" s="22">
        <v>53319250</v>
      </c>
      <c r="O303" s="22">
        <v>316800</v>
      </c>
      <c r="P303" s="22"/>
      <c r="Q303" s="22">
        <v>0</v>
      </c>
      <c r="R303" s="22">
        <v>0</v>
      </c>
      <c r="S303" s="22">
        <v>0</v>
      </c>
      <c r="T303" s="22">
        <v>53636050</v>
      </c>
      <c r="U303" s="22">
        <v>0</v>
      </c>
      <c r="V303" s="22">
        <v>316800</v>
      </c>
      <c r="W303" s="22">
        <v>0</v>
      </c>
    </row>
    <row r="304" spans="1:23" x14ac:dyDescent="0.25">
      <c r="A304" s="22" t="s">
        <v>125</v>
      </c>
      <c r="B304" s="22" t="s">
        <v>611</v>
      </c>
      <c r="C304" s="22" t="s">
        <v>698</v>
      </c>
      <c r="D304" s="22" t="s">
        <v>699</v>
      </c>
      <c r="E304" s="22"/>
      <c r="F304" s="22">
        <v>47104830</v>
      </c>
      <c r="G304" s="22">
        <v>0</v>
      </c>
      <c r="H304" s="22">
        <v>54450</v>
      </c>
      <c r="I304" s="22">
        <v>0</v>
      </c>
      <c r="J304" s="22">
        <v>0</v>
      </c>
      <c r="K304" s="22">
        <v>0</v>
      </c>
      <c r="L304" s="22"/>
      <c r="M304" s="22"/>
      <c r="N304" s="22">
        <v>44796171</v>
      </c>
      <c r="O304" s="22">
        <v>54450</v>
      </c>
      <c r="P304" s="22"/>
      <c r="Q304" s="22">
        <v>2308659</v>
      </c>
      <c r="R304" s="22">
        <v>0</v>
      </c>
      <c r="S304" s="22">
        <v>0</v>
      </c>
      <c r="T304" s="22">
        <v>0</v>
      </c>
      <c r="U304" s="22">
        <v>0</v>
      </c>
      <c r="V304" s="22">
        <v>54450</v>
      </c>
      <c r="W304" s="22">
        <v>0</v>
      </c>
    </row>
    <row r="305" spans="1:23" x14ac:dyDescent="0.25">
      <c r="A305" s="22" t="s">
        <v>125</v>
      </c>
      <c r="B305" s="22" t="s">
        <v>611</v>
      </c>
      <c r="C305" s="22" t="s">
        <v>700</v>
      </c>
      <c r="D305" s="22" t="s">
        <v>701</v>
      </c>
      <c r="E305" s="22"/>
      <c r="F305" s="22">
        <v>42549810</v>
      </c>
      <c r="G305" s="22">
        <v>0</v>
      </c>
      <c r="H305" s="22">
        <v>147270</v>
      </c>
      <c r="I305" s="22">
        <v>0</v>
      </c>
      <c r="J305" s="22">
        <v>0</v>
      </c>
      <c r="K305" s="22">
        <v>0</v>
      </c>
      <c r="L305" s="22"/>
      <c r="M305" s="22"/>
      <c r="N305" s="22">
        <v>42549810</v>
      </c>
      <c r="O305" s="22">
        <v>147270</v>
      </c>
      <c r="P305" s="22"/>
      <c r="Q305" s="22">
        <v>0</v>
      </c>
      <c r="R305" s="22">
        <v>0</v>
      </c>
      <c r="S305" s="22">
        <v>0</v>
      </c>
      <c r="T305" s="22">
        <v>42697080</v>
      </c>
      <c r="U305" s="22">
        <v>0</v>
      </c>
      <c r="V305" s="22">
        <v>147270</v>
      </c>
      <c r="W305" s="22">
        <v>0</v>
      </c>
    </row>
    <row r="306" spans="1:23" x14ac:dyDescent="0.25">
      <c r="A306" s="22" t="s">
        <v>125</v>
      </c>
      <c r="B306" s="22" t="s">
        <v>611</v>
      </c>
      <c r="C306" s="22" t="s">
        <v>702</v>
      </c>
      <c r="D306" s="22" t="s">
        <v>703</v>
      </c>
      <c r="E306" s="22"/>
      <c r="F306" s="22">
        <v>61325330</v>
      </c>
      <c r="G306" s="22">
        <v>0</v>
      </c>
      <c r="H306" s="22">
        <v>233780</v>
      </c>
      <c r="I306" s="22">
        <v>0</v>
      </c>
      <c r="J306" s="22">
        <v>0</v>
      </c>
      <c r="K306" s="22">
        <v>0</v>
      </c>
      <c r="L306" s="22"/>
      <c r="M306" s="22"/>
      <c r="N306" s="22">
        <v>61325330</v>
      </c>
      <c r="O306" s="22">
        <v>233780</v>
      </c>
      <c r="P306" s="22"/>
      <c r="Q306" s="22">
        <v>0</v>
      </c>
      <c r="R306" s="22">
        <v>0</v>
      </c>
      <c r="S306" s="22">
        <v>0</v>
      </c>
      <c r="T306" s="22">
        <v>61559110</v>
      </c>
      <c r="U306" s="22">
        <v>0</v>
      </c>
      <c r="V306" s="22">
        <v>233780</v>
      </c>
      <c r="W306" s="22">
        <v>0</v>
      </c>
    </row>
    <row r="307" spans="1:23" x14ac:dyDescent="0.25">
      <c r="A307" s="22" t="s">
        <v>125</v>
      </c>
      <c r="B307" s="22" t="s">
        <v>611</v>
      </c>
      <c r="C307" s="22" t="s">
        <v>704</v>
      </c>
      <c r="D307" s="22" t="s">
        <v>705</v>
      </c>
      <c r="E307" s="22"/>
      <c r="F307" s="22">
        <v>58083510</v>
      </c>
      <c r="G307" s="22">
        <v>0</v>
      </c>
      <c r="H307" s="22">
        <v>312240</v>
      </c>
      <c r="I307" s="22">
        <v>0</v>
      </c>
      <c r="J307" s="22">
        <v>0</v>
      </c>
      <c r="K307" s="22">
        <v>0</v>
      </c>
      <c r="L307" s="22"/>
      <c r="M307" s="22"/>
      <c r="N307" s="22">
        <v>58083510</v>
      </c>
      <c r="O307" s="22">
        <v>312240</v>
      </c>
      <c r="P307" s="22"/>
      <c r="Q307" s="22">
        <v>0</v>
      </c>
      <c r="R307" s="22">
        <v>0</v>
      </c>
      <c r="S307" s="22">
        <v>0</v>
      </c>
      <c r="T307" s="22">
        <v>58395750</v>
      </c>
      <c r="U307" s="22">
        <v>0</v>
      </c>
      <c r="V307" s="22">
        <v>312240</v>
      </c>
      <c r="W307" s="22">
        <v>0</v>
      </c>
    </row>
    <row r="308" spans="1:23" x14ac:dyDescent="0.25">
      <c r="A308" s="22" t="s">
        <v>125</v>
      </c>
      <c r="B308" s="22" t="s">
        <v>611</v>
      </c>
      <c r="C308" s="22" t="s">
        <v>706</v>
      </c>
      <c r="D308" s="22" t="s">
        <v>707</v>
      </c>
      <c r="E308" s="22"/>
      <c r="F308" s="22">
        <v>133948760</v>
      </c>
      <c r="G308" s="22">
        <v>0</v>
      </c>
      <c r="H308" s="22">
        <v>659960</v>
      </c>
      <c r="I308" s="22">
        <v>0</v>
      </c>
      <c r="J308" s="22">
        <v>0</v>
      </c>
      <c r="K308" s="22">
        <v>0</v>
      </c>
      <c r="L308" s="22"/>
      <c r="M308" s="22"/>
      <c r="N308" s="22">
        <v>133948760</v>
      </c>
      <c r="O308" s="22">
        <v>659960</v>
      </c>
      <c r="P308" s="22"/>
      <c r="Q308" s="22">
        <v>0</v>
      </c>
      <c r="R308" s="22">
        <v>0</v>
      </c>
      <c r="S308" s="22">
        <v>0</v>
      </c>
      <c r="T308" s="22">
        <v>134608720</v>
      </c>
      <c r="U308" s="22">
        <v>0</v>
      </c>
      <c r="V308" s="22">
        <v>659960</v>
      </c>
      <c r="W308" s="22">
        <v>0</v>
      </c>
    </row>
    <row r="309" spans="1:23" x14ac:dyDescent="0.25">
      <c r="A309" s="22" t="s">
        <v>125</v>
      </c>
      <c r="B309" s="22" t="s">
        <v>611</v>
      </c>
      <c r="C309" s="22" t="s">
        <v>708</v>
      </c>
      <c r="D309" s="22" t="s">
        <v>709</v>
      </c>
      <c r="E309" s="22"/>
      <c r="F309" s="22">
        <v>41803220</v>
      </c>
      <c r="G309" s="22">
        <v>0</v>
      </c>
      <c r="H309" s="22">
        <v>187520</v>
      </c>
      <c r="I309" s="22">
        <v>0</v>
      </c>
      <c r="J309" s="22">
        <v>0</v>
      </c>
      <c r="K309" s="22">
        <v>4119410</v>
      </c>
      <c r="L309" s="22"/>
      <c r="M309" s="22"/>
      <c r="N309" s="22">
        <v>42810370</v>
      </c>
      <c r="O309" s="22">
        <v>187520</v>
      </c>
      <c r="P309" s="22"/>
      <c r="Q309" s="22">
        <v>0</v>
      </c>
      <c r="R309" s="22">
        <v>0</v>
      </c>
      <c r="S309" s="22">
        <v>0</v>
      </c>
      <c r="T309" s="22">
        <v>42997890</v>
      </c>
      <c r="U309" s="22">
        <v>0</v>
      </c>
      <c r="V309" s="22">
        <v>187520</v>
      </c>
      <c r="W309" s="22">
        <v>0</v>
      </c>
    </row>
    <row r="310" spans="1:23" x14ac:dyDescent="0.25">
      <c r="A310" s="22" t="s">
        <v>125</v>
      </c>
      <c r="B310" s="22" t="s">
        <v>710</v>
      </c>
      <c r="C310" s="22" t="s">
        <v>1116</v>
      </c>
      <c r="D310" s="22" t="s">
        <v>1117</v>
      </c>
      <c r="E310" s="22"/>
      <c r="F310" s="22">
        <v>204876170</v>
      </c>
      <c r="G310" s="22">
        <v>0</v>
      </c>
      <c r="H310" s="22">
        <v>80784710</v>
      </c>
      <c r="I310" s="22">
        <v>0</v>
      </c>
      <c r="J310" s="22">
        <v>0</v>
      </c>
      <c r="K310" s="22">
        <v>0</v>
      </c>
      <c r="L310" s="22"/>
      <c r="M310" s="22"/>
      <c r="N310" s="22">
        <v>204876170</v>
      </c>
      <c r="O310" s="22">
        <v>80784710</v>
      </c>
      <c r="P310" s="22"/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695080</v>
      </c>
      <c r="W310" s="22">
        <v>0</v>
      </c>
    </row>
    <row r="311" spans="1:23" x14ac:dyDescent="0.25">
      <c r="A311" s="22" t="s">
        <v>125</v>
      </c>
      <c r="B311" s="22" t="s">
        <v>710</v>
      </c>
      <c r="C311" s="22" t="s">
        <v>711</v>
      </c>
      <c r="D311" s="22" t="s">
        <v>712</v>
      </c>
      <c r="E311" s="22"/>
      <c r="F311" s="22">
        <v>155331490</v>
      </c>
      <c r="G311" s="22">
        <v>0</v>
      </c>
      <c r="H311" s="22">
        <v>1222991330</v>
      </c>
      <c r="I311" s="22">
        <v>0</v>
      </c>
      <c r="J311" s="22">
        <v>0</v>
      </c>
      <c r="K311" s="22">
        <v>0</v>
      </c>
      <c r="L311" s="22"/>
      <c r="M311" s="22"/>
      <c r="N311" s="22">
        <v>154611630</v>
      </c>
      <c r="O311" s="22">
        <v>1017741370</v>
      </c>
      <c r="P311" s="22"/>
      <c r="Q311" s="22">
        <v>0</v>
      </c>
      <c r="R311" s="22">
        <v>0</v>
      </c>
      <c r="S311" s="22">
        <v>0</v>
      </c>
      <c r="T311" s="22">
        <v>1378322820</v>
      </c>
      <c r="U311" s="22">
        <v>0</v>
      </c>
      <c r="V311" s="22">
        <v>45426860</v>
      </c>
      <c r="W311" s="22">
        <v>0</v>
      </c>
    </row>
    <row r="312" spans="1:23" x14ac:dyDescent="0.25">
      <c r="A312" s="22" t="s">
        <v>125</v>
      </c>
      <c r="B312" s="22" t="s">
        <v>710</v>
      </c>
      <c r="C312" s="22" t="s">
        <v>713</v>
      </c>
      <c r="D312" s="22" t="s">
        <v>714</v>
      </c>
      <c r="E312" s="22"/>
      <c r="F312" s="22">
        <v>119710970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/>
      <c r="M312" s="22"/>
      <c r="N312" s="22">
        <v>6765630</v>
      </c>
      <c r="O312" s="22">
        <v>69745340</v>
      </c>
      <c r="P312" s="22"/>
      <c r="Q312" s="22">
        <v>0</v>
      </c>
      <c r="R312" s="22">
        <v>0</v>
      </c>
      <c r="S312" s="22">
        <v>0</v>
      </c>
      <c r="T312" s="22">
        <v>119710970</v>
      </c>
      <c r="U312" s="22">
        <v>0</v>
      </c>
      <c r="V312" s="22">
        <v>50011110</v>
      </c>
      <c r="W312" s="22">
        <v>0</v>
      </c>
    </row>
    <row r="313" spans="1:23" x14ac:dyDescent="0.25">
      <c r="A313" s="22" t="s">
        <v>125</v>
      </c>
      <c r="B313" s="22" t="s">
        <v>710</v>
      </c>
      <c r="C313" s="22" t="s">
        <v>715</v>
      </c>
      <c r="D313" s="22" t="s">
        <v>716</v>
      </c>
      <c r="E313" s="22"/>
      <c r="F313" s="22">
        <v>6200310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/>
      <c r="M313" s="22"/>
      <c r="N313" s="22">
        <v>377210</v>
      </c>
      <c r="O313" s="22">
        <v>5823100</v>
      </c>
      <c r="P313" s="22"/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672210</v>
      </c>
      <c r="W313" s="22">
        <v>0</v>
      </c>
    </row>
    <row r="314" spans="1:23" x14ac:dyDescent="0.25">
      <c r="A314" s="22" t="s">
        <v>125</v>
      </c>
      <c r="B314" s="22" t="s">
        <v>710</v>
      </c>
      <c r="C314" s="22" t="s">
        <v>1118</v>
      </c>
      <c r="D314" s="22" t="s">
        <v>1119</v>
      </c>
      <c r="E314" s="22"/>
      <c r="F314" s="22">
        <v>3747710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/>
      <c r="M314" s="22"/>
      <c r="N314" s="22">
        <v>2458890</v>
      </c>
      <c r="O314" s="22">
        <v>1288820</v>
      </c>
      <c r="P314" s="22"/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783750</v>
      </c>
      <c r="W314" s="22">
        <v>0</v>
      </c>
    </row>
    <row r="315" spans="1:23" x14ac:dyDescent="0.25">
      <c r="A315" s="22" t="s">
        <v>125</v>
      </c>
      <c r="B315" s="22" t="s">
        <v>710</v>
      </c>
      <c r="C315" s="22" t="s">
        <v>1120</v>
      </c>
      <c r="D315" s="22" t="s">
        <v>1121</v>
      </c>
      <c r="E315" s="22"/>
      <c r="F315" s="22">
        <v>96098376.230708003</v>
      </c>
      <c r="G315" s="22">
        <v>0</v>
      </c>
      <c r="H315" s="22">
        <v>191288263.769292</v>
      </c>
      <c r="I315" s="22">
        <v>0</v>
      </c>
      <c r="J315" s="22">
        <v>0</v>
      </c>
      <c r="K315" s="22">
        <v>0</v>
      </c>
      <c r="L315" s="22"/>
      <c r="M315" s="22"/>
      <c r="N315" s="22">
        <v>96098376.230708003</v>
      </c>
      <c r="O315" s="22">
        <v>144954466.81999999</v>
      </c>
      <c r="P315" s="22"/>
      <c r="Q315" s="22">
        <v>0</v>
      </c>
      <c r="R315" s="22">
        <v>0</v>
      </c>
      <c r="S315" s="22">
        <v>0</v>
      </c>
      <c r="T315" s="22">
        <v>269259259</v>
      </c>
      <c r="U315" s="22">
        <v>0</v>
      </c>
      <c r="V315" s="22">
        <v>83081312</v>
      </c>
      <c r="W315" s="22">
        <v>0</v>
      </c>
    </row>
    <row r="316" spans="1:23" x14ac:dyDescent="0.25">
      <c r="A316" s="22" t="s">
        <v>125</v>
      </c>
      <c r="B316" s="22" t="s">
        <v>719</v>
      </c>
      <c r="C316" s="22" t="s">
        <v>720</v>
      </c>
      <c r="D316" s="22" t="s">
        <v>721</v>
      </c>
      <c r="E316" s="22"/>
      <c r="F316" s="22">
        <v>353511590</v>
      </c>
      <c r="G316" s="22">
        <v>327509160</v>
      </c>
      <c r="H316" s="22">
        <v>3956104410</v>
      </c>
      <c r="I316" s="22">
        <v>43027070</v>
      </c>
      <c r="J316" s="22">
        <v>476134230</v>
      </c>
      <c r="K316" s="22">
        <v>0</v>
      </c>
      <c r="L316" s="22"/>
      <c r="M316" s="22"/>
      <c r="N316" s="22">
        <v>681020750</v>
      </c>
      <c r="O316" s="22">
        <v>2606481270</v>
      </c>
      <c r="P316" s="22"/>
      <c r="Q316" s="22">
        <v>0</v>
      </c>
      <c r="R316" s="22">
        <v>0</v>
      </c>
      <c r="S316" s="22">
        <v>0</v>
      </c>
      <c r="T316" s="22">
        <v>5155806360</v>
      </c>
      <c r="U316" s="22">
        <v>0</v>
      </c>
      <c r="V316" s="22">
        <v>4429676670</v>
      </c>
      <c r="W316" s="22">
        <v>4475265710</v>
      </c>
    </row>
    <row r="317" spans="1:23" x14ac:dyDescent="0.25">
      <c r="A317" s="22"/>
      <c r="B317" s="22"/>
      <c r="C317" s="22"/>
      <c r="D317" s="22" t="s">
        <v>1373</v>
      </c>
      <c r="E317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3127-CFC7-4352-979F-C7F2508E76A4}">
  <dimension ref="A1:Y317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1375</v>
      </c>
    </row>
    <row r="2" spans="1:2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1336</v>
      </c>
      <c r="F2" s="21" t="s">
        <v>1337</v>
      </c>
      <c r="G2" s="21" t="s">
        <v>1035</v>
      </c>
      <c r="H2" s="21" t="s">
        <v>1338</v>
      </c>
      <c r="I2" s="21" t="s">
        <v>1339</v>
      </c>
      <c r="J2" s="21" t="s">
        <v>1179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1290</v>
      </c>
      <c r="P2" s="21" t="s">
        <v>1344</v>
      </c>
      <c r="Q2" s="21" t="s">
        <v>1343</v>
      </c>
      <c r="R2" s="21" t="s">
        <v>1290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  <c r="X2" s="21" t="s">
        <v>1376</v>
      </c>
      <c r="Y2" s="21" t="s">
        <v>1377</v>
      </c>
    </row>
    <row r="3" spans="1:25" x14ac:dyDescent="0.25">
      <c r="A3" s="21"/>
      <c r="B3" s="21"/>
      <c r="C3" s="21"/>
      <c r="D3" s="21" t="s">
        <v>89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  <c r="X3" s="21" t="s">
        <v>1378</v>
      </c>
      <c r="Y3" s="21" t="s">
        <v>1379</v>
      </c>
    </row>
    <row r="4" spans="1:25" x14ac:dyDescent="0.25">
      <c r="A4" s="23" t="s">
        <v>125</v>
      </c>
      <c r="B4" s="23" t="s">
        <v>126</v>
      </c>
      <c r="C4" s="23" t="s">
        <v>127</v>
      </c>
      <c r="D4" s="23" t="s">
        <v>128</v>
      </c>
      <c r="E4" s="23"/>
      <c r="F4" s="23">
        <v>4.0486899999999997</v>
      </c>
      <c r="G4" s="23">
        <v>5.2656000000000001</v>
      </c>
      <c r="H4" s="23">
        <v>8.5073899999999991</v>
      </c>
      <c r="I4" s="23">
        <v>0</v>
      </c>
      <c r="J4" s="23">
        <v>7.3718000000000004</v>
      </c>
      <c r="K4" s="23">
        <v>0</v>
      </c>
      <c r="L4" s="23"/>
      <c r="M4" s="23"/>
      <c r="N4" s="23">
        <v>2.3430800000000001</v>
      </c>
      <c r="O4" s="23">
        <v>3.8504299999999998</v>
      </c>
      <c r="P4" s="23"/>
      <c r="Q4" s="23">
        <v>2.3430800000000001</v>
      </c>
      <c r="R4" s="23">
        <v>3.8504299999999998</v>
      </c>
      <c r="S4" s="23">
        <v>0</v>
      </c>
      <c r="T4" s="23">
        <v>6.3839999999999994E-2</v>
      </c>
      <c r="U4" s="23">
        <v>0</v>
      </c>
      <c r="V4" s="23">
        <v>6.9750000000000006E-2</v>
      </c>
      <c r="W4" s="23">
        <v>0</v>
      </c>
      <c r="X4" s="23">
        <v>4.0486899999999997</v>
      </c>
      <c r="Y4" s="23">
        <v>8.5073899999999991</v>
      </c>
    </row>
    <row r="5" spans="1:25" x14ac:dyDescent="0.25">
      <c r="A5" s="23" t="s">
        <v>125</v>
      </c>
      <c r="B5" s="23" t="s">
        <v>126</v>
      </c>
      <c r="C5" s="23" t="s">
        <v>129</v>
      </c>
      <c r="D5" s="23" t="s">
        <v>130</v>
      </c>
      <c r="E5" s="23"/>
      <c r="F5" s="23">
        <v>6.8784280000000004</v>
      </c>
      <c r="G5" s="23">
        <v>6.8784280000000004</v>
      </c>
      <c r="H5" s="23">
        <v>9.6297990000000002</v>
      </c>
      <c r="I5" s="23">
        <v>9.6297990000000002</v>
      </c>
      <c r="J5" s="23">
        <v>9.6297990000000002</v>
      </c>
      <c r="K5" s="23">
        <v>0</v>
      </c>
      <c r="L5" s="23"/>
      <c r="M5" s="23"/>
      <c r="N5" s="23">
        <v>2.517401</v>
      </c>
      <c r="O5" s="23">
        <v>3.3303790000000002</v>
      </c>
      <c r="P5" s="23"/>
      <c r="Q5" s="23">
        <v>0</v>
      </c>
      <c r="R5" s="23">
        <v>0</v>
      </c>
      <c r="S5" s="23">
        <v>0</v>
      </c>
      <c r="T5" s="23">
        <v>0.11389299999999999</v>
      </c>
      <c r="U5" s="23">
        <v>0</v>
      </c>
      <c r="V5" s="23">
        <v>6.9522E-2</v>
      </c>
      <c r="W5" s="23">
        <v>0</v>
      </c>
      <c r="X5" s="23">
        <v>6.8784280000000004</v>
      </c>
      <c r="Y5" s="23">
        <v>9.6297990000000002</v>
      </c>
    </row>
    <row r="6" spans="1:25" x14ac:dyDescent="0.25">
      <c r="A6" s="23" t="s">
        <v>125</v>
      </c>
      <c r="B6" s="23" t="s">
        <v>126</v>
      </c>
      <c r="C6" s="23" t="s">
        <v>131</v>
      </c>
      <c r="D6" s="23" t="s">
        <v>132</v>
      </c>
      <c r="E6" s="23"/>
      <c r="F6" s="23">
        <v>8.2295300000000005</v>
      </c>
      <c r="G6" s="23">
        <v>8.2295300000000005</v>
      </c>
      <c r="H6" s="23">
        <v>13.259086999999999</v>
      </c>
      <c r="I6" s="23">
        <v>0</v>
      </c>
      <c r="J6" s="23">
        <v>0</v>
      </c>
      <c r="K6" s="23">
        <v>0</v>
      </c>
      <c r="L6" s="23"/>
      <c r="M6" s="23"/>
      <c r="N6" s="23">
        <v>2.525077</v>
      </c>
      <c r="O6" s="23">
        <v>3.8989150000000001</v>
      </c>
      <c r="P6" s="23"/>
      <c r="Q6" s="23">
        <v>0</v>
      </c>
      <c r="R6" s="23">
        <v>0</v>
      </c>
      <c r="S6" s="23">
        <v>0</v>
      </c>
      <c r="T6" s="23">
        <v>0.206816</v>
      </c>
      <c r="U6" s="23">
        <v>0</v>
      </c>
      <c r="V6" s="23">
        <v>7.0099999999999996E-2</v>
      </c>
      <c r="W6" s="23">
        <v>0</v>
      </c>
      <c r="X6" s="23">
        <v>8.2295300000000005</v>
      </c>
      <c r="Y6" s="23">
        <v>15.333233999999999</v>
      </c>
    </row>
    <row r="7" spans="1:25" x14ac:dyDescent="0.25">
      <c r="A7" s="23" t="s">
        <v>125</v>
      </c>
      <c r="B7" s="23" t="s">
        <v>126</v>
      </c>
      <c r="C7" s="23" t="s">
        <v>133</v>
      </c>
      <c r="D7" s="23" t="s">
        <v>134</v>
      </c>
      <c r="E7" s="23"/>
      <c r="F7" s="23">
        <v>3.8706</v>
      </c>
      <c r="G7" s="23">
        <v>37.283799999999999</v>
      </c>
      <c r="H7" s="23">
        <v>17.973099999999999</v>
      </c>
      <c r="I7" s="23">
        <v>0</v>
      </c>
      <c r="J7" s="23">
        <v>17.973099999999999</v>
      </c>
      <c r="K7" s="23">
        <v>0</v>
      </c>
      <c r="L7" s="23"/>
      <c r="M7" s="23"/>
      <c r="N7" s="23">
        <v>2.3096999999999999</v>
      </c>
      <c r="O7" s="23">
        <v>3.8555000000000001</v>
      </c>
      <c r="P7" s="23"/>
      <c r="Q7" s="23">
        <v>2.3096999999999999</v>
      </c>
      <c r="R7" s="23">
        <v>3.8555000000000001</v>
      </c>
      <c r="S7" s="23">
        <v>0</v>
      </c>
      <c r="T7" s="23">
        <v>0</v>
      </c>
      <c r="U7" s="23">
        <v>0</v>
      </c>
      <c r="V7" s="23">
        <v>7.0099999999999996E-2</v>
      </c>
      <c r="W7" s="23">
        <v>0</v>
      </c>
      <c r="X7" s="23">
        <v>3.8709999999999999E-3</v>
      </c>
      <c r="Y7" s="23">
        <v>1.7972999999999999E-2</v>
      </c>
    </row>
    <row r="8" spans="1:25" x14ac:dyDescent="0.25">
      <c r="A8" s="23" t="s">
        <v>125</v>
      </c>
      <c r="B8" s="23" t="s">
        <v>126</v>
      </c>
      <c r="C8" s="23" t="s">
        <v>135</v>
      </c>
      <c r="D8" s="23" t="s">
        <v>136</v>
      </c>
      <c r="E8" s="23"/>
      <c r="F8" s="23">
        <v>8.2922999999999991</v>
      </c>
      <c r="G8" s="23">
        <v>8.2922999999999991</v>
      </c>
      <c r="H8" s="23">
        <v>14.2517</v>
      </c>
      <c r="I8" s="23">
        <v>0</v>
      </c>
      <c r="J8" s="23">
        <v>0</v>
      </c>
      <c r="K8" s="23">
        <v>0</v>
      </c>
      <c r="L8" s="23"/>
      <c r="M8" s="23"/>
      <c r="N8" s="23">
        <v>2.4979</v>
      </c>
      <c r="O8" s="23">
        <v>3.7271000000000001</v>
      </c>
      <c r="P8" s="23"/>
      <c r="Q8" s="23">
        <v>2.4979</v>
      </c>
      <c r="R8" s="23">
        <v>3.7271000000000001</v>
      </c>
      <c r="S8" s="23">
        <v>0</v>
      </c>
      <c r="T8" s="23">
        <v>0</v>
      </c>
      <c r="U8" s="23">
        <v>3.4299999999999997E-2</v>
      </c>
      <c r="V8" s="23">
        <v>7.0099999999999996E-2</v>
      </c>
      <c r="W8" s="23">
        <v>0</v>
      </c>
      <c r="X8" s="23">
        <v>8.2920000000000008E-3</v>
      </c>
      <c r="Y8" s="23">
        <v>1.4252000000000001E-2</v>
      </c>
    </row>
    <row r="9" spans="1:25" x14ac:dyDescent="0.25">
      <c r="A9" s="23" t="s">
        <v>125</v>
      </c>
      <c r="B9" s="23" t="s">
        <v>126</v>
      </c>
      <c r="C9" s="23" t="s">
        <v>137</v>
      </c>
      <c r="D9" s="23" t="s">
        <v>138</v>
      </c>
      <c r="E9" s="23"/>
      <c r="F9" s="23">
        <v>3.2482440000000001</v>
      </c>
      <c r="G9" s="23">
        <v>3.2482440000000001</v>
      </c>
      <c r="H9" s="23">
        <v>7.2388019999999997</v>
      </c>
      <c r="I9" s="23">
        <v>0</v>
      </c>
      <c r="J9" s="23">
        <v>7.2388019999999997</v>
      </c>
      <c r="K9" s="23">
        <v>0</v>
      </c>
      <c r="L9" s="23"/>
      <c r="M9" s="23"/>
      <c r="N9" s="23">
        <v>2.2046779999999999</v>
      </c>
      <c r="O9" s="23">
        <v>3.102214</v>
      </c>
      <c r="P9" s="23"/>
      <c r="Q9" s="23">
        <v>2.2046779999999999</v>
      </c>
      <c r="R9" s="23">
        <v>3.102214</v>
      </c>
      <c r="S9" s="23">
        <v>0</v>
      </c>
      <c r="T9" s="23">
        <v>0</v>
      </c>
      <c r="U9" s="23">
        <v>0</v>
      </c>
      <c r="V9" s="23">
        <v>7.0099999999999996E-2</v>
      </c>
      <c r="W9" s="23">
        <v>0</v>
      </c>
      <c r="X9" s="23">
        <v>2.706372</v>
      </c>
      <c r="Y9" s="23">
        <v>13.53186</v>
      </c>
    </row>
    <row r="10" spans="1:25" x14ac:dyDescent="0.25">
      <c r="A10" s="23" t="s">
        <v>125</v>
      </c>
      <c r="B10" s="23" t="s">
        <v>126</v>
      </c>
      <c r="C10" s="23" t="s">
        <v>139</v>
      </c>
      <c r="D10" s="23" t="s">
        <v>140</v>
      </c>
      <c r="E10" s="23"/>
      <c r="F10" s="23">
        <v>8.5295000000000005</v>
      </c>
      <c r="G10" s="23">
        <v>8.5295000000000005</v>
      </c>
      <c r="H10" s="23">
        <v>13.5791</v>
      </c>
      <c r="I10" s="23">
        <v>0</v>
      </c>
      <c r="J10" s="23">
        <v>13.5791</v>
      </c>
      <c r="K10" s="23">
        <v>0</v>
      </c>
      <c r="L10" s="23"/>
      <c r="M10" s="23"/>
      <c r="N10" s="23">
        <v>2.6745999999999999</v>
      </c>
      <c r="O10" s="23">
        <v>3.9016999999999999</v>
      </c>
      <c r="P10" s="23"/>
      <c r="Q10" s="23">
        <v>2.6745999999999999</v>
      </c>
      <c r="R10" s="23">
        <v>3.9016999999999999</v>
      </c>
      <c r="S10" s="23">
        <v>0</v>
      </c>
      <c r="T10" s="23">
        <v>9.0899999999999995E-2</v>
      </c>
      <c r="U10" s="23">
        <v>0</v>
      </c>
      <c r="V10" s="23">
        <v>7.0199999999999999E-2</v>
      </c>
      <c r="W10" s="23">
        <v>0</v>
      </c>
      <c r="X10" s="23">
        <v>8.5295000000000005</v>
      </c>
      <c r="Y10" s="23">
        <v>14.936999999999999</v>
      </c>
    </row>
    <row r="11" spans="1:25" x14ac:dyDescent="0.25">
      <c r="A11" s="23" t="s">
        <v>125</v>
      </c>
      <c r="B11" s="23" t="s">
        <v>126</v>
      </c>
      <c r="C11" s="23" t="s">
        <v>1046</v>
      </c>
      <c r="D11" s="23" t="s">
        <v>1047</v>
      </c>
      <c r="E11" s="23"/>
      <c r="F11" s="23">
        <v>7.6254</v>
      </c>
      <c r="G11" s="23">
        <v>7.6254</v>
      </c>
      <c r="H11" s="23">
        <v>24.222899999999999</v>
      </c>
      <c r="I11" s="23">
        <v>0</v>
      </c>
      <c r="J11" s="23">
        <v>0</v>
      </c>
      <c r="K11" s="23">
        <v>0</v>
      </c>
      <c r="L11" s="23"/>
      <c r="M11" s="23"/>
      <c r="N11" s="23">
        <v>2.4365999999999999</v>
      </c>
      <c r="O11" s="23">
        <v>3.9762</v>
      </c>
      <c r="P11" s="23"/>
      <c r="Q11" s="23">
        <v>2.4365999999999999</v>
      </c>
      <c r="R11" s="23">
        <v>3.9762</v>
      </c>
      <c r="S11" s="23">
        <v>0</v>
      </c>
      <c r="T11" s="23">
        <v>0</v>
      </c>
      <c r="U11" s="23">
        <v>0</v>
      </c>
      <c r="V11" s="23">
        <v>7.0099999999999996E-2</v>
      </c>
      <c r="W11" s="23">
        <v>7.6341000000000006E-2</v>
      </c>
      <c r="X11" s="23">
        <v>7.6249999999999998E-3</v>
      </c>
      <c r="Y11" s="23">
        <v>2.4223000000000001E-2</v>
      </c>
    </row>
    <row r="12" spans="1:25" x14ac:dyDescent="0.25">
      <c r="A12" s="23" t="s">
        <v>125</v>
      </c>
      <c r="B12" s="23" t="s">
        <v>126</v>
      </c>
      <c r="C12" s="23" t="s">
        <v>141</v>
      </c>
      <c r="D12" s="23" t="s">
        <v>142</v>
      </c>
      <c r="E12" s="23"/>
      <c r="F12" s="23">
        <v>5.4188000000000001</v>
      </c>
      <c r="G12" s="23">
        <v>0</v>
      </c>
      <c r="H12" s="23">
        <v>9.9269049999999996</v>
      </c>
      <c r="I12" s="23">
        <v>0</v>
      </c>
      <c r="J12" s="23">
        <v>9.9269049999999996</v>
      </c>
      <c r="K12" s="23">
        <v>0</v>
      </c>
      <c r="L12" s="23"/>
      <c r="M12" s="23"/>
      <c r="N12" s="23">
        <v>2.5854010000000001</v>
      </c>
      <c r="O12" s="23">
        <v>3.7273939999999999</v>
      </c>
      <c r="P12" s="23"/>
      <c r="Q12" s="23">
        <v>2.5854010000000001</v>
      </c>
      <c r="R12" s="23">
        <v>3.7273939999999999</v>
      </c>
      <c r="S12" s="23">
        <v>0</v>
      </c>
      <c r="T12" s="23">
        <v>8.7362999999999996E-2</v>
      </c>
      <c r="U12" s="23">
        <v>0</v>
      </c>
      <c r="V12" s="23">
        <v>7.0099999999999996E-2</v>
      </c>
      <c r="W12" s="23">
        <v>0</v>
      </c>
      <c r="X12" s="23">
        <v>5.4188000000000001</v>
      </c>
      <c r="Y12" s="23">
        <v>9.9269049999999996</v>
      </c>
    </row>
    <row r="13" spans="1:25" x14ac:dyDescent="0.25">
      <c r="A13" s="23" t="s">
        <v>125</v>
      </c>
      <c r="B13" s="23" t="s">
        <v>126</v>
      </c>
      <c r="C13" s="23" t="s">
        <v>143</v>
      </c>
      <c r="D13" s="23" t="s">
        <v>144</v>
      </c>
      <c r="E13" s="23"/>
      <c r="F13" s="23">
        <v>9.7257999999999996</v>
      </c>
      <c r="G13" s="23">
        <v>9.7257999999999996</v>
      </c>
      <c r="H13" s="23">
        <v>19.398299999999999</v>
      </c>
      <c r="I13" s="23">
        <v>0</v>
      </c>
      <c r="J13" s="23">
        <v>19.398299999999999</v>
      </c>
      <c r="K13" s="23">
        <v>0</v>
      </c>
      <c r="L13" s="23"/>
      <c r="M13" s="23"/>
      <c r="N13" s="23">
        <v>2.5971000000000002</v>
      </c>
      <c r="O13" s="23">
        <v>4.1985999999999999</v>
      </c>
      <c r="P13" s="23"/>
      <c r="Q13" s="23">
        <v>2.5971000000000002</v>
      </c>
      <c r="R13" s="23">
        <v>4.1985999999999999</v>
      </c>
      <c r="S13" s="23">
        <v>0</v>
      </c>
      <c r="T13" s="23">
        <v>0</v>
      </c>
      <c r="U13" s="23">
        <v>9.5100000000000004E-2</v>
      </c>
      <c r="V13" s="23">
        <v>0</v>
      </c>
      <c r="W13" s="23">
        <v>7.0099999999999996E-2</v>
      </c>
      <c r="X13" s="23">
        <v>9.7257999999999996</v>
      </c>
      <c r="Y13" s="23">
        <v>19.398299999999999</v>
      </c>
    </row>
    <row r="14" spans="1:25" x14ac:dyDescent="0.25">
      <c r="A14" s="23" t="s">
        <v>125</v>
      </c>
      <c r="B14" s="23" t="s">
        <v>126</v>
      </c>
      <c r="C14" s="23" t="s">
        <v>1048</v>
      </c>
      <c r="D14" s="23" t="s">
        <v>1049</v>
      </c>
      <c r="E14" s="23"/>
      <c r="F14" s="23">
        <v>8.2347999999999999</v>
      </c>
      <c r="G14" s="23">
        <v>0</v>
      </c>
      <c r="H14" s="23">
        <v>9.7073</v>
      </c>
      <c r="I14" s="23">
        <v>0</v>
      </c>
      <c r="J14" s="23">
        <v>9.7073</v>
      </c>
      <c r="K14" s="23">
        <v>0</v>
      </c>
      <c r="L14" s="23"/>
      <c r="M14" s="23"/>
      <c r="N14" s="23">
        <v>2.4552999999999998</v>
      </c>
      <c r="O14" s="23">
        <v>3.8955000000000002</v>
      </c>
      <c r="P14" s="23"/>
      <c r="Q14" s="23">
        <v>2.4552999999999998</v>
      </c>
      <c r="R14" s="23">
        <v>3.9855</v>
      </c>
      <c r="S14" s="23">
        <v>0</v>
      </c>
      <c r="T14" s="23">
        <v>7.0499999999999993E-2</v>
      </c>
      <c r="U14" s="23">
        <v>0</v>
      </c>
      <c r="V14" s="23">
        <v>7.0099999999999996E-2</v>
      </c>
      <c r="W14" s="23">
        <v>0</v>
      </c>
      <c r="X14" s="23">
        <v>8.2347999999999999</v>
      </c>
      <c r="Y14" s="23">
        <v>9.7073</v>
      </c>
    </row>
    <row r="15" spans="1:25" x14ac:dyDescent="0.25">
      <c r="A15" s="23" t="s">
        <v>125</v>
      </c>
      <c r="B15" s="23" t="s">
        <v>126</v>
      </c>
      <c r="C15" s="23" t="s">
        <v>147</v>
      </c>
      <c r="D15" s="23" t="s">
        <v>148</v>
      </c>
      <c r="E15" s="23"/>
      <c r="F15" s="23">
        <v>7.9541000000000004</v>
      </c>
      <c r="G15" s="23">
        <v>7.9541000000000004</v>
      </c>
      <c r="H15" s="23">
        <v>21.248799999999999</v>
      </c>
      <c r="I15" s="23">
        <v>0</v>
      </c>
      <c r="J15" s="23">
        <v>0</v>
      </c>
      <c r="K15" s="23">
        <v>0</v>
      </c>
      <c r="L15" s="23"/>
      <c r="M15" s="23"/>
      <c r="N15" s="23">
        <v>2.5019</v>
      </c>
      <c r="O15" s="23">
        <v>3.8875999999999999</v>
      </c>
      <c r="P15" s="23"/>
      <c r="Q15" s="23">
        <v>2.5019</v>
      </c>
      <c r="R15" s="23">
        <v>3.8875999999999999</v>
      </c>
      <c r="S15" s="23">
        <v>0</v>
      </c>
      <c r="T15" s="23">
        <v>0.1381</v>
      </c>
      <c r="U15" s="23">
        <v>0</v>
      </c>
      <c r="V15" s="23">
        <v>7.0099999999999996E-2</v>
      </c>
      <c r="W15" s="23">
        <v>0</v>
      </c>
      <c r="X15" s="23">
        <v>7.9539999999999993E-3</v>
      </c>
      <c r="Y15" s="23">
        <v>2.1249000000000001E-2</v>
      </c>
    </row>
    <row r="16" spans="1:25" x14ac:dyDescent="0.25">
      <c r="A16" s="23" t="s">
        <v>125</v>
      </c>
      <c r="B16" s="23" t="s">
        <v>126</v>
      </c>
      <c r="C16" s="23" t="s">
        <v>149</v>
      </c>
      <c r="D16" s="23" t="s">
        <v>150</v>
      </c>
      <c r="E16" s="23"/>
      <c r="F16" s="23">
        <v>7.7484999999999999</v>
      </c>
      <c r="G16" s="23">
        <v>7.7484999999999999</v>
      </c>
      <c r="H16" s="23">
        <v>13.9473</v>
      </c>
      <c r="I16" s="23">
        <v>13.9473</v>
      </c>
      <c r="J16" s="23">
        <v>13.9473</v>
      </c>
      <c r="K16" s="23">
        <v>0</v>
      </c>
      <c r="L16" s="23"/>
      <c r="M16" s="23"/>
      <c r="N16" s="23">
        <v>2.6230000000000002</v>
      </c>
      <c r="O16" s="23">
        <v>3.7725</v>
      </c>
      <c r="P16" s="23"/>
      <c r="Q16" s="23">
        <v>2.6230000000000002</v>
      </c>
      <c r="R16" s="23">
        <v>3.7725</v>
      </c>
      <c r="S16" s="23">
        <v>0</v>
      </c>
      <c r="T16" s="23">
        <v>0</v>
      </c>
      <c r="U16" s="23">
        <v>0</v>
      </c>
      <c r="V16" s="23">
        <v>7.0099999999999996E-2</v>
      </c>
      <c r="W16" s="23">
        <v>0</v>
      </c>
      <c r="X16" s="23">
        <v>7.7484999999999999</v>
      </c>
      <c r="Y16" s="23">
        <v>13.9473</v>
      </c>
    </row>
    <row r="17" spans="1:25" x14ac:dyDescent="0.25">
      <c r="A17" s="23" t="s">
        <v>125</v>
      </c>
      <c r="B17" s="23" t="s">
        <v>126</v>
      </c>
      <c r="C17" s="23" t="s">
        <v>151</v>
      </c>
      <c r="D17" s="23" t="s">
        <v>152</v>
      </c>
      <c r="E17" s="23"/>
      <c r="F17" s="23">
        <v>6.9062999999999999</v>
      </c>
      <c r="G17" s="23">
        <v>17.709399999999999</v>
      </c>
      <c r="H17" s="23">
        <v>16.312000000000001</v>
      </c>
      <c r="I17" s="23">
        <v>0</v>
      </c>
      <c r="J17" s="23">
        <v>0</v>
      </c>
      <c r="K17" s="23">
        <v>0</v>
      </c>
      <c r="L17" s="23"/>
      <c r="M17" s="23"/>
      <c r="N17" s="23">
        <v>2.6493000000000002</v>
      </c>
      <c r="O17" s="23">
        <v>4.0467000000000004</v>
      </c>
      <c r="P17" s="23"/>
      <c r="Q17" s="23">
        <v>2.6493000000000002</v>
      </c>
      <c r="R17" s="23">
        <v>4.0467000000000004</v>
      </c>
      <c r="S17" s="23">
        <v>0</v>
      </c>
      <c r="T17" s="23">
        <v>0.1191</v>
      </c>
      <c r="U17" s="23">
        <v>0</v>
      </c>
      <c r="V17" s="23">
        <v>7.0099999999999996E-2</v>
      </c>
      <c r="W17" s="23">
        <v>0</v>
      </c>
      <c r="X17" s="23">
        <v>6.9059999999999998E-3</v>
      </c>
      <c r="Y17" s="23">
        <v>1.6312E-2</v>
      </c>
    </row>
    <row r="18" spans="1:25" x14ac:dyDescent="0.25">
      <c r="A18" s="23" t="s">
        <v>125</v>
      </c>
      <c r="B18" s="23" t="s">
        <v>126</v>
      </c>
      <c r="C18" s="23" t="s">
        <v>153</v>
      </c>
      <c r="D18" s="23" t="s">
        <v>154</v>
      </c>
      <c r="E18" s="23"/>
      <c r="F18" s="23">
        <v>7.3648999999999996</v>
      </c>
      <c r="G18" s="23">
        <v>11.487399999999999</v>
      </c>
      <c r="H18" s="23">
        <v>17.722999999999999</v>
      </c>
      <c r="I18" s="23">
        <v>0</v>
      </c>
      <c r="J18" s="23">
        <v>0</v>
      </c>
      <c r="K18" s="23">
        <v>0</v>
      </c>
      <c r="L18" s="23"/>
      <c r="M18" s="23"/>
      <c r="N18" s="23">
        <v>2.5074999999999998</v>
      </c>
      <c r="O18" s="23">
        <v>3.9198</v>
      </c>
      <c r="P18" s="23"/>
      <c r="Q18" s="23">
        <v>2.5074999999999998</v>
      </c>
      <c r="R18" s="23">
        <v>3.9198</v>
      </c>
      <c r="S18" s="23">
        <v>0</v>
      </c>
      <c r="T18" s="23">
        <v>2.47E-2</v>
      </c>
      <c r="U18" s="23">
        <v>0</v>
      </c>
      <c r="V18" s="23">
        <v>7.0099999999999996E-2</v>
      </c>
      <c r="W18" s="23">
        <v>0</v>
      </c>
      <c r="X18" s="23">
        <v>7.365E-3</v>
      </c>
      <c r="Y18" s="23">
        <v>1.7722999999999999E-2</v>
      </c>
    </row>
    <row r="19" spans="1:25" x14ac:dyDescent="0.25">
      <c r="A19" s="23" t="s">
        <v>125</v>
      </c>
      <c r="B19" s="23" t="s">
        <v>126</v>
      </c>
      <c r="C19" s="23" t="s">
        <v>155</v>
      </c>
      <c r="D19" s="23" t="s">
        <v>156</v>
      </c>
      <c r="E19" s="23"/>
      <c r="F19" s="23">
        <v>6.7075899999999997</v>
      </c>
      <c r="G19" s="23">
        <v>0</v>
      </c>
      <c r="H19" s="23">
        <v>10.7486</v>
      </c>
      <c r="I19" s="23">
        <v>0</v>
      </c>
      <c r="J19" s="23">
        <v>0</v>
      </c>
      <c r="K19" s="23">
        <v>0</v>
      </c>
      <c r="L19" s="23"/>
      <c r="M19" s="23"/>
      <c r="N19" s="23">
        <v>2.5205000000000002</v>
      </c>
      <c r="O19" s="23">
        <v>3.8448000000000002</v>
      </c>
      <c r="P19" s="23"/>
      <c r="Q19" s="23">
        <v>2.5205000000000002</v>
      </c>
      <c r="R19" s="23">
        <v>3.8448000000000002</v>
      </c>
      <c r="S19" s="23">
        <v>0</v>
      </c>
      <c r="T19" s="23">
        <v>9.74E-2</v>
      </c>
      <c r="U19" s="23">
        <v>0</v>
      </c>
      <c r="V19" s="23">
        <v>7.0099999999999996E-2</v>
      </c>
      <c r="W19" s="23">
        <v>0</v>
      </c>
      <c r="X19" s="23">
        <v>6.7080000000000004E-3</v>
      </c>
      <c r="Y19" s="23">
        <v>1.0749E-2</v>
      </c>
    </row>
    <row r="20" spans="1:25" x14ac:dyDescent="0.25">
      <c r="A20" s="23" t="s">
        <v>125</v>
      </c>
      <c r="B20" s="23" t="s">
        <v>126</v>
      </c>
      <c r="C20" s="23" t="s">
        <v>157</v>
      </c>
      <c r="D20" s="23" t="s">
        <v>158</v>
      </c>
      <c r="E20" s="23"/>
      <c r="F20" s="23">
        <v>8.6080000000000005</v>
      </c>
      <c r="G20" s="23">
        <v>8.6080000000000005</v>
      </c>
      <c r="H20" s="23">
        <v>13.136229999999999</v>
      </c>
      <c r="I20" s="23">
        <v>0</v>
      </c>
      <c r="J20" s="23">
        <v>0</v>
      </c>
      <c r="K20" s="23">
        <v>0</v>
      </c>
      <c r="L20" s="23"/>
      <c r="M20" s="23"/>
      <c r="N20" s="23">
        <v>2.72</v>
      </c>
      <c r="O20" s="23">
        <v>4</v>
      </c>
      <c r="P20" s="23"/>
      <c r="Q20" s="23">
        <v>2.72</v>
      </c>
      <c r="R20" s="23">
        <v>4</v>
      </c>
      <c r="S20" s="23">
        <v>0</v>
      </c>
      <c r="T20" s="23">
        <v>7.6799999999999993E-2</v>
      </c>
      <c r="U20" s="23">
        <v>0.11804000000000001</v>
      </c>
      <c r="V20" s="23">
        <v>7.0099999999999996E-2</v>
      </c>
      <c r="W20" s="23">
        <v>0</v>
      </c>
      <c r="X20" s="23">
        <v>8.6080000000000005</v>
      </c>
      <c r="Y20" s="23">
        <v>13.136229999999999</v>
      </c>
    </row>
    <row r="21" spans="1:25" x14ac:dyDescent="0.25">
      <c r="A21" s="23" t="s">
        <v>125</v>
      </c>
      <c r="B21" s="23" t="s">
        <v>126</v>
      </c>
      <c r="C21" s="23" t="s">
        <v>159</v>
      </c>
      <c r="D21" s="23" t="s">
        <v>160</v>
      </c>
      <c r="E21" s="23"/>
      <c r="F21" s="23">
        <v>11.3409</v>
      </c>
      <c r="G21" s="23">
        <v>0</v>
      </c>
      <c r="H21" s="23">
        <v>22.681799999999999</v>
      </c>
      <c r="I21" s="23">
        <v>0</v>
      </c>
      <c r="J21" s="23">
        <v>0</v>
      </c>
      <c r="K21" s="23">
        <v>0</v>
      </c>
      <c r="L21" s="23"/>
      <c r="M21" s="23"/>
      <c r="N21" s="23">
        <v>2.6903000000000001</v>
      </c>
      <c r="O21" s="23">
        <v>4.0679999999999996</v>
      </c>
      <c r="P21" s="23"/>
      <c r="Q21" s="23">
        <v>2.6903000000000001</v>
      </c>
      <c r="R21" s="23">
        <v>4.0679999999999996</v>
      </c>
      <c r="S21" s="23">
        <v>0</v>
      </c>
      <c r="T21" s="23">
        <v>0.1983</v>
      </c>
      <c r="U21" s="23">
        <v>0</v>
      </c>
      <c r="V21" s="23">
        <v>7.0099999999999996E-2</v>
      </c>
      <c r="W21" s="23">
        <v>0</v>
      </c>
      <c r="X21" s="23">
        <v>1.1341E-2</v>
      </c>
      <c r="Y21" s="23">
        <v>2.2682000000000001E-2</v>
      </c>
    </row>
    <row r="22" spans="1:25" x14ac:dyDescent="0.25">
      <c r="A22" s="23" t="s">
        <v>125</v>
      </c>
      <c r="B22" s="23" t="s">
        <v>161</v>
      </c>
      <c r="C22" s="23" t="s">
        <v>162</v>
      </c>
      <c r="D22" s="23" t="s">
        <v>163</v>
      </c>
      <c r="E22" s="23"/>
      <c r="F22" s="23">
        <v>6.4318999999999997</v>
      </c>
      <c r="G22" s="23">
        <v>6.4318999999999997</v>
      </c>
      <c r="H22" s="23">
        <v>18.132300000000001</v>
      </c>
      <c r="I22" s="23">
        <v>13.742599999999999</v>
      </c>
      <c r="J22" s="23">
        <v>18.132300000000001</v>
      </c>
      <c r="K22" s="23">
        <v>0</v>
      </c>
      <c r="L22" s="23"/>
      <c r="M22" s="23"/>
      <c r="N22" s="23">
        <v>2.4339</v>
      </c>
      <c r="O22" s="23">
        <v>3.6732999999999998</v>
      </c>
      <c r="P22" s="23"/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7.0099999999999996E-2</v>
      </c>
      <c r="W22" s="23">
        <v>0</v>
      </c>
      <c r="X22" s="23">
        <v>6.4320000000000002E-3</v>
      </c>
      <c r="Y22" s="23">
        <v>1.8131999999999999E-2</v>
      </c>
    </row>
    <row r="23" spans="1:25" x14ac:dyDescent="0.25">
      <c r="A23" s="23" t="s">
        <v>125</v>
      </c>
      <c r="B23" s="23" t="s">
        <v>161</v>
      </c>
      <c r="C23" s="23" t="s">
        <v>164</v>
      </c>
      <c r="D23" s="23" t="s">
        <v>165</v>
      </c>
      <c r="E23" s="23"/>
      <c r="F23" s="23">
        <v>3.3746</v>
      </c>
      <c r="G23" s="23">
        <v>3.3746</v>
      </c>
      <c r="H23" s="23">
        <v>17.950005000000001</v>
      </c>
      <c r="I23" s="23">
        <v>0</v>
      </c>
      <c r="J23" s="23">
        <v>17.950005000000001</v>
      </c>
      <c r="K23" s="23">
        <v>0</v>
      </c>
      <c r="L23" s="23"/>
      <c r="M23" s="23"/>
      <c r="N23" s="23">
        <v>2.6351</v>
      </c>
      <c r="O23" s="23">
        <v>3.7267000000000001</v>
      </c>
      <c r="P23" s="23"/>
      <c r="Q23" s="23">
        <v>0</v>
      </c>
      <c r="R23" s="23">
        <v>0</v>
      </c>
      <c r="S23" s="23">
        <v>0</v>
      </c>
      <c r="T23" s="23">
        <v>0.1333</v>
      </c>
      <c r="U23" s="23">
        <v>0</v>
      </c>
      <c r="V23" s="23">
        <v>7.0099999999999996E-2</v>
      </c>
      <c r="W23" s="23">
        <v>0</v>
      </c>
      <c r="X23" s="23">
        <v>3.3746</v>
      </c>
      <c r="Y23" s="23">
        <v>19.013000000000002</v>
      </c>
    </row>
    <row r="24" spans="1:25" x14ac:dyDescent="0.25">
      <c r="A24" s="23" t="s">
        <v>125</v>
      </c>
      <c r="B24" s="23" t="s">
        <v>161</v>
      </c>
      <c r="C24" s="23" t="s">
        <v>166</v>
      </c>
      <c r="D24" s="23" t="s">
        <v>167</v>
      </c>
      <c r="E24" s="23"/>
      <c r="F24" s="23">
        <v>6.6420000000000003</v>
      </c>
      <c r="G24" s="23">
        <v>35.71</v>
      </c>
      <c r="H24" s="23">
        <v>13.064</v>
      </c>
      <c r="I24" s="23">
        <v>0</v>
      </c>
      <c r="J24" s="23">
        <v>13.064</v>
      </c>
      <c r="K24" s="23">
        <v>0</v>
      </c>
      <c r="L24" s="23"/>
      <c r="M24" s="23"/>
      <c r="N24" s="23">
        <v>2.5510000000000002</v>
      </c>
      <c r="O24" s="23">
        <v>4.0860000000000003</v>
      </c>
      <c r="P24" s="23"/>
      <c r="Q24" s="23">
        <v>2.5510000000000002</v>
      </c>
      <c r="R24" s="23">
        <v>4.0860000000000003</v>
      </c>
      <c r="S24" s="23">
        <v>0</v>
      </c>
      <c r="T24" s="23">
        <v>0</v>
      </c>
      <c r="U24" s="23">
        <v>0.248</v>
      </c>
      <c r="V24" s="23">
        <v>7.0000000000000007E-2</v>
      </c>
      <c r="W24" s="23">
        <v>0</v>
      </c>
      <c r="X24" s="23">
        <v>6.6420000000000003E-3</v>
      </c>
      <c r="Y24" s="23">
        <v>1.3063999999999999E-2</v>
      </c>
    </row>
    <row r="25" spans="1:25" x14ac:dyDescent="0.25">
      <c r="A25" s="23" t="s">
        <v>125</v>
      </c>
      <c r="B25" s="23" t="s">
        <v>161</v>
      </c>
      <c r="C25" s="23" t="s">
        <v>168</v>
      </c>
      <c r="D25" s="23" t="s">
        <v>169</v>
      </c>
      <c r="E25" s="23"/>
      <c r="F25" s="23">
        <v>4.7099000000000002</v>
      </c>
      <c r="G25" s="23">
        <v>4.7099000000000002</v>
      </c>
      <c r="H25" s="23">
        <v>10.6435</v>
      </c>
      <c r="I25" s="23">
        <v>0</v>
      </c>
      <c r="J25" s="23">
        <v>10.6435</v>
      </c>
      <c r="K25" s="23">
        <v>0</v>
      </c>
      <c r="L25" s="23"/>
      <c r="M25" s="23"/>
      <c r="N25" s="23">
        <v>2.5912999999999999</v>
      </c>
      <c r="O25" s="23">
        <v>3.798</v>
      </c>
      <c r="P25" s="23"/>
      <c r="Q25" s="23">
        <v>2.5912999999999999</v>
      </c>
      <c r="R25" s="23">
        <v>3.798</v>
      </c>
      <c r="S25" s="23">
        <v>0</v>
      </c>
      <c r="T25" s="23">
        <v>0.1081</v>
      </c>
      <c r="U25" s="23">
        <v>0</v>
      </c>
      <c r="V25" s="23">
        <v>7.0099999999999996E-2</v>
      </c>
      <c r="W25" s="23">
        <v>0</v>
      </c>
      <c r="X25" s="23">
        <v>4.7099000000000002</v>
      </c>
      <c r="Y25" s="23">
        <v>10.6435</v>
      </c>
    </row>
    <row r="26" spans="1:25" x14ac:dyDescent="0.25">
      <c r="A26" s="23" t="s">
        <v>125</v>
      </c>
      <c r="B26" s="23" t="s">
        <v>161</v>
      </c>
      <c r="C26" s="23" t="s">
        <v>170</v>
      </c>
      <c r="D26" s="23" t="s">
        <v>171</v>
      </c>
      <c r="E26" s="23"/>
      <c r="F26" s="23">
        <v>2.4167100000000001</v>
      </c>
      <c r="G26" s="23">
        <v>0</v>
      </c>
      <c r="H26" s="23">
        <v>8.4725920000000006</v>
      </c>
      <c r="I26" s="23">
        <v>0</v>
      </c>
      <c r="J26" s="23">
        <v>9.1422899999999991</v>
      </c>
      <c r="K26" s="23">
        <v>0</v>
      </c>
      <c r="L26" s="23"/>
      <c r="M26" s="23"/>
      <c r="N26" s="23">
        <v>3.0059999999999998</v>
      </c>
      <c r="O26" s="23">
        <v>3.9863</v>
      </c>
      <c r="P26" s="23"/>
      <c r="Q26" s="23">
        <v>3.0059999999999998</v>
      </c>
      <c r="R26" s="23">
        <v>3.9863</v>
      </c>
      <c r="S26" s="23">
        <v>0</v>
      </c>
      <c r="T26" s="23">
        <v>3.0200000000000001E-2</v>
      </c>
      <c r="U26" s="23">
        <v>0</v>
      </c>
      <c r="V26" s="23">
        <v>7.0099999999999996E-2</v>
      </c>
      <c r="W26" s="23">
        <v>0</v>
      </c>
      <c r="X26" s="23">
        <v>1.5250000000000001E-3</v>
      </c>
      <c r="Y26" s="23">
        <v>9.4629999999999992E-3</v>
      </c>
    </row>
    <row r="27" spans="1:25" x14ac:dyDescent="0.25">
      <c r="A27" s="23" t="s">
        <v>125</v>
      </c>
      <c r="B27" s="23" t="s">
        <v>172</v>
      </c>
      <c r="C27" s="23" t="s">
        <v>173</v>
      </c>
      <c r="D27" s="23" t="s">
        <v>174</v>
      </c>
      <c r="E27" s="23"/>
      <c r="F27" s="23">
        <v>4.1369999999999996</v>
      </c>
      <c r="G27" s="23">
        <v>14.161799999999999</v>
      </c>
      <c r="H27" s="23">
        <v>20.6677</v>
      </c>
      <c r="I27" s="23">
        <v>20.882899999999999</v>
      </c>
      <c r="J27" s="23">
        <v>20.6677</v>
      </c>
      <c r="K27" s="23">
        <v>0</v>
      </c>
      <c r="L27" s="23"/>
      <c r="M27" s="23"/>
      <c r="N27" s="23">
        <v>2.5672999999999999</v>
      </c>
      <c r="O27" s="23">
        <v>3.8479000000000001</v>
      </c>
      <c r="P27" s="23"/>
      <c r="Q27" s="23">
        <v>0</v>
      </c>
      <c r="R27" s="23">
        <v>0</v>
      </c>
      <c r="S27" s="23">
        <v>0</v>
      </c>
      <c r="T27" s="23">
        <v>0.40920000000000001</v>
      </c>
      <c r="U27" s="23">
        <v>0</v>
      </c>
      <c r="V27" s="23">
        <v>7.0099999999999996E-2</v>
      </c>
      <c r="W27" s="23">
        <v>0</v>
      </c>
      <c r="X27" s="23">
        <v>4.1369999999999996</v>
      </c>
      <c r="Y27" s="23">
        <v>20.667672</v>
      </c>
    </row>
    <row r="28" spans="1:25" x14ac:dyDescent="0.25">
      <c r="A28" s="23" t="s">
        <v>125</v>
      </c>
      <c r="B28" s="23" t="s">
        <v>172</v>
      </c>
      <c r="C28" s="23" t="s">
        <v>175</v>
      </c>
      <c r="D28" s="23" t="s">
        <v>176</v>
      </c>
      <c r="E28" s="23"/>
      <c r="F28" s="23">
        <v>4.4459999999999997</v>
      </c>
      <c r="G28" s="23">
        <v>14.037000000000001</v>
      </c>
      <c r="H28" s="23">
        <v>17.783999999999999</v>
      </c>
      <c r="I28" s="23">
        <v>13.337999999999999</v>
      </c>
      <c r="J28" s="23">
        <v>17.783999999999999</v>
      </c>
      <c r="K28" s="23">
        <v>0</v>
      </c>
      <c r="L28" s="23"/>
      <c r="M28" s="23"/>
      <c r="N28" s="23">
        <v>2.222</v>
      </c>
      <c r="O28" s="23">
        <v>3.8250000000000002</v>
      </c>
      <c r="P28" s="23"/>
      <c r="Q28" s="23">
        <v>0</v>
      </c>
      <c r="R28" s="23">
        <v>0</v>
      </c>
      <c r="S28" s="23">
        <v>0</v>
      </c>
      <c r="T28" s="23">
        <v>0.12130000000000001</v>
      </c>
      <c r="U28" s="23">
        <v>0</v>
      </c>
      <c r="V28" s="23">
        <v>7.0099999999999996E-2</v>
      </c>
      <c r="W28" s="23">
        <v>0</v>
      </c>
      <c r="X28" s="23">
        <v>4.4460000000000003E-3</v>
      </c>
      <c r="Y28" s="23">
        <v>1.7784000000000001E-2</v>
      </c>
    </row>
    <row r="29" spans="1:25" x14ac:dyDescent="0.25">
      <c r="A29" s="23" t="s">
        <v>125</v>
      </c>
      <c r="B29" s="23" t="s">
        <v>172</v>
      </c>
      <c r="C29" s="23" t="s">
        <v>177</v>
      </c>
      <c r="D29" s="23" t="s">
        <v>178</v>
      </c>
      <c r="E29" s="23"/>
      <c r="F29" s="23">
        <v>6.0101000000000004</v>
      </c>
      <c r="G29" s="23">
        <v>18.171299999999999</v>
      </c>
      <c r="H29" s="23">
        <v>18.171299999999999</v>
      </c>
      <c r="I29" s="23">
        <v>0</v>
      </c>
      <c r="J29" s="23">
        <v>18.171299999999999</v>
      </c>
      <c r="K29" s="23">
        <v>0</v>
      </c>
      <c r="L29" s="23"/>
      <c r="M29" s="23"/>
      <c r="N29" s="23">
        <v>2.6777000000000002</v>
      </c>
      <c r="O29" s="23">
        <v>3.4036</v>
      </c>
      <c r="P29" s="23"/>
      <c r="Q29" s="23">
        <v>2.6777000000000002</v>
      </c>
      <c r="R29" s="23">
        <v>3.4036</v>
      </c>
      <c r="S29" s="23">
        <v>0</v>
      </c>
      <c r="T29" s="23">
        <v>0</v>
      </c>
      <c r="U29" s="23">
        <v>0.20250000000000001</v>
      </c>
      <c r="V29" s="23">
        <v>7.0099999999999996E-2</v>
      </c>
      <c r="W29" s="23">
        <v>0</v>
      </c>
      <c r="X29" s="23">
        <v>6.0101000000000004</v>
      </c>
      <c r="Y29" s="23">
        <v>18.171299999999999</v>
      </c>
    </row>
    <row r="30" spans="1:25" x14ac:dyDescent="0.25">
      <c r="A30" s="23" t="s">
        <v>125</v>
      </c>
      <c r="B30" s="23" t="s">
        <v>172</v>
      </c>
      <c r="C30" s="23" t="s">
        <v>179</v>
      </c>
      <c r="D30" s="23" t="s">
        <v>180</v>
      </c>
      <c r="E30" s="23"/>
      <c r="F30" s="23">
        <v>5.0301</v>
      </c>
      <c r="G30" s="23">
        <v>18.982600000000001</v>
      </c>
      <c r="H30" s="23">
        <v>19.736999999999998</v>
      </c>
      <c r="I30" s="23">
        <v>15.0595</v>
      </c>
      <c r="J30" s="23">
        <v>19.736999999999998</v>
      </c>
      <c r="K30" s="23">
        <v>0</v>
      </c>
      <c r="L30" s="23"/>
      <c r="M30" s="23"/>
      <c r="N30" s="23">
        <v>2.629184</v>
      </c>
      <c r="O30" s="23">
        <v>3.8285680000000002</v>
      </c>
      <c r="P30" s="23"/>
      <c r="Q30" s="23">
        <v>0</v>
      </c>
      <c r="R30" s="23">
        <v>0</v>
      </c>
      <c r="S30" s="23">
        <v>0</v>
      </c>
      <c r="T30" s="23">
        <v>0.26616200000000001</v>
      </c>
      <c r="U30" s="23">
        <v>0</v>
      </c>
      <c r="V30" s="23">
        <v>6.9199999999999998E-2</v>
      </c>
      <c r="W30" s="23">
        <v>0</v>
      </c>
      <c r="X30" s="23">
        <v>5.0299999999999997E-3</v>
      </c>
      <c r="Y30" s="23">
        <v>1.9737000000000001E-2</v>
      </c>
    </row>
    <row r="31" spans="1:25" x14ac:dyDescent="0.25">
      <c r="A31" s="23" t="s">
        <v>125</v>
      </c>
      <c r="B31" s="23" t="s">
        <v>172</v>
      </c>
      <c r="C31" s="23" t="s">
        <v>181</v>
      </c>
      <c r="D31" s="23" t="s">
        <v>182</v>
      </c>
      <c r="E31" s="23"/>
      <c r="F31" s="23">
        <v>5.0640000000000001</v>
      </c>
      <c r="G31" s="23">
        <v>5.0640000000000001</v>
      </c>
      <c r="H31" s="23">
        <v>16.556000000000001</v>
      </c>
      <c r="I31" s="23">
        <v>0</v>
      </c>
      <c r="J31" s="23">
        <v>16.556000000000001</v>
      </c>
      <c r="K31" s="23">
        <v>0</v>
      </c>
      <c r="L31" s="23"/>
      <c r="M31" s="23"/>
      <c r="N31" s="23">
        <v>2.7368000000000001</v>
      </c>
      <c r="O31" s="23">
        <v>3.6713</v>
      </c>
      <c r="P31" s="23"/>
      <c r="Q31" s="23">
        <v>0</v>
      </c>
      <c r="R31" s="23">
        <v>0</v>
      </c>
      <c r="S31" s="23">
        <v>0</v>
      </c>
      <c r="T31" s="23">
        <v>0.28361999999999998</v>
      </c>
      <c r="U31" s="23">
        <v>0</v>
      </c>
      <c r="V31" s="23">
        <v>7.0099999999999996E-2</v>
      </c>
      <c r="W31" s="23">
        <v>0</v>
      </c>
      <c r="X31" s="23">
        <v>5.0639999999999999E-3</v>
      </c>
      <c r="Y31" s="23">
        <v>1.6556000000000001E-2</v>
      </c>
    </row>
    <row r="32" spans="1:25" x14ac:dyDescent="0.25">
      <c r="A32" s="23" t="s">
        <v>125</v>
      </c>
      <c r="B32" s="23" t="s">
        <v>172</v>
      </c>
      <c r="C32" s="23" t="s">
        <v>183</v>
      </c>
      <c r="D32" s="23" t="s">
        <v>184</v>
      </c>
      <c r="E32" s="23"/>
      <c r="F32" s="23">
        <v>1.9601759999999999</v>
      </c>
      <c r="G32" s="23">
        <v>1.9601759999999999</v>
      </c>
      <c r="H32" s="23">
        <v>7.4290640000000003</v>
      </c>
      <c r="I32" s="23">
        <v>7.4290640000000003</v>
      </c>
      <c r="J32" s="23">
        <v>7.4290640000000003</v>
      </c>
      <c r="K32" s="23">
        <v>0</v>
      </c>
      <c r="L32" s="23"/>
      <c r="M32" s="23"/>
      <c r="N32" s="23">
        <v>2.5918999999999999</v>
      </c>
      <c r="O32" s="23">
        <v>3.3872</v>
      </c>
      <c r="P32" s="23"/>
      <c r="Q32" s="23">
        <v>2.5918999999999999</v>
      </c>
      <c r="R32" s="23">
        <v>3.3872</v>
      </c>
      <c r="S32" s="23">
        <v>0</v>
      </c>
      <c r="T32" s="23">
        <v>0.10319300000000001</v>
      </c>
      <c r="U32" s="23">
        <v>0</v>
      </c>
      <c r="V32" s="23">
        <v>7.0099999999999996E-2</v>
      </c>
      <c r="W32" s="23">
        <v>0</v>
      </c>
      <c r="X32" s="23">
        <v>1.9599999999999999E-3</v>
      </c>
      <c r="Y32" s="23">
        <v>7.4289999999999998E-3</v>
      </c>
    </row>
    <row r="33" spans="1:25" x14ac:dyDescent="0.25">
      <c r="A33" s="23" t="s">
        <v>125</v>
      </c>
      <c r="B33" s="23" t="s">
        <v>172</v>
      </c>
      <c r="C33" s="23" t="s">
        <v>1052</v>
      </c>
      <c r="D33" s="23" t="s">
        <v>1053</v>
      </c>
      <c r="E33" s="23"/>
      <c r="F33" s="23">
        <v>12.321</v>
      </c>
      <c r="G33" s="23">
        <v>20.186499999999999</v>
      </c>
      <c r="H33" s="23">
        <v>23.0063</v>
      </c>
      <c r="I33" s="23">
        <v>20.3583</v>
      </c>
      <c r="J33" s="23">
        <v>24.080500000000001</v>
      </c>
      <c r="K33" s="23">
        <v>0</v>
      </c>
      <c r="L33" s="23"/>
      <c r="M33" s="23"/>
      <c r="N33" s="23">
        <v>2.6494</v>
      </c>
      <c r="O33" s="23">
        <v>3.8855</v>
      </c>
      <c r="P33" s="23"/>
      <c r="Q33" s="23">
        <v>0</v>
      </c>
      <c r="R33" s="23">
        <v>0</v>
      </c>
      <c r="S33" s="23">
        <v>0</v>
      </c>
      <c r="T33" s="23">
        <v>9.4799999999999995E-2</v>
      </c>
      <c r="U33" s="23">
        <v>0</v>
      </c>
      <c r="V33" s="23">
        <v>7.0099999999999996E-2</v>
      </c>
      <c r="W33" s="23">
        <v>0</v>
      </c>
      <c r="X33" s="23">
        <v>12.321</v>
      </c>
      <c r="Y33" s="23">
        <v>23.0063</v>
      </c>
    </row>
    <row r="34" spans="1:25" x14ac:dyDescent="0.25">
      <c r="A34" s="23" t="s">
        <v>125</v>
      </c>
      <c r="B34" s="23" t="s">
        <v>172</v>
      </c>
      <c r="C34" s="23" t="s">
        <v>185</v>
      </c>
      <c r="D34" s="23" t="s">
        <v>186</v>
      </c>
      <c r="E34" s="23"/>
      <c r="F34" s="23">
        <v>2.8559999999999999</v>
      </c>
      <c r="G34" s="23">
        <v>5</v>
      </c>
      <c r="H34" s="23">
        <v>12.841576</v>
      </c>
      <c r="I34" s="23">
        <v>11.423999999999999</v>
      </c>
      <c r="J34" s="23">
        <v>12.495895000000001</v>
      </c>
      <c r="K34" s="23">
        <v>0</v>
      </c>
      <c r="L34" s="23"/>
      <c r="M34" s="23"/>
      <c r="N34" s="23">
        <v>2.7002999999999999</v>
      </c>
      <c r="O34" s="23">
        <v>3.6036999999999999</v>
      </c>
      <c r="P34" s="23"/>
      <c r="Q34" s="23">
        <v>2.7002999999999999</v>
      </c>
      <c r="R34" s="23">
        <v>3.6036999999999999</v>
      </c>
      <c r="S34" s="23">
        <v>0</v>
      </c>
      <c r="T34" s="23">
        <v>8.924E-2</v>
      </c>
      <c r="U34" s="23">
        <v>0.12889999999999999</v>
      </c>
      <c r="V34" s="23">
        <v>7.0099999999999996E-2</v>
      </c>
      <c r="W34" s="23">
        <v>0</v>
      </c>
      <c r="X34" s="23">
        <v>2.8559999999999999</v>
      </c>
      <c r="Y34" s="23">
        <v>12.841576</v>
      </c>
    </row>
    <row r="35" spans="1:25" x14ac:dyDescent="0.25">
      <c r="A35" s="23" t="s">
        <v>125</v>
      </c>
      <c r="B35" s="23" t="s">
        <v>172</v>
      </c>
      <c r="C35" s="23" t="s">
        <v>187</v>
      </c>
      <c r="D35" s="23" t="s">
        <v>188</v>
      </c>
      <c r="E35" s="23"/>
      <c r="F35" s="23">
        <v>2.0019999999999998</v>
      </c>
      <c r="G35" s="23">
        <v>2.0019999999999998</v>
      </c>
      <c r="H35" s="23">
        <v>9.0459999999999994</v>
      </c>
      <c r="I35" s="23">
        <v>6.7850000000000001</v>
      </c>
      <c r="J35" s="23">
        <v>9.0459999999999994</v>
      </c>
      <c r="K35" s="23">
        <v>0</v>
      </c>
      <c r="L35" s="23"/>
      <c r="M35" s="23"/>
      <c r="N35" s="23">
        <v>2.6840000000000002</v>
      </c>
      <c r="O35" s="23">
        <v>3.5169999999999999</v>
      </c>
      <c r="P35" s="23"/>
      <c r="Q35" s="23">
        <v>0</v>
      </c>
      <c r="R35" s="23">
        <v>0</v>
      </c>
      <c r="S35" s="23">
        <v>0</v>
      </c>
      <c r="T35" s="23">
        <v>0.183</v>
      </c>
      <c r="U35" s="23">
        <v>0</v>
      </c>
      <c r="V35" s="23">
        <v>7.0000000000000007E-2</v>
      </c>
      <c r="W35" s="23">
        <v>0</v>
      </c>
      <c r="X35" s="23">
        <v>2.0019999999999999E-3</v>
      </c>
      <c r="Y35" s="23">
        <v>9.0460000000000002E-3</v>
      </c>
    </row>
    <row r="36" spans="1:25" x14ac:dyDescent="0.25">
      <c r="A36" s="23" t="s">
        <v>125</v>
      </c>
      <c r="B36" s="23" t="s">
        <v>172</v>
      </c>
      <c r="C36" s="23" t="s">
        <v>189</v>
      </c>
      <c r="D36" s="23" t="s">
        <v>190</v>
      </c>
      <c r="E36" s="23"/>
      <c r="F36" s="23">
        <v>3.1154999999999999</v>
      </c>
      <c r="G36" s="23">
        <v>14.8993</v>
      </c>
      <c r="H36" s="23">
        <v>15.1312</v>
      </c>
      <c r="I36" s="23">
        <v>0</v>
      </c>
      <c r="J36" s="23">
        <v>15.1312</v>
      </c>
      <c r="K36" s="23">
        <v>0</v>
      </c>
      <c r="L36" s="23"/>
      <c r="M36" s="23"/>
      <c r="N36" s="23">
        <v>2.6320000000000001</v>
      </c>
      <c r="O36" s="23">
        <v>3.7631000000000001</v>
      </c>
      <c r="P36" s="23"/>
      <c r="Q36" s="23">
        <v>2.6320000000000001</v>
      </c>
      <c r="R36" s="23">
        <v>3.7631000000000001</v>
      </c>
      <c r="S36" s="23">
        <v>0</v>
      </c>
      <c r="T36" s="23">
        <v>0</v>
      </c>
      <c r="U36" s="23">
        <v>0</v>
      </c>
      <c r="V36" s="23">
        <v>7.0099999999999996E-2</v>
      </c>
      <c r="W36" s="23">
        <v>0</v>
      </c>
      <c r="X36" s="23">
        <v>3.1159999999999998E-3</v>
      </c>
      <c r="Y36" s="23">
        <v>1.5131E-2</v>
      </c>
    </row>
    <row r="37" spans="1:25" x14ac:dyDescent="0.25">
      <c r="A37" s="23" t="s">
        <v>125</v>
      </c>
      <c r="B37" s="23" t="s">
        <v>172</v>
      </c>
      <c r="C37" s="23" t="s">
        <v>191</v>
      </c>
      <c r="D37" s="23" t="s">
        <v>192</v>
      </c>
      <c r="E37" s="23"/>
      <c r="F37" s="23">
        <v>4.0860000000000003</v>
      </c>
      <c r="G37" s="23">
        <v>13.125999999999999</v>
      </c>
      <c r="H37" s="23">
        <v>17.725999999999999</v>
      </c>
      <c r="I37" s="23">
        <v>15.326000000000001</v>
      </c>
      <c r="J37" s="23">
        <v>17.725999999999999</v>
      </c>
      <c r="K37" s="23">
        <v>0</v>
      </c>
      <c r="L37" s="23"/>
      <c r="M37" s="23"/>
      <c r="N37" s="23">
        <v>2.4870000000000001</v>
      </c>
      <c r="O37" s="23">
        <v>3.8559999999999999</v>
      </c>
      <c r="P37" s="23"/>
      <c r="Q37" s="23">
        <v>0</v>
      </c>
      <c r="R37" s="23">
        <v>0</v>
      </c>
      <c r="S37" s="23">
        <v>0</v>
      </c>
      <c r="T37" s="23">
        <v>0.157</v>
      </c>
      <c r="U37" s="23">
        <v>0</v>
      </c>
      <c r="V37" s="23">
        <v>7.0099999999999996E-2</v>
      </c>
      <c r="W37" s="23">
        <v>0</v>
      </c>
      <c r="X37" s="23">
        <v>4.0860000000000003</v>
      </c>
      <c r="Y37" s="23">
        <v>17.725999999999999</v>
      </c>
    </row>
    <row r="38" spans="1:25" x14ac:dyDescent="0.25">
      <c r="A38" s="23" t="s">
        <v>125</v>
      </c>
      <c r="B38" s="23" t="s">
        <v>172</v>
      </c>
      <c r="C38" s="23" t="s">
        <v>195</v>
      </c>
      <c r="D38" s="23" t="s">
        <v>196</v>
      </c>
      <c r="E38" s="23"/>
      <c r="F38" s="23">
        <v>2.7717999999999998</v>
      </c>
      <c r="G38" s="23">
        <v>4.5617000000000001</v>
      </c>
      <c r="H38" s="23">
        <v>8.3567</v>
      </c>
      <c r="I38" s="23">
        <v>6.2675999999999998</v>
      </c>
      <c r="J38" s="23">
        <v>8.3567</v>
      </c>
      <c r="K38" s="23">
        <v>0</v>
      </c>
      <c r="L38" s="23"/>
      <c r="M38" s="23"/>
      <c r="N38" s="23">
        <v>2.7311999999999999</v>
      </c>
      <c r="O38" s="23">
        <v>3.3256000000000001</v>
      </c>
      <c r="P38" s="23"/>
      <c r="Q38" s="23">
        <v>2.7311999999999999</v>
      </c>
      <c r="R38" s="23">
        <v>3.3256000000000001</v>
      </c>
      <c r="S38" s="23">
        <v>0</v>
      </c>
      <c r="T38" s="23">
        <v>0.14149999999999999</v>
      </c>
      <c r="U38" s="23">
        <v>0</v>
      </c>
      <c r="V38" s="23">
        <v>7.0099999999999996E-2</v>
      </c>
      <c r="W38" s="23">
        <v>7.4099999999999999E-2</v>
      </c>
      <c r="X38" s="23">
        <v>2.7720000000000002E-3</v>
      </c>
      <c r="Y38" s="23">
        <v>8.3569999999999998E-3</v>
      </c>
    </row>
    <row r="39" spans="1:25" x14ac:dyDescent="0.25">
      <c r="A39" s="23" t="s">
        <v>125</v>
      </c>
      <c r="B39" s="23" t="s">
        <v>172</v>
      </c>
      <c r="C39" s="23" t="s">
        <v>197</v>
      </c>
      <c r="D39" s="23" t="s">
        <v>198</v>
      </c>
      <c r="E39" s="23"/>
      <c r="F39" s="23">
        <v>2.9264000000000001</v>
      </c>
      <c r="G39" s="23">
        <v>5.2152000000000003</v>
      </c>
      <c r="H39" s="23">
        <v>8.8847000000000005</v>
      </c>
      <c r="I39" s="23">
        <v>6.6635</v>
      </c>
      <c r="J39" s="23">
        <v>8.8847000000000005</v>
      </c>
      <c r="K39" s="23">
        <v>0</v>
      </c>
      <c r="L39" s="23"/>
      <c r="M39" s="23"/>
      <c r="N39" s="23">
        <v>2.6158000000000001</v>
      </c>
      <c r="O39" s="23">
        <v>3.9205999999999999</v>
      </c>
      <c r="P39" s="23"/>
      <c r="Q39" s="23">
        <v>2.6158000000000001</v>
      </c>
      <c r="R39" s="23">
        <v>3.9205999999999999</v>
      </c>
      <c r="S39" s="23">
        <v>0</v>
      </c>
      <c r="T39" s="23">
        <v>0.1106</v>
      </c>
      <c r="U39" s="23">
        <v>0</v>
      </c>
      <c r="V39" s="23">
        <v>7.0099999999999996E-2</v>
      </c>
      <c r="W39" s="23">
        <v>0</v>
      </c>
      <c r="X39" s="23">
        <v>2.9260000000000002E-3</v>
      </c>
      <c r="Y39" s="23">
        <v>8.8850000000000005E-3</v>
      </c>
    </row>
    <row r="40" spans="1:25" x14ac:dyDescent="0.25">
      <c r="A40" s="23" t="s">
        <v>125</v>
      </c>
      <c r="B40" s="23" t="s">
        <v>172</v>
      </c>
      <c r="C40" s="23" t="s">
        <v>199</v>
      </c>
      <c r="D40" s="23" t="s">
        <v>200</v>
      </c>
      <c r="E40" s="23"/>
      <c r="F40" s="23">
        <v>7.6</v>
      </c>
      <c r="G40" s="23">
        <v>22</v>
      </c>
      <c r="H40" s="23">
        <v>23</v>
      </c>
      <c r="I40" s="23">
        <v>0</v>
      </c>
      <c r="J40" s="23">
        <v>23</v>
      </c>
      <c r="K40" s="23">
        <v>0</v>
      </c>
      <c r="L40" s="23"/>
      <c r="M40" s="23"/>
      <c r="N40" s="23">
        <v>2.555088</v>
      </c>
      <c r="O40" s="23">
        <v>4.0163169999999999</v>
      </c>
      <c r="P40" s="23"/>
      <c r="Q40" s="23">
        <v>2.555088</v>
      </c>
      <c r="R40" s="23">
        <v>4.0163169999999999</v>
      </c>
      <c r="S40" s="23">
        <v>0</v>
      </c>
      <c r="T40" s="23">
        <v>0.54232000000000002</v>
      </c>
      <c r="U40" s="23">
        <v>0</v>
      </c>
      <c r="V40" s="23">
        <v>7.0099999999999996E-2</v>
      </c>
      <c r="W40" s="23">
        <v>0</v>
      </c>
      <c r="X40" s="23">
        <v>7.6E-3</v>
      </c>
      <c r="Y40" s="23">
        <v>2.3E-2</v>
      </c>
    </row>
    <row r="41" spans="1:25" x14ac:dyDescent="0.25">
      <c r="A41" s="23" t="s">
        <v>125</v>
      </c>
      <c r="B41" s="23" t="s">
        <v>172</v>
      </c>
      <c r="C41" s="23" t="s">
        <v>201</v>
      </c>
      <c r="D41" s="23" t="s">
        <v>202</v>
      </c>
      <c r="E41" s="23"/>
      <c r="F41" s="23">
        <v>4.7521000000000004</v>
      </c>
      <c r="G41" s="23">
        <v>18.672699999999999</v>
      </c>
      <c r="H41" s="23">
        <v>17.187999999999999</v>
      </c>
      <c r="I41" s="23">
        <v>17.187999999999999</v>
      </c>
      <c r="J41" s="23">
        <v>17.187999999999999</v>
      </c>
      <c r="K41" s="23">
        <v>0</v>
      </c>
      <c r="L41" s="23"/>
      <c r="M41" s="23"/>
      <c r="N41" s="23">
        <v>2.7269999999999999</v>
      </c>
      <c r="O41" s="23">
        <v>3.9415</v>
      </c>
      <c r="P41" s="23"/>
      <c r="Q41" s="23">
        <v>2.7269999999999999</v>
      </c>
      <c r="R41" s="23">
        <v>3.9415</v>
      </c>
      <c r="S41" s="23">
        <v>0</v>
      </c>
      <c r="T41" s="23">
        <v>0.16639999999999999</v>
      </c>
      <c r="U41" s="23">
        <v>0</v>
      </c>
      <c r="V41" s="23">
        <v>7.0099999999999996E-2</v>
      </c>
      <c r="W41" s="23">
        <v>0</v>
      </c>
      <c r="X41" s="23">
        <v>4.509E-3</v>
      </c>
      <c r="Y41" s="23">
        <v>1.7187999999999998E-2</v>
      </c>
    </row>
    <row r="42" spans="1:25" x14ac:dyDescent="0.25">
      <c r="A42" s="23" t="s">
        <v>125</v>
      </c>
      <c r="B42" s="23" t="s">
        <v>172</v>
      </c>
      <c r="C42" s="23" t="s">
        <v>203</v>
      </c>
      <c r="D42" s="23" t="s">
        <v>204</v>
      </c>
      <c r="E42" s="23"/>
      <c r="F42" s="23">
        <v>3.3561489999999998</v>
      </c>
      <c r="G42" s="23">
        <v>11.454618999999999</v>
      </c>
      <c r="H42" s="23">
        <v>10.290824000000001</v>
      </c>
      <c r="I42" s="23">
        <v>0</v>
      </c>
      <c r="J42" s="23">
        <v>10.290824000000001</v>
      </c>
      <c r="K42" s="23">
        <v>0</v>
      </c>
      <c r="L42" s="23"/>
      <c r="M42" s="23"/>
      <c r="N42" s="23">
        <v>2.7124600000000001</v>
      </c>
      <c r="O42" s="23">
        <v>2.1889789999999998</v>
      </c>
      <c r="P42" s="23"/>
      <c r="Q42" s="23">
        <v>2.7124600000000001</v>
      </c>
      <c r="R42" s="23">
        <v>2.1889789999999998</v>
      </c>
      <c r="S42" s="23">
        <v>0</v>
      </c>
      <c r="T42" s="23">
        <v>0</v>
      </c>
      <c r="U42" s="23">
        <v>9.4987000000000002E-2</v>
      </c>
      <c r="V42" s="23">
        <v>7.0099999999999996E-2</v>
      </c>
      <c r="W42" s="23">
        <v>0</v>
      </c>
      <c r="X42" s="23">
        <v>3.356E-3</v>
      </c>
      <c r="Y42" s="23">
        <v>1.0291E-2</v>
      </c>
    </row>
    <row r="43" spans="1:25" x14ac:dyDescent="0.25">
      <c r="A43" s="23" t="s">
        <v>125</v>
      </c>
      <c r="B43" s="23" t="s">
        <v>172</v>
      </c>
      <c r="C43" s="23" t="s">
        <v>205</v>
      </c>
      <c r="D43" s="23" t="s">
        <v>206</v>
      </c>
      <c r="E43" s="23"/>
      <c r="F43" s="23">
        <v>6.4751799999999999</v>
      </c>
      <c r="G43" s="23">
        <v>11.925179999999999</v>
      </c>
      <c r="H43" s="23">
        <v>11.175179999999999</v>
      </c>
      <c r="I43" s="23">
        <v>11.175179999999999</v>
      </c>
      <c r="J43" s="23">
        <v>11.175179999999999</v>
      </c>
      <c r="K43" s="23">
        <v>0</v>
      </c>
      <c r="L43" s="23"/>
      <c r="M43" s="23"/>
      <c r="N43" s="23">
        <v>2.6484700000000001</v>
      </c>
      <c r="O43" s="23">
        <v>3.77746</v>
      </c>
      <c r="P43" s="23"/>
      <c r="Q43" s="23">
        <v>2.6484700000000001</v>
      </c>
      <c r="R43" s="23">
        <v>3.77746</v>
      </c>
      <c r="S43" s="23">
        <v>0</v>
      </c>
      <c r="T43" s="23">
        <v>0.11715</v>
      </c>
      <c r="U43" s="23">
        <v>0</v>
      </c>
      <c r="V43" s="23">
        <v>7.1230000000000002E-2</v>
      </c>
      <c r="W43" s="23">
        <v>0</v>
      </c>
      <c r="X43" s="23">
        <v>6.4751799999999999</v>
      </c>
      <c r="Y43" s="23">
        <v>11.175179999999999</v>
      </c>
    </row>
    <row r="44" spans="1:25" x14ac:dyDescent="0.25">
      <c r="A44" s="23" t="s">
        <v>125</v>
      </c>
      <c r="B44" s="23" t="s">
        <v>172</v>
      </c>
      <c r="C44" s="23" t="s">
        <v>207</v>
      </c>
      <c r="D44" s="23" t="s">
        <v>208</v>
      </c>
      <c r="E44" s="23"/>
      <c r="F44" s="23">
        <v>4.2938000000000001</v>
      </c>
      <c r="G44" s="23">
        <v>9.0206</v>
      </c>
      <c r="H44" s="23">
        <v>14.3102</v>
      </c>
      <c r="I44" s="23">
        <v>0</v>
      </c>
      <c r="J44" s="23">
        <v>14.3102</v>
      </c>
      <c r="K44" s="23">
        <v>0</v>
      </c>
      <c r="L44" s="23"/>
      <c r="M44" s="23"/>
      <c r="N44" s="23">
        <v>2.6522000000000001</v>
      </c>
      <c r="O44" s="23">
        <v>3.3103699999999998</v>
      </c>
      <c r="P44" s="23"/>
      <c r="Q44" s="23">
        <v>2.6522000000000001</v>
      </c>
      <c r="R44" s="23">
        <v>3.3103699999999998</v>
      </c>
      <c r="S44" s="23">
        <v>0</v>
      </c>
      <c r="T44" s="23">
        <v>8.8410000000000002E-2</v>
      </c>
      <c r="U44" s="23">
        <v>0</v>
      </c>
      <c r="V44" s="23">
        <v>7.0099999999999996E-2</v>
      </c>
      <c r="W44" s="23">
        <v>0</v>
      </c>
      <c r="X44" s="23">
        <v>4.2940000000000001E-3</v>
      </c>
      <c r="Y44" s="23">
        <v>1.431E-2</v>
      </c>
    </row>
    <row r="45" spans="1:25" x14ac:dyDescent="0.25">
      <c r="A45" s="23" t="s">
        <v>125</v>
      </c>
      <c r="B45" s="23" t="s">
        <v>172</v>
      </c>
      <c r="C45" s="23" t="s">
        <v>209</v>
      </c>
      <c r="D45" s="23" t="s">
        <v>210</v>
      </c>
      <c r="E45" s="23"/>
      <c r="F45" s="23">
        <v>2.4977</v>
      </c>
      <c r="G45" s="23">
        <v>0</v>
      </c>
      <c r="H45" s="23">
        <v>7.335</v>
      </c>
      <c r="I45" s="23">
        <v>0</v>
      </c>
      <c r="J45" s="23">
        <v>7.335</v>
      </c>
      <c r="K45" s="23">
        <v>0</v>
      </c>
      <c r="L45" s="23"/>
      <c r="M45" s="23"/>
      <c r="N45" s="23">
        <v>2.5</v>
      </c>
      <c r="O45" s="23">
        <v>3.1932</v>
      </c>
      <c r="P45" s="23"/>
      <c r="Q45" s="23">
        <v>2.5</v>
      </c>
      <c r="R45" s="23">
        <v>3.1932</v>
      </c>
      <c r="S45" s="23">
        <v>0</v>
      </c>
      <c r="T45" s="23">
        <v>0.31480000000000002</v>
      </c>
      <c r="U45" s="23">
        <v>0</v>
      </c>
      <c r="V45" s="23">
        <v>7.0099999999999996E-2</v>
      </c>
      <c r="W45" s="23">
        <v>1.2999999999999999E-2</v>
      </c>
      <c r="X45" s="23">
        <v>2.4977</v>
      </c>
      <c r="Y45" s="23">
        <v>7.335</v>
      </c>
    </row>
    <row r="46" spans="1:25" x14ac:dyDescent="0.25">
      <c r="A46" s="23" t="s">
        <v>125</v>
      </c>
      <c r="B46" s="23" t="s">
        <v>172</v>
      </c>
      <c r="C46" s="23" t="s">
        <v>211</v>
      </c>
      <c r="D46" s="23" t="s">
        <v>212</v>
      </c>
      <c r="E46" s="23"/>
      <c r="F46" s="23">
        <v>2.8831600000000002</v>
      </c>
      <c r="G46" s="23">
        <v>16.392289999999999</v>
      </c>
      <c r="H46" s="23">
        <v>14.369503</v>
      </c>
      <c r="I46" s="23">
        <v>14.37</v>
      </c>
      <c r="J46" s="23">
        <v>14.369503</v>
      </c>
      <c r="K46" s="23">
        <v>0</v>
      </c>
      <c r="L46" s="23"/>
      <c r="M46" s="23"/>
      <c r="N46" s="23">
        <v>2.4859460000000002</v>
      </c>
      <c r="O46" s="23">
        <v>3.5019089999999999</v>
      </c>
      <c r="P46" s="23"/>
      <c r="Q46" s="23">
        <v>0</v>
      </c>
      <c r="R46" s="23">
        <v>0</v>
      </c>
      <c r="S46" s="23">
        <v>0</v>
      </c>
      <c r="T46" s="23">
        <v>0</v>
      </c>
      <c r="U46" s="23">
        <v>0.12476</v>
      </c>
      <c r="V46" s="23">
        <v>7.0099999999999996E-2</v>
      </c>
      <c r="W46" s="23">
        <v>0</v>
      </c>
      <c r="X46" s="23">
        <v>2.8830000000000001E-3</v>
      </c>
      <c r="Y46" s="23">
        <v>1.4370000000000001E-2</v>
      </c>
    </row>
    <row r="47" spans="1:25" x14ac:dyDescent="0.25">
      <c r="A47" s="23" t="s">
        <v>125</v>
      </c>
      <c r="B47" s="23" t="s">
        <v>172</v>
      </c>
      <c r="C47" s="23" t="s">
        <v>213</v>
      </c>
      <c r="D47" s="23" t="s">
        <v>214</v>
      </c>
      <c r="E47" s="23"/>
      <c r="F47" s="23">
        <v>5.4340000000000002</v>
      </c>
      <c r="G47" s="23">
        <v>15.603</v>
      </c>
      <c r="H47" s="23">
        <v>26.042000000000002</v>
      </c>
      <c r="I47" s="23">
        <v>19.599</v>
      </c>
      <c r="J47" s="23">
        <v>26.042000000000002</v>
      </c>
      <c r="K47" s="23">
        <v>0</v>
      </c>
      <c r="L47" s="23"/>
      <c r="M47" s="23"/>
      <c r="N47" s="23">
        <v>2.5990000000000002</v>
      </c>
      <c r="O47" s="23">
        <v>3.8069999999999999</v>
      </c>
      <c r="P47" s="23"/>
      <c r="Q47" s="23">
        <v>0</v>
      </c>
      <c r="R47" s="23">
        <v>0</v>
      </c>
      <c r="S47" s="23">
        <v>0</v>
      </c>
      <c r="T47" s="23">
        <v>0.23</v>
      </c>
      <c r="U47" s="23">
        <v>7.0000000000000007E-2</v>
      </c>
      <c r="V47" s="23">
        <v>0</v>
      </c>
      <c r="W47" s="23">
        <v>0</v>
      </c>
      <c r="X47" s="23">
        <v>5.4339999999999996E-3</v>
      </c>
      <c r="Y47" s="23">
        <v>2.5772E-2</v>
      </c>
    </row>
    <row r="48" spans="1:25" x14ac:dyDescent="0.25">
      <c r="A48" s="23" t="s">
        <v>125</v>
      </c>
      <c r="B48" s="23" t="s">
        <v>172</v>
      </c>
      <c r="C48" s="23" t="s">
        <v>215</v>
      </c>
      <c r="D48" s="23" t="s">
        <v>216</v>
      </c>
      <c r="E48" s="23"/>
      <c r="F48" s="23">
        <v>2.7385999999999999</v>
      </c>
      <c r="G48" s="23">
        <v>5.7035999999999998</v>
      </c>
      <c r="H48" s="23">
        <v>5.8125999999999998</v>
      </c>
      <c r="I48" s="23">
        <v>5.8125999999999998</v>
      </c>
      <c r="J48" s="23">
        <v>5.8125999999999998</v>
      </c>
      <c r="K48" s="23">
        <v>0</v>
      </c>
      <c r="L48" s="23"/>
      <c r="M48" s="23"/>
      <c r="N48" s="23">
        <v>2.484</v>
      </c>
      <c r="O48" s="23">
        <v>3.5539999999999998</v>
      </c>
      <c r="P48" s="23"/>
      <c r="Q48" s="23">
        <v>2.484</v>
      </c>
      <c r="R48" s="23">
        <v>3.5539999999999998</v>
      </c>
      <c r="S48" s="23">
        <v>0</v>
      </c>
      <c r="T48" s="23">
        <v>7.0000000000000007E-2</v>
      </c>
      <c r="U48" s="23">
        <v>0</v>
      </c>
      <c r="V48" s="23">
        <v>7.0099999999999996E-2</v>
      </c>
      <c r="W48" s="23">
        <v>0</v>
      </c>
      <c r="X48" s="23">
        <v>2.7385999999999999</v>
      </c>
      <c r="Y48" s="23">
        <v>5.8125999999999998</v>
      </c>
    </row>
    <row r="49" spans="1:25" x14ac:dyDescent="0.25">
      <c r="A49" s="23" t="s">
        <v>125</v>
      </c>
      <c r="B49" s="23" t="s">
        <v>172</v>
      </c>
      <c r="C49" s="23" t="s">
        <v>217</v>
      </c>
      <c r="D49" s="23" t="s">
        <v>218</v>
      </c>
      <c r="E49" s="23"/>
      <c r="F49" s="23">
        <v>4.8296999999999999</v>
      </c>
      <c r="G49" s="23">
        <v>18.795400000000001</v>
      </c>
      <c r="H49" s="23">
        <v>19.730399999999999</v>
      </c>
      <c r="I49" s="23">
        <v>0</v>
      </c>
      <c r="J49" s="23">
        <v>19.730399999999999</v>
      </c>
      <c r="K49" s="23">
        <v>0</v>
      </c>
      <c r="L49" s="23"/>
      <c r="M49" s="23"/>
      <c r="N49" s="23">
        <v>2.8416000000000001</v>
      </c>
      <c r="O49" s="23">
        <v>4.1736000000000004</v>
      </c>
      <c r="P49" s="23"/>
      <c r="Q49" s="23">
        <v>0</v>
      </c>
      <c r="R49" s="23">
        <v>0</v>
      </c>
      <c r="S49" s="23">
        <v>0</v>
      </c>
      <c r="T49" s="23">
        <v>0.41510000000000002</v>
      </c>
      <c r="U49" s="23">
        <v>0</v>
      </c>
      <c r="V49" s="23">
        <v>7.0099999999999996E-2</v>
      </c>
      <c r="W49" s="23">
        <v>0</v>
      </c>
      <c r="X49" s="23">
        <v>4.8300000000000001E-3</v>
      </c>
      <c r="Y49" s="23">
        <v>1.9730000000000001E-2</v>
      </c>
    </row>
    <row r="50" spans="1:25" x14ac:dyDescent="0.25">
      <c r="A50" s="23" t="s">
        <v>125</v>
      </c>
      <c r="B50" s="23" t="s">
        <v>172</v>
      </c>
      <c r="C50" s="23" t="s">
        <v>1054</v>
      </c>
      <c r="D50" s="23" t="s">
        <v>1055</v>
      </c>
      <c r="E50" s="23"/>
      <c r="F50" s="23">
        <v>2.97</v>
      </c>
      <c r="G50" s="23">
        <v>12.8</v>
      </c>
      <c r="H50" s="23">
        <v>6.7</v>
      </c>
      <c r="I50" s="23">
        <v>0</v>
      </c>
      <c r="J50" s="23">
        <v>6.7</v>
      </c>
      <c r="K50" s="23">
        <v>0</v>
      </c>
      <c r="L50" s="23"/>
      <c r="M50" s="23"/>
      <c r="N50" s="23">
        <v>2.6400999999999999</v>
      </c>
      <c r="O50" s="23">
        <v>3.9302999999999999</v>
      </c>
      <c r="P50" s="23"/>
      <c r="Q50" s="23">
        <v>2.6400999999999999</v>
      </c>
      <c r="R50" s="23">
        <v>3.9302999999999999</v>
      </c>
      <c r="S50" s="23">
        <v>0</v>
      </c>
      <c r="T50" s="23">
        <v>0.1172</v>
      </c>
      <c r="U50" s="23">
        <v>0</v>
      </c>
      <c r="V50" s="23">
        <v>7.0099999999999996E-2</v>
      </c>
      <c r="W50" s="23">
        <v>0</v>
      </c>
      <c r="X50" s="23">
        <v>2.97E-3</v>
      </c>
      <c r="Y50" s="23">
        <v>6.7000000000000002E-3</v>
      </c>
    </row>
    <row r="51" spans="1:25" x14ac:dyDescent="0.25">
      <c r="A51" s="23" t="s">
        <v>125</v>
      </c>
      <c r="B51" s="23" t="s">
        <v>172</v>
      </c>
      <c r="C51" s="23" t="s">
        <v>221</v>
      </c>
      <c r="D51" s="23" t="s">
        <v>222</v>
      </c>
      <c r="E51" s="23"/>
      <c r="F51" s="23">
        <v>4.7103000000000002</v>
      </c>
      <c r="G51" s="23">
        <v>30.482399999999998</v>
      </c>
      <c r="H51" s="23">
        <v>8.7317999999999998</v>
      </c>
      <c r="I51" s="23">
        <v>0</v>
      </c>
      <c r="J51" s="23">
        <v>8.7317999999999998</v>
      </c>
      <c r="K51" s="23">
        <v>0</v>
      </c>
      <c r="L51" s="23"/>
      <c r="M51" s="23"/>
      <c r="N51" s="23">
        <v>2.6615000000000002</v>
      </c>
      <c r="O51" s="23">
        <v>3.7982999999999998</v>
      </c>
      <c r="P51" s="23"/>
      <c r="Q51" s="23">
        <v>2.6615000000000002</v>
      </c>
      <c r="R51" s="23">
        <v>3.7982999999999998</v>
      </c>
      <c r="S51" s="23">
        <v>0</v>
      </c>
      <c r="T51" s="23">
        <v>0</v>
      </c>
      <c r="U51" s="23">
        <v>0.1409</v>
      </c>
      <c r="V51" s="23">
        <v>7.0099999999999996E-2</v>
      </c>
      <c r="W51" s="23">
        <v>0</v>
      </c>
      <c r="X51" s="23">
        <v>4.7103000000000002</v>
      </c>
      <c r="Y51" s="23">
        <v>8.7317999999999998</v>
      </c>
    </row>
    <row r="52" spans="1:25" x14ac:dyDescent="0.25">
      <c r="A52" s="23" t="s">
        <v>125</v>
      </c>
      <c r="B52" s="23" t="s">
        <v>172</v>
      </c>
      <c r="C52" s="23" t="s">
        <v>223</v>
      </c>
      <c r="D52" s="23" t="s">
        <v>224</v>
      </c>
      <c r="E52" s="23"/>
      <c r="F52" s="23">
        <v>4.8539000000000003</v>
      </c>
      <c r="G52" s="23">
        <v>18.694900000000001</v>
      </c>
      <c r="H52" s="23">
        <v>21.3535</v>
      </c>
      <c r="I52" s="23">
        <v>16.0151</v>
      </c>
      <c r="J52" s="23">
        <v>21.3535</v>
      </c>
      <c r="K52" s="23">
        <v>0</v>
      </c>
      <c r="L52" s="23"/>
      <c r="M52" s="23"/>
      <c r="N52" s="23">
        <v>2.6345000000000001</v>
      </c>
      <c r="O52" s="23">
        <v>4.3818999999999999</v>
      </c>
      <c r="P52" s="23"/>
      <c r="Q52" s="23">
        <v>2.6345000000000001</v>
      </c>
      <c r="R52" s="23">
        <v>4.3818999999999999</v>
      </c>
      <c r="S52" s="23">
        <v>0</v>
      </c>
      <c r="T52" s="23">
        <v>0.2782</v>
      </c>
      <c r="U52" s="23">
        <v>0</v>
      </c>
      <c r="V52" s="23">
        <v>7.0099999999999996E-2</v>
      </c>
      <c r="W52" s="23">
        <v>0</v>
      </c>
      <c r="X52" s="23">
        <v>4.8539999999999998E-3</v>
      </c>
      <c r="Y52" s="23">
        <v>2.1354000000000001E-2</v>
      </c>
    </row>
    <row r="53" spans="1:25" x14ac:dyDescent="0.25">
      <c r="A53" s="23" t="s">
        <v>125</v>
      </c>
      <c r="B53" s="23" t="s">
        <v>172</v>
      </c>
      <c r="C53" s="23" t="s">
        <v>225</v>
      </c>
      <c r="D53" s="23" t="s">
        <v>226</v>
      </c>
      <c r="E53" s="23"/>
      <c r="F53" s="23">
        <v>2.4245000000000001</v>
      </c>
      <c r="G53" s="23">
        <v>8.3178000000000001</v>
      </c>
      <c r="H53" s="23">
        <v>9.3538999999999994</v>
      </c>
      <c r="I53" s="23">
        <v>0</v>
      </c>
      <c r="J53" s="23">
        <v>9.3538999999999994</v>
      </c>
      <c r="K53" s="23">
        <v>0</v>
      </c>
      <c r="L53" s="23"/>
      <c r="M53" s="23"/>
      <c r="N53" s="23">
        <v>2.5122</v>
      </c>
      <c r="O53" s="23">
        <v>3.7206000000000001</v>
      </c>
      <c r="P53" s="23"/>
      <c r="Q53" s="23">
        <v>2.5122</v>
      </c>
      <c r="R53" s="23">
        <v>3.7206000000000001</v>
      </c>
      <c r="S53" s="23">
        <v>0</v>
      </c>
      <c r="T53" s="23">
        <v>0.36099999999999999</v>
      </c>
      <c r="U53" s="23">
        <v>0</v>
      </c>
      <c r="V53" s="23">
        <v>7.0099999999999996E-2</v>
      </c>
      <c r="W53" s="23">
        <v>0</v>
      </c>
      <c r="X53" s="23">
        <v>2.4250000000000001E-3</v>
      </c>
      <c r="Y53" s="23">
        <v>9.3539999999999995E-3</v>
      </c>
    </row>
    <row r="54" spans="1:25" x14ac:dyDescent="0.25">
      <c r="A54" s="23" t="s">
        <v>125</v>
      </c>
      <c r="B54" s="23" t="s">
        <v>172</v>
      </c>
      <c r="C54" s="23" t="s">
        <v>227</v>
      </c>
      <c r="D54" s="23" t="s">
        <v>228</v>
      </c>
      <c r="E54" s="23"/>
      <c r="F54" s="23">
        <v>3.64</v>
      </c>
      <c r="G54" s="23">
        <v>8.8552</v>
      </c>
      <c r="H54" s="23">
        <v>8.25</v>
      </c>
      <c r="I54" s="23">
        <v>6.1875</v>
      </c>
      <c r="J54" s="23">
        <v>0</v>
      </c>
      <c r="K54" s="23">
        <v>0</v>
      </c>
      <c r="L54" s="23"/>
      <c r="M54" s="23"/>
      <c r="N54" s="23">
        <v>2.5848</v>
      </c>
      <c r="O54" s="23">
        <v>3.6309999999999998</v>
      </c>
      <c r="P54" s="23"/>
      <c r="Q54" s="23">
        <v>2.5848</v>
      </c>
      <c r="R54" s="23">
        <v>3.6309999999999998</v>
      </c>
      <c r="S54" s="23">
        <v>0</v>
      </c>
      <c r="T54" s="23">
        <v>0.2029</v>
      </c>
      <c r="U54" s="23">
        <v>0</v>
      </c>
      <c r="V54" s="23">
        <v>7.0099999999999996E-2</v>
      </c>
      <c r="W54" s="23">
        <v>0</v>
      </c>
      <c r="X54" s="23">
        <v>3.64</v>
      </c>
      <c r="Y54" s="23">
        <v>8.25</v>
      </c>
    </row>
    <row r="55" spans="1:25" x14ac:dyDescent="0.25">
      <c r="A55" s="23" t="s">
        <v>125</v>
      </c>
      <c r="B55" s="23" t="s">
        <v>172</v>
      </c>
      <c r="C55" s="23" t="s">
        <v>229</v>
      </c>
      <c r="D55" s="23" t="s">
        <v>230</v>
      </c>
      <c r="E55" s="23"/>
      <c r="F55" s="23">
        <v>6.5997000000000003</v>
      </c>
      <c r="G55" s="23">
        <v>10.109400000000001</v>
      </c>
      <c r="H55" s="23">
        <v>15.295400000000001</v>
      </c>
      <c r="I55" s="23">
        <v>0</v>
      </c>
      <c r="J55" s="23">
        <v>15.295400000000001</v>
      </c>
      <c r="K55" s="23">
        <v>0</v>
      </c>
      <c r="L55" s="23"/>
      <c r="M55" s="23"/>
      <c r="N55" s="23">
        <v>2.3538000000000001</v>
      </c>
      <c r="O55" s="23">
        <v>3.7509999999999999</v>
      </c>
      <c r="P55" s="23"/>
      <c r="Q55" s="23">
        <v>2.3538000000000001</v>
      </c>
      <c r="R55" s="23">
        <v>3.7509999999999999</v>
      </c>
      <c r="S55" s="23">
        <v>0</v>
      </c>
      <c r="T55" s="23">
        <v>0.53310000000000002</v>
      </c>
      <c r="U55" s="23">
        <v>0</v>
      </c>
      <c r="V55" s="23">
        <v>7.0099999999999996E-2</v>
      </c>
      <c r="W55" s="23">
        <v>0</v>
      </c>
      <c r="X55" s="23">
        <v>6.5997000000000003</v>
      </c>
      <c r="Y55" s="23">
        <v>15.295400000000001</v>
      </c>
    </row>
    <row r="56" spans="1:25" x14ac:dyDescent="0.25">
      <c r="A56" s="23" t="s">
        <v>125</v>
      </c>
      <c r="B56" s="23" t="s">
        <v>172</v>
      </c>
      <c r="C56" s="23" t="s">
        <v>231</v>
      </c>
      <c r="D56" s="23" t="s">
        <v>232</v>
      </c>
      <c r="E56" s="23"/>
      <c r="F56" s="23">
        <v>3</v>
      </c>
      <c r="G56" s="23">
        <v>7.6</v>
      </c>
      <c r="H56" s="23">
        <v>13</v>
      </c>
      <c r="I56" s="23">
        <v>0</v>
      </c>
      <c r="J56" s="23">
        <v>13</v>
      </c>
      <c r="K56" s="23">
        <v>0</v>
      </c>
      <c r="L56" s="23"/>
      <c r="M56" s="23"/>
      <c r="N56" s="23">
        <v>2.9346000000000001</v>
      </c>
      <c r="O56" s="23">
        <v>3.7652399999999999</v>
      </c>
      <c r="P56" s="23"/>
      <c r="Q56" s="23">
        <v>2.9346000000000001</v>
      </c>
      <c r="R56" s="23">
        <v>3.7652399999999999</v>
      </c>
      <c r="S56" s="23">
        <v>0</v>
      </c>
      <c r="T56" s="23">
        <v>0.481124</v>
      </c>
      <c r="U56" s="23">
        <v>0</v>
      </c>
      <c r="V56" s="23">
        <v>7.6499999999999999E-2</v>
      </c>
      <c r="W56" s="23">
        <v>0</v>
      </c>
      <c r="X56" s="23">
        <v>3</v>
      </c>
      <c r="Y56" s="23">
        <v>13</v>
      </c>
    </row>
    <row r="57" spans="1:25" x14ac:dyDescent="0.25">
      <c r="A57" s="23" t="s">
        <v>125</v>
      </c>
      <c r="B57" s="23" t="s">
        <v>172</v>
      </c>
      <c r="C57" s="23" t="s">
        <v>233</v>
      </c>
      <c r="D57" s="23" t="s">
        <v>234</v>
      </c>
      <c r="E57" s="23"/>
      <c r="F57" s="23">
        <v>3.7623000000000002</v>
      </c>
      <c r="G57" s="23">
        <v>3.7623000000000002</v>
      </c>
      <c r="H57" s="23">
        <v>19.923300000000001</v>
      </c>
      <c r="I57" s="23">
        <v>14.942500000000001</v>
      </c>
      <c r="J57" s="23">
        <v>19.923300000000001</v>
      </c>
      <c r="K57" s="23">
        <v>0</v>
      </c>
      <c r="L57" s="23"/>
      <c r="M57" s="23"/>
      <c r="N57" s="23">
        <v>2.7723</v>
      </c>
      <c r="O57" s="23">
        <v>3.7755999999999998</v>
      </c>
      <c r="P57" s="23"/>
      <c r="Q57" s="23">
        <v>0</v>
      </c>
      <c r="R57" s="23">
        <v>0</v>
      </c>
      <c r="S57" s="23">
        <v>0</v>
      </c>
      <c r="T57" s="23">
        <v>1.2408999999999999</v>
      </c>
      <c r="U57" s="23">
        <v>0.23499999999999999</v>
      </c>
      <c r="V57" s="23">
        <v>7.0099999999999996E-2</v>
      </c>
      <c r="W57" s="23">
        <v>0</v>
      </c>
      <c r="X57" s="23">
        <v>3.7623000000000002</v>
      </c>
      <c r="Y57" s="23">
        <v>19.923300000000001</v>
      </c>
    </row>
    <row r="58" spans="1:25" x14ac:dyDescent="0.25">
      <c r="A58" s="23" t="s">
        <v>125</v>
      </c>
      <c r="B58" s="23" t="s">
        <v>172</v>
      </c>
      <c r="C58" s="23" t="s">
        <v>235</v>
      </c>
      <c r="D58" s="23" t="s">
        <v>236</v>
      </c>
      <c r="E58" s="23"/>
      <c r="F58" s="23">
        <v>4.0534499999999998</v>
      </c>
      <c r="G58" s="23">
        <v>9.2635299999999994</v>
      </c>
      <c r="H58" s="23">
        <v>14.03936</v>
      </c>
      <c r="I58" s="23">
        <v>14.03936</v>
      </c>
      <c r="J58" s="23">
        <v>14.03936</v>
      </c>
      <c r="K58" s="23">
        <v>0</v>
      </c>
      <c r="L58" s="23"/>
      <c r="M58" s="23"/>
      <c r="N58" s="23">
        <v>2.5880000000000001</v>
      </c>
      <c r="O58" s="23">
        <v>3.6905000000000001</v>
      </c>
      <c r="P58" s="23"/>
      <c r="Q58" s="23">
        <v>2.5880000000000001</v>
      </c>
      <c r="R58" s="23">
        <v>3.6905000000000001</v>
      </c>
      <c r="S58" s="23">
        <v>0</v>
      </c>
      <c r="T58" s="23">
        <v>0.40203</v>
      </c>
      <c r="U58" s="23">
        <v>0</v>
      </c>
      <c r="V58" s="23">
        <v>7.0099999999999996E-2</v>
      </c>
      <c r="W58" s="23">
        <v>0</v>
      </c>
      <c r="X58" s="23">
        <v>4.0534499999999998</v>
      </c>
      <c r="Y58" s="23">
        <v>14.03936</v>
      </c>
    </row>
    <row r="59" spans="1:25" x14ac:dyDescent="0.25">
      <c r="A59" s="23" t="s">
        <v>125</v>
      </c>
      <c r="B59" s="23" t="s">
        <v>172</v>
      </c>
      <c r="C59" s="23" t="s">
        <v>237</v>
      </c>
      <c r="D59" s="23" t="s">
        <v>238</v>
      </c>
      <c r="E59" s="23"/>
      <c r="F59" s="23">
        <v>4.4604999999999997</v>
      </c>
      <c r="G59" s="23">
        <v>4.4604999999999997</v>
      </c>
      <c r="H59" s="23">
        <v>9.2772000000000006</v>
      </c>
      <c r="I59" s="23">
        <v>0</v>
      </c>
      <c r="J59" s="23">
        <v>9.2772000000000006</v>
      </c>
      <c r="K59" s="23">
        <v>0</v>
      </c>
      <c r="L59" s="23"/>
      <c r="M59" s="23"/>
      <c r="N59" s="23">
        <v>2.5973999999999999</v>
      </c>
      <c r="O59" s="23">
        <v>3.9104999999999999</v>
      </c>
      <c r="P59" s="23"/>
      <c r="Q59" s="23">
        <v>2.5973999999999999</v>
      </c>
      <c r="R59" s="23">
        <v>3.9104999999999999</v>
      </c>
      <c r="S59" s="23">
        <v>0</v>
      </c>
      <c r="T59" s="23">
        <v>0.13389999999999999</v>
      </c>
      <c r="U59" s="23">
        <v>0</v>
      </c>
      <c r="V59" s="23">
        <v>7.0099999999999996E-2</v>
      </c>
      <c r="W59" s="23">
        <v>0</v>
      </c>
      <c r="X59" s="23">
        <v>4.4609999999999997E-3</v>
      </c>
      <c r="Y59" s="23">
        <v>9.2770000000000005E-3</v>
      </c>
    </row>
    <row r="60" spans="1:25" x14ac:dyDescent="0.25">
      <c r="A60" s="23" t="s">
        <v>125</v>
      </c>
      <c r="B60" s="23" t="s">
        <v>172</v>
      </c>
      <c r="C60" s="23" t="s">
        <v>239</v>
      </c>
      <c r="D60" s="23" t="s">
        <v>240</v>
      </c>
      <c r="E60" s="23"/>
      <c r="F60" s="23">
        <v>6.2209680000000001</v>
      </c>
      <c r="G60" s="23">
        <v>14.020754</v>
      </c>
      <c r="H60" s="23">
        <v>16.830760000000001</v>
      </c>
      <c r="I60" s="23">
        <v>0</v>
      </c>
      <c r="J60" s="23">
        <v>16.830760000000001</v>
      </c>
      <c r="K60" s="23">
        <v>0</v>
      </c>
      <c r="L60" s="23"/>
      <c r="M60" s="23"/>
      <c r="N60" s="23">
        <v>2.6011250000000001</v>
      </c>
      <c r="O60" s="23">
        <v>3.677152</v>
      </c>
      <c r="P60" s="23"/>
      <c r="Q60" s="23">
        <v>2.6011250000000001</v>
      </c>
      <c r="R60" s="23">
        <v>3.677152</v>
      </c>
      <c r="S60" s="23">
        <v>0</v>
      </c>
      <c r="T60" s="23">
        <v>0.52727500000000005</v>
      </c>
      <c r="U60" s="23">
        <v>0</v>
      </c>
      <c r="V60" s="23">
        <v>7.0181999999999994E-2</v>
      </c>
      <c r="W60" s="23">
        <v>0</v>
      </c>
      <c r="X60" s="23">
        <v>6.221E-3</v>
      </c>
      <c r="Y60" s="23">
        <v>1.6830999999999999E-2</v>
      </c>
    </row>
    <row r="61" spans="1:25" x14ac:dyDescent="0.25">
      <c r="A61" s="23" t="s">
        <v>125</v>
      </c>
      <c r="B61" s="23" t="s">
        <v>172</v>
      </c>
      <c r="C61" s="23" t="s">
        <v>241</v>
      </c>
      <c r="D61" s="23" t="s">
        <v>242</v>
      </c>
      <c r="E61" s="23"/>
      <c r="F61" s="23">
        <v>3.6642999999999999</v>
      </c>
      <c r="G61" s="23">
        <v>8.0650999999999993</v>
      </c>
      <c r="H61" s="23">
        <v>10.555300000000001</v>
      </c>
      <c r="I61" s="23">
        <v>7.9165000000000001</v>
      </c>
      <c r="J61" s="23">
        <v>10.555300000000001</v>
      </c>
      <c r="K61" s="23">
        <v>0</v>
      </c>
      <c r="L61" s="23"/>
      <c r="M61" s="23"/>
      <c r="N61" s="23">
        <v>2.3279000000000001</v>
      </c>
      <c r="O61" s="23">
        <v>3.8831000000000002</v>
      </c>
      <c r="P61" s="23"/>
      <c r="Q61" s="23">
        <v>0.20200000000000001</v>
      </c>
      <c r="R61" s="23">
        <v>1.447E-2</v>
      </c>
      <c r="S61" s="23">
        <v>0</v>
      </c>
      <c r="T61" s="23">
        <v>0.19980000000000001</v>
      </c>
      <c r="U61" s="23">
        <v>0</v>
      </c>
      <c r="V61" s="23">
        <v>6.9900000000000004E-2</v>
      </c>
      <c r="W61" s="23">
        <v>0</v>
      </c>
      <c r="X61" s="23">
        <v>3.6640000000000002E-3</v>
      </c>
      <c r="Y61" s="23">
        <v>1.0555E-2</v>
      </c>
    </row>
    <row r="62" spans="1:25" x14ac:dyDescent="0.25">
      <c r="A62" s="23" t="s">
        <v>125</v>
      </c>
      <c r="B62" s="23" t="s">
        <v>172</v>
      </c>
      <c r="C62" s="23" t="s">
        <v>243</v>
      </c>
      <c r="D62" s="23" t="s">
        <v>244</v>
      </c>
      <c r="E62" s="23"/>
      <c r="F62" s="23">
        <v>2.0099999999999998</v>
      </c>
      <c r="G62" s="23">
        <v>7.5</v>
      </c>
      <c r="H62" s="23">
        <v>10.5</v>
      </c>
      <c r="I62" s="23">
        <v>7.875</v>
      </c>
      <c r="J62" s="23">
        <v>10.5</v>
      </c>
      <c r="K62" s="23">
        <v>0</v>
      </c>
      <c r="L62" s="23"/>
      <c r="M62" s="23"/>
      <c r="N62" s="23">
        <v>2.63761</v>
      </c>
      <c r="O62" s="23">
        <v>3.7825700000000002</v>
      </c>
      <c r="P62" s="23"/>
      <c r="Q62" s="23">
        <v>0</v>
      </c>
      <c r="R62" s="23">
        <v>0</v>
      </c>
      <c r="S62" s="23">
        <v>0</v>
      </c>
      <c r="T62" s="23">
        <v>0</v>
      </c>
      <c r="U62" s="23">
        <v>9.4524999999999998E-2</v>
      </c>
      <c r="V62" s="23">
        <v>7.0099999999999996E-2</v>
      </c>
      <c r="W62" s="23">
        <v>0</v>
      </c>
      <c r="X62" s="23">
        <v>2.0099999999999998</v>
      </c>
      <c r="Y62" s="23">
        <v>10.5</v>
      </c>
    </row>
    <row r="63" spans="1:25" x14ac:dyDescent="0.25">
      <c r="A63" s="23" t="s">
        <v>125</v>
      </c>
      <c r="B63" s="23" t="s">
        <v>172</v>
      </c>
      <c r="C63" s="23" t="s">
        <v>245</v>
      </c>
      <c r="D63" s="23" t="s">
        <v>246</v>
      </c>
      <c r="E63" s="23"/>
      <c r="F63" s="23">
        <v>3.8900999999999999</v>
      </c>
      <c r="G63" s="23">
        <v>7.1550000000000002</v>
      </c>
      <c r="H63" s="23">
        <v>9.3613</v>
      </c>
      <c r="I63" s="23">
        <v>0</v>
      </c>
      <c r="J63" s="23">
        <v>9.3613</v>
      </c>
      <c r="K63" s="23">
        <v>0</v>
      </c>
      <c r="L63" s="23"/>
      <c r="M63" s="23"/>
      <c r="N63" s="23">
        <v>2.7399</v>
      </c>
      <c r="O63" s="23">
        <v>3.6814</v>
      </c>
      <c r="P63" s="23"/>
      <c r="Q63" s="23">
        <v>2.7399</v>
      </c>
      <c r="R63" s="23">
        <v>3.6814</v>
      </c>
      <c r="S63" s="23">
        <v>0</v>
      </c>
      <c r="T63" s="23">
        <v>0.18</v>
      </c>
      <c r="U63" s="23">
        <v>0</v>
      </c>
      <c r="V63" s="23">
        <v>7.0099999999999996E-2</v>
      </c>
      <c r="W63" s="23">
        <v>0.1691</v>
      </c>
      <c r="X63" s="23">
        <v>3.8899999999999998E-3</v>
      </c>
      <c r="Y63" s="23">
        <v>9.3609999999999995E-3</v>
      </c>
    </row>
    <row r="64" spans="1:25" x14ac:dyDescent="0.25">
      <c r="A64" s="23" t="s">
        <v>125</v>
      </c>
      <c r="B64" s="23" t="s">
        <v>172</v>
      </c>
      <c r="C64" s="23" t="s">
        <v>247</v>
      </c>
      <c r="D64" s="23" t="s">
        <v>248</v>
      </c>
      <c r="E64" s="23"/>
      <c r="F64" s="23">
        <v>4</v>
      </c>
      <c r="G64" s="23">
        <v>4.5972</v>
      </c>
      <c r="H64" s="23">
        <v>11.4345</v>
      </c>
      <c r="I64" s="23">
        <v>0</v>
      </c>
      <c r="J64" s="23">
        <v>11.4345</v>
      </c>
      <c r="K64" s="23">
        <v>0</v>
      </c>
      <c r="L64" s="23"/>
      <c r="M64" s="23"/>
      <c r="N64" s="23">
        <v>2.5528</v>
      </c>
      <c r="O64" s="23">
        <v>3.7841</v>
      </c>
      <c r="P64" s="23"/>
      <c r="Q64" s="23">
        <v>0</v>
      </c>
      <c r="R64" s="23">
        <v>0</v>
      </c>
      <c r="S64" s="23">
        <v>0</v>
      </c>
      <c r="T64" s="23">
        <v>6.4699999999999994E-2</v>
      </c>
      <c r="U64" s="23">
        <v>0</v>
      </c>
      <c r="V64" s="23">
        <v>7.0099999999999996E-2</v>
      </c>
      <c r="W64" s="23">
        <v>0</v>
      </c>
      <c r="X64" s="23">
        <v>4</v>
      </c>
      <c r="Y64" s="23">
        <v>11.4345</v>
      </c>
    </row>
    <row r="65" spans="1:25" x14ac:dyDescent="0.25">
      <c r="A65" s="23" t="s">
        <v>125</v>
      </c>
      <c r="B65" s="23" t="s">
        <v>172</v>
      </c>
      <c r="C65" s="23" t="s">
        <v>251</v>
      </c>
      <c r="D65" s="23" t="s">
        <v>252</v>
      </c>
      <c r="E65" s="23"/>
      <c r="F65" s="23">
        <v>2.1061999999999999</v>
      </c>
      <c r="G65" s="23">
        <v>5.2656000000000001</v>
      </c>
      <c r="H65" s="23">
        <v>7.3718000000000004</v>
      </c>
      <c r="I65" s="23">
        <v>0</v>
      </c>
      <c r="J65" s="23">
        <v>7.3718000000000004</v>
      </c>
      <c r="K65" s="23">
        <v>0</v>
      </c>
      <c r="L65" s="23"/>
      <c r="M65" s="23"/>
      <c r="N65" s="23">
        <v>2.5611999999999999</v>
      </c>
      <c r="O65" s="23">
        <v>3.5291999999999999</v>
      </c>
      <c r="P65" s="23"/>
      <c r="Q65" s="23">
        <v>2.5611999999999999</v>
      </c>
      <c r="R65" s="23">
        <v>3.5291999999999999</v>
      </c>
      <c r="S65" s="23">
        <v>0</v>
      </c>
      <c r="T65" s="23">
        <v>5.8299999999999998E-2</v>
      </c>
      <c r="U65" s="23">
        <v>0</v>
      </c>
      <c r="V65" s="23">
        <v>7.0099999999999996E-2</v>
      </c>
      <c r="W65" s="23">
        <v>0</v>
      </c>
      <c r="X65" s="23">
        <v>2.1061999999999999</v>
      </c>
      <c r="Y65" s="23">
        <v>7.3718000000000004</v>
      </c>
    </row>
    <row r="66" spans="1:25" x14ac:dyDescent="0.25">
      <c r="A66" s="23" t="s">
        <v>125</v>
      </c>
      <c r="B66" s="23" t="s">
        <v>172</v>
      </c>
      <c r="C66" s="23" t="s">
        <v>253</v>
      </c>
      <c r="D66" s="23" t="s">
        <v>254</v>
      </c>
      <c r="E66" s="23"/>
      <c r="F66" s="23">
        <v>3.5</v>
      </c>
      <c r="G66" s="23">
        <v>13.5</v>
      </c>
      <c r="H66" s="23">
        <v>13.5</v>
      </c>
      <c r="I66" s="23">
        <v>10.125</v>
      </c>
      <c r="J66" s="23">
        <v>13.5</v>
      </c>
      <c r="K66" s="23">
        <v>0</v>
      </c>
      <c r="L66" s="23"/>
      <c r="M66" s="23"/>
      <c r="N66" s="23">
        <v>2.1739999999999999</v>
      </c>
      <c r="O66" s="23">
        <v>3.3504999999999998</v>
      </c>
      <c r="P66" s="23"/>
      <c r="Q66" s="23">
        <v>0</v>
      </c>
      <c r="R66" s="23">
        <v>0</v>
      </c>
      <c r="S66" s="23">
        <v>0</v>
      </c>
      <c r="T66" s="23">
        <v>8.0240000000000006E-2</v>
      </c>
      <c r="U66" s="23">
        <v>0</v>
      </c>
      <c r="V66" s="23">
        <v>7.0099999999999996E-2</v>
      </c>
      <c r="W66" s="23">
        <v>0</v>
      </c>
      <c r="X66" s="23">
        <v>3.5000000000000001E-3</v>
      </c>
      <c r="Y66" s="23">
        <v>1.35E-2</v>
      </c>
    </row>
    <row r="67" spans="1:25" x14ac:dyDescent="0.25">
      <c r="A67" s="23" t="s">
        <v>125</v>
      </c>
      <c r="B67" s="23" t="s">
        <v>172</v>
      </c>
      <c r="C67" s="23" t="s">
        <v>255</v>
      </c>
      <c r="D67" s="23" t="s">
        <v>256</v>
      </c>
      <c r="E67" s="23"/>
      <c r="F67" s="23">
        <v>5.3685999999999998</v>
      </c>
      <c r="G67" s="23">
        <v>13.2753</v>
      </c>
      <c r="H67" s="23">
        <v>22.4452</v>
      </c>
      <c r="I67" s="23">
        <v>21.929200000000002</v>
      </c>
      <c r="J67" s="23">
        <v>22.4452</v>
      </c>
      <c r="K67" s="23">
        <v>0</v>
      </c>
      <c r="L67" s="23"/>
      <c r="M67" s="23"/>
      <c r="N67" s="23">
        <v>2.7050000000000001</v>
      </c>
      <c r="O67" s="23">
        <v>3.8925000000000001</v>
      </c>
      <c r="P67" s="23"/>
      <c r="Q67" s="23">
        <v>2.7050000000000001</v>
      </c>
      <c r="R67" s="23">
        <v>3.8925000000000001</v>
      </c>
      <c r="S67" s="23">
        <v>0</v>
      </c>
      <c r="T67" s="23">
        <v>0.67010000000000003</v>
      </c>
      <c r="U67" s="23">
        <v>0</v>
      </c>
      <c r="V67" s="23">
        <v>7.0099999999999996E-2</v>
      </c>
      <c r="W67" s="23">
        <v>0</v>
      </c>
      <c r="X67" s="23">
        <v>5.3689999999999996E-3</v>
      </c>
      <c r="Y67" s="23">
        <v>2.2445E-2</v>
      </c>
    </row>
    <row r="68" spans="1:25" x14ac:dyDescent="0.25">
      <c r="A68" s="23" t="s">
        <v>125</v>
      </c>
      <c r="B68" s="23" t="s">
        <v>172</v>
      </c>
      <c r="C68" s="23" t="s">
        <v>257</v>
      </c>
      <c r="D68" s="23" t="s">
        <v>258</v>
      </c>
      <c r="E68" s="23"/>
      <c r="F68" s="23">
        <v>5.3</v>
      </c>
      <c r="G68" s="23">
        <v>27.2</v>
      </c>
      <c r="H68" s="23">
        <v>17.808</v>
      </c>
      <c r="I68" s="23">
        <v>17.808</v>
      </c>
      <c r="J68" s="23">
        <v>17.808</v>
      </c>
      <c r="K68" s="23">
        <v>0</v>
      </c>
      <c r="L68" s="23"/>
      <c r="M68" s="23"/>
      <c r="N68" s="23">
        <v>2.6354000000000002</v>
      </c>
      <c r="O68" s="23">
        <v>4.0885999999999996</v>
      </c>
      <c r="P68" s="23"/>
      <c r="Q68" s="23">
        <v>2.6354000000000002</v>
      </c>
      <c r="R68" s="23">
        <v>4.0885999999999996</v>
      </c>
      <c r="S68" s="23">
        <v>0</v>
      </c>
      <c r="T68" s="23">
        <v>0.3513</v>
      </c>
      <c r="U68" s="23">
        <v>0</v>
      </c>
      <c r="V68" s="23">
        <v>7.0099999999999996E-2</v>
      </c>
      <c r="W68" s="23">
        <v>0</v>
      </c>
      <c r="X68" s="23">
        <v>5.3</v>
      </c>
      <c r="Y68" s="23">
        <v>17.808</v>
      </c>
    </row>
    <row r="69" spans="1:25" x14ac:dyDescent="0.25">
      <c r="A69" s="23" t="s">
        <v>125</v>
      </c>
      <c r="B69" s="23" t="s">
        <v>172</v>
      </c>
      <c r="C69" s="23" t="s">
        <v>259</v>
      </c>
      <c r="D69" s="23" t="s">
        <v>260</v>
      </c>
      <c r="E69" s="23"/>
      <c r="F69" s="23">
        <v>7.2</v>
      </c>
      <c r="G69" s="23">
        <v>11.2</v>
      </c>
      <c r="H69" s="23">
        <v>15.927</v>
      </c>
      <c r="I69" s="23">
        <v>0</v>
      </c>
      <c r="J69" s="23">
        <v>15.927</v>
      </c>
      <c r="K69" s="23">
        <v>0</v>
      </c>
      <c r="L69" s="23"/>
      <c r="M69" s="23"/>
      <c r="N69" s="23">
        <v>2.3511600000000001</v>
      </c>
      <c r="O69" s="23">
        <v>3.0592700000000002</v>
      </c>
      <c r="P69" s="23"/>
      <c r="Q69" s="23">
        <v>2.3512</v>
      </c>
      <c r="R69" s="23">
        <v>3.0592999999999999</v>
      </c>
      <c r="S69" s="23">
        <v>0</v>
      </c>
      <c r="T69" s="23">
        <v>9.4481999999999997E-2</v>
      </c>
      <c r="U69" s="23">
        <v>0</v>
      </c>
      <c r="V69" s="23">
        <v>7.0099999999999996E-2</v>
      </c>
      <c r="W69" s="23">
        <v>0</v>
      </c>
      <c r="X69" s="23">
        <v>7.1999999999999998E-3</v>
      </c>
      <c r="Y69" s="23">
        <v>1.5927E-2</v>
      </c>
    </row>
    <row r="70" spans="1:25" x14ac:dyDescent="0.25">
      <c r="A70" s="23" t="s">
        <v>125</v>
      </c>
      <c r="B70" s="23" t="s">
        <v>172</v>
      </c>
      <c r="C70" s="23" t="s">
        <v>261</v>
      </c>
      <c r="D70" s="23" t="s">
        <v>262</v>
      </c>
      <c r="E70" s="23"/>
      <c r="F70" s="23">
        <v>4.7301000000000002</v>
      </c>
      <c r="G70" s="23">
        <v>15.8344</v>
      </c>
      <c r="H70" s="23">
        <v>21.481200000000001</v>
      </c>
      <c r="I70" s="23">
        <v>20.231200000000001</v>
      </c>
      <c r="J70" s="23">
        <v>21.481200000000001</v>
      </c>
      <c r="K70" s="23">
        <v>0</v>
      </c>
      <c r="L70" s="23"/>
      <c r="M70" s="23"/>
      <c r="N70" s="23">
        <v>2.7023999999999999</v>
      </c>
      <c r="O70" s="23">
        <v>3.5897999999999999</v>
      </c>
      <c r="P70" s="23"/>
      <c r="Q70" s="23">
        <v>0</v>
      </c>
      <c r="R70" s="23">
        <v>0</v>
      </c>
      <c r="S70" s="23">
        <v>0</v>
      </c>
      <c r="T70" s="23">
        <v>0.51759999999999995</v>
      </c>
      <c r="U70" s="23">
        <v>0</v>
      </c>
      <c r="V70" s="23">
        <v>7.0099999999999996E-2</v>
      </c>
      <c r="W70" s="23">
        <v>0</v>
      </c>
      <c r="X70" s="23">
        <v>4.7301000000000002</v>
      </c>
      <c r="Y70" s="23">
        <v>21.481200000000001</v>
      </c>
    </row>
    <row r="71" spans="1:25" x14ac:dyDescent="0.25">
      <c r="A71" s="23" t="s">
        <v>125</v>
      </c>
      <c r="B71" s="23" t="s">
        <v>172</v>
      </c>
      <c r="C71" s="23" t="s">
        <v>263</v>
      </c>
      <c r="D71" s="23" t="s">
        <v>264</v>
      </c>
      <c r="E71" s="23"/>
      <c r="F71" s="23">
        <v>5.6962000000000002</v>
      </c>
      <c r="G71" s="23">
        <v>14.614800000000001</v>
      </c>
      <c r="H71" s="23">
        <v>21.034099999999999</v>
      </c>
      <c r="I71" s="23">
        <v>0</v>
      </c>
      <c r="J71" s="23">
        <v>21.034099999999999</v>
      </c>
      <c r="K71" s="23">
        <v>0</v>
      </c>
      <c r="L71" s="23"/>
      <c r="M71" s="23"/>
      <c r="N71" s="23">
        <v>2.5129000000000001</v>
      </c>
      <c r="O71" s="23">
        <v>5.1544999999999996</v>
      </c>
      <c r="P71" s="23"/>
      <c r="Q71" s="23">
        <v>2.5129000000000001</v>
      </c>
      <c r="R71" s="23">
        <v>0</v>
      </c>
      <c r="S71" s="23">
        <v>0</v>
      </c>
      <c r="T71" s="23">
        <v>0.59340000000000004</v>
      </c>
      <c r="U71" s="23">
        <v>0</v>
      </c>
      <c r="V71" s="23">
        <v>7.0099999999999996E-2</v>
      </c>
      <c r="W71" s="23">
        <v>0</v>
      </c>
      <c r="X71" s="23">
        <v>5.6962000000000002</v>
      </c>
      <c r="Y71" s="23">
        <v>21.034099999999999</v>
      </c>
    </row>
    <row r="72" spans="1:25" x14ac:dyDescent="0.25">
      <c r="A72" s="23" t="s">
        <v>125</v>
      </c>
      <c r="B72" s="23" t="s">
        <v>172</v>
      </c>
      <c r="C72" s="23" t="s">
        <v>265</v>
      </c>
      <c r="D72" s="23" t="s">
        <v>266</v>
      </c>
      <c r="E72" s="23"/>
      <c r="F72" s="23">
        <v>5.0369000000000002</v>
      </c>
      <c r="G72" s="23">
        <v>16.379200000000001</v>
      </c>
      <c r="H72" s="23">
        <v>15.2554</v>
      </c>
      <c r="I72" s="23">
        <v>0</v>
      </c>
      <c r="J72" s="23">
        <v>15.2554</v>
      </c>
      <c r="K72" s="23">
        <v>0</v>
      </c>
      <c r="L72" s="23"/>
      <c r="M72" s="23"/>
      <c r="N72" s="23">
        <v>2.4973000000000001</v>
      </c>
      <c r="O72" s="23">
        <v>4.0895000000000001</v>
      </c>
      <c r="P72" s="23"/>
      <c r="Q72" s="23">
        <v>2.4973000000000001</v>
      </c>
      <c r="R72" s="23">
        <v>4.0895000000000001</v>
      </c>
      <c r="S72" s="23">
        <v>0</v>
      </c>
      <c r="T72" s="23">
        <v>0.41249999999999998</v>
      </c>
      <c r="U72" s="23">
        <v>0</v>
      </c>
      <c r="V72" s="23">
        <v>7.0099999999999996E-2</v>
      </c>
      <c r="W72" s="23">
        <v>0</v>
      </c>
      <c r="X72" s="23">
        <v>5.0369000000000002</v>
      </c>
      <c r="Y72" s="23">
        <v>15.2554</v>
      </c>
    </row>
    <row r="73" spans="1:25" x14ac:dyDescent="0.25">
      <c r="A73" s="23" t="s">
        <v>125</v>
      </c>
      <c r="B73" s="23" t="s">
        <v>172</v>
      </c>
      <c r="C73" s="23" t="s">
        <v>267</v>
      </c>
      <c r="D73" s="23" t="s">
        <v>268</v>
      </c>
      <c r="E73" s="23"/>
      <c r="F73" s="23">
        <v>3.8704000000000001</v>
      </c>
      <c r="G73" s="23">
        <v>10.056100000000001</v>
      </c>
      <c r="H73" s="23">
        <v>10.917</v>
      </c>
      <c r="I73" s="23">
        <v>0</v>
      </c>
      <c r="J73" s="23">
        <v>10.917</v>
      </c>
      <c r="K73" s="23">
        <v>0</v>
      </c>
      <c r="L73" s="23"/>
      <c r="M73" s="23"/>
      <c r="N73" s="23">
        <v>2.6703999999999999</v>
      </c>
      <c r="O73" s="23">
        <v>3.8401000000000001</v>
      </c>
      <c r="P73" s="23"/>
      <c r="Q73" s="23">
        <v>2.6703999999999999</v>
      </c>
      <c r="R73" s="23">
        <v>3.8401000000000001</v>
      </c>
      <c r="S73" s="23">
        <v>0</v>
      </c>
      <c r="T73" s="23">
        <v>0</v>
      </c>
      <c r="U73" s="23">
        <v>8.6300000000000002E-2</v>
      </c>
      <c r="V73" s="23">
        <v>7.0099999999999996E-2</v>
      </c>
      <c r="W73" s="23">
        <v>0</v>
      </c>
      <c r="X73" s="23">
        <v>3.8700000000000002E-3</v>
      </c>
      <c r="Y73" s="23">
        <v>1.0917E-2</v>
      </c>
    </row>
    <row r="74" spans="1:25" x14ac:dyDescent="0.25">
      <c r="A74" s="23" t="s">
        <v>125</v>
      </c>
      <c r="B74" s="23" t="s">
        <v>172</v>
      </c>
      <c r="C74" s="23" t="s">
        <v>269</v>
      </c>
      <c r="D74" s="23" t="s">
        <v>270</v>
      </c>
      <c r="E74" s="23"/>
      <c r="F74" s="23">
        <v>3.7397999999999998</v>
      </c>
      <c r="G74" s="23">
        <v>12.7066</v>
      </c>
      <c r="H74" s="23">
        <v>9.5190999999999999</v>
      </c>
      <c r="I74" s="23">
        <v>7.1393000000000004</v>
      </c>
      <c r="J74" s="23">
        <v>9.5190999999999999</v>
      </c>
      <c r="K74" s="23">
        <v>0</v>
      </c>
      <c r="L74" s="23"/>
      <c r="M74" s="23"/>
      <c r="N74" s="23">
        <v>2.7713000000000001</v>
      </c>
      <c r="O74" s="23">
        <v>4.1776</v>
      </c>
      <c r="P74" s="23"/>
      <c r="Q74" s="23">
        <v>2.7713000000000001</v>
      </c>
      <c r="R74" s="23">
        <v>4.1776</v>
      </c>
      <c r="S74" s="23">
        <v>0</v>
      </c>
      <c r="T74" s="23">
        <v>0.12509999999999999</v>
      </c>
      <c r="U74" s="23">
        <v>7.0099999999999996E-2</v>
      </c>
      <c r="V74" s="23">
        <v>0</v>
      </c>
      <c r="W74" s="23">
        <v>0</v>
      </c>
      <c r="X74" s="23">
        <v>3.7397999999999998</v>
      </c>
      <c r="Y74" s="23">
        <v>9.5190999999999999</v>
      </c>
    </row>
    <row r="75" spans="1:25" x14ac:dyDescent="0.25">
      <c r="A75" s="23" t="s">
        <v>125</v>
      </c>
      <c r="B75" s="23" t="s">
        <v>172</v>
      </c>
      <c r="C75" s="23" t="s">
        <v>271</v>
      </c>
      <c r="D75" s="23" t="s">
        <v>272</v>
      </c>
      <c r="E75" s="23"/>
      <c r="F75" s="23">
        <v>4.2888000000000002</v>
      </c>
      <c r="G75" s="23">
        <v>21.229299999999999</v>
      </c>
      <c r="H75" s="23">
        <v>21.229299999999999</v>
      </c>
      <c r="I75" s="23">
        <v>15.944599999999999</v>
      </c>
      <c r="J75" s="23">
        <v>21.229299999999999</v>
      </c>
      <c r="K75" s="23">
        <v>0</v>
      </c>
      <c r="L75" s="23"/>
      <c r="M75" s="23"/>
      <c r="N75" s="23">
        <v>2.5840000000000001</v>
      </c>
      <c r="O75" s="23">
        <v>3.6661999999999999</v>
      </c>
      <c r="P75" s="23"/>
      <c r="Q75" s="23">
        <v>2.5840000000000001</v>
      </c>
      <c r="R75" s="23">
        <v>3.6661999999999999</v>
      </c>
      <c r="S75" s="23">
        <v>0</v>
      </c>
      <c r="T75" s="23">
        <v>0.67589999999999995</v>
      </c>
      <c r="U75" s="23">
        <v>0</v>
      </c>
      <c r="V75" s="23">
        <v>7.0099999999999996E-2</v>
      </c>
      <c r="W75" s="23">
        <v>0</v>
      </c>
      <c r="X75" s="23">
        <v>4.2888000000000002</v>
      </c>
      <c r="Y75" s="23">
        <v>21.229299999999999</v>
      </c>
    </row>
    <row r="76" spans="1:25" x14ac:dyDescent="0.25">
      <c r="A76" s="23" t="s">
        <v>125</v>
      </c>
      <c r="B76" s="23" t="s">
        <v>172</v>
      </c>
      <c r="C76" s="23" t="s">
        <v>273</v>
      </c>
      <c r="D76" s="23" t="s">
        <v>274</v>
      </c>
      <c r="E76" s="23"/>
      <c r="F76" s="23">
        <v>5.2348999999999997</v>
      </c>
      <c r="G76" s="23">
        <v>19.360600000000002</v>
      </c>
      <c r="H76" s="23">
        <v>23.6555</v>
      </c>
      <c r="I76" s="23">
        <v>0</v>
      </c>
      <c r="J76" s="23">
        <v>23.6555</v>
      </c>
      <c r="K76" s="23">
        <v>0</v>
      </c>
      <c r="L76" s="23"/>
      <c r="M76" s="23"/>
      <c r="N76" s="23">
        <v>2.6173000000000002</v>
      </c>
      <c r="O76" s="23">
        <v>3.8439000000000001</v>
      </c>
      <c r="P76" s="23"/>
      <c r="Q76" s="23">
        <v>0</v>
      </c>
      <c r="R76" s="23">
        <v>0</v>
      </c>
      <c r="S76" s="23">
        <v>0</v>
      </c>
      <c r="T76" s="23">
        <v>1.1297999999999999</v>
      </c>
      <c r="U76" s="23">
        <v>0</v>
      </c>
      <c r="V76" s="23">
        <v>7.0099999999999996E-2</v>
      </c>
      <c r="W76" s="23">
        <v>0</v>
      </c>
      <c r="X76" s="23">
        <v>5.2348999999999997</v>
      </c>
      <c r="Y76" s="23">
        <v>23.6555</v>
      </c>
    </row>
    <row r="77" spans="1:25" x14ac:dyDescent="0.25">
      <c r="A77" s="23" t="s">
        <v>125</v>
      </c>
      <c r="B77" s="23" t="s">
        <v>172</v>
      </c>
      <c r="C77" s="23" t="s">
        <v>275</v>
      </c>
      <c r="D77" s="23" t="s">
        <v>276</v>
      </c>
      <c r="E77" s="23"/>
      <c r="F77" s="23">
        <v>2.67</v>
      </c>
      <c r="G77" s="23">
        <v>18</v>
      </c>
      <c r="H77" s="23">
        <v>16.368500000000001</v>
      </c>
      <c r="I77" s="23">
        <v>0</v>
      </c>
      <c r="J77" s="23">
        <v>16.368500000000001</v>
      </c>
      <c r="K77" s="23">
        <v>0</v>
      </c>
      <c r="L77" s="23"/>
      <c r="M77" s="23"/>
      <c r="N77" s="23">
        <v>2.7505000000000002</v>
      </c>
      <c r="O77" s="23">
        <v>3.5842000000000001</v>
      </c>
      <c r="P77" s="23"/>
      <c r="Q77" s="23">
        <v>2.7505000000000002</v>
      </c>
      <c r="R77" s="23">
        <v>3.5842000000000001</v>
      </c>
      <c r="S77" s="23">
        <v>0</v>
      </c>
      <c r="T77" s="23">
        <v>0.2361</v>
      </c>
      <c r="U77" s="23">
        <v>0</v>
      </c>
      <c r="V77" s="23">
        <v>7.6499999999999999E-2</v>
      </c>
      <c r="W77" s="23">
        <v>0</v>
      </c>
      <c r="X77" s="23">
        <v>2.6700000000000001E-3</v>
      </c>
      <c r="Y77" s="23">
        <v>1.6369000000000002E-2</v>
      </c>
    </row>
    <row r="78" spans="1:25" x14ac:dyDescent="0.25">
      <c r="A78" s="23" t="s">
        <v>125</v>
      </c>
      <c r="B78" s="23" t="s">
        <v>172</v>
      </c>
      <c r="C78" s="23" t="s">
        <v>277</v>
      </c>
      <c r="D78" s="23" t="s">
        <v>278</v>
      </c>
      <c r="E78" s="23"/>
      <c r="F78" s="23">
        <v>2.7888999999999999</v>
      </c>
      <c r="G78" s="23">
        <v>11.411899999999999</v>
      </c>
      <c r="H78" s="23">
        <v>9.3389000000000006</v>
      </c>
      <c r="I78" s="23">
        <v>8.0889000000000006</v>
      </c>
      <c r="J78" s="23">
        <v>9.3389000000000006</v>
      </c>
      <c r="K78" s="23">
        <v>0</v>
      </c>
      <c r="L78" s="23"/>
      <c r="M78" s="23"/>
      <c r="N78" s="23">
        <v>2.6061000000000001</v>
      </c>
      <c r="O78" s="23">
        <v>3.9201999999999999</v>
      </c>
      <c r="P78" s="23"/>
      <c r="Q78" s="23">
        <v>2.6061000000000001</v>
      </c>
      <c r="R78" s="23">
        <v>3.9201999999999999</v>
      </c>
      <c r="S78" s="23">
        <v>0</v>
      </c>
      <c r="T78" s="23">
        <v>0.25209999999999999</v>
      </c>
      <c r="U78" s="23">
        <v>0</v>
      </c>
      <c r="V78" s="23">
        <v>7.0099999999999996E-2</v>
      </c>
      <c r="W78" s="23">
        <v>0</v>
      </c>
      <c r="X78" s="23">
        <v>2.7888999999999999</v>
      </c>
      <c r="Y78" s="23">
        <v>9.3389000000000006</v>
      </c>
    </row>
    <row r="79" spans="1:25" x14ac:dyDescent="0.25">
      <c r="A79" s="23" t="s">
        <v>125</v>
      </c>
      <c r="B79" s="23" t="s">
        <v>172</v>
      </c>
      <c r="C79" s="23" t="s">
        <v>279</v>
      </c>
      <c r="D79" s="23" t="s">
        <v>280</v>
      </c>
      <c r="E79" s="23"/>
      <c r="F79" s="23">
        <v>3.7061000000000002</v>
      </c>
      <c r="G79" s="23">
        <v>8.1372999999999998</v>
      </c>
      <c r="H79" s="23">
        <v>18.404499999999999</v>
      </c>
      <c r="I79" s="23">
        <v>0</v>
      </c>
      <c r="J79" s="23">
        <v>18.404499999999999</v>
      </c>
      <c r="K79" s="23">
        <v>0</v>
      </c>
      <c r="L79" s="23"/>
      <c r="M79" s="23"/>
      <c r="N79" s="23">
        <v>2.7181000000000002</v>
      </c>
      <c r="O79" s="23">
        <v>3.6993</v>
      </c>
      <c r="P79" s="23"/>
      <c r="Q79" s="23">
        <v>2.7181000000000002</v>
      </c>
      <c r="R79" s="23">
        <v>3.6993</v>
      </c>
      <c r="S79" s="23">
        <v>0</v>
      </c>
      <c r="T79" s="23">
        <v>0</v>
      </c>
      <c r="U79" s="23">
        <v>0.16650000000000001</v>
      </c>
      <c r="V79" s="23">
        <v>7.0099999999999996E-2</v>
      </c>
      <c r="W79" s="23">
        <v>0</v>
      </c>
      <c r="X79" s="23">
        <v>3.7060000000000001E-3</v>
      </c>
      <c r="Y79" s="23">
        <v>1.8405000000000001E-2</v>
      </c>
    </row>
    <row r="80" spans="1:25" x14ac:dyDescent="0.25">
      <c r="A80" s="23" t="s">
        <v>125</v>
      </c>
      <c r="B80" s="23" t="s">
        <v>172</v>
      </c>
      <c r="C80" s="23" t="s">
        <v>281</v>
      </c>
      <c r="D80" s="23" t="s">
        <v>282</v>
      </c>
      <c r="E80" s="23"/>
      <c r="F80" s="23">
        <v>4.25718</v>
      </c>
      <c r="G80" s="23">
        <v>14.05729</v>
      </c>
      <c r="H80" s="23">
        <v>14.406610000000001</v>
      </c>
      <c r="I80" s="23">
        <v>0</v>
      </c>
      <c r="J80" s="23">
        <v>0</v>
      </c>
      <c r="K80" s="23">
        <v>0</v>
      </c>
      <c r="L80" s="23"/>
      <c r="M80" s="23"/>
      <c r="N80" s="23">
        <v>2.4893100000000001</v>
      </c>
      <c r="O80" s="23">
        <v>3.5936669999999999</v>
      </c>
      <c r="P80" s="23"/>
      <c r="Q80" s="23">
        <v>2.4893100000000001</v>
      </c>
      <c r="R80" s="23">
        <v>3.59368</v>
      </c>
      <c r="S80" s="23">
        <v>0</v>
      </c>
      <c r="T80" s="23">
        <v>0.22142999999999999</v>
      </c>
      <c r="U80" s="23">
        <v>0</v>
      </c>
      <c r="V80" s="23">
        <v>7.0099999999999996E-2</v>
      </c>
      <c r="W80" s="23">
        <v>0</v>
      </c>
      <c r="X80" s="23">
        <v>4.2570000000000004E-3</v>
      </c>
      <c r="Y80" s="23">
        <v>1.4407E-2</v>
      </c>
    </row>
    <row r="81" spans="1:25" x14ac:dyDescent="0.25">
      <c r="A81" s="23" t="s">
        <v>125</v>
      </c>
      <c r="B81" s="23" t="s">
        <v>172</v>
      </c>
      <c r="C81" s="23" t="s">
        <v>283</v>
      </c>
      <c r="D81" s="23" t="s">
        <v>284</v>
      </c>
      <c r="E81" s="23"/>
      <c r="F81" s="23">
        <v>5.0326000000000004</v>
      </c>
      <c r="G81" s="23">
        <v>10.249936999999999</v>
      </c>
      <c r="H81" s="23">
        <v>22.324999999999999</v>
      </c>
      <c r="I81" s="23">
        <v>0</v>
      </c>
      <c r="J81" s="23">
        <v>22.324999999999999</v>
      </c>
      <c r="K81" s="23">
        <v>0</v>
      </c>
      <c r="L81" s="23"/>
      <c r="M81" s="23"/>
      <c r="N81" s="23">
        <v>2.5537999999999998</v>
      </c>
      <c r="O81" s="23">
        <v>3.3595000000000002</v>
      </c>
      <c r="P81" s="23"/>
      <c r="Q81" s="23">
        <v>2.5537999999999998</v>
      </c>
      <c r="R81" s="23">
        <v>3.3595000000000002</v>
      </c>
      <c r="S81" s="23">
        <v>0</v>
      </c>
      <c r="T81" s="23">
        <v>0.5867</v>
      </c>
      <c r="U81" s="23">
        <v>0</v>
      </c>
      <c r="V81" s="23">
        <v>7.0099999999999996E-2</v>
      </c>
      <c r="W81" s="23">
        <v>0</v>
      </c>
      <c r="X81" s="23">
        <v>5.0326000000000004</v>
      </c>
      <c r="Y81" s="23">
        <v>22.324999999999999</v>
      </c>
    </row>
    <row r="82" spans="1:25" x14ac:dyDescent="0.25">
      <c r="A82" s="23" t="s">
        <v>125</v>
      </c>
      <c r="B82" s="23" t="s">
        <v>172</v>
      </c>
      <c r="C82" s="23" t="s">
        <v>285</v>
      </c>
      <c r="D82" s="23" t="s">
        <v>286</v>
      </c>
      <c r="E82" s="23"/>
      <c r="F82" s="23">
        <v>3.3868269999999998</v>
      </c>
      <c r="G82" s="23">
        <v>21.387574000000001</v>
      </c>
      <c r="H82" s="23">
        <v>17.146535</v>
      </c>
      <c r="I82" s="23">
        <v>17.146535</v>
      </c>
      <c r="J82" s="23">
        <v>17.146535</v>
      </c>
      <c r="K82" s="23">
        <v>0</v>
      </c>
      <c r="L82" s="23"/>
      <c r="M82" s="23"/>
      <c r="N82" s="23">
        <v>2.5722999999999998</v>
      </c>
      <c r="O82" s="23">
        <v>3.4133</v>
      </c>
      <c r="P82" s="23"/>
      <c r="Q82" s="23">
        <v>2572.3000000000002</v>
      </c>
      <c r="R82" s="23">
        <v>3213.3</v>
      </c>
      <c r="S82" s="23">
        <v>0</v>
      </c>
      <c r="T82" s="23">
        <v>0</v>
      </c>
      <c r="U82" s="23">
        <v>0.18371899999999999</v>
      </c>
      <c r="V82" s="23">
        <v>7.0099999999999996E-2</v>
      </c>
      <c r="W82" s="23">
        <v>0</v>
      </c>
      <c r="X82" s="23">
        <v>3.3869999999999998E-3</v>
      </c>
      <c r="Y82" s="23">
        <v>1.7146999999999999E-2</v>
      </c>
    </row>
    <row r="83" spans="1:25" x14ac:dyDescent="0.25">
      <c r="A83" s="23" t="s">
        <v>125</v>
      </c>
      <c r="B83" s="23" t="s">
        <v>172</v>
      </c>
      <c r="C83" s="23" t="s">
        <v>287</v>
      </c>
      <c r="D83" s="23" t="s">
        <v>288</v>
      </c>
      <c r="E83" s="23"/>
      <c r="F83" s="23">
        <v>2.7376999999999998</v>
      </c>
      <c r="G83" s="23">
        <v>13.892200000000001</v>
      </c>
      <c r="H83" s="23">
        <v>7.4531999999999998</v>
      </c>
      <c r="I83" s="23">
        <v>0</v>
      </c>
      <c r="J83" s="23">
        <v>7.4531999999999998</v>
      </c>
      <c r="K83" s="23">
        <v>0</v>
      </c>
      <c r="L83" s="23"/>
      <c r="M83" s="23"/>
      <c r="N83" s="23">
        <v>2.5533000000000001</v>
      </c>
      <c r="O83" s="23">
        <v>3.6865000000000001</v>
      </c>
      <c r="P83" s="23"/>
      <c r="Q83" s="23">
        <v>2.5533000000000001</v>
      </c>
      <c r="R83" s="23">
        <v>3.6865000000000001</v>
      </c>
      <c r="S83" s="23">
        <v>0</v>
      </c>
      <c r="T83" s="23">
        <v>0</v>
      </c>
      <c r="U83" s="23">
        <v>1.8200000000000001E-2</v>
      </c>
      <c r="V83" s="23">
        <v>7.0099999999999996E-2</v>
      </c>
      <c r="W83" s="23">
        <v>0</v>
      </c>
      <c r="X83" s="23">
        <v>2.7376999999999998</v>
      </c>
      <c r="Y83" s="23">
        <v>7.4531999999999998</v>
      </c>
    </row>
    <row r="84" spans="1:25" x14ac:dyDescent="0.25">
      <c r="A84" s="23" t="s">
        <v>125</v>
      </c>
      <c r="B84" s="23" t="s">
        <v>172</v>
      </c>
      <c r="C84" s="23" t="s">
        <v>289</v>
      </c>
      <c r="D84" s="23" t="s">
        <v>290</v>
      </c>
      <c r="E84" s="23"/>
      <c r="F84" s="23">
        <v>2.3180000000000001</v>
      </c>
      <c r="G84" s="23">
        <v>10.231999999999999</v>
      </c>
      <c r="H84" s="23">
        <v>8.2609999999999992</v>
      </c>
      <c r="I84" s="23">
        <v>0</v>
      </c>
      <c r="J84" s="23">
        <v>0</v>
      </c>
      <c r="K84" s="23">
        <v>0</v>
      </c>
      <c r="L84" s="23"/>
      <c r="M84" s="23"/>
      <c r="N84" s="23">
        <v>2.6240000000000001</v>
      </c>
      <c r="O84" s="23">
        <v>3.577</v>
      </c>
      <c r="P84" s="23"/>
      <c r="Q84" s="23">
        <v>0</v>
      </c>
      <c r="R84" s="23">
        <v>0</v>
      </c>
      <c r="S84" s="23">
        <v>0</v>
      </c>
      <c r="T84" s="23">
        <v>0.28499999999999998</v>
      </c>
      <c r="U84" s="23">
        <v>0</v>
      </c>
      <c r="V84" s="23">
        <v>7.0000000000000007E-2</v>
      </c>
      <c r="W84" s="23">
        <v>0</v>
      </c>
      <c r="X84" s="23">
        <v>2.3180000000000002E-3</v>
      </c>
      <c r="Y84" s="23">
        <v>8.2609999999999992E-3</v>
      </c>
    </row>
    <row r="85" spans="1:25" x14ac:dyDescent="0.25">
      <c r="A85" s="23" t="s">
        <v>125</v>
      </c>
      <c r="B85" s="23" t="s">
        <v>172</v>
      </c>
      <c r="C85" s="23" t="s">
        <v>291</v>
      </c>
      <c r="D85" s="23" t="s">
        <v>292</v>
      </c>
      <c r="E85" s="23"/>
      <c r="F85" s="23">
        <v>3.1842000000000001</v>
      </c>
      <c r="G85" s="23">
        <v>3.1842000000000001</v>
      </c>
      <c r="H85" s="23">
        <v>13.151999999999999</v>
      </c>
      <c r="I85" s="23">
        <v>9.8640000000000008</v>
      </c>
      <c r="J85" s="23">
        <v>13.151999999999999</v>
      </c>
      <c r="K85" s="23">
        <v>0</v>
      </c>
      <c r="L85" s="23"/>
      <c r="M85" s="23"/>
      <c r="N85" s="23">
        <v>2.6621999999999999</v>
      </c>
      <c r="O85" s="23">
        <v>3.7498</v>
      </c>
      <c r="P85" s="23"/>
      <c r="Q85" s="23">
        <v>2.6621999999999999</v>
      </c>
      <c r="R85" s="23">
        <v>3.7498</v>
      </c>
      <c r="S85" s="23">
        <v>0</v>
      </c>
      <c r="T85" s="23">
        <v>0.24551500000000001</v>
      </c>
      <c r="U85" s="23">
        <v>0</v>
      </c>
      <c r="V85" s="23">
        <v>7.0099999999999996E-2</v>
      </c>
      <c r="W85" s="23">
        <v>0</v>
      </c>
      <c r="X85" s="23">
        <v>3.1842000000000001</v>
      </c>
      <c r="Y85" s="23">
        <v>13.151999999999999</v>
      </c>
    </row>
    <row r="86" spans="1:25" x14ac:dyDescent="0.25">
      <c r="A86" s="23" t="s">
        <v>125</v>
      </c>
      <c r="B86" s="23" t="s">
        <v>172</v>
      </c>
      <c r="C86" s="23" t="s">
        <v>293</v>
      </c>
      <c r="D86" s="23" t="s">
        <v>294</v>
      </c>
      <c r="E86" s="23"/>
      <c r="F86" s="23">
        <v>2.3755000000000002</v>
      </c>
      <c r="G86" s="23">
        <v>2.3755000000000002</v>
      </c>
      <c r="H86" s="23">
        <v>6.1509999999999998</v>
      </c>
      <c r="I86" s="23">
        <v>0</v>
      </c>
      <c r="J86" s="23">
        <v>6.1509999999999998</v>
      </c>
      <c r="K86" s="23">
        <v>0</v>
      </c>
      <c r="L86" s="23"/>
      <c r="M86" s="23"/>
      <c r="N86" s="23">
        <v>2.6627999999999998</v>
      </c>
      <c r="O86" s="23">
        <v>3.4552999999999998</v>
      </c>
      <c r="P86" s="23"/>
      <c r="Q86" s="23">
        <v>0</v>
      </c>
      <c r="R86" s="23">
        <v>0</v>
      </c>
      <c r="S86" s="23">
        <v>0</v>
      </c>
      <c r="T86" s="23">
        <v>0.49901299999999998</v>
      </c>
      <c r="U86" s="23">
        <v>0</v>
      </c>
      <c r="V86" s="23">
        <v>7.0099999999999996E-2</v>
      </c>
      <c r="W86" s="23">
        <v>0</v>
      </c>
      <c r="X86" s="23">
        <v>2.3755000000000002</v>
      </c>
      <c r="Y86" s="23">
        <v>6.1509999999999998</v>
      </c>
    </row>
    <row r="87" spans="1:25" x14ac:dyDescent="0.25">
      <c r="A87" s="23" t="s">
        <v>125</v>
      </c>
      <c r="B87" s="23" t="s">
        <v>295</v>
      </c>
      <c r="C87" s="23" t="s">
        <v>296</v>
      </c>
      <c r="D87" s="23" t="s">
        <v>297</v>
      </c>
      <c r="E87" s="23"/>
      <c r="F87" s="23">
        <v>9.3972800000000003</v>
      </c>
      <c r="G87" s="23">
        <v>0</v>
      </c>
      <c r="H87" s="23">
        <v>18.32704</v>
      </c>
      <c r="I87" s="23">
        <v>0</v>
      </c>
      <c r="J87" s="23">
        <v>18.32704</v>
      </c>
      <c r="K87" s="23">
        <v>0</v>
      </c>
      <c r="L87" s="23"/>
      <c r="M87" s="23"/>
      <c r="N87" s="23">
        <v>2.6393840000000002</v>
      </c>
      <c r="O87" s="23">
        <v>3.367699</v>
      </c>
      <c r="P87" s="23"/>
      <c r="Q87" s="23">
        <v>0</v>
      </c>
      <c r="R87" s="23">
        <v>0</v>
      </c>
      <c r="S87" s="23">
        <v>0</v>
      </c>
      <c r="T87" s="23">
        <v>0</v>
      </c>
      <c r="U87" s="23">
        <v>0.13203100000000001</v>
      </c>
      <c r="V87" s="23">
        <v>7.0099999999999996E-2</v>
      </c>
      <c r="W87" s="23">
        <v>0</v>
      </c>
      <c r="X87" s="23">
        <v>9.3972800000000003</v>
      </c>
      <c r="Y87" s="23">
        <v>18.32704</v>
      </c>
    </row>
    <row r="88" spans="1:25" x14ac:dyDescent="0.25">
      <c r="A88" s="23" t="s">
        <v>125</v>
      </c>
      <c r="B88" s="23" t="s">
        <v>295</v>
      </c>
      <c r="C88" s="23" t="s">
        <v>298</v>
      </c>
      <c r="D88" s="23" t="s">
        <v>299</v>
      </c>
      <c r="E88" s="23"/>
      <c r="F88" s="23">
        <v>2.3871000000000002</v>
      </c>
      <c r="G88" s="23">
        <v>0</v>
      </c>
      <c r="H88" s="23">
        <v>10.1378</v>
      </c>
      <c r="I88" s="23">
        <v>0</v>
      </c>
      <c r="J88" s="23">
        <v>0</v>
      </c>
      <c r="K88" s="23">
        <v>0</v>
      </c>
      <c r="L88" s="23"/>
      <c r="M88" s="23"/>
      <c r="N88" s="23">
        <v>2.5697000000000001</v>
      </c>
      <c r="O88" s="23">
        <v>3.5482999999999998</v>
      </c>
      <c r="P88" s="23"/>
      <c r="Q88" s="23">
        <v>0</v>
      </c>
      <c r="R88" s="23">
        <v>0</v>
      </c>
      <c r="S88" s="23">
        <v>0</v>
      </c>
      <c r="T88" s="23">
        <v>4.8000000000000001E-2</v>
      </c>
      <c r="U88" s="23">
        <v>0.2039</v>
      </c>
      <c r="V88" s="23">
        <v>7.0099999999999996E-2</v>
      </c>
      <c r="W88" s="23">
        <v>0</v>
      </c>
      <c r="X88" s="23">
        <v>2.3869999999999998E-3</v>
      </c>
      <c r="Y88" s="23">
        <v>1.0137999999999999E-2</v>
      </c>
    </row>
    <row r="89" spans="1:25" x14ac:dyDescent="0.25">
      <c r="A89" s="23" t="s">
        <v>125</v>
      </c>
      <c r="B89" s="23" t="s">
        <v>295</v>
      </c>
      <c r="C89" s="23" t="s">
        <v>300</v>
      </c>
      <c r="D89" s="23" t="s">
        <v>301</v>
      </c>
      <c r="E89" s="23"/>
      <c r="F89" s="23">
        <v>9.4131999999999998</v>
      </c>
      <c r="G89" s="23">
        <v>9.4131999999999998</v>
      </c>
      <c r="H89" s="23">
        <v>15.299799999999999</v>
      </c>
      <c r="I89" s="23">
        <v>0</v>
      </c>
      <c r="J89" s="23">
        <v>15.299799999999999</v>
      </c>
      <c r="K89" s="23">
        <v>0</v>
      </c>
      <c r="L89" s="23"/>
      <c r="M89" s="23"/>
      <c r="N89" s="23">
        <v>2.6562999999999999</v>
      </c>
      <c r="O89" s="23">
        <v>3.6690999999999998</v>
      </c>
      <c r="P89" s="23"/>
      <c r="Q89" s="23">
        <v>0</v>
      </c>
      <c r="R89" s="23">
        <v>0</v>
      </c>
      <c r="S89" s="23">
        <v>0</v>
      </c>
      <c r="T89" s="23">
        <v>0.20349999999999999</v>
      </c>
      <c r="U89" s="23">
        <v>0</v>
      </c>
      <c r="V89" s="23">
        <v>7.0099999999999996E-2</v>
      </c>
      <c r="W89" s="23">
        <v>0</v>
      </c>
      <c r="X89" s="23">
        <v>9.4129999999999995E-3</v>
      </c>
      <c r="Y89" s="23">
        <v>1.5299999999999999E-2</v>
      </c>
    </row>
    <row r="90" spans="1:25" x14ac:dyDescent="0.25">
      <c r="A90" s="23" t="s">
        <v>125</v>
      </c>
      <c r="B90" s="23" t="s">
        <v>295</v>
      </c>
      <c r="C90" s="23" t="s">
        <v>302</v>
      </c>
      <c r="D90" s="23" t="s">
        <v>303</v>
      </c>
      <c r="E90" s="23"/>
      <c r="F90" s="23">
        <v>9.1404999999999994</v>
      </c>
      <c r="G90" s="23">
        <v>9.1404999999999994</v>
      </c>
      <c r="H90" s="23">
        <v>10.566800000000001</v>
      </c>
      <c r="I90" s="23">
        <v>0</v>
      </c>
      <c r="J90" s="23">
        <v>10.566800000000001</v>
      </c>
      <c r="K90" s="23">
        <v>0</v>
      </c>
      <c r="L90" s="23"/>
      <c r="M90" s="23"/>
      <c r="N90" s="23">
        <v>2.5779999999999998</v>
      </c>
      <c r="O90" s="23">
        <v>3.8689</v>
      </c>
      <c r="P90" s="23"/>
      <c r="Q90" s="23">
        <v>0</v>
      </c>
      <c r="R90" s="23">
        <v>0</v>
      </c>
      <c r="S90" s="23">
        <v>0</v>
      </c>
      <c r="T90" s="23">
        <v>3.4799999999999998E-2</v>
      </c>
      <c r="U90" s="23">
        <v>0</v>
      </c>
      <c r="V90" s="23">
        <v>7.0099999999999996E-2</v>
      </c>
      <c r="W90" s="23">
        <v>0</v>
      </c>
      <c r="X90" s="23">
        <v>9.1409999999999998E-3</v>
      </c>
      <c r="Y90" s="23">
        <v>1.0567E-2</v>
      </c>
    </row>
    <row r="91" spans="1:25" x14ac:dyDescent="0.25">
      <c r="A91" s="23" t="s">
        <v>125</v>
      </c>
      <c r="B91" s="23" t="s">
        <v>295</v>
      </c>
      <c r="C91" s="23" t="s">
        <v>304</v>
      </c>
      <c r="D91" s="23" t="s">
        <v>305</v>
      </c>
      <c r="E91" s="23"/>
      <c r="F91" s="23">
        <v>9.9290199999999995</v>
      </c>
      <c r="G91" s="23">
        <v>9.9290199999999995</v>
      </c>
      <c r="H91" s="23">
        <v>16.150110000000002</v>
      </c>
      <c r="I91" s="23">
        <v>0</v>
      </c>
      <c r="J91" s="23">
        <v>0</v>
      </c>
      <c r="K91" s="23">
        <v>0</v>
      </c>
      <c r="L91" s="23"/>
      <c r="M91" s="23"/>
      <c r="N91" s="23">
        <v>2.548</v>
      </c>
      <c r="O91" s="23">
        <v>3.7473000000000001</v>
      </c>
      <c r="P91" s="23"/>
      <c r="Q91" s="23">
        <v>2.548</v>
      </c>
      <c r="R91" s="23">
        <v>0</v>
      </c>
      <c r="S91" s="23">
        <v>0</v>
      </c>
      <c r="T91" s="23">
        <v>0.21115999999999999</v>
      </c>
      <c r="U91" s="23">
        <v>0</v>
      </c>
      <c r="V91" s="23">
        <v>7.0099999999999996E-2</v>
      </c>
      <c r="W91" s="23">
        <v>0</v>
      </c>
      <c r="X91" s="23">
        <v>9.9290000000000003E-3</v>
      </c>
      <c r="Y91" s="23">
        <v>1.6150000000000001E-2</v>
      </c>
    </row>
    <row r="92" spans="1:25" x14ac:dyDescent="0.25">
      <c r="A92" s="23" t="s">
        <v>125</v>
      </c>
      <c r="B92" s="23" t="s">
        <v>295</v>
      </c>
      <c r="C92" s="23" t="s">
        <v>306</v>
      </c>
      <c r="D92" s="23" t="s">
        <v>307</v>
      </c>
      <c r="E92" s="23"/>
      <c r="F92" s="23">
        <v>9.5249000000000006</v>
      </c>
      <c r="G92" s="23">
        <v>9.5249000000000006</v>
      </c>
      <c r="H92" s="23">
        <v>18.082999999999998</v>
      </c>
      <c r="I92" s="23">
        <v>0</v>
      </c>
      <c r="J92" s="23">
        <v>18.082999999999998</v>
      </c>
      <c r="K92" s="23">
        <v>0</v>
      </c>
      <c r="L92" s="23"/>
      <c r="M92" s="23"/>
      <c r="N92" s="23">
        <v>2.6598000000000002</v>
      </c>
      <c r="O92" s="23">
        <v>4.1048</v>
      </c>
      <c r="P92" s="23"/>
      <c r="Q92" s="23">
        <v>2.6598000000000002</v>
      </c>
      <c r="R92" s="23">
        <v>4.1048</v>
      </c>
      <c r="S92" s="23">
        <v>0</v>
      </c>
      <c r="T92" s="23">
        <v>0</v>
      </c>
      <c r="U92" s="23">
        <v>9.5624000000000001E-2</v>
      </c>
      <c r="V92" s="23">
        <v>7.0099999999999996E-2</v>
      </c>
      <c r="W92" s="23">
        <v>0</v>
      </c>
      <c r="X92" s="23">
        <v>9.5250000000000005E-3</v>
      </c>
      <c r="Y92" s="23">
        <v>1.8082999999999998E-2</v>
      </c>
    </row>
    <row r="93" spans="1:25" x14ac:dyDescent="0.25">
      <c r="A93" s="23" t="s">
        <v>125</v>
      </c>
      <c r="B93" s="23" t="s">
        <v>295</v>
      </c>
      <c r="C93" s="23" t="s">
        <v>1056</v>
      </c>
      <c r="D93" s="23" t="s">
        <v>1057</v>
      </c>
      <c r="E93" s="23"/>
      <c r="F93" s="23">
        <v>9.8086500000000001</v>
      </c>
      <c r="G93" s="23">
        <v>0</v>
      </c>
      <c r="H93" s="23">
        <v>13.524380000000001</v>
      </c>
      <c r="I93" s="23">
        <v>0</v>
      </c>
      <c r="J93" s="23">
        <v>13.524380000000001</v>
      </c>
      <c r="K93" s="23">
        <v>0</v>
      </c>
      <c r="L93" s="23"/>
      <c r="M93" s="23"/>
      <c r="N93" s="23">
        <v>2.69259</v>
      </c>
      <c r="O93" s="23">
        <v>3.8250600000000001</v>
      </c>
      <c r="P93" s="23"/>
      <c r="Q93" s="23">
        <v>7.3798000000000002E-2</v>
      </c>
      <c r="R93" s="23">
        <v>7.3798000000000002E-2</v>
      </c>
      <c r="S93" s="23">
        <v>0</v>
      </c>
      <c r="T93" s="23">
        <v>0</v>
      </c>
      <c r="U93" s="23">
        <v>0</v>
      </c>
      <c r="V93" s="23">
        <v>7.0099999999999996E-2</v>
      </c>
      <c r="W93" s="23">
        <v>0</v>
      </c>
      <c r="X93" s="23">
        <v>0</v>
      </c>
      <c r="Y93" s="23">
        <v>0</v>
      </c>
    </row>
    <row r="94" spans="1:25" x14ac:dyDescent="0.25">
      <c r="A94" s="23" t="s">
        <v>125</v>
      </c>
      <c r="B94" s="23" t="s">
        <v>295</v>
      </c>
      <c r="C94" s="23" t="s">
        <v>308</v>
      </c>
      <c r="D94" s="23" t="s">
        <v>309</v>
      </c>
      <c r="E94" s="23"/>
      <c r="F94" s="23">
        <v>7.7478999999999996</v>
      </c>
      <c r="G94" s="23">
        <v>0</v>
      </c>
      <c r="H94" s="23">
        <v>11.0441</v>
      </c>
      <c r="I94" s="23">
        <v>0</v>
      </c>
      <c r="J94" s="23">
        <v>11.0441</v>
      </c>
      <c r="K94" s="23">
        <v>0</v>
      </c>
      <c r="L94" s="23"/>
      <c r="M94" s="23"/>
      <c r="N94" s="23">
        <v>2.504</v>
      </c>
      <c r="O94" s="23">
        <v>3.8008999999999999</v>
      </c>
      <c r="P94" s="23"/>
      <c r="Q94" s="23">
        <v>2.504</v>
      </c>
      <c r="R94" s="23">
        <v>3.8008999999999999</v>
      </c>
      <c r="S94" s="23">
        <v>0</v>
      </c>
      <c r="T94" s="23">
        <v>6.93E-2</v>
      </c>
      <c r="U94" s="23">
        <v>0</v>
      </c>
      <c r="V94" s="23">
        <v>7.0099999999999996E-2</v>
      </c>
      <c r="W94" s="23">
        <v>0</v>
      </c>
      <c r="X94" s="23">
        <v>7.7478999999999996</v>
      </c>
      <c r="Y94" s="23">
        <v>11.0441</v>
      </c>
    </row>
    <row r="95" spans="1:25" x14ac:dyDescent="0.25">
      <c r="A95" s="23" t="s">
        <v>125</v>
      </c>
      <c r="B95" s="23" t="s">
        <v>295</v>
      </c>
      <c r="C95" s="23" t="s">
        <v>310</v>
      </c>
      <c r="D95" s="23" t="s">
        <v>311</v>
      </c>
      <c r="E95" s="23"/>
      <c r="F95" s="23">
        <v>10.97095</v>
      </c>
      <c r="G95" s="23">
        <v>52.840400000000002</v>
      </c>
      <c r="H95" s="23">
        <v>19.226870000000002</v>
      </c>
      <c r="I95" s="23">
        <v>0</v>
      </c>
      <c r="J95" s="23">
        <v>20.25122</v>
      </c>
      <c r="K95" s="23">
        <v>0</v>
      </c>
      <c r="L95" s="23"/>
      <c r="M95" s="23"/>
      <c r="N95" s="23">
        <v>2.7196660000000001</v>
      </c>
      <c r="O95" s="23">
        <v>4.1732820000000004</v>
      </c>
      <c r="P95" s="23"/>
      <c r="Q95" s="23">
        <v>2.7196660000000001</v>
      </c>
      <c r="R95" s="23">
        <v>4.1732820000000004</v>
      </c>
      <c r="S95" s="23">
        <v>0</v>
      </c>
      <c r="T95" s="23">
        <v>8.6777999999999994E-2</v>
      </c>
      <c r="U95" s="23">
        <v>0</v>
      </c>
      <c r="V95" s="23">
        <v>70.099999999999994</v>
      </c>
      <c r="W95" s="23">
        <v>0</v>
      </c>
      <c r="X95" s="23">
        <v>1.0971E-2</v>
      </c>
      <c r="Y95" s="23">
        <v>1.9227000000000001E-2</v>
      </c>
    </row>
    <row r="96" spans="1:25" x14ac:dyDescent="0.25">
      <c r="A96" s="23" t="s">
        <v>125</v>
      </c>
      <c r="B96" s="23" t="s">
        <v>295</v>
      </c>
      <c r="C96" s="23" t="s">
        <v>312</v>
      </c>
      <c r="D96" s="23" t="s">
        <v>313</v>
      </c>
      <c r="E96" s="23"/>
      <c r="F96" s="23">
        <v>7.8274999999999997</v>
      </c>
      <c r="G96" s="23">
        <v>7.8274999999999997</v>
      </c>
      <c r="H96" s="23">
        <v>12.1183</v>
      </c>
      <c r="I96" s="23">
        <v>0</v>
      </c>
      <c r="J96" s="23">
        <v>12.1183</v>
      </c>
      <c r="K96" s="23">
        <v>0</v>
      </c>
      <c r="L96" s="23"/>
      <c r="M96" s="23"/>
      <c r="N96" s="23">
        <v>2.7951999999999999</v>
      </c>
      <c r="O96" s="23">
        <v>3.8963999999999999</v>
      </c>
      <c r="P96" s="23"/>
      <c r="Q96" s="23">
        <v>2.7951999999999999</v>
      </c>
      <c r="R96" s="23">
        <v>3.8963999999999999</v>
      </c>
      <c r="S96" s="23">
        <v>0</v>
      </c>
      <c r="T96" s="23">
        <v>9.325E-2</v>
      </c>
      <c r="U96" s="23">
        <v>0</v>
      </c>
      <c r="V96" s="23">
        <v>7.0150000000000004E-2</v>
      </c>
      <c r="W96" s="23">
        <v>0</v>
      </c>
      <c r="X96" s="23">
        <v>6.509E-3</v>
      </c>
      <c r="Y96" s="23">
        <v>1.2118E-2</v>
      </c>
    </row>
    <row r="97" spans="1:25" x14ac:dyDescent="0.25">
      <c r="A97" s="23" t="s">
        <v>125</v>
      </c>
      <c r="B97" s="23" t="s">
        <v>295</v>
      </c>
      <c r="C97" s="23" t="s">
        <v>314</v>
      </c>
      <c r="D97" s="23" t="s">
        <v>315</v>
      </c>
      <c r="E97" s="23"/>
      <c r="F97" s="23">
        <v>8.8785000000000007</v>
      </c>
      <c r="G97" s="23">
        <v>9.6039999999999992</v>
      </c>
      <c r="H97" s="23">
        <v>11.619899999999999</v>
      </c>
      <c r="I97" s="23">
        <v>0</v>
      </c>
      <c r="J97" s="23">
        <v>10.3674</v>
      </c>
      <c r="K97" s="23">
        <v>0</v>
      </c>
      <c r="L97" s="23"/>
      <c r="M97" s="23"/>
      <c r="N97" s="23">
        <v>2.4214000000000002</v>
      </c>
      <c r="O97" s="23">
        <v>3.6985999999999999</v>
      </c>
      <c r="P97" s="23"/>
      <c r="Q97" s="23">
        <v>0</v>
      </c>
      <c r="R97" s="23">
        <v>0</v>
      </c>
      <c r="S97" s="23">
        <v>0</v>
      </c>
      <c r="T97" s="23">
        <v>0.12720000000000001</v>
      </c>
      <c r="U97" s="23">
        <v>0</v>
      </c>
      <c r="V97" s="23">
        <v>7.0099999999999996E-2</v>
      </c>
      <c r="W97" s="23">
        <v>0</v>
      </c>
      <c r="X97" s="23">
        <v>8.8785000000000007</v>
      </c>
      <c r="Y97" s="23">
        <v>11.619899999999999</v>
      </c>
    </row>
    <row r="98" spans="1:25" x14ac:dyDescent="0.25">
      <c r="A98" s="23" t="s">
        <v>125</v>
      </c>
      <c r="B98" s="23" t="s">
        <v>295</v>
      </c>
      <c r="C98" s="23" t="s">
        <v>316</v>
      </c>
      <c r="D98" s="23" t="s">
        <v>317</v>
      </c>
      <c r="E98" s="23"/>
      <c r="F98" s="23">
        <v>7.1790380000000003</v>
      </c>
      <c r="G98" s="23">
        <v>10.905200000000001</v>
      </c>
      <c r="H98" s="23">
        <v>13.151649000000001</v>
      </c>
      <c r="I98" s="23">
        <v>0</v>
      </c>
      <c r="J98" s="23">
        <v>13.151649000000001</v>
      </c>
      <c r="K98" s="23">
        <v>0</v>
      </c>
      <c r="L98" s="23"/>
      <c r="M98" s="23"/>
      <c r="N98" s="23">
        <v>2.5621070000000001</v>
      </c>
      <c r="O98" s="23">
        <v>3.2711700000000001</v>
      </c>
      <c r="P98" s="23"/>
      <c r="Q98" s="23">
        <v>2.5757509999999999</v>
      </c>
      <c r="R98" s="23">
        <v>0</v>
      </c>
      <c r="S98" s="23">
        <v>0</v>
      </c>
      <c r="T98" s="23">
        <v>0</v>
      </c>
      <c r="U98" s="23">
        <v>0</v>
      </c>
      <c r="V98" s="23">
        <v>7.0676000000000003E-2</v>
      </c>
      <c r="W98" s="23">
        <v>0</v>
      </c>
      <c r="X98" s="23">
        <v>7.1789999999999996E-3</v>
      </c>
      <c r="Y98" s="23">
        <v>1.3152E-2</v>
      </c>
    </row>
    <row r="99" spans="1:25" x14ac:dyDescent="0.25">
      <c r="A99" s="23" t="s">
        <v>125</v>
      </c>
      <c r="B99" s="23" t="s">
        <v>295</v>
      </c>
      <c r="C99" s="23" t="s">
        <v>318</v>
      </c>
      <c r="D99" s="23" t="s">
        <v>319</v>
      </c>
      <c r="E99" s="23"/>
      <c r="F99" s="23">
        <v>8.4081799999999998</v>
      </c>
      <c r="G99" s="23">
        <v>8.4081799999999998</v>
      </c>
      <c r="H99" s="23">
        <v>9.6655599999999993</v>
      </c>
      <c r="I99" s="23">
        <v>0</v>
      </c>
      <c r="J99" s="23">
        <v>9.6655599999999993</v>
      </c>
      <c r="K99" s="23">
        <v>0</v>
      </c>
      <c r="L99" s="23"/>
      <c r="M99" s="23"/>
      <c r="N99" s="23">
        <v>2.7366000000000001</v>
      </c>
      <c r="O99" s="23">
        <v>3.8994</v>
      </c>
      <c r="P99" s="23"/>
      <c r="Q99" s="23">
        <v>2.7366000000000001</v>
      </c>
      <c r="R99" s="23">
        <v>0</v>
      </c>
      <c r="S99" s="23">
        <v>0</v>
      </c>
      <c r="T99" s="23">
        <v>0.44900000000000001</v>
      </c>
      <c r="U99" s="23">
        <v>0</v>
      </c>
      <c r="V99" s="23">
        <v>7.0099999999999996E-2</v>
      </c>
      <c r="W99" s="23">
        <v>0</v>
      </c>
      <c r="X99" s="23">
        <v>8.4080000000000005E-3</v>
      </c>
      <c r="Y99" s="23">
        <v>9.6659999999999992E-3</v>
      </c>
    </row>
    <row r="100" spans="1:25" x14ac:dyDescent="0.25">
      <c r="A100" s="23" t="s">
        <v>125</v>
      </c>
      <c r="B100" s="23" t="s">
        <v>295</v>
      </c>
      <c r="C100" s="23" t="s">
        <v>320</v>
      </c>
      <c r="D100" s="23" t="s">
        <v>321</v>
      </c>
      <c r="E100" s="23"/>
      <c r="F100" s="23">
        <v>9.9788999999999994</v>
      </c>
      <c r="G100" s="23">
        <v>17.0276</v>
      </c>
      <c r="H100" s="23">
        <v>13.7539</v>
      </c>
      <c r="I100" s="23">
        <v>0</v>
      </c>
      <c r="J100" s="23">
        <v>13.8879</v>
      </c>
      <c r="K100" s="23">
        <v>0</v>
      </c>
      <c r="L100" s="23"/>
      <c r="M100" s="23"/>
      <c r="N100" s="23">
        <v>2.4954100000000001</v>
      </c>
      <c r="O100" s="23">
        <v>3.9220670000000002</v>
      </c>
      <c r="P100" s="23"/>
      <c r="Q100" s="23">
        <v>0</v>
      </c>
      <c r="R100" s="23">
        <v>0</v>
      </c>
      <c r="S100" s="23">
        <v>0</v>
      </c>
      <c r="T100" s="23">
        <v>0</v>
      </c>
      <c r="U100" s="23">
        <v>0.11541700000000001</v>
      </c>
      <c r="V100" s="23">
        <v>7.0099999999999996E-2</v>
      </c>
      <c r="W100" s="23">
        <v>0</v>
      </c>
      <c r="X100" s="23">
        <v>9.9788999999999994</v>
      </c>
      <c r="Y100" s="23">
        <v>13.7539</v>
      </c>
    </row>
    <row r="101" spans="1:25" x14ac:dyDescent="0.25">
      <c r="A101" s="23" t="s">
        <v>125</v>
      </c>
      <c r="B101" s="23" t="s">
        <v>295</v>
      </c>
      <c r="C101" s="23" t="s">
        <v>322</v>
      </c>
      <c r="D101" s="23" t="s">
        <v>323</v>
      </c>
      <c r="E101" s="23"/>
      <c r="F101" s="23">
        <v>1.9699</v>
      </c>
      <c r="G101" s="23">
        <v>0</v>
      </c>
      <c r="H101" s="23">
        <v>5.9093600000000004</v>
      </c>
      <c r="I101" s="23">
        <v>0</v>
      </c>
      <c r="J101" s="23">
        <v>5.9093600000000004</v>
      </c>
      <c r="K101" s="23">
        <v>0</v>
      </c>
      <c r="L101" s="23"/>
      <c r="M101" s="23"/>
      <c r="N101" s="23">
        <v>2.5777100000000002</v>
      </c>
      <c r="O101" s="23">
        <v>3.68933</v>
      </c>
      <c r="P101" s="23"/>
      <c r="Q101" s="23">
        <v>2.5777100000000002</v>
      </c>
      <c r="R101" s="23">
        <v>3.68933</v>
      </c>
      <c r="S101" s="23">
        <v>0</v>
      </c>
      <c r="T101" s="23">
        <v>0.1222</v>
      </c>
      <c r="U101" s="23">
        <v>0</v>
      </c>
      <c r="V101" s="23">
        <v>7.0099999999999996E-2</v>
      </c>
      <c r="W101" s="23">
        <v>0</v>
      </c>
      <c r="X101" s="23">
        <v>1.9699</v>
      </c>
      <c r="Y101" s="23">
        <v>5.9093600000000004</v>
      </c>
    </row>
    <row r="102" spans="1:25" x14ac:dyDescent="0.25">
      <c r="A102" s="23" t="s">
        <v>125</v>
      </c>
      <c r="B102" s="23" t="s">
        <v>295</v>
      </c>
      <c r="C102" s="23" t="s">
        <v>324</v>
      </c>
      <c r="D102" s="23" t="s">
        <v>325</v>
      </c>
      <c r="E102" s="23"/>
      <c r="F102" s="23">
        <v>6.76</v>
      </c>
      <c r="G102" s="23">
        <v>0</v>
      </c>
      <c r="H102" s="23">
        <v>11.28</v>
      </c>
      <c r="I102" s="23">
        <v>0</v>
      </c>
      <c r="J102" s="23">
        <v>11.28</v>
      </c>
      <c r="K102" s="23">
        <v>0</v>
      </c>
      <c r="L102" s="23"/>
      <c r="M102" s="23"/>
      <c r="N102" s="23">
        <v>2.5952000000000002</v>
      </c>
      <c r="O102" s="23">
        <v>3.5449999999999999</v>
      </c>
      <c r="P102" s="23"/>
      <c r="Q102" s="23">
        <v>0</v>
      </c>
      <c r="R102" s="23">
        <v>0</v>
      </c>
      <c r="S102" s="23">
        <v>0</v>
      </c>
      <c r="T102" s="23">
        <v>0.16650000000000001</v>
      </c>
      <c r="U102" s="23">
        <v>0</v>
      </c>
      <c r="V102" s="23">
        <v>0</v>
      </c>
      <c r="W102" s="23">
        <v>0</v>
      </c>
      <c r="X102" s="23">
        <v>6.76</v>
      </c>
      <c r="Y102" s="23">
        <v>11.28</v>
      </c>
    </row>
    <row r="103" spans="1:25" x14ac:dyDescent="0.25">
      <c r="A103" s="23" t="s">
        <v>125</v>
      </c>
      <c r="B103" s="23" t="s">
        <v>295</v>
      </c>
      <c r="C103" s="23" t="s">
        <v>326</v>
      </c>
      <c r="D103" s="23" t="s">
        <v>327</v>
      </c>
      <c r="E103" s="23"/>
      <c r="F103" s="23">
        <v>5.6559999999999997</v>
      </c>
      <c r="G103" s="23">
        <v>5.6559999999999997</v>
      </c>
      <c r="H103" s="23">
        <v>8.6690000000000005</v>
      </c>
      <c r="I103" s="23">
        <v>0</v>
      </c>
      <c r="J103" s="23">
        <v>8.6690000000000005</v>
      </c>
      <c r="K103" s="23">
        <v>0</v>
      </c>
      <c r="L103" s="23"/>
      <c r="M103" s="23"/>
      <c r="N103" s="23">
        <v>2.419</v>
      </c>
      <c r="O103" s="23">
        <v>3.6840000000000002</v>
      </c>
      <c r="P103" s="23"/>
      <c r="Q103" s="23">
        <v>0</v>
      </c>
      <c r="R103" s="23">
        <v>0</v>
      </c>
      <c r="S103" s="23">
        <v>0</v>
      </c>
      <c r="T103" s="23">
        <v>0.34699999999999998</v>
      </c>
      <c r="U103" s="23">
        <v>0</v>
      </c>
      <c r="V103" s="23">
        <v>7.0099999999999996E-2</v>
      </c>
      <c r="W103" s="23">
        <v>0</v>
      </c>
      <c r="X103" s="23">
        <v>5.6559999999999996E-3</v>
      </c>
      <c r="Y103" s="23">
        <v>8.6689999999999996E-3</v>
      </c>
    </row>
    <row r="104" spans="1:25" x14ac:dyDescent="0.25">
      <c r="A104" s="23" t="s">
        <v>125</v>
      </c>
      <c r="B104" s="23" t="s">
        <v>295</v>
      </c>
      <c r="C104" s="23" t="s">
        <v>328</v>
      </c>
      <c r="D104" s="23" t="s">
        <v>329</v>
      </c>
      <c r="E104" s="23"/>
      <c r="F104" s="23">
        <v>12.132999999999999</v>
      </c>
      <c r="G104" s="23">
        <v>0</v>
      </c>
      <c r="H104" s="23">
        <v>19.47016</v>
      </c>
      <c r="I104" s="23">
        <v>0</v>
      </c>
      <c r="J104" s="23">
        <v>19.47016</v>
      </c>
      <c r="K104" s="23">
        <v>0</v>
      </c>
      <c r="L104" s="23"/>
      <c r="M104" s="23"/>
      <c r="N104" s="23">
        <v>2.4959500000000001</v>
      </c>
      <c r="O104" s="23">
        <v>3.7759499999999999</v>
      </c>
      <c r="P104" s="23"/>
      <c r="Q104" s="23">
        <v>2.4959500000000001</v>
      </c>
      <c r="R104" s="23">
        <v>3.7759499999999999</v>
      </c>
      <c r="S104" s="23">
        <v>0</v>
      </c>
      <c r="T104" s="23">
        <v>0.46625</v>
      </c>
      <c r="U104" s="23">
        <v>0</v>
      </c>
      <c r="V104" s="23">
        <v>7.0099999999999996E-2</v>
      </c>
      <c r="W104" s="23">
        <v>0</v>
      </c>
      <c r="X104" s="23">
        <v>12.132999999999999</v>
      </c>
      <c r="Y104" s="23">
        <v>19.47016</v>
      </c>
    </row>
    <row r="105" spans="1:25" x14ac:dyDescent="0.25">
      <c r="A105" s="23" t="s">
        <v>125</v>
      </c>
      <c r="B105" s="23" t="s">
        <v>295</v>
      </c>
      <c r="C105" s="23" t="s">
        <v>330</v>
      </c>
      <c r="D105" s="23" t="s">
        <v>331</v>
      </c>
      <c r="E105" s="23"/>
      <c r="F105" s="23">
        <v>5.5850999999999997</v>
      </c>
      <c r="G105" s="23">
        <v>5.5850999999999997</v>
      </c>
      <c r="H105" s="23">
        <v>10.9381</v>
      </c>
      <c r="I105" s="23">
        <v>0</v>
      </c>
      <c r="J105" s="23">
        <v>0</v>
      </c>
      <c r="K105" s="23">
        <v>0</v>
      </c>
      <c r="L105" s="23"/>
      <c r="M105" s="23"/>
      <c r="N105" s="23">
        <v>2.3620999999999999</v>
      </c>
      <c r="O105" s="23">
        <v>3.9908999999999999</v>
      </c>
      <c r="P105" s="23"/>
      <c r="Q105" s="23">
        <v>0</v>
      </c>
      <c r="R105" s="23">
        <v>0</v>
      </c>
      <c r="S105" s="23">
        <v>0</v>
      </c>
      <c r="T105" s="23">
        <v>0.33182499999999998</v>
      </c>
      <c r="U105" s="23">
        <v>0</v>
      </c>
      <c r="V105" s="23">
        <v>7.6600000000000001E-2</v>
      </c>
      <c r="W105" s="23">
        <v>0</v>
      </c>
      <c r="X105" s="23">
        <v>5.5849999999999997E-3</v>
      </c>
      <c r="Y105" s="23">
        <v>1.0938E-2</v>
      </c>
    </row>
    <row r="106" spans="1:25" x14ac:dyDescent="0.25">
      <c r="A106" s="23" t="s">
        <v>125</v>
      </c>
      <c r="B106" s="23" t="s">
        <v>295</v>
      </c>
      <c r="C106" s="23" t="s">
        <v>332</v>
      </c>
      <c r="D106" s="23" t="s">
        <v>333</v>
      </c>
      <c r="E106" s="23"/>
      <c r="F106" s="23">
        <v>6.9016999999999999</v>
      </c>
      <c r="G106" s="23">
        <v>6.9016999999999999</v>
      </c>
      <c r="H106" s="23">
        <v>10</v>
      </c>
      <c r="I106" s="23">
        <v>0</v>
      </c>
      <c r="J106" s="23">
        <v>0</v>
      </c>
      <c r="K106" s="23">
        <v>0</v>
      </c>
      <c r="L106" s="23"/>
      <c r="M106" s="23"/>
      <c r="N106" s="23">
        <v>2.6343999999999999</v>
      </c>
      <c r="O106" s="23">
        <v>2.8256999999999999</v>
      </c>
      <c r="P106" s="23"/>
      <c r="Q106" s="23">
        <v>0</v>
      </c>
      <c r="R106" s="23">
        <v>0</v>
      </c>
      <c r="S106" s="23">
        <v>0</v>
      </c>
      <c r="T106" s="23">
        <v>0.13400000000000001</v>
      </c>
      <c r="U106" s="23">
        <v>0</v>
      </c>
      <c r="V106" s="23">
        <v>0</v>
      </c>
      <c r="W106" s="23">
        <v>0</v>
      </c>
      <c r="X106" s="23">
        <v>6.9020000000000001E-3</v>
      </c>
      <c r="Y106" s="23">
        <v>0.01</v>
      </c>
    </row>
    <row r="107" spans="1:25" x14ac:dyDescent="0.25">
      <c r="A107" s="23" t="s">
        <v>125</v>
      </c>
      <c r="B107" s="23" t="s">
        <v>295</v>
      </c>
      <c r="C107" s="23" t="s">
        <v>334</v>
      </c>
      <c r="D107" s="23" t="s">
        <v>335</v>
      </c>
      <c r="E107" s="23"/>
      <c r="F107" s="23">
        <v>7.2596999999999996</v>
      </c>
      <c r="G107" s="23">
        <v>0</v>
      </c>
      <c r="H107" s="23">
        <v>9.9039000000000001</v>
      </c>
      <c r="I107" s="23">
        <v>0</v>
      </c>
      <c r="J107" s="23">
        <v>9.9039000000000001</v>
      </c>
      <c r="K107" s="23">
        <v>0</v>
      </c>
      <c r="L107" s="23"/>
      <c r="M107" s="23"/>
      <c r="N107" s="23">
        <v>2.7090999999999998</v>
      </c>
      <c r="O107" s="23">
        <v>4.0069999999999997</v>
      </c>
      <c r="P107" s="23"/>
      <c r="Q107" s="23">
        <v>0</v>
      </c>
      <c r="R107" s="23">
        <v>0</v>
      </c>
      <c r="S107" s="23">
        <v>0</v>
      </c>
      <c r="T107" s="23">
        <v>0.1452</v>
      </c>
      <c r="U107" s="23">
        <v>0</v>
      </c>
      <c r="V107" s="23">
        <v>7.0099999999999996E-2</v>
      </c>
      <c r="W107" s="23">
        <v>0</v>
      </c>
      <c r="X107" s="23">
        <v>7.26E-3</v>
      </c>
      <c r="Y107" s="23">
        <v>9.9039999999999996E-3</v>
      </c>
    </row>
    <row r="108" spans="1:25" x14ac:dyDescent="0.25">
      <c r="A108" s="23" t="s">
        <v>125</v>
      </c>
      <c r="B108" s="23" t="s">
        <v>295</v>
      </c>
      <c r="C108" s="23" t="s">
        <v>336</v>
      </c>
      <c r="D108" s="23" t="s">
        <v>337</v>
      </c>
      <c r="E108" s="23"/>
      <c r="F108" s="23">
        <v>3.8536999999999999</v>
      </c>
      <c r="G108" s="23">
        <v>3.8536999999999999</v>
      </c>
      <c r="H108" s="23">
        <v>7.6966000000000001</v>
      </c>
      <c r="I108" s="23">
        <v>0</v>
      </c>
      <c r="J108" s="23">
        <v>0</v>
      </c>
      <c r="K108" s="23">
        <v>0</v>
      </c>
      <c r="L108" s="23"/>
      <c r="M108" s="23"/>
      <c r="N108" s="23">
        <v>2.4136000000000002</v>
      </c>
      <c r="O108" s="23">
        <v>3.7467999999999999</v>
      </c>
      <c r="P108" s="23"/>
      <c r="Q108" s="23">
        <v>2.4136000000000002</v>
      </c>
      <c r="R108" s="23">
        <v>3.7467999999999999</v>
      </c>
      <c r="S108" s="23">
        <v>0</v>
      </c>
      <c r="T108" s="23">
        <v>6.4500000000000002E-2</v>
      </c>
      <c r="U108" s="23">
        <v>0</v>
      </c>
      <c r="V108" s="23">
        <v>7.0099999999999996E-2</v>
      </c>
      <c r="W108" s="23">
        <v>0</v>
      </c>
      <c r="X108" s="23">
        <v>3.8539999999999998E-3</v>
      </c>
      <c r="Y108" s="23">
        <v>7.6969999999999998E-3</v>
      </c>
    </row>
    <row r="109" spans="1:25" x14ac:dyDescent="0.25">
      <c r="A109" s="23" t="s">
        <v>125</v>
      </c>
      <c r="B109" s="23" t="s">
        <v>295</v>
      </c>
      <c r="C109" s="23" t="s">
        <v>338</v>
      </c>
      <c r="D109" s="23" t="s">
        <v>339</v>
      </c>
      <c r="E109" s="23"/>
      <c r="F109" s="23">
        <v>14.621499999999999</v>
      </c>
      <c r="G109" s="23">
        <v>0</v>
      </c>
      <c r="H109" s="23">
        <v>21.421500000000002</v>
      </c>
      <c r="I109" s="23">
        <v>0</v>
      </c>
      <c r="J109" s="23">
        <v>21.421500000000002</v>
      </c>
      <c r="K109" s="23">
        <v>0</v>
      </c>
      <c r="L109" s="23"/>
      <c r="M109" s="23"/>
      <c r="N109" s="23">
        <v>2.589</v>
      </c>
      <c r="O109" s="23">
        <v>4.2713999999999999</v>
      </c>
      <c r="P109" s="23"/>
      <c r="Q109" s="23">
        <v>0</v>
      </c>
      <c r="R109" s="23">
        <v>0</v>
      </c>
      <c r="S109" s="23">
        <v>0</v>
      </c>
      <c r="T109" s="23">
        <v>0</v>
      </c>
      <c r="U109" s="23">
        <v>0.49730000000000002</v>
      </c>
      <c r="V109" s="23">
        <v>7.0099999999999996E-2</v>
      </c>
      <c r="W109" s="23">
        <v>0</v>
      </c>
      <c r="X109" s="23">
        <v>14.621499999999999</v>
      </c>
      <c r="Y109" s="23">
        <v>21.421500000000002</v>
      </c>
    </row>
    <row r="110" spans="1:25" x14ac:dyDescent="0.25">
      <c r="A110" s="23" t="s">
        <v>125</v>
      </c>
      <c r="B110" s="23" t="s">
        <v>295</v>
      </c>
      <c r="C110" s="23" t="s">
        <v>340</v>
      </c>
      <c r="D110" s="23" t="s">
        <v>341</v>
      </c>
      <c r="E110" s="23"/>
      <c r="F110" s="23">
        <v>5.101</v>
      </c>
      <c r="G110" s="23">
        <v>0</v>
      </c>
      <c r="H110" s="23">
        <v>7.1414</v>
      </c>
      <c r="I110" s="23">
        <v>0</v>
      </c>
      <c r="J110" s="23">
        <v>7.1414</v>
      </c>
      <c r="K110" s="23">
        <v>0</v>
      </c>
      <c r="L110" s="23"/>
      <c r="M110" s="23"/>
      <c r="N110" s="23">
        <v>2.4314</v>
      </c>
      <c r="O110" s="23">
        <v>3.9737</v>
      </c>
      <c r="P110" s="23"/>
      <c r="Q110" s="23">
        <v>2.4314</v>
      </c>
      <c r="R110" s="23">
        <v>3.9737</v>
      </c>
      <c r="S110" s="23">
        <v>0</v>
      </c>
      <c r="T110" s="23">
        <v>6.7699999999999996E-2</v>
      </c>
      <c r="U110" s="23">
        <v>0</v>
      </c>
      <c r="V110" s="23">
        <v>7.0099999999999996E-2</v>
      </c>
      <c r="W110" s="23">
        <v>0</v>
      </c>
      <c r="X110" s="23">
        <v>5.1009999999999996E-3</v>
      </c>
      <c r="Y110" s="23">
        <v>7.1409999999999998E-3</v>
      </c>
    </row>
    <row r="111" spans="1:25" x14ac:dyDescent="0.25">
      <c r="A111" s="23" t="s">
        <v>125</v>
      </c>
      <c r="B111" s="23" t="s">
        <v>295</v>
      </c>
      <c r="C111" s="23" t="s">
        <v>342</v>
      </c>
      <c r="D111" s="23" t="s">
        <v>343</v>
      </c>
      <c r="E111" s="23"/>
      <c r="F111" s="23">
        <v>9.8235340000000004</v>
      </c>
      <c r="G111" s="23">
        <v>9.8235340000000004</v>
      </c>
      <c r="H111" s="23">
        <v>21.544595999999999</v>
      </c>
      <c r="I111" s="23">
        <v>0</v>
      </c>
      <c r="J111" s="23">
        <v>0</v>
      </c>
      <c r="K111" s="23">
        <v>0</v>
      </c>
      <c r="L111" s="23"/>
      <c r="M111" s="23"/>
      <c r="N111" s="23">
        <v>2.7397589999999998</v>
      </c>
      <c r="O111" s="23">
        <v>3.777485</v>
      </c>
      <c r="P111" s="23"/>
      <c r="Q111" s="23">
        <v>0</v>
      </c>
      <c r="R111" s="23">
        <v>0</v>
      </c>
      <c r="S111" s="23">
        <v>0</v>
      </c>
      <c r="T111" s="23">
        <v>0.171763</v>
      </c>
      <c r="U111" s="23">
        <v>0</v>
      </c>
      <c r="V111" s="23">
        <v>7.0099999999999996E-2</v>
      </c>
      <c r="W111" s="23">
        <v>0</v>
      </c>
      <c r="X111" s="23">
        <v>9.8239999999999994E-3</v>
      </c>
      <c r="Y111" s="23">
        <v>2.1545000000000002E-2</v>
      </c>
    </row>
    <row r="112" spans="1:25" x14ac:dyDescent="0.25">
      <c r="A112" s="23" t="s">
        <v>125</v>
      </c>
      <c r="B112" s="23" t="s">
        <v>295</v>
      </c>
      <c r="C112" s="23" t="s">
        <v>344</v>
      </c>
      <c r="D112" s="23" t="s">
        <v>345</v>
      </c>
      <c r="E112" s="23"/>
      <c r="F112" s="23">
        <v>6.9913999999999996</v>
      </c>
      <c r="G112" s="23">
        <v>6.9913999999999996</v>
      </c>
      <c r="H112" s="23">
        <v>10.2074</v>
      </c>
      <c r="I112" s="23">
        <v>6.99</v>
      </c>
      <c r="J112" s="23">
        <v>10.2074</v>
      </c>
      <c r="K112" s="23">
        <v>0</v>
      </c>
      <c r="L112" s="23"/>
      <c r="M112" s="23"/>
      <c r="N112" s="23">
        <v>2.7660999999999998</v>
      </c>
      <c r="O112" s="23">
        <v>4.0696000000000003</v>
      </c>
      <c r="P112" s="23"/>
      <c r="Q112" s="23">
        <v>0</v>
      </c>
      <c r="R112" s="23">
        <v>0</v>
      </c>
      <c r="S112" s="23">
        <v>0</v>
      </c>
      <c r="T112" s="23">
        <v>0.1212</v>
      </c>
      <c r="U112" s="23">
        <v>0</v>
      </c>
      <c r="V112" s="23">
        <v>7.0099999999999996E-2</v>
      </c>
      <c r="W112" s="23">
        <v>0</v>
      </c>
      <c r="X112" s="23">
        <v>6.9909999999999998E-3</v>
      </c>
      <c r="Y112" s="23">
        <v>1.0207000000000001E-2</v>
      </c>
    </row>
    <row r="113" spans="1:25" x14ac:dyDescent="0.25">
      <c r="A113" s="23" t="s">
        <v>125</v>
      </c>
      <c r="B113" s="23" t="s">
        <v>295</v>
      </c>
      <c r="C113" s="23" t="s">
        <v>346</v>
      </c>
      <c r="D113" s="23" t="s">
        <v>347</v>
      </c>
      <c r="E113" s="23"/>
      <c r="F113" s="23">
        <v>5.5294800000000004</v>
      </c>
      <c r="G113" s="23">
        <v>0</v>
      </c>
      <c r="H113" s="23">
        <v>9.0221499999999999</v>
      </c>
      <c r="I113" s="23">
        <v>0</v>
      </c>
      <c r="J113" s="23">
        <v>9.0221499999999999</v>
      </c>
      <c r="K113" s="23">
        <v>0</v>
      </c>
      <c r="L113" s="23"/>
      <c r="M113" s="23"/>
      <c r="N113" s="23">
        <v>2.46665</v>
      </c>
      <c r="O113" s="23">
        <v>3.7830499999999998</v>
      </c>
      <c r="P113" s="23"/>
      <c r="Q113" s="23">
        <v>2.4666999999999999</v>
      </c>
      <c r="R113" s="23">
        <v>3.7831000000000001</v>
      </c>
      <c r="S113" s="23">
        <v>0</v>
      </c>
      <c r="T113" s="23">
        <v>8.9730000000000004E-2</v>
      </c>
      <c r="U113" s="23">
        <v>0</v>
      </c>
      <c r="V113" s="23">
        <v>7.0099999999999996E-2</v>
      </c>
      <c r="W113" s="23">
        <v>0</v>
      </c>
      <c r="X113" s="23">
        <v>5.5290000000000001E-3</v>
      </c>
      <c r="Y113" s="23">
        <v>1.2862E-2</v>
      </c>
    </row>
    <row r="114" spans="1:25" x14ac:dyDescent="0.25">
      <c r="A114" s="23" t="s">
        <v>125</v>
      </c>
      <c r="B114" s="23" t="s">
        <v>295</v>
      </c>
      <c r="C114" s="23" t="s">
        <v>348</v>
      </c>
      <c r="D114" s="23" t="s">
        <v>349</v>
      </c>
      <c r="E114" s="23"/>
      <c r="F114" s="23">
        <v>6.7625400000000004</v>
      </c>
      <c r="G114" s="23">
        <v>6.7625400000000004</v>
      </c>
      <c r="H114" s="23">
        <v>8.66892</v>
      </c>
      <c r="I114" s="23">
        <v>0</v>
      </c>
      <c r="J114" s="23">
        <v>8.66892</v>
      </c>
      <c r="K114" s="23">
        <v>0</v>
      </c>
      <c r="L114" s="23"/>
      <c r="M114" s="23"/>
      <c r="N114" s="23">
        <v>2.5412300000000001</v>
      </c>
      <c r="O114" s="23">
        <v>3.8324400000000001</v>
      </c>
      <c r="P114" s="23"/>
      <c r="Q114" s="23">
        <v>2.5411999999999999</v>
      </c>
      <c r="R114" s="23">
        <v>3.8323999999999998</v>
      </c>
      <c r="S114" s="23">
        <v>0</v>
      </c>
      <c r="T114" s="23">
        <v>0.36436000000000002</v>
      </c>
      <c r="U114" s="23">
        <v>0</v>
      </c>
      <c r="V114" s="23">
        <v>7.0099999999999996E-2</v>
      </c>
      <c r="W114" s="23">
        <v>0</v>
      </c>
      <c r="X114" s="23">
        <v>6.7629999999999999E-3</v>
      </c>
      <c r="Y114" s="23">
        <v>8.6689999999999996E-3</v>
      </c>
    </row>
    <row r="115" spans="1:25" x14ac:dyDescent="0.25">
      <c r="A115" s="23" t="s">
        <v>125</v>
      </c>
      <c r="B115" s="23" t="s">
        <v>295</v>
      </c>
      <c r="C115" s="23" t="s">
        <v>350</v>
      </c>
      <c r="D115" s="23" t="s">
        <v>351</v>
      </c>
      <c r="E115" s="23"/>
      <c r="F115" s="23">
        <v>7.5126999999999997</v>
      </c>
      <c r="G115" s="23">
        <v>0</v>
      </c>
      <c r="H115" s="23">
        <v>15.449400000000001</v>
      </c>
      <c r="I115" s="23">
        <v>0</v>
      </c>
      <c r="J115" s="23">
        <v>15.449400000000001</v>
      </c>
      <c r="K115" s="23">
        <v>0</v>
      </c>
      <c r="L115" s="23"/>
      <c r="M115" s="23"/>
      <c r="N115" s="23">
        <v>2.5931999999999999</v>
      </c>
      <c r="O115" s="23">
        <v>3.9925000000000002</v>
      </c>
      <c r="P115" s="23"/>
      <c r="Q115" s="23">
        <v>2.5931999999999999</v>
      </c>
      <c r="R115" s="23">
        <v>3.9925000000000002</v>
      </c>
      <c r="S115" s="23">
        <v>0</v>
      </c>
      <c r="T115" s="23">
        <v>0.19217200000000001</v>
      </c>
      <c r="U115" s="23">
        <v>0</v>
      </c>
      <c r="V115" s="23">
        <v>7.0099999999999996E-2</v>
      </c>
      <c r="W115" s="23">
        <v>0</v>
      </c>
      <c r="X115" s="23">
        <v>7.5126999999999997</v>
      </c>
      <c r="Y115" s="23">
        <v>15.449400000000001</v>
      </c>
    </row>
    <row r="116" spans="1:25" x14ac:dyDescent="0.25">
      <c r="A116" s="23" t="s">
        <v>125</v>
      </c>
      <c r="B116" s="23" t="s">
        <v>295</v>
      </c>
      <c r="C116" s="23" t="s">
        <v>1058</v>
      </c>
      <c r="D116" s="23" t="s">
        <v>1059</v>
      </c>
      <c r="E116" s="23"/>
      <c r="F116" s="23">
        <v>8.4352599999999995</v>
      </c>
      <c r="G116" s="23">
        <v>18.773530000000001</v>
      </c>
      <c r="H116" s="23">
        <v>15.47958</v>
      </c>
      <c r="I116" s="23">
        <v>0</v>
      </c>
      <c r="J116" s="23">
        <v>0</v>
      </c>
      <c r="K116" s="23">
        <v>0</v>
      </c>
      <c r="L116" s="23"/>
      <c r="M116" s="23"/>
      <c r="N116" s="23">
        <v>2.72</v>
      </c>
      <c r="O116" s="23">
        <v>4</v>
      </c>
      <c r="P116" s="23"/>
      <c r="Q116" s="23">
        <v>0</v>
      </c>
      <c r="R116" s="23">
        <v>0</v>
      </c>
      <c r="S116" s="23">
        <v>0</v>
      </c>
      <c r="T116" s="23">
        <v>0.58445999999999998</v>
      </c>
      <c r="U116" s="23">
        <v>0</v>
      </c>
      <c r="V116" s="23">
        <v>7.0099999999999996E-2</v>
      </c>
      <c r="W116" s="23">
        <v>0</v>
      </c>
      <c r="X116" s="23">
        <v>8.4352599999999995</v>
      </c>
      <c r="Y116" s="23">
        <v>15.47958</v>
      </c>
    </row>
    <row r="117" spans="1:25" x14ac:dyDescent="0.25">
      <c r="A117" s="23" t="s">
        <v>125</v>
      </c>
      <c r="B117" s="23" t="s">
        <v>295</v>
      </c>
      <c r="C117" s="23" t="s">
        <v>352</v>
      </c>
      <c r="D117" s="23" t="s">
        <v>353</v>
      </c>
      <c r="E117" s="23"/>
      <c r="F117" s="23">
        <v>9.1630000000000003</v>
      </c>
      <c r="G117" s="23">
        <v>0</v>
      </c>
      <c r="H117" s="23">
        <v>14.083</v>
      </c>
      <c r="I117" s="23">
        <v>0</v>
      </c>
      <c r="J117" s="23">
        <v>0</v>
      </c>
      <c r="K117" s="23">
        <v>0</v>
      </c>
      <c r="L117" s="23"/>
      <c r="M117" s="23"/>
      <c r="N117" s="23">
        <v>2.585</v>
      </c>
      <c r="O117" s="23">
        <v>3.78</v>
      </c>
      <c r="P117" s="23"/>
      <c r="Q117" s="23">
        <v>0</v>
      </c>
      <c r="R117" s="23">
        <v>0</v>
      </c>
      <c r="S117" s="23">
        <v>0</v>
      </c>
      <c r="T117" s="23">
        <v>7.0999999999999994E-2</v>
      </c>
      <c r="U117" s="23">
        <v>0</v>
      </c>
      <c r="V117" s="23">
        <v>7.0000000000000007E-2</v>
      </c>
      <c r="W117" s="23">
        <v>0</v>
      </c>
      <c r="X117" s="23">
        <v>9.1629999999999993E-3</v>
      </c>
      <c r="Y117" s="23">
        <v>1.4083E-2</v>
      </c>
    </row>
    <row r="118" spans="1:25" x14ac:dyDescent="0.25">
      <c r="A118" s="23" t="s">
        <v>125</v>
      </c>
      <c r="B118" s="23" t="s">
        <v>295</v>
      </c>
      <c r="C118" s="23" t="s">
        <v>354</v>
      </c>
      <c r="D118" s="23" t="s">
        <v>355</v>
      </c>
      <c r="E118" s="23"/>
      <c r="F118" s="23">
        <v>6.9120999999999997</v>
      </c>
      <c r="G118" s="23">
        <v>6.9120999999999997</v>
      </c>
      <c r="H118" s="23">
        <v>15.936999999999999</v>
      </c>
      <c r="I118" s="23">
        <v>0</v>
      </c>
      <c r="J118" s="23">
        <v>15.936999999999999</v>
      </c>
      <c r="K118" s="23">
        <v>0</v>
      </c>
      <c r="L118" s="23"/>
      <c r="M118" s="23"/>
      <c r="N118" s="23">
        <v>2.7092000000000001</v>
      </c>
      <c r="O118" s="23">
        <v>3.6736</v>
      </c>
      <c r="P118" s="23"/>
      <c r="Q118" s="23">
        <v>2.7092000000000001</v>
      </c>
      <c r="R118" s="23">
        <v>3.6736</v>
      </c>
      <c r="S118" s="23">
        <v>0</v>
      </c>
      <c r="T118" s="23">
        <v>0.56030000000000002</v>
      </c>
      <c r="U118" s="23">
        <v>0</v>
      </c>
      <c r="V118" s="23">
        <v>7.0300000000000001E-2</v>
      </c>
      <c r="W118" s="23">
        <v>0</v>
      </c>
      <c r="X118" s="23">
        <v>6.9120999999999997</v>
      </c>
      <c r="Y118" s="23">
        <v>15.936999999999999</v>
      </c>
    </row>
    <row r="119" spans="1:25" x14ac:dyDescent="0.25">
      <c r="A119" s="23" t="s">
        <v>125</v>
      </c>
      <c r="B119" s="23" t="s">
        <v>295</v>
      </c>
      <c r="C119" s="23" t="s">
        <v>356</v>
      </c>
      <c r="D119" s="23" t="s">
        <v>357</v>
      </c>
      <c r="E119" s="23"/>
      <c r="F119" s="23">
        <v>10.79036</v>
      </c>
      <c r="G119" s="23">
        <v>10.79036</v>
      </c>
      <c r="H119" s="23">
        <v>23.6919</v>
      </c>
      <c r="I119" s="23">
        <v>23.69</v>
      </c>
      <c r="J119" s="23">
        <v>23.691965</v>
      </c>
      <c r="K119" s="23">
        <v>0</v>
      </c>
      <c r="L119" s="23"/>
      <c r="M119" s="23"/>
      <c r="N119" s="23">
        <v>2.7810000000000001</v>
      </c>
      <c r="O119" s="23">
        <v>4.1006</v>
      </c>
      <c r="P119" s="23"/>
      <c r="Q119" s="23">
        <v>0</v>
      </c>
      <c r="R119" s="23">
        <v>0</v>
      </c>
      <c r="S119" s="23">
        <v>0</v>
      </c>
      <c r="T119" s="23">
        <v>0.71950000000000003</v>
      </c>
      <c r="U119" s="23">
        <v>0</v>
      </c>
      <c r="V119" s="23">
        <v>7.0099999999999996E-2</v>
      </c>
      <c r="W119" s="23">
        <v>0</v>
      </c>
      <c r="X119" s="23">
        <v>1.0789999999999999E-2</v>
      </c>
      <c r="Y119" s="23">
        <v>2.6162000000000001E-2</v>
      </c>
    </row>
    <row r="120" spans="1:25" x14ac:dyDescent="0.25">
      <c r="A120" s="23" t="s">
        <v>125</v>
      </c>
      <c r="B120" s="23" t="s">
        <v>295</v>
      </c>
      <c r="C120" s="23" t="s">
        <v>358</v>
      </c>
      <c r="D120" s="23" t="s">
        <v>359</v>
      </c>
      <c r="E120" s="23"/>
      <c r="F120" s="23">
        <v>9.75</v>
      </c>
      <c r="G120" s="23">
        <v>9.75</v>
      </c>
      <c r="H120" s="23">
        <v>14.45</v>
      </c>
      <c r="I120" s="23">
        <v>14.45</v>
      </c>
      <c r="J120" s="23">
        <v>14.45</v>
      </c>
      <c r="K120" s="23">
        <v>0</v>
      </c>
      <c r="L120" s="23"/>
      <c r="M120" s="23"/>
      <c r="N120" s="23">
        <v>2.6846000000000001</v>
      </c>
      <c r="O120" s="23">
        <v>3.8330000000000002</v>
      </c>
      <c r="P120" s="23"/>
      <c r="Q120" s="23">
        <v>2.6846000000000001</v>
      </c>
      <c r="R120" s="23">
        <v>3.8330000000000002</v>
      </c>
      <c r="S120" s="23">
        <v>0</v>
      </c>
      <c r="T120" s="23">
        <v>0</v>
      </c>
      <c r="U120" s="23">
        <v>0.54459999999999997</v>
      </c>
      <c r="V120" s="23">
        <v>7.0099999999999996E-2</v>
      </c>
      <c r="W120" s="23">
        <v>0</v>
      </c>
      <c r="X120" s="23">
        <v>9.75E-3</v>
      </c>
      <c r="Y120" s="23">
        <v>1.4449999999999999E-2</v>
      </c>
    </row>
    <row r="121" spans="1:25" x14ac:dyDescent="0.25">
      <c r="A121" s="23" t="s">
        <v>125</v>
      </c>
      <c r="B121" s="23" t="s">
        <v>295</v>
      </c>
      <c r="C121" s="23" t="s">
        <v>360</v>
      </c>
      <c r="D121" s="23" t="s">
        <v>361</v>
      </c>
      <c r="E121" s="23"/>
      <c r="F121" s="23">
        <v>14.809027</v>
      </c>
      <c r="G121" s="23">
        <v>14.809027</v>
      </c>
      <c r="H121" s="23">
        <v>19.059332000000001</v>
      </c>
      <c r="I121" s="23">
        <v>0</v>
      </c>
      <c r="J121" s="23">
        <v>19.059332000000001</v>
      </c>
      <c r="K121" s="23">
        <v>0</v>
      </c>
      <c r="L121" s="23"/>
      <c r="M121" s="23"/>
      <c r="N121" s="23">
        <v>2.8776839999999999</v>
      </c>
      <c r="O121" s="23">
        <v>4.1902920000000003</v>
      </c>
      <c r="P121" s="23"/>
      <c r="Q121" s="23">
        <v>0</v>
      </c>
      <c r="R121" s="23">
        <v>0</v>
      </c>
      <c r="S121" s="23">
        <v>0</v>
      </c>
      <c r="T121" s="23">
        <v>0.37252299999999999</v>
      </c>
      <c r="U121" s="23">
        <v>7.0098999999999995E-2</v>
      </c>
      <c r="V121" s="23">
        <v>0</v>
      </c>
      <c r="W121" s="23">
        <v>0</v>
      </c>
      <c r="X121" s="23">
        <v>1.4808999999999999E-2</v>
      </c>
      <c r="Y121" s="23">
        <v>1.9059E-2</v>
      </c>
    </row>
    <row r="122" spans="1:25" x14ac:dyDescent="0.25">
      <c r="A122" s="23" t="s">
        <v>125</v>
      </c>
      <c r="B122" s="23" t="s">
        <v>295</v>
      </c>
      <c r="C122" s="23" t="s">
        <v>362</v>
      </c>
      <c r="D122" s="23" t="s">
        <v>363</v>
      </c>
      <c r="E122" s="23"/>
      <c r="F122" s="23">
        <v>5.55</v>
      </c>
      <c r="G122" s="23">
        <v>5.55</v>
      </c>
      <c r="H122" s="23">
        <v>11.71</v>
      </c>
      <c r="I122" s="23">
        <v>11.71</v>
      </c>
      <c r="J122" s="23">
        <v>0</v>
      </c>
      <c r="K122" s="23">
        <v>0</v>
      </c>
      <c r="L122" s="23"/>
      <c r="M122" s="23"/>
      <c r="N122" s="23">
        <v>2.4064999999999999</v>
      </c>
      <c r="O122" s="23">
        <v>3.7309999999999999</v>
      </c>
      <c r="P122" s="23"/>
      <c r="Q122" s="23">
        <v>0</v>
      </c>
      <c r="R122" s="23">
        <v>0</v>
      </c>
      <c r="S122" s="23">
        <v>0</v>
      </c>
      <c r="T122" s="23">
        <v>0</v>
      </c>
      <c r="U122" s="23">
        <v>0.20669999999999999</v>
      </c>
      <c r="V122" s="23">
        <v>7.0099999999999996E-2</v>
      </c>
      <c r="W122" s="23">
        <v>0</v>
      </c>
      <c r="X122" s="23">
        <v>5.5500000000000002E-3</v>
      </c>
      <c r="Y122" s="23">
        <v>1.171E-2</v>
      </c>
    </row>
    <row r="123" spans="1:25" x14ac:dyDescent="0.25">
      <c r="A123" s="23" t="s">
        <v>125</v>
      </c>
      <c r="B123" s="23" t="s">
        <v>295</v>
      </c>
      <c r="C123" s="23" t="s">
        <v>364</v>
      </c>
      <c r="D123" s="23" t="s">
        <v>365</v>
      </c>
      <c r="E123" s="23"/>
      <c r="F123" s="23">
        <v>11.071</v>
      </c>
      <c r="G123" s="23">
        <v>0</v>
      </c>
      <c r="H123" s="23">
        <v>16.754799999999999</v>
      </c>
      <c r="I123" s="23">
        <v>0</v>
      </c>
      <c r="J123" s="23">
        <v>16.754799999999999</v>
      </c>
      <c r="K123" s="23">
        <v>0</v>
      </c>
      <c r="L123" s="23"/>
      <c r="M123" s="23"/>
      <c r="N123" s="23">
        <v>2.9500999999999999</v>
      </c>
      <c r="O123" s="23">
        <v>4.0452000000000004</v>
      </c>
      <c r="P123" s="23"/>
      <c r="Q123" s="23">
        <v>2.9500999999999999</v>
      </c>
      <c r="R123" s="23">
        <v>4.0452000000000004</v>
      </c>
      <c r="S123" s="23">
        <v>0</v>
      </c>
      <c r="T123" s="23">
        <v>0.37109999999999999</v>
      </c>
      <c r="U123" s="23">
        <v>0</v>
      </c>
      <c r="V123" s="23">
        <v>7.0099999999999996E-2</v>
      </c>
      <c r="W123" s="23">
        <v>0</v>
      </c>
      <c r="X123" s="23">
        <v>1.1070999999999999E-2</v>
      </c>
      <c r="Y123" s="23">
        <v>1.6754999999999999E-2</v>
      </c>
    </row>
    <row r="124" spans="1:25" x14ac:dyDescent="0.25">
      <c r="A124" s="23" t="s">
        <v>125</v>
      </c>
      <c r="B124" s="23" t="s">
        <v>295</v>
      </c>
      <c r="C124" s="23" t="s">
        <v>366</v>
      </c>
      <c r="D124" s="23" t="s">
        <v>367</v>
      </c>
      <c r="E124" s="23"/>
      <c r="F124" s="23">
        <v>8.0863600000000009</v>
      </c>
      <c r="G124" s="23">
        <v>16.766100000000002</v>
      </c>
      <c r="H124" s="23">
        <v>14.9978</v>
      </c>
      <c r="I124" s="23">
        <v>0</v>
      </c>
      <c r="J124" s="23">
        <v>14.9978</v>
      </c>
      <c r="K124" s="23">
        <v>0</v>
      </c>
      <c r="L124" s="23"/>
      <c r="M124" s="23"/>
      <c r="N124" s="23">
        <v>2.5740530000000001</v>
      </c>
      <c r="O124" s="23">
        <v>3.3115019999999999</v>
      </c>
      <c r="P124" s="23"/>
      <c r="Q124" s="23">
        <v>0</v>
      </c>
      <c r="R124" s="23">
        <v>0</v>
      </c>
      <c r="S124" s="23">
        <v>0</v>
      </c>
      <c r="T124" s="23">
        <v>8.2436999999999996E-2</v>
      </c>
      <c r="U124" s="23">
        <v>0</v>
      </c>
      <c r="V124" s="23">
        <v>6.2304999999999999E-2</v>
      </c>
      <c r="W124" s="23">
        <v>0.04</v>
      </c>
      <c r="X124" s="23">
        <v>8.0859999999999994E-3</v>
      </c>
      <c r="Y124" s="23">
        <v>18.416699999999999</v>
      </c>
    </row>
    <row r="125" spans="1:25" x14ac:dyDescent="0.25">
      <c r="A125" s="23" t="s">
        <v>125</v>
      </c>
      <c r="B125" s="23" t="s">
        <v>295</v>
      </c>
      <c r="C125" s="23" t="s">
        <v>368</v>
      </c>
      <c r="D125" s="23" t="s">
        <v>369</v>
      </c>
      <c r="E125" s="23"/>
      <c r="F125" s="23">
        <v>9.8591999999999995</v>
      </c>
      <c r="G125" s="23">
        <v>9.86</v>
      </c>
      <c r="H125" s="23">
        <v>13.571199999999999</v>
      </c>
      <c r="I125" s="23">
        <v>0</v>
      </c>
      <c r="J125" s="23">
        <v>13.57</v>
      </c>
      <c r="K125" s="23">
        <v>0</v>
      </c>
      <c r="L125" s="23"/>
      <c r="M125" s="23"/>
      <c r="N125" s="23">
        <v>2.9701</v>
      </c>
      <c r="O125" s="23">
        <v>4.6585000000000001</v>
      </c>
      <c r="P125" s="23"/>
      <c r="Q125" s="23">
        <v>2.9701</v>
      </c>
      <c r="R125" s="23">
        <v>4.6585000000000001</v>
      </c>
      <c r="S125" s="23">
        <v>0</v>
      </c>
      <c r="T125" s="23">
        <v>0.64159999999999995</v>
      </c>
      <c r="U125" s="23">
        <v>0</v>
      </c>
      <c r="V125" s="23">
        <v>7.0099999999999996E-2</v>
      </c>
      <c r="W125" s="23">
        <v>0</v>
      </c>
      <c r="X125" s="23">
        <v>9.8589999999999997E-3</v>
      </c>
      <c r="Y125" s="23">
        <v>1.3571E-2</v>
      </c>
    </row>
    <row r="126" spans="1:25" x14ac:dyDescent="0.25">
      <c r="A126" s="23" t="s">
        <v>125</v>
      </c>
      <c r="B126" s="23" t="s">
        <v>295</v>
      </c>
      <c r="C126" s="23" t="s">
        <v>370</v>
      </c>
      <c r="D126" s="23" t="s">
        <v>371</v>
      </c>
      <c r="E126" s="23"/>
      <c r="F126" s="23">
        <v>10.270200000000001</v>
      </c>
      <c r="G126" s="23">
        <v>10.270200000000001</v>
      </c>
      <c r="H126" s="23">
        <v>13.286799999999999</v>
      </c>
      <c r="I126" s="23">
        <v>0</v>
      </c>
      <c r="J126" s="23">
        <v>0</v>
      </c>
      <c r="K126" s="23">
        <v>0</v>
      </c>
      <c r="L126" s="23"/>
      <c r="M126" s="23"/>
      <c r="N126" s="23">
        <v>2.5541</v>
      </c>
      <c r="O126" s="23">
        <v>3.8132000000000001</v>
      </c>
      <c r="P126" s="23"/>
      <c r="Q126" s="23">
        <v>0</v>
      </c>
      <c r="R126" s="23">
        <v>0</v>
      </c>
      <c r="S126" s="23">
        <v>0</v>
      </c>
      <c r="T126" s="23">
        <v>0.64849999999999997</v>
      </c>
      <c r="U126" s="23">
        <v>0</v>
      </c>
      <c r="V126" s="23">
        <v>7.0099999999999996E-2</v>
      </c>
      <c r="W126" s="23">
        <v>0</v>
      </c>
      <c r="X126" s="23">
        <v>10.270200000000001</v>
      </c>
      <c r="Y126" s="23">
        <v>13.286799999999999</v>
      </c>
    </row>
    <row r="127" spans="1:25" x14ac:dyDescent="0.25">
      <c r="A127" s="23" t="s">
        <v>125</v>
      </c>
      <c r="B127" s="23" t="s">
        <v>295</v>
      </c>
      <c r="C127" s="23" t="s">
        <v>374</v>
      </c>
      <c r="D127" s="23" t="s">
        <v>375</v>
      </c>
      <c r="E127" s="23"/>
      <c r="F127" s="23">
        <v>11.135999999999999</v>
      </c>
      <c r="G127" s="23">
        <v>0</v>
      </c>
      <c r="H127" s="23">
        <v>13.764699999999999</v>
      </c>
      <c r="I127" s="23">
        <v>0</v>
      </c>
      <c r="J127" s="23">
        <v>0</v>
      </c>
      <c r="K127" s="23">
        <v>0</v>
      </c>
      <c r="L127" s="23"/>
      <c r="M127" s="23"/>
      <c r="N127" s="23">
        <v>2.7374000000000001</v>
      </c>
      <c r="O127" s="23">
        <v>4.0411999999999999</v>
      </c>
      <c r="P127" s="23"/>
      <c r="Q127" s="23">
        <v>0</v>
      </c>
      <c r="R127" s="23">
        <v>0</v>
      </c>
      <c r="S127" s="23">
        <v>0</v>
      </c>
      <c r="T127" s="23">
        <v>0</v>
      </c>
      <c r="U127" s="23">
        <v>0.2505</v>
      </c>
      <c r="V127" s="23">
        <v>7.0099999999999996E-2</v>
      </c>
      <c r="W127" s="23">
        <v>0</v>
      </c>
      <c r="X127" s="23">
        <v>11.135999999999999</v>
      </c>
      <c r="Y127" s="23">
        <v>13.764699999999999</v>
      </c>
    </row>
    <row r="128" spans="1:25" x14ac:dyDescent="0.25">
      <c r="A128" s="23" t="s">
        <v>125</v>
      </c>
      <c r="B128" s="23" t="s">
        <v>295</v>
      </c>
      <c r="C128" s="23" t="s">
        <v>376</v>
      </c>
      <c r="D128" s="23" t="s">
        <v>377</v>
      </c>
      <c r="E128" s="23"/>
      <c r="F128" s="23">
        <v>9.8626749999999994</v>
      </c>
      <c r="G128" s="23">
        <v>9.8626749999999994</v>
      </c>
      <c r="H128" s="23">
        <v>15.351679000000001</v>
      </c>
      <c r="I128" s="23">
        <v>0</v>
      </c>
      <c r="J128" s="23">
        <v>15.351679000000001</v>
      </c>
      <c r="K128" s="23">
        <v>0</v>
      </c>
      <c r="L128" s="23"/>
      <c r="M128" s="23"/>
      <c r="N128" s="23">
        <v>2.5700769999999999</v>
      </c>
      <c r="O128" s="23">
        <v>3.7944279999999999</v>
      </c>
      <c r="P128" s="23"/>
      <c r="Q128" s="23">
        <v>0</v>
      </c>
      <c r="R128" s="23">
        <v>0</v>
      </c>
      <c r="S128" s="23">
        <v>0</v>
      </c>
      <c r="T128" s="23">
        <v>0.33572999999999997</v>
      </c>
      <c r="U128" s="23">
        <v>0</v>
      </c>
      <c r="V128" s="23">
        <v>7.0099999999999996E-2</v>
      </c>
      <c r="W128" s="23">
        <v>0</v>
      </c>
      <c r="X128" s="23">
        <v>9.8630000000000002E-3</v>
      </c>
      <c r="Y128" s="23">
        <v>1.5351999999999999E-2</v>
      </c>
    </row>
    <row r="129" spans="1:25" x14ac:dyDescent="0.25">
      <c r="A129" s="23" t="s">
        <v>125</v>
      </c>
      <c r="B129" s="23" t="s">
        <v>295</v>
      </c>
      <c r="C129" s="23" t="s">
        <v>378</v>
      </c>
      <c r="D129" s="23" t="s">
        <v>379</v>
      </c>
      <c r="E129" s="23"/>
      <c r="F129" s="23">
        <v>5.1585999999999999</v>
      </c>
      <c r="G129" s="23">
        <v>5.1585999999999999</v>
      </c>
      <c r="H129" s="23">
        <v>6.7061000000000002</v>
      </c>
      <c r="I129" s="23">
        <v>0</v>
      </c>
      <c r="J129" s="23">
        <v>0</v>
      </c>
      <c r="K129" s="23">
        <v>0</v>
      </c>
      <c r="L129" s="23"/>
      <c r="M129" s="23"/>
      <c r="N129" s="23">
        <v>2.3738999999999999</v>
      </c>
      <c r="O129" s="23">
        <v>4.0370999999999997</v>
      </c>
      <c r="P129" s="23"/>
      <c r="Q129" s="23">
        <v>2.3738999999999999</v>
      </c>
      <c r="R129" s="23">
        <v>4.0370999999999997</v>
      </c>
      <c r="S129" s="23">
        <v>0</v>
      </c>
      <c r="T129" s="23">
        <v>9.0856999999999993E-2</v>
      </c>
      <c r="U129" s="23">
        <v>0</v>
      </c>
      <c r="V129" s="23">
        <v>7.0099999999999996E-2</v>
      </c>
      <c r="W129" s="23">
        <v>0</v>
      </c>
      <c r="X129" s="23">
        <v>5.1590000000000004E-3</v>
      </c>
      <c r="Y129" s="23">
        <v>6.7060000000000002E-3</v>
      </c>
    </row>
    <row r="130" spans="1:25" x14ac:dyDescent="0.25">
      <c r="A130" s="23" t="s">
        <v>125</v>
      </c>
      <c r="B130" s="23" t="s">
        <v>295</v>
      </c>
      <c r="C130" s="23" t="s">
        <v>380</v>
      </c>
      <c r="D130" s="23" t="s">
        <v>381</v>
      </c>
      <c r="E130" s="23"/>
      <c r="F130" s="23">
        <v>5.6147999999999998</v>
      </c>
      <c r="G130" s="23">
        <v>0</v>
      </c>
      <c r="H130" s="23">
        <v>9.5460999999999991</v>
      </c>
      <c r="I130" s="23">
        <v>0</v>
      </c>
      <c r="J130" s="23">
        <v>9.5460999999999991</v>
      </c>
      <c r="K130" s="23">
        <v>0</v>
      </c>
      <c r="L130" s="23"/>
      <c r="M130" s="23"/>
      <c r="N130" s="23">
        <v>2.8919000000000001</v>
      </c>
      <c r="O130" s="23">
        <v>3.5110000000000001</v>
      </c>
      <c r="P130" s="23"/>
      <c r="Q130" s="23">
        <v>2.8919000000000001</v>
      </c>
      <c r="R130" s="23">
        <v>3.5110000000000001</v>
      </c>
      <c r="S130" s="23">
        <v>0</v>
      </c>
      <c r="T130" s="23">
        <v>0.57740000000000002</v>
      </c>
      <c r="U130" s="23">
        <v>0</v>
      </c>
      <c r="V130" s="23">
        <v>7.0099999999999996E-2</v>
      </c>
      <c r="W130" s="23">
        <v>0</v>
      </c>
      <c r="X130" s="23">
        <v>5.6150000000000002E-3</v>
      </c>
      <c r="Y130" s="23">
        <v>9.5460000000000007E-3</v>
      </c>
    </row>
    <row r="131" spans="1:25" x14ac:dyDescent="0.25">
      <c r="A131" s="23" t="s">
        <v>125</v>
      </c>
      <c r="B131" s="23" t="s">
        <v>295</v>
      </c>
      <c r="C131" s="23" t="s">
        <v>1060</v>
      </c>
      <c r="D131" s="23" t="s">
        <v>1061</v>
      </c>
      <c r="E131" s="23"/>
      <c r="F131" s="23">
        <v>8.2965699999999991</v>
      </c>
      <c r="G131" s="23">
        <v>0</v>
      </c>
      <c r="H131" s="23">
        <v>10.918530000000001</v>
      </c>
      <c r="I131" s="23">
        <v>0</v>
      </c>
      <c r="J131" s="23">
        <v>0</v>
      </c>
      <c r="K131" s="23">
        <v>0</v>
      </c>
      <c r="L131" s="23"/>
      <c r="M131" s="23"/>
      <c r="N131" s="23">
        <v>2.3038129999999999</v>
      </c>
      <c r="O131" s="23">
        <v>4.6731920000000002</v>
      </c>
      <c r="P131" s="23"/>
      <c r="Q131" s="23">
        <v>3.1386509999999999</v>
      </c>
      <c r="R131" s="23">
        <v>1.1831199999999999</v>
      </c>
      <c r="S131" s="23">
        <v>0</v>
      </c>
      <c r="T131" s="23">
        <v>6.4175999999999997E-2</v>
      </c>
      <c r="U131" s="23">
        <v>0</v>
      </c>
      <c r="V131" s="23">
        <v>0</v>
      </c>
      <c r="W131" s="23">
        <v>0</v>
      </c>
      <c r="X131" s="23">
        <v>8.2965699999999991</v>
      </c>
      <c r="Y131" s="23">
        <v>10.918530000000001</v>
      </c>
    </row>
    <row r="132" spans="1:25" x14ac:dyDescent="0.25">
      <c r="A132" s="23" t="s">
        <v>125</v>
      </c>
      <c r="B132" s="23" t="s">
        <v>295</v>
      </c>
      <c r="C132" s="23" t="s">
        <v>384</v>
      </c>
      <c r="D132" s="23" t="s">
        <v>385</v>
      </c>
      <c r="E132" s="23"/>
      <c r="F132" s="23">
        <v>8.5055099999999992</v>
      </c>
      <c r="G132" s="23">
        <v>8.5055099999999992</v>
      </c>
      <c r="H132" s="23">
        <v>18.555540000000001</v>
      </c>
      <c r="I132" s="23">
        <v>18.555540000000001</v>
      </c>
      <c r="J132" s="23">
        <v>18.555540000000001</v>
      </c>
      <c r="K132" s="23">
        <v>0</v>
      </c>
      <c r="L132" s="23"/>
      <c r="M132" s="23"/>
      <c r="N132" s="23">
        <v>2.70709</v>
      </c>
      <c r="O132" s="23">
        <v>3.8487</v>
      </c>
      <c r="P132" s="23"/>
      <c r="Q132" s="23">
        <v>2.70709</v>
      </c>
      <c r="R132" s="23">
        <v>3.8648699999999998</v>
      </c>
      <c r="S132" s="23">
        <v>0</v>
      </c>
      <c r="T132" s="23">
        <v>0.16975999999999999</v>
      </c>
      <c r="U132" s="23">
        <v>0</v>
      </c>
      <c r="V132" s="23">
        <v>7.0099999999999996E-2</v>
      </c>
      <c r="W132" s="23">
        <v>0</v>
      </c>
      <c r="X132" s="23">
        <v>8.5059999999999997E-3</v>
      </c>
      <c r="Y132" s="23">
        <v>1.8556E-2</v>
      </c>
    </row>
    <row r="133" spans="1:25" x14ac:dyDescent="0.25">
      <c r="A133" s="23" t="s">
        <v>125</v>
      </c>
      <c r="B133" s="23" t="s">
        <v>295</v>
      </c>
      <c r="C133" s="23" t="s">
        <v>386</v>
      </c>
      <c r="D133" s="23" t="s">
        <v>387</v>
      </c>
      <c r="E133" s="23"/>
      <c r="F133" s="23">
        <v>11.53687</v>
      </c>
      <c r="G133" s="23">
        <v>11.53687</v>
      </c>
      <c r="H133" s="23">
        <v>15.31615</v>
      </c>
      <c r="I133" s="23">
        <v>15.31615</v>
      </c>
      <c r="J133" s="23">
        <v>15.31615</v>
      </c>
      <c r="K133" s="23">
        <v>0</v>
      </c>
      <c r="L133" s="23"/>
      <c r="M133" s="23"/>
      <c r="N133" s="23">
        <v>2.6208800000000001</v>
      </c>
      <c r="O133" s="23">
        <v>3.8578700000000001</v>
      </c>
      <c r="P133" s="23"/>
      <c r="Q133" s="23">
        <v>0</v>
      </c>
      <c r="R133" s="23">
        <v>0</v>
      </c>
      <c r="S133" s="23">
        <v>0</v>
      </c>
      <c r="T133" s="23">
        <v>0.43181999999999998</v>
      </c>
      <c r="U133" s="23">
        <v>0</v>
      </c>
      <c r="V133" s="23">
        <v>7.46E-2</v>
      </c>
      <c r="W133" s="23">
        <v>0</v>
      </c>
      <c r="X133" s="23">
        <v>1.1537E-2</v>
      </c>
      <c r="Y133" s="23">
        <v>1.5316E-2</v>
      </c>
    </row>
    <row r="134" spans="1:25" x14ac:dyDescent="0.25">
      <c r="A134" s="23" t="s">
        <v>125</v>
      </c>
      <c r="B134" s="23" t="s">
        <v>295</v>
      </c>
      <c r="C134" s="23" t="s">
        <v>388</v>
      </c>
      <c r="D134" s="23" t="s">
        <v>389</v>
      </c>
      <c r="E134" s="23"/>
      <c r="F134" s="23">
        <v>8.3961109999999994</v>
      </c>
      <c r="G134" s="23">
        <v>8.3961109999999994</v>
      </c>
      <c r="H134" s="23">
        <v>18.782105000000001</v>
      </c>
      <c r="I134" s="23">
        <v>0</v>
      </c>
      <c r="J134" s="23">
        <v>0</v>
      </c>
      <c r="K134" s="23">
        <v>0</v>
      </c>
      <c r="L134" s="23"/>
      <c r="M134" s="23"/>
      <c r="N134" s="23">
        <v>2.566519</v>
      </c>
      <c r="O134" s="23">
        <v>3.9010959999999999</v>
      </c>
      <c r="P134" s="23"/>
      <c r="Q134" s="23">
        <v>2.5665</v>
      </c>
      <c r="R134" s="23">
        <v>3.9011</v>
      </c>
      <c r="S134" s="23">
        <v>0</v>
      </c>
      <c r="T134" s="23">
        <v>8.2133999999999999E-2</v>
      </c>
      <c r="U134" s="23">
        <v>0</v>
      </c>
      <c r="V134" s="23">
        <v>7.0101999999999998E-2</v>
      </c>
      <c r="W134" s="23">
        <v>0</v>
      </c>
      <c r="X134" s="23">
        <v>8.3960000000000007E-3</v>
      </c>
      <c r="Y134" s="23">
        <v>1.8782E-2</v>
      </c>
    </row>
    <row r="135" spans="1:25" x14ac:dyDescent="0.25">
      <c r="A135" s="23" t="s">
        <v>125</v>
      </c>
      <c r="B135" s="23" t="s">
        <v>295</v>
      </c>
      <c r="C135" s="23" t="s">
        <v>390</v>
      </c>
      <c r="D135" s="23" t="s">
        <v>391</v>
      </c>
      <c r="E135" s="23"/>
      <c r="F135" s="23">
        <v>7.7972099999999998</v>
      </c>
      <c r="G135" s="23">
        <v>0</v>
      </c>
      <c r="H135" s="23">
        <v>11.91521</v>
      </c>
      <c r="I135" s="23">
        <v>0</v>
      </c>
      <c r="J135" s="23">
        <v>10.95</v>
      </c>
      <c r="K135" s="23">
        <v>0</v>
      </c>
      <c r="L135" s="23"/>
      <c r="M135" s="23"/>
      <c r="N135" s="23">
        <v>2.5855399999999999</v>
      </c>
      <c r="O135" s="23">
        <v>3.7256200000000002</v>
      </c>
      <c r="P135" s="23"/>
      <c r="Q135" s="23">
        <v>0</v>
      </c>
      <c r="R135" s="23">
        <v>0</v>
      </c>
      <c r="S135" s="23">
        <v>0</v>
      </c>
      <c r="T135" s="23">
        <v>0.16672999999999999</v>
      </c>
      <c r="U135" s="23">
        <v>0</v>
      </c>
      <c r="V135" s="23">
        <v>7.0000000000000007E-2</v>
      </c>
      <c r="W135" s="23">
        <v>0</v>
      </c>
      <c r="X135" s="23">
        <v>7.7970000000000001E-3</v>
      </c>
      <c r="Y135" s="23">
        <v>1.1915E-2</v>
      </c>
    </row>
    <row r="136" spans="1:25" x14ac:dyDescent="0.25">
      <c r="A136" s="23" t="s">
        <v>125</v>
      </c>
      <c r="B136" s="23" t="s">
        <v>295</v>
      </c>
      <c r="C136" s="23" t="s">
        <v>392</v>
      </c>
      <c r="D136" s="23" t="s">
        <v>393</v>
      </c>
      <c r="E136" s="23"/>
      <c r="F136" s="23">
        <v>12.362299999999999</v>
      </c>
      <c r="G136" s="23">
        <v>12.362299999999999</v>
      </c>
      <c r="H136" s="23">
        <v>15.5008</v>
      </c>
      <c r="I136" s="23">
        <v>0</v>
      </c>
      <c r="J136" s="23">
        <v>0</v>
      </c>
      <c r="K136" s="23">
        <v>0</v>
      </c>
      <c r="L136" s="23"/>
      <c r="M136" s="23"/>
      <c r="N136" s="23">
        <v>2.5988000000000002</v>
      </c>
      <c r="O136" s="23">
        <v>3.4491000000000001</v>
      </c>
      <c r="P136" s="23"/>
      <c r="Q136" s="23">
        <v>2.5988000000000002</v>
      </c>
      <c r="R136" s="23">
        <v>3.4491000000000001</v>
      </c>
      <c r="S136" s="23">
        <v>0</v>
      </c>
      <c r="T136" s="23">
        <v>0.58030000000000004</v>
      </c>
      <c r="U136" s="23">
        <v>0</v>
      </c>
      <c r="V136" s="23">
        <v>7.0099999999999996E-2</v>
      </c>
      <c r="W136" s="23">
        <v>0</v>
      </c>
      <c r="X136" s="23">
        <v>12.362299999999999</v>
      </c>
      <c r="Y136" s="23">
        <v>15.5008</v>
      </c>
    </row>
    <row r="137" spans="1:25" x14ac:dyDescent="0.25">
      <c r="A137" s="23" t="s">
        <v>125</v>
      </c>
      <c r="B137" s="23" t="s">
        <v>295</v>
      </c>
      <c r="C137" s="23" t="s">
        <v>396</v>
      </c>
      <c r="D137" s="23" t="s">
        <v>397</v>
      </c>
      <c r="E137" s="23"/>
      <c r="F137" s="23">
        <v>17</v>
      </c>
      <c r="G137" s="23">
        <v>17</v>
      </c>
      <c r="H137" s="23">
        <v>25</v>
      </c>
      <c r="I137" s="23">
        <v>0</v>
      </c>
      <c r="J137" s="23">
        <v>25</v>
      </c>
      <c r="K137" s="23">
        <v>0</v>
      </c>
      <c r="L137" s="23"/>
      <c r="M137" s="23"/>
      <c r="N137" s="23">
        <v>2.456</v>
      </c>
      <c r="O137" s="23">
        <v>4.2549999999999999</v>
      </c>
      <c r="P137" s="23"/>
      <c r="Q137" s="23">
        <v>0</v>
      </c>
      <c r="R137" s="23">
        <v>0</v>
      </c>
      <c r="S137" s="23">
        <v>0</v>
      </c>
      <c r="T137" s="23">
        <v>0.33610000000000001</v>
      </c>
      <c r="U137" s="23">
        <v>0</v>
      </c>
      <c r="V137" s="23">
        <v>7.0099999999999996E-2</v>
      </c>
      <c r="W137" s="23">
        <v>0</v>
      </c>
      <c r="X137" s="23">
        <v>1.7000000000000001E-2</v>
      </c>
      <c r="Y137" s="23">
        <v>2.5000000000000001E-2</v>
      </c>
    </row>
    <row r="138" spans="1:25" x14ac:dyDescent="0.25">
      <c r="A138" s="23" t="s">
        <v>125</v>
      </c>
      <c r="B138" s="23" t="s">
        <v>295</v>
      </c>
      <c r="C138" s="23" t="s">
        <v>398</v>
      </c>
      <c r="D138" s="23" t="s">
        <v>399</v>
      </c>
      <c r="E138" s="23"/>
      <c r="F138" s="23">
        <v>10</v>
      </c>
      <c r="G138" s="23">
        <v>10</v>
      </c>
      <c r="H138" s="23">
        <v>21</v>
      </c>
      <c r="I138" s="23">
        <v>0</v>
      </c>
      <c r="J138" s="23">
        <v>0</v>
      </c>
      <c r="K138" s="23">
        <v>0</v>
      </c>
      <c r="L138" s="23"/>
      <c r="M138" s="23"/>
      <c r="N138" s="23">
        <v>2.6139199999999998</v>
      </c>
      <c r="O138" s="23">
        <v>3.85277</v>
      </c>
      <c r="P138" s="23"/>
      <c r="Q138" s="23">
        <v>0</v>
      </c>
      <c r="R138" s="23">
        <v>0</v>
      </c>
      <c r="S138" s="23">
        <v>0</v>
      </c>
      <c r="T138" s="23">
        <v>0.23243</v>
      </c>
      <c r="U138" s="23">
        <v>0</v>
      </c>
      <c r="V138" s="23">
        <v>7.0099999999999996E-2</v>
      </c>
      <c r="W138" s="23">
        <v>0</v>
      </c>
      <c r="X138" s="23">
        <v>10</v>
      </c>
      <c r="Y138" s="23">
        <v>21</v>
      </c>
    </row>
    <row r="139" spans="1:25" x14ac:dyDescent="0.25">
      <c r="A139" s="23" t="s">
        <v>125</v>
      </c>
      <c r="B139" s="23" t="s">
        <v>295</v>
      </c>
      <c r="C139" s="23" t="s">
        <v>400</v>
      </c>
      <c r="D139" s="23" t="s">
        <v>401</v>
      </c>
      <c r="E139" s="23"/>
      <c r="F139" s="23">
        <v>7.5090000000000003</v>
      </c>
      <c r="G139" s="23">
        <v>7.5079000000000002</v>
      </c>
      <c r="H139" s="23">
        <v>12.678000000000001</v>
      </c>
      <c r="I139" s="23">
        <v>0</v>
      </c>
      <c r="J139" s="23">
        <v>12.678000000000001</v>
      </c>
      <c r="K139" s="23">
        <v>0</v>
      </c>
      <c r="L139" s="23"/>
      <c r="M139" s="23"/>
      <c r="N139" s="23">
        <v>2.6019000000000001</v>
      </c>
      <c r="O139" s="23">
        <v>3.1772999999999998</v>
      </c>
      <c r="P139" s="23"/>
      <c r="Q139" s="23">
        <v>0</v>
      </c>
      <c r="R139" s="23">
        <v>0</v>
      </c>
      <c r="S139" s="23">
        <v>0</v>
      </c>
      <c r="T139" s="23">
        <v>0.1898</v>
      </c>
      <c r="U139" s="23">
        <v>0</v>
      </c>
      <c r="V139" s="23">
        <v>7.0099999999999996E-2</v>
      </c>
      <c r="W139" s="23">
        <v>0</v>
      </c>
      <c r="X139" s="23">
        <v>0</v>
      </c>
      <c r="Y139" s="23">
        <v>0</v>
      </c>
    </row>
    <row r="140" spans="1:25" x14ac:dyDescent="0.25">
      <c r="A140" s="23" t="s">
        <v>125</v>
      </c>
      <c r="B140" s="23" t="s">
        <v>295</v>
      </c>
      <c r="C140" s="23" t="s">
        <v>402</v>
      </c>
      <c r="D140" s="23" t="s">
        <v>403</v>
      </c>
      <c r="E140" s="23"/>
      <c r="F140" s="23">
        <v>8.6433999999999997</v>
      </c>
      <c r="G140" s="23">
        <v>0</v>
      </c>
      <c r="H140" s="23">
        <v>12.9651</v>
      </c>
      <c r="I140" s="23">
        <v>0</v>
      </c>
      <c r="J140" s="23">
        <v>12.9651</v>
      </c>
      <c r="K140" s="23">
        <v>0</v>
      </c>
      <c r="L140" s="23"/>
      <c r="M140" s="23"/>
      <c r="N140" s="23">
        <v>2.6036000000000001</v>
      </c>
      <c r="O140" s="23">
        <v>3.7090999999999998</v>
      </c>
      <c r="P140" s="23"/>
      <c r="Q140" s="23">
        <v>2.6036000000000001</v>
      </c>
      <c r="R140" s="23">
        <v>3.7090999999999998</v>
      </c>
      <c r="S140" s="23">
        <v>0</v>
      </c>
      <c r="T140" s="23">
        <v>8.3000000000000004E-2</v>
      </c>
      <c r="U140" s="23">
        <v>0</v>
      </c>
      <c r="V140" s="23">
        <v>7.0099999999999996E-2</v>
      </c>
      <c r="W140" s="23">
        <v>0</v>
      </c>
      <c r="X140" s="23">
        <v>8.6429999999999996E-3</v>
      </c>
      <c r="Y140" s="23">
        <v>1.2965000000000001E-2</v>
      </c>
    </row>
    <row r="141" spans="1:25" x14ac:dyDescent="0.25">
      <c r="A141" s="23" t="s">
        <v>125</v>
      </c>
      <c r="B141" s="23" t="s">
        <v>295</v>
      </c>
      <c r="C141" s="23" t="s">
        <v>404</v>
      </c>
      <c r="D141" s="23" t="s">
        <v>405</v>
      </c>
      <c r="E141" s="23"/>
      <c r="F141" s="23">
        <v>8.5</v>
      </c>
      <c r="G141" s="23">
        <v>0</v>
      </c>
      <c r="H141" s="23">
        <v>11.269</v>
      </c>
      <c r="I141" s="23">
        <v>0</v>
      </c>
      <c r="J141" s="23">
        <v>0</v>
      </c>
      <c r="K141" s="23">
        <v>0</v>
      </c>
      <c r="L141" s="23"/>
      <c r="M141" s="23"/>
      <c r="N141" s="23">
        <v>2.7793000000000001</v>
      </c>
      <c r="O141" s="23">
        <v>4.0892999999999997</v>
      </c>
      <c r="P141" s="23"/>
      <c r="Q141" s="23">
        <v>0</v>
      </c>
      <c r="R141" s="23">
        <v>0</v>
      </c>
      <c r="S141" s="23">
        <v>0</v>
      </c>
      <c r="T141" s="23">
        <v>0.44869999999999999</v>
      </c>
      <c r="U141" s="23">
        <v>0</v>
      </c>
      <c r="V141" s="23">
        <v>7.0099999999999996E-2</v>
      </c>
      <c r="W141" s="23">
        <v>0</v>
      </c>
      <c r="X141" s="23">
        <v>8.5</v>
      </c>
      <c r="Y141" s="23">
        <v>11.269</v>
      </c>
    </row>
    <row r="142" spans="1:25" x14ac:dyDescent="0.25">
      <c r="A142" s="23" t="s">
        <v>125</v>
      </c>
      <c r="B142" s="23" t="s">
        <v>295</v>
      </c>
      <c r="C142" s="23" t="s">
        <v>406</v>
      </c>
      <c r="D142" s="23" t="s">
        <v>407</v>
      </c>
      <c r="E142" s="23"/>
      <c r="F142" s="23">
        <v>6.8855000000000004</v>
      </c>
      <c r="G142" s="23">
        <v>6.8855000000000004</v>
      </c>
      <c r="H142" s="23">
        <v>10.9315</v>
      </c>
      <c r="I142" s="23">
        <v>10.9315</v>
      </c>
      <c r="J142" s="23">
        <v>10.9315</v>
      </c>
      <c r="K142" s="23">
        <v>0</v>
      </c>
      <c r="L142" s="23"/>
      <c r="M142" s="23"/>
      <c r="N142" s="23">
        <v>2.339</v>
      </c>
      <c r="O142" s="23">
        <v>3.9550000000000001</v>
      </c>
      <c r="P142" s="23"/>
      <c r="Q142" s="23">
        <v>0</v>
      </c>
      <c r="R142" s="23">
        <v>0</v>
      </c>
      <c r="S142" s="23">
        <v>0</v>
      </c>
      <c r="T142" s="23">
        <v>0.31485299999999999</v>
      </c>
      <c r="U142" s="23">
        <v>0</v>
      </c>
      <c r="V142" s="23">
        <v>6.7466999999999999E-2</v>
      </c>
      <c r="W142" s="23">
        <v>0</v>
      </c>
      <c r="X142" s="23">
        <v>6.8859999999999998E-3</v>
      </c>
      <c r="Y142" s="23">
        <v>1.0932000000000001E-2</v>
      </c>
    </row>
    <row r="143" spans="1:25" x14ac:dyDescent="0.25">
      <c r="A143" s="23" t="s">
        <v>125</v>
      </c>
      <c r="B143" s="23" t="s">
        <v>295</v>
      </c>
      <c r="C143" s="23" t="s">
        <v>408</v>
      </c>
      <c r="D143" s="23" t="s">
        <v>409</v>
      </c>
      <c r="E143" s="23"/>
      <c r="F143" s="23">
        <v>3.0674100000000002</v>
      </c>
      <c r="G143" s="23">
        <v>3.0674100000000002</v>
      </c>
      <c r="H143" s="23">
        <v>6.0179299999999998</v>
      </c>
      <c r="I143" s="23">
        <v>6.0179299999999998</v>
      </c>
      <c r="J143" s="23">
        <v>6.0179299999999998</v>
      </c>
      <c r="K143" s="23">
        <v>0</v>
      </c>
      <c r="L143" s="23"/>
      <c r="M143" s="23"/>
      <c r="N143" s="23">
        <v>2.821628</v>
      </c>
      <c r="O143" s="23">
        <v>4.0589459999999997</v>
      </c>
      <c r="P143" s="23"/>
      <c r="Q143" s="23">
        <v>0</v>
      </c>
      <c r="R143" s="23">
        <v>0</v>
      </c>
      <c r="S143" s="23">
        <v>0</v>
      </c>
      <c r="T143" s="23">
        <v>0.145707</v>
      </c>
      <c r="U143" s="23">
        <v>0</v>
      </c>
      <c r="V143" s="23">
        <v>7.9178999999999999E-2</v>
      </c>
      <c r="W143" s="23">
        <v>0</v>
      </c>
      <c r="X143" s="23">
        <v>4.3920000000000001E-3</v>
      </c>
      <c r="Y143" s="23">
        <v>6.0179999999999999E-3</v>
      </c>
    </row>
    <row r="144" spans="1:25" x14ac:dyDescent="0.25">
      <c r="A144" s="23" t="s">
        <v>125</v>
      </c>
      <c r="B144" s="23" t="s">
        <v>295</v>
      </c>
      <c r="C144" s="23" t="s">
        <v>410</v>
      </c>
      <c r="D144" s="23" t="s">
        <v>411</v>
      </c>
      <c r="E144" s="23"/>
      <c r="F144" s="23">
        <v>4.3651</v>
      </c>
      <c r="G144" s="23">
        <v>0</v>
      </c>
      <c r="H144" s="23">
        <v>7.6391</v>
      </c>
      <c r="I144" s="23">
        <v>0</v>
      </c>
      <c r="J144" s="23">
        <v>0</v>
      </c>
      <c r="K144" s="23">
        <v>0</v>
      </c>
      <c r="L144" s="23"/>
      <c r="M144" s="23"/>
      <c r="N144" s="23">
        <v>2.3723999999999998</v>
      </c>
      <c r="O144" s="23">
        <v>3.4889000000000001</v>
      </c>
      <c r="P144" s="23"/>
      <c r="Q144" s="23">
        <v>2.3723999999999998</v>
      </c>
      <c r="R144" s="23">
        <v>3.4889000000000001</v>
      </c>
      <c r="S144" s="23">
        <v>0</v>
      </c>
      <c r="T144" s="23">
        <v>8.6800000000000002E-2</v>
      </c>
      <c r="U144" s="23">
        <v>0</v>
      </c>
      <c r="V144" s="23">
        <v>7.0099999999999996E-2</v>
      </c>
      <c r="W144" s="23">
        <v>0</v>
      </c>
      <c r="X144" s="23">
        <v>4.365E-3</v>
      </c>
      <c r="Y144" s="23">
        <v>7.639E-3</v>
      </c>
    </row>
    <row r="145" spans="1:25" x14ac:dyDescent="0.25">
      <c r="A145" s="23" t="s">
        <v>125</v>
      </c>
      <c r="B145" s="23" t="s">
        <v>295</v>
      </c>
      <c r="C145" s="23" t="s">
        <v>412</v>
      </c>
      <c r="D145" s="23" t="s">
        <v>413</v>
      </c>
      <c r="E145" s="23"/>
      <c r="F145" s="23">
        <v>5.8278999999999996</v>
      </c>
      <c r="G145" s="23">
        <v>11.655799999999999</v>
      </c>
      <c r="H145" s="23">
        <v>8.8013999999999992</v>
      </c>
      <c r="I145" s="23">
        <v>0</v>
      </c>
      <c r="J145" s="23">
        <v>8.8013999999999992</v>
      </c>
      <c r="K145" s="23">
        <v>0</v>
      </c>
      <c r="L145" s="23"/>
      <c r="M145" s="23"/>
      <c r="N145" s="23">
        <v>2.5871</v>
      </c>
      <c r="O145" s="23">
        <v>4.0259999999999998</v>
      </c>
      <c r="P145" s="23"/>
      <c r="Q145" s="23">
        <v>0</v>
      </c>
      <c r="R145" s="23">
        <v>0</v>
      </c>
      <c r="S145" s="23">
        <v>0</v>
      </c>
      <c r="T145" s="23">
        <v>0.37461</v>
      </c>
      <c r="U145" s="23">
        <v>0</v>
      </c>
      <c r="V145" s="23">
        <v>7.0099999999999996E-2</v>
      </c>
      <c r="W145" s="23">
        <v>0</v>
      </c>
      <c r="X145" s="23">
        <v>5.8279999999999998E-3</v>
      </c>
      <c r="Y145" s="23">
        <v>8.8009999999999998E-3</v>
      </c>
    </row>
    <row r="146" spans="1:25" x14ac:dyDescent="0.25">
      <c r="A146" s="23" t="s">
        <v>125</v>
      </c>
      <c r="B146" s="23" t="s">
        <v>295</v>
      </c>
      <c r="C146" s="23" t="s">
        <v>414</v>
      </c>
      <c r="D146" s="23" t="s">
        <v>415</v>
      </c>
      <c r="E146" s="23"/>
      <c r="F146" s="23">
        <v>7.8360779999999997</v>
      </c>
      <c r="G146" s="23">
        <v>10.573475</v>
      </c>
      <c r="H146" s="23">
        <v>21.456475000000001</v>
      </c>
      <c r="I146" s="23">
        <v>0</v>
      </c>
      <c r="J146" s="23">
        <v>20.651015000000001</v>
      </c>
      <c r="K146" s="23">
        <v>0</v>
      </c>
      <c r="L146" s="23"/>
      <c r="M146" s="23"/>
      <c r="N146" s="23">
        <v>2.8411339999999998</v>
      </c>
      <c r="O146" s="23">
        <v>4.3049850000000003</v>
      </c>
      <c r="P146" s="23"/>
      <c r="Q146" s="23">
        <v>0</v>
      </c>
      <c r="R146" s="23">
        <v>0</v>
      </c>
      <c r="S146" s="23">
        <v>0</v>
      </c>
      <c r="T146" s="23">
        <v>0.225716</v>
      </c>
      <c r="U146" s="23">
        <v>0</v>
      </c>
      <c r="V146" s="23">
        <v>7.6499999999999999E-2</v>
      </c>
      <c r="W146" s="23">
        <v>0</v>
      </c>
      <c r="X146" s="23">
        <v>7.8359999999999992E-3</v>
      </c>
      <c r="Y146" s="23">
        <v>2.1455999999999999E-2</v>
      </c>
    </row>
    <row r="147" spans="1:25" x14ac:dyDescent="0.25">
      <c r="A147" s="23" t="s">
        <v>125</v>
      </c>
      <c r="B147" s="23" t="s">
        <v>295</v>
      </c>
      <c r="C147" s="23" t="s">
        <v>416</v>
      </c>
      <c r="D147" s="23" t="s">
        <v>417</v>
      </c>
      <c r="E147" s="23"/>
      <c r="F147" s="23">
        <v>13.8744</v>
      </c>
      <c r="G147" s="23">
        <v>13.8744</v>
      </c>
      <c r="H147" s="23">
        <v>17.874400000000001</v>
      </c>
      <c r="I147" s="23">
        <v>14.8744</v>
      </c>
      <c r="J147" s="23">
        <v>17.874400000000001</v>
      </c>
      <c r="K147" s="23">
        <v>0</v>
      </c>
      <c r="L147" s="23"/>
      <c r="M147" s="23"/>
      <c r="N147" s="23">
        <v>2.5775999999999999</v>
      </c>
      <c r="O147" s="23">
        <v>3.2942</v>
      </c>
      <c r="P147" s="23"/>
      <c r="Q147" s="23">
        <v>2.5775999999999999</v>
      </c>
      <c r="R147" s="23">
        <v>3.2942</v>
      </c>
      <c r="S147" s="23">
        <v>0</v>
      </c>
      <c r="T147" s="23">
        <v>0.57223999999999997</v>
      </c>
      <c r="U147" s="23">
        <v>0</v>
      </c>
      <c r="V147" s="23">
        <v>7.0099999999999996E-2</v>
      </c>
      <c r="W147" s="23">
        <v>0</v>
      </c>
      <c r="X147" s="23">
        <v>13.8744</v>
      </c>
      <c r="Y147" s="23">
        <v>17.874400000000001</v>
      </c>
    </row>
    <row r="148" spans="1:25" x14ac:dyDescent="0.25">
      <c r="A148" s="23" t="s">
        <v>125</v>
      </c>
      <c r="B148" s="23" t="s">
        <v>295</v>
      </c>
      <c r="C148" s="23" t="s">
        <v>418</v>
      </c>
      <c r="D148" s="23" t="s">
        <v>419</v>
      </c>
      <c r="E148" s="23"/>
      <c r="F148" s="23">
        <v>10.128</v>
      </c>
      <c r="G148" s="23">
        <v>11.431800000000001</v>
      </c>
      <c r="H148" s="23">
        <v>21.809799999999999</v>
      </c>
      <c r="I148" s="23">
        <v>0</v>
      </c>
      <c r="J148" s="23">
        <v>21.809799999999999</v>
      </c>
      <c r="K148" s="23">
        <v>0</v>
      </c>
      <c r="L148" s="23"/>
      <c r="M148" s="23"/>
      <c r="N148" s="23">
        <v>2.7330999999999999</v>
      </c>
      <c r="O148" s="23">
        <v>4.0308999999999999</v>
      </c>
      <c r="P148" s="23"/>
      <c r="Q148" s="23">
        <v>2.7330999999999999</v>
      </c>
      <c r="R148" s="23">
        <v>4.0308999999999999</v>
      </c>
      <c r="S148" s="23">
        <v>0</v>
      </c>
      <c r="T148" s="23">
        <v>0.56040000000000001</v>
      </c>
      <c r="U148" s="23">
        <v>0</v>
      </c>
      <c r="V148" s="23">
        <v>7.0099999999999996E-2</v>
      </c>
      <c r="W148" s="23">
        <v>0</v>
      </c>
      <c r="X148" s="23">
        <v>10.128</v>
      </c>
      <c r="Y148" s="23">
        <v>21.809799999999999</v>
      </c>
    </row>
    <row r="149" spans="1:25" x14ac:dyDescent="0.25">
      <c r="A149" s="23" t="s">
        <v>125</v>
      </c>
      <c r="B149" s="23" t="s">
        <v>295</v>
      </c>
      <c r="C149" s="23" t="s">
        <v>420</v>
      </c>
      <c r="D149" s="23" t="s">
        <v>421</v>
      </c>
      <c r="E149" s="23"/>
      <c r="F149" s="23">
        <v>8.2040000000000006</v>
      </c>
      <c r="G149" s="23">
        <v>12.224</v>
      </c>
      <c r="H149" s="23">
        <v>12.224</v>
      </c>
      <c r="I149" s="23">
        <v>0</v>
      </c>
      <c r="J149" s="23">
        <v>12.224</v>
      </c>
      <c r="K149" s="23">
        <v>0</v>
      </c>
      <c r="L149" s="23"/>
      <c r="M149" s="23"/>
      <c r="N149" s="23">
        <v>2.5259999999999998</v>
      </c>
      <c r="O149" s="23">
        <v>3.778</v>
      </c>
      <c r="P149" s="23"/>
      <c r="Q149" s="23">
        <v>2.5259999999999998</v>
      </c>
      <c r="R149" s="23">
        <v>3.778</v>
      </c>
      <c r="S149" s="23">
        <v>0</v>
      </c>
      <c r="T149" s="23">
        <v>2.8799999999999999E-2</v>
      </c>
      <c r="U149" s="23">
        <v>2.7699999999999999E-2</v>
      </c>
      <c r="V149" s="23">
        <v>7.6499999999999999E-2</v>
      </c>
      <c r="W149" s="23">
        <v>0</v>
      </c>
      <c r="X149" s="23">
        <v>8.2039999999999995E-3</v>
      </c>
      <c r="Y149" s="23">
        <v>1.2224E-2</v>
      </c>
    </row>
    <row r="150" spans="1:25" x14ac:dyDescent="0.25">
      <c r="A150" s="23" t="s">
        <v>125</v>
      </c>
      <c r="B150" s="23" t="s">
        <v>295</v>
      </c>
      <c r="C150" s="23" t="s">
        <v>422</v>
      </c>
      <c r="D150" s="23" t="s">
        <v>423</v>
      </c>
      <c r="E150" s="23"/>
      <c r="F150" s="23">
        <v>7.0400999999999998</v>
      </c>
      <c r="G150" s="23">
        <v>7.0400999999999998</v>
      </c>
      <c r="H150" s="23">
        <v>8.8879999999999999</v>
      </c>
      <c r="I150" s="23">
        <v>0</v>
      </c>
      <c r="J150" s="23">
        <v>8.8879999999999999</v>
      </c>
      <c r="K150" s="23">
        <v>0</v>
      </c>
      <c r="L150" s="23"/>
      <c r="M150" s="23"/>
      <c r="N150" s="23">
        <v>2.62486</v>
      </c>
      <c r="O150" s="23">
        <v>3.8585500000000001</v>
      </c>
      <c r="P150" s="23"/>
      <c r="Q150" s="23">
        <v>2.62486</v>
      </c>
      <c r="R150" s="23">
        <v>3.8585500000000001</v>
      </c>
      <c r="S150" s="23">
        <v>0</v>
      </c>
      <c r="T150" s="23">
        <v>0.14035</v>
      </c>
      <c r="U150" s="23">
        <v>0</v>
      </c>
      <c r="V150" s="23">
        <v>6.8082000000000004E-2</v>
      </c>
      <c r="W150" s="23">
        <v>0</v>
      </c>
      <c r="X150" s="23">
        <v>7.0400999999999998</v>
      </c>
      <c r="Y150" s="23">
        <v>8.8879999999999999</v>
      </c>
    </row>
    <row r="151" spans="1:25" x14ac:dyDescent="0.25">
      <c r="A151" s="23" t="s">
        <v>125</v>
      </c>
      <c r="B151" s="23" t="s">
        <v>295</v>
      </c>
      <c r="C151" s="23" t="s">
        <v>424</v>
      </c>
      <c r="D151" s="23" t="s">
        <v>425</v>
      </c>
      <c r="E151" s="23"/>
      <c r="F151" s="23">
        <v>7.7091000000000003</v>
      </c>
      <c r="G151" s="23">
        <v>0</v>
      </c>
      <c r="H151" s="23">
        <v>10.7217</v>
      </c>
      <c r="I151" s="23">
        <v>0</v>
      </c>
      <c r="J151" s="23">
        <v>0</v>
      </c>
      <c r="K151" s="23">
        <v>0</v>
      </c>
      <c r="L151" s="23"/>
      <c r="M151" s="23"/>
      <c r="N151" s="23">
        <v>2.4729999999999999</v>
      </c>
      <c r="O151" s="23">
        <v>3.5855000000000001</v>
      </c>
      <c r="P151" s="23"/>
      <c r="Q151" s="23">
        <v>2.4729999999999999</v>
      </c>
      <c r="R151" s="23">
        <v>3.5855000000000001</v>
      </c>
      <c r="S151" s="23">
        <v>0</v>
      </c>
      <c r="T151" s="23">
        <v>0.34949999999999998</v>
      </c>
      <c r="U151" s="23">
        <v>0</v>
      </c>
      <c r="V151" s="23">
        <v>7.0099999999999996E-2</v>
      </c>
      <c r="W151" s="23">
        <v>0</v>
      </c>
      <c r="X151" s="23">
        <v>7.7089999999999997E-3</v>
      </c>
      <c r="Y151" s="23">
        <v>1.0722000000000001E-2</v>
      </c>
    </row>
    <row r="152" spans="1:25" x14ac:dyDescent="0.25">
      <c r="A152" s="23" t="s">
        <v>125</v>
      </c>
      <c r="B152" s="23" t="s">
        <v>295</v>
      </c>
      <c r="C152" s="23" t="s">
        <v>426</v>
      </c>
      <c r="D152" s="23" t="s">
        <v>427</v>
      </c>
      <c r="E152" s="23"/>
      <c r="F152" s="23">
        <v>8.8667999999999996</v>
      </c>
      <c r="G152" s="23">
        <v>8.8667999999999996</v>
      </c>
      <c r="H152" s="23">
        <v>11.571999999999999</v>
      </c>
      <c r="I152" s="23">
        <v>0</v>
      </c>
      <c r="J152" s="23">
        <v>0</v>
      </c>
      <c r="K152" s="23">
        <v>0</v>
      </c>
      <c r="L152" s="23"/>
      <c r="M152" s="23"/>
      <c r="N152" s="23">
        <v>2.5848</v>
      </c>
      <c r="O152" s="23">
        <v>3.8730000000000002</v>
      </c>
      <c r="P152" s="23"/>
      <c r="Q152" s="23">
        <v>2.5848</v>
      </c>
      <c r="R152" s="23">
        <v>3.8730000000000002</v>
      </c>
      <c r="S152" s="23">
        <v>0</v>
      </c>
      <c r="T152" s="23">
        <v>8.4199999999999997E-2</v>
      </c>
      <c r="U152" s="23">
        <v>0</v>
      </c>
      <c r="V152" s="23">
        <v>7.0099999999999996E-2</v>
      </c>
      <c r="W152" s="23">
        <v>0</v>
      </c>
      <c r="X152" s="23">
        <v>8.8667999999999996</v>
      </c>
      <c r="Y152" s="23">
        <v>11.571999999999999</v>
      </c>
    </row>
    <row r="153" spans="1:25" x14ac:dyDescent="0.25">
      <c r="A153" s="23" t="s">
        <v>125</v>
      </c>
      <c r="B153" s="23" t="s">
        <v>295</v>
      </c>
      <c r="C153" s="23" t="s">
        <v>428</v>
      </c>
      <c r="D153" s="23" t="s">
        <v>429</v>
      </c>
      <c r="E153" s="23"/>
      <c r="F153" s="23">
        <v>11.875029</v>
      </c>
      <c r="G153" s="23">
        <v>0</v>
      </c>
      <c r="H153" s="23">
        <v>18.875029000000001</v>
      </c>
      <c r="I153" s="23">
        <v>0</v>
      </c>
      <c r="J153" s="23">
        <v>0</v>
      </c>
      <c r="K153" s="23">
        <v>0</v>
      </c>
      <c r="L153" s="23"/>
      <c r="M153" s="23"/>
      <c r="N153" s="23">
        <v>2.5971440000000001</v>
      </c>
      <c r="O153" s="23">
        <v>0</v>
      </c>
      <c r="P153" s="23"/>
      <c r="Q153" s="23">
        <v>2.5971440000000001</v>
      </c>
      <c r="R153" s="23">
        <v>0</v>
      </c>
      <c r="S153" s="23">
        <v>0</v>
      </c>
      <c r="T153" s="23">
        <v>0</v>
      </c>
      <c r="U153" s="23">
        <v>0.18962200000000001</v>
      </c>
      <c r="V153" s="23">
        <v>0</v>
      </c>
      <c r="W153" s="23">
        <v>0</v>
      </c>
      <c r="X153" s="23">
        <v>11.875029</v>
      </c>
      <c r="Y153" s="23">
        <v>18.875029000000001</v>
      </c>
    </row>
    <row r="154" spans="1:25" x14ac:dyDescent="0.25">
      <c r="A154" s="23" t="s">
        <v>125</v>
      </c>
      <c r="B154" s="23" t="s">
        <v>295</v>
      </c>
      <c r="C154" s="23" t="s">
        <v>430</v>
      </c>
      <c r="D154" s="23" t="s">
        <v>431</v>
      </c>
      <c r="E154" s="23"/>
      <c r="F154" s="23">
        <v>14.7</v>
      </c>
      <c r="G154" s="23">
        <v>14.7</v>
      </c>
      <c r="H154" s="23">
        <v>14.7</v>
      </c>
      <c r="I154" s="23">
        <v>14.7</v>
      </c>
      <c r="J154" s="23">
        <v>14.7</v>
      </c>
      <c r="K154" s="23">
        <v>0</v>
      </c>
      <c r="L154" s="23"/>
      <c r="M154" s="23"/>
      <c r="N154" s="23">
        <v>2.6865999999999999</v>
      </c>
      <c r="O154" s="23">
        <v>3.1040000000000001</v>
      </c>
      <c r="P154" s="23"/>
      <c r="Q154" s="23">
        <v>0</v>
      </c>
      <c r="R154" s="23">
        <v>0</v>
      </c>
      <c r="S154" s="23">
        <v>0</v>
      </c>
      <c r="T154" s="23">
        <v>0</v>
      </c>
      <c r="U154" s="23">
        <v>0.29899999999999999</v>
      </c>
      <c r="V154" s="23">
        <v>8.9300000000000004E-2</v>
      </c>
      <c r="W154" s="23">
        <v>0</v>
      </c>
      <c r="X154" s="23">
        <v>1.47E-2</v>
      </c>
      <c r="Y154" s="23">
        <v>1.47E-2</v>
      </c>
    </row>
    <row r="155" spans="1:25" x14ac:dyDescent="0.25">
      <c r="A155" s="23" t="s">
        <v>125</v>
      </c>
      <c r="B155" s="23" t="s">
        <v>295</v>
      </c>
      <c r="C155" s="23" t="s">
        <v>432</v>
      </c>
      <c r="D155" s="23" t="s">
        <v>433</v>
      </c>
      <c r="E155" s="23"/>
      <c r="F155" s="23">
        <v>7.6338200000000001</v>
      </c>
      <c r="G155" s="23">
        <v>7.6338200000000001</v>
      </c>
      <c r="H155" s="23">
        <v>12.53937</v>
      </c>
      <c r="I155" s="23">
        <v>0</v>
      </c>
      <c r="J155" s="23">
        <v>12.53937</v>
      </c>
      <c r="K155" s="23">
        <v>0</v>
      </c>
      <c r="L155" s="23"/>
      <c r="M155" s="23"/>
      <c r="N155" s="23">
        <v>2.5368740000000001</v>
      </c>
      <c r="O155" s="23">
        <v>3.9308969999999999</v>
      </c>
      <c r="P155" s="23"/>
      <c r="Q155" s="23">
        <v>2.5368740000000001</v>
      </c>
      <c r="R155" s="23">
        <v>3.9308969999999999</v>
      </c>
      <c r="S155" s="23">
        <v>0</v>
      </c>
      <c r="T155" s="23">
        <v>0.22592999999999999</v>
      </c>
      <c r="U155" s="23">
        <v>0</v>
      </c>
      <c r="V155" s="23">
        <v>7.0099999999999996E-2</v>
      </c>
      <c r="W155" s="23">
        <v>0</v>
      </c>
      <c r="X155" s="23">
        <v>7.6340000000000002E-3</v>
      </c>
      <c r="Y155" s="23">
        <v>1.2539E-2</v>
      </c>
    </row>
    <row r="156" spans="1:25" x14ac:dyDescent="0.25">
      <c r="A156" s="23" t="s">
        <v>125</v>
      </c>
      <c r="B156" s="23" t="s">
        <v>295</v>
      </c>
      <c r="C156" s="23" t="s">
        <v>436</v>
      </c>
      <c r="D156" s="23" t="s">
        <v>437</v>
      </c>
      <c r="E156" s="23"/>
      <c r="F156" s="23">
        <v>10.0136</v>
      </c>
      <c r="G156" s="23">
        <v>7.5136000000000003</v>
      </c>
      <c r="H156" s="23">
        <v>12.6609</v>
      </c>
      <c r="I156" s="23">
        <v>0</v>
      </c>
      <c r="J156" s="23">
        <v>12.6609</v>
      </c>
      <c r="K156" s="23">
        <v>0</v>
      </c>
      <c r="L156" s="23"/>
      <c r="M156" s="23"/>
      <c r="N156" s="23">
        <v>2.42</v>
      </c>
      <c r="O156" s="23">
        <v>4.0971000000000002</v>
      </c>
      <c r="P156" s="23"/>
      <c r="Q156" s="23">
        <v>0</v>
      </c>
      <c r="R156" s="23">
        <v>0</v>
      </c>
      <c r="S156" s="23">
        <v>0</v>
      </c>
      <c r="T156" s="23">
        <v>8.5900000000000004E-2</v>
      </c>
      <c r="U156" s="23">
        <v>0</v>
      </c>
      <c r="V156" s="23">
        <v>7.0099999999999996E-2</v>
      </c>
      <c r="W156" s="23">
        <v>0</v>
      </c>
      <c r="X156" s="23">
        <v>10.0136</v>
      </c>
      <c r="Y156" s="23">
        <v>24.660900000000002</v>
      </c>
    </row>
    <row r="157" spans="1:25" x14ac:dyDescent="0.25">
      <c r="A157" s="23" t="s">
        <v>125</v>
      </c>
      <c r="B157" s="23" t="s">
        <v>295</v>
      </c>
      <c r="C157" s="23" t="s">
        <v>438</v>
      </c>
      <c r="D157" s="23" t="s">
        <v>439</v>
      </c>
      <c r="E157" s="23"/>
      <c r="F157" s="23">
        <v>8.1770899999999997</v>
      </c>
      <c r="G157" s="23">
        <v>8.1770899999999997</v>
      </c>
      <c r="H157" s="23">
        <v>10.378819999999999</v>
      </c>
      <c r="I157" s="23">
        <v>0</v>
      </c>
      <c r="J157" s="23">
        <v>10.378819999999999</v>
      </c>
      <c r="K157" s="23">
        <v>0</v>
      </c>
      <c r="L157" s="23"/>
      <c r="M157" s="23"/>
      <c r="N157" s="23">
        <v>2.5747010000000001</v>
      </c>
      <c r="O157" s="23">
        <v>3.8691740000000001</v>
      </c>
      <c r="P157" s="23"/>
      <c r="Q157" s="23">
        <v>0</v>
      </c>
      <c r="R157" s="23">
        <v>0</v>
      </c>
      <c r="S157" s="23">
        <v>0</v>
      </c>
      <c r="T157" s="23">
        <v>0</v>
      </c>
      <c r="U157" s="23">
        <v>8.4084999999999993E-2</v>
      </c>
      <c r="V157" s="23">
        <v>7.0099999999999996E-2</v>
      </c>
      <c r="W157" s="23">
        <v>0</v>
      </c>
      <c r="X157" s="23">
        <v>8.1770899999999997</v>
      </c>
      <c r="Y157" s="23">
        <v>10.378819999999999</v>
      </c>
    </row>
    <row r="158" spans="1:25" x14ac:dyDescent="0.25">
      <c r="A158" s="23" t="s">
        <v>125</v>
      </c>
      <c r="B158" s="23" t="s">
        <v>295</v>
      </c>
      <c r="C158" s="23" t="s">
        <v>440</v>
      </c>
      <c r="D158" s="23" t="s">
        <v>441</v>
      </c>
      <c r="E158" s="23"/>
      <c r="F158" s="23">
        <v>8.48</v>
      </c>
      <c r="G158" s="23">
        <v>8.48</v>
      </c>
      <c r="H158" s="23">
        <v>14.494</v>
      </c>
      <c r="I158" s="23">
        <v>11.236000000000001</v>
      </c>
      <c r="J158" s="23">
        <v>14.494</v>
      </c>
      <c r="K158" s="23">
        <v>0</v>
      </c>
      <c r="L158" s="23"/>
      <c r="M158" s="23"/>
      <c r="N158" s="23">
        <v>2.6714000000000002</v>
      </c>
      <c r="O158" s="23">
        <v>4.2358000000000002</v>
      </c>
      <c r="P158" s="23"/>
      <c r="Q158" s="23">
        <v>2.6714000000000002</v>
      </c>
      <c r="R158" s="23">
        <v>4.2358000000000002</v>
      </c>
      <c r="S158" s="23">
        <v>0</v>
      </c>
      <c r="T158" s="23">
        <v>0.15790000000000001</v>
      </c>
      <c r="U158" s="23">
        <v>0</v>
      </c>
      <c r="V158" s="23">
        <v>7.6499999999999999E-2</v>
      </c>
      <c r="W158" s="23">
        <v>0</v>
      </c>
      <c r="X158" s="23">
        <v>8.4799999999999997E-3</v>
      </c>
      <c r="Y158" s="23">
        <v>1.4494E-2</v>
      </c>
    </row>
    <row r="159" spans="1:25" x14ac:dyDescent="0.25">
      <c r="A159" s="23" t="s">
        <v>125</v>
      </c>
      <c r="B159" s="23" t="s">
        <v>295</v>
      </c>
      <c r="C159" s="23" t="s">
        <v>442</v>
      </c>
      <c r="D159" s="23" t="s">
        <v>443</v>
      </c>
      <c r="E159" s="23"/>
      <c r="F159" s="23">
        <v>8.6564329999999998</v>
      </c>
      <c r="G159" s="23">
        <v>0</v>
      </c>
      <c r="H159" s="23">
        <v>11.20501</v>
      </c>
      <c r="I159" s="23">
        <v>0</v>
      </c>
      <c r="J159" s="23">
        <v>0</v>
      </c>
      <c r="K159" s="23">
        <v>0</v>
      </c>
      <c r="L159" s="23"/>
      <c r="M159" s="23"/>
      <c r="N159" s="23">
        <v>2.7593459999999999</v>
      </c>
      <c r="O159" s="23">
        <v>3.8930889999999998</v>
      </c>
      <c r="P159" s="23"/>
      <c r="Q159" s="23">
        <v>0</v>
      </c>
      <c r="R159" s="23">
        <v>0</v>
      </c>
      <c r="S159" s="23">
        <v>0</v>
      </c>
      <c r="T159" s="23">
        <v>0.17252000000000001</v>
      </c>
      <c r="U159" s="23">
        <v>0</v>
      </c>
      <c r="V159" s="23">
        <v>7.0099999999999996E-2</v>
      </c>
      <c r="W159" s="23">
        <v>0</v>
      </c>
      <c r="X159" s="23">
        <v>8.6564329999999998</v>
      </c>
      <c r="Y159" s="23">
        <v>11.20501</v>
      </c>
    </row>
    <row r="160" spans="1:25" x14ac:dyDescent="0.25">
      <c r="A160" s="23" t="s">
        <v>125</v>
      </c>
      <c r="B160" s="23" t="s">
        <v>295</v>
      </c>
      <c r="C160" s="23" t="s">
        <v>444</v>
      </c>
      <c r="D160" s="23" t="s">
        <v>445</v>
      </c>
      <c r="E160" s="23"/>
      <c r="F160" s="23">
        <v>8.3694000000000006</v>
      </c>
      <c r="G160" s="23">
        <v>0</v>
      </c>
      <c r="H160" s="23">
        <v>18.189</v>
      </c>
      <c r="I160" s="23">
        <v>13.823700000000001</v>
      </c>
      <c r="J160" s="23">
        <v>18.189</v>
      </c>
      <c r="K160" s="23">
        <v>0</v>
      </c>
      <c r="L160" s="23"/>
      <c r="M160" s="23"/>
      <c r="N160" s="23">
        <v>2.7545000000000002</v>
      </c>
      <c r="O160" s="23">
        <v>3.7467000000000001</v>
      </c>
      <c r="P160" s="23"/>
      <c r="Q160" s="23">
        <v>2.7545000000000002</v>
      </c>
      <c r="R160" s="23">
        <v>3.7467000000000001</v>
      </c>
      <c r="S160" s="23">
        <v>0</v>
      </c>
      <c r="T160" s="23">
        <v>9.69E-2</v>
      </c>
      <c r="U160" s="23">
        <v>8.8410000000000002E-2</v>
      </c>
      <c r="V160" s="23">
        <v>7.0099999999999996E-2</v>
      </c>
      <c r="W160" s="23">
        <v>0</v>
      </c>
      <c r="X160" s="23">
        <v>8.3694000000000006</v>
      </c>
      <c r="Y160" s="23">
        <v>18.189</v>
      </c>
    </row>
    <row r="161" spans="1:25" x14ac:dyDescent="0.25">
      <c r="A161" s="23" t="s">
        <v>125</v>
      </c>
      <c r="B161" s="23" t="s">
        <v>295</v>
      </c>
      <c r="C161" s="23" t="s">
        <v>446</v>
      </c>
      <c r="D161" s="23" t="s">
        <v>447</v>
      </c>
      <c r="E161" s="23"/>
      <c r="F161" s="23">
        <v>9.0300999999999991</v>
      </c>
      <c r="G161" s="23">
        <v>9.0300999999999991</v>
      </c>
      <c r="H161" s="23">
        <v>13.383800000000001</v>
      </c>
      <c r="I161" s="23">
        <v>0</v>
      </c>
      <c r="J161" s="23">
        <v>13.383800000000001</v>
      </c>
      <c r="K161" s="23">
        <v>0</v>
      </c>
      <c r="L161" s="23"/>
      <c r="M161" s="23"/>
      <c r="N161" s="23">
        <v>2.7157</v>
      </c>
      <c r="O161" s="23">
        <v>3.7896999999999998</v>
      </c>
      <c r="P161" s="23"/>
      <c r="Q161" s="23">
        <v>2.7157</v>
      </c>
      <c r="R161" s="23">
        <v>3.7896999999999998</v>
      </c>
      <c r="S161" s="23">
        <v>0</v>
      </c>
      <c r="T161" s="23">
        <v>0.29039999999999999</v>
      </c>
      <c r="U161" s="23">
        <v>0</v>
      </c>
      <c r="V161" s="23">
        <v>7.6499999999999999E-2</v>
      </c>
      <c r="W161" s="23">
        <v>0</v>
      </c>
      <c r="X161" s="23">
        <v>9.0299999999999998E-3</v>
      </c>
      <c r="Y161" s="23">
        <v>1.3384E-2</v>
      </c>
    </row>
    <row r="162" spans="1:25" x14ac:dyDescent="0.25">
      <c r="A162" s="23" t="s">
        <v>125</v>
      </c>
      <c r="B162" s="23" t="s">
        <v>295</v>
      </c>
      <c r="C162" s="23" t="s">
        <v>448</v>
      </c>
      <c r="D162" s="23" t="s">
        <v>449</v>
      </c>
      <c r="E162" s="23"/>
      <c r="F162" s="23">
        <v>8.8846799999999995</v>
      </c>
      <c r="G162" s="23">
        <v>24.469950000000001</v>
      </c>
      <c r="H162" s="23">
        <v>16.604959999999998</v>
      </c>
      <c r="I162" s="23">
        <v>0</v>
      </c>
      <c r="J162" s="23">
        <v>16.604959999999998</v>
      </c>
      <c r="K162" s="23">
        <v>0</v>
      </c>
      <c r="L162" s="23"/>
      <c r="M162" s="23"/>
      <c r="N162" s="23">
        <v>2.70377</v>
      </c>
      <c r="O162" s="23">
        <v>3.9068499999999999</v>
      </c>
      <c r="P162" s="23"/>
      <c r="Q162" s="23">
        <v>2.70377</v>
      </c>
      <c r="R162" s="23">
        <v>3.9068999999999998</v>
      </c>
      <c r="S162" s="23">
        <v>0</v>
      </c>
      <c r="T162" s="23">
        <v>0.68154999999999999</v>
      </c>
      <c r="U162" s="23">
        <v>0</v>
      </c>
      <c r="V162" s="23">
        <v>7.0099999999999996E-2</v>
      </c>
      <c r="W162" s="23">
        <v>0</v>
      </c>
      <c r="X162" s="23">
        <v>8.8850000000000005E-3</v>
      </c>
      <c r="Y162" s="23">
        <v>1.6605000000000002E-2</v>
      </c>
    </row>
    <row r="163" spans="1:25" x14ac:dyDescent="0.25">
      <c r="A163" s="23" t="s">
        <v>125</v>
      </c>
      <c r="B163" s="23" t="s">
        <v>295</v>
      </c>
      <c r="C163" s="23" t="s">
        <v>450</v>
      </c>
      <c r="D163" s="23" t="s">
        <v>451</v>
      </c>
      <c r="E163" s="23"/>
      <c r="F163" s="23">
        <v>11.8421</v>
      </c>
      <c r="G163" s="23">
        <v>11.933</v>
      </c>
      <c r="H163" s="23">
        <v>15.382999999999999</v>
      </c>
      <c r="I163" s="23">
        <v>0</v>
      </c>
      <c r="J163" s="23">
        <v>15.382999999999999</v>
      </c>
      <c r="K163" s="23">
        <v>0</v>
      </c>
      <c r="L163" s="23"/>
      <c r="M163" s="23"/>
      <c r="N163" s="23">
        <v>2.593045</v>
      </c>
      <c r="O163" s="23">
        <v>3.7934040000000002</v>
      </c>
      <c r="P163" s="23"/>
      <c r="Q163" s="23">
        <v>2.593045</v>
      </c>
      <c r="R163" s="23">
        <v>3.7934040000000002</v>
      </c>
      <c r="S163" s="23">
        <v>0</v>
      </c>
      <c r="T163" s="23">
        <v>9.6767000000000006E-2</v>
      </c>
      <c r="U163" s="23">
        <v>0</v>
      </c>
      <c r="V163" s="23">
        <v>0</v>
      </c>
      <c r="W163" s="23">
        <v>0</v>
      </c>
      <c r="X163" s="23">
        <v>1.1842E-2</v>
      </c>
      <c r="Y163" s="23">
        <v>1.5383000000000001E-2</v>
      </c>
    </row>
    <row r="164" spans="1:25" x14ac:dyDescent="0.25">
      <c r="A164" s="23" t="s">
        <v>125</v>
      </c>
      <c r="B164" s="23" t="s">
        <v>295</v>
      </c>
      <c r="C164" s="23" t="s">
        <v>452</v>
      </c>
      <c r="D164" s="23" t="s">
        <v>453</v>
      </c>
      <c r="E164" s="23"/>
      <c r="F164" s="23">
        <v>10.076599999999999</v>
      </c>
      <c r="G164" s="23">
        <v>10.076599999999999</v>
      </c>
      <c r="H164" s="23">
        <v>19.651800000000001</v>
      </c>
      <c r="I164" s="23">
        <v>19.651800000000001</v>
      </c>
      <c r="J164" s="23">
        <v>19.651800000000001</v>
      </c>
      <c r="K164" s="23">
        <v>0</v>
      </c>
      <c r="L164" s="23"/>
      <c r="M164" s="23"/>
      <c r="N164" s="23">
        <v>2.7536</v>
      </c>
      <c r="O164" s="23">
        <v>4.3612000000000002</v>
      </c>
      <c r="P164" s="23"/>
      <c r="Q164" s="23">
        <v>0</v>
      </c>
      <c r="R164" s="23">
        <v>0</v>
      </c>
      <c r="S164" s="23">
        <v>0</v>
      </c>
      <c r="T164" s="23">
        <v>0.72870000000000001</v>
      </c>
      <c r="U164" s="23">
        <v>0</v>
      </c>
      <c r="V164" s="23">
        <v>7.6999999999999999E-2</v>
      </c>
      <c r="W164" s="23">
        <v>0</v>
      </c>
      <c r="X164" s="23">
        <v>1.0076999999999999E-2</v>
      </c>
      <c r="Y164" s="23">
        <v>1.9651999999999999E-2</v>
      </c>
    </row>
    <row r="165" spans="1:25" x14ac:dyDescent="0.25">
      <c r="A165" s="23" t="s">
        <v>125</v>
      </c>
      <c r="B165" s="23" t="s">
        <v>295</v>
      </c>
      <c r="C165" s="23" t="s">
        <v>454</v>
      </c>
      <c r="D165" s="23" t="s">
        <v>455</v>
      </c>
      <c r="E165" s="23"/>
      <c r="F165" s="23">
        <v>6.6209300000000004</v>
      </c>
      <c r="G165" s="23">
        <v>6.6209300000000004</v>
      </c>
      <c r="H165" s="23">
        <v>6.4271760000000002</v>
      </c>
      <c r="I165" s="23">
        <v>0</v>
      </c>
      <c r="J165" s="23">
        <v>6.4271760000000002</v>
      </c>
      <c r="K165" s="23">
        <v>0</v>
      </c>
      <c r="L165" s="23"/>
      <c r="M165" s="23"/>
      <c r="N165" s="23">
        <v>2.4317000000000002</v>
      </c>
      <c r="O165" s="23">
        <v>3.9045000000000001</v>
      </c>
      <c r="P165" s="23"/>
      <c r="Q165" s="23">
        <v>0</v>
      </c>
      <c r="R165" s="23">
        <v>0</v>
      </c>
      <c r="S165" s="23">
        <v>0</v>
      </c>
      <c r="T165" s="23">
        <v>0.33724700000000002</v>
      </c>
      <c r="U165" s="23">
        <v>0</v>
      </c>
      <c r="V165" s="23">
        <v>7.0699999999999999E-2</v>
      </c>
      <c r="W165" s="23">
        <v>0</v>
      </c>
      <c r="X165" s="23">
        <v>6.6209300000000004</v>
      </c>
      <c r="Y165" s="23">
        <v>6.4271760000000002</v>
      </c>
    </row>
    <row r="166" spans="1:25" x14ac:dyDescent="0.25">
      <c r="A166" s="23" t="s">
        <v>125</v>
      </c>
      <c r="B166" s="23" t="s">
        <v>295</v>
      </c>
      <c r="C166" s="23" t="s">
        <v>456</v>
      </c>
      <c r="D166" s="23" t="s">
        <v>457</v>
      </c>
      <c r="E166" s="23"/>
      <c r="F166" s="23">
        <v>7.0953999999999997</v>
      </c>
      <c r="G166" s="23">
        <v>0</v>
      </c>
      <c r="H166" s="23">
        <v>9.7888000000000002</v>
      </c>
      <c r="I166" s="23">
        <v>0</v>
      </c>
      <c r="J166" s="23">
        <v>0</v>
      </c>
      <c r="K166" s="23">
        <v>0</v>
      </c>
      <c r="L166" s="23"/>
      <c r="M166" s="23"/>
      <c r="N166" s="23">
        <v>2.5899000000000001</v>
      </c>
      <c r="O166" s="23">
        <v>4.0380000000000003</v>
      </c>
      <c r="P166" s="23"/>
      <c r="Q166" s="23">
        <v>2.5899000000000001</v>
      </c>
      <c r="R166" s="23">
        <v>4.0380000000000003</v>
      </c>
      <c r="S166" s="23">
        <v>0</v>
      </c>
      <c r="T166" s="23">
        <v>0.41620000000000001</v>
      </c>
      <c r="U166" s="23">
        <v>0</v>
      </c>
      <c r="V166" s="23">
        <v>7.0099999999999996E-2</v>
      </c>
      <c r="W166" s="23">
        <v>0</v>
      </c>
      <c r="X166" s="23">
        <v>7.0953999999999997</v>
      </c>
      <c r="Y166" s="23">
        <v>9.7888000000000002</v>
      </c>
    </row>
    <row r="167" spans="1:25" x14ac:dyDescent="0.25">
      <c r="A167" s="23" t="s">
        <v>125</v>
      </c>
      <c r="B167" s="23" t="s">
        <v>295</v>
      </c>
      <c r="C167" s="23" t="s">
        <v>458</v>
      </c>
      <c r="D167" s="23" t="s">
        <v>459</v>
      </c>
      <c r="E167" s="23"/>
      <c r="F167" s="23">
        <v>6.7244000000000002</v>
      </c>
      <c r="G167" s="23">
        <v>13.448700000000001</v>
      </c>
      <c r="H167" s="23">
        <v>9.5486000000000004</v>
      </c>
      <c r="I167" s="23">
        <v>0</v>
      </c>
      <c r="J167" s="23">
        <v>9.5486000000000004</v>
      </c>
      <c r="K167" s="23">
        <v>0</v>
      </c>
      <c r="L167" s="23"/>
      <c r="M167" s="23"/>
      <c r="N167" s="23">
        <v>2.7061999999999999</v>
      </c>
      <c r="O167" s="23">
        <v>3.8254999999999999</v>
      </c>
      <c r="P167" s="23"/>
      <c r="Q167" s="23">
        <v>2.7061999999999999</v>
      </c>
      <c r="R167" s="23">
        <v>3.8254999999999999</v>
      </c>
      <c r="S167" s="23">
        <v>0</v>
      </c>
      <c r="T167" s="23">
        <v>0</v>
      </c>
      <c r="U167" s="23">
        <v>0.12520999999999999</v>
      </c>
      <c r="V167" s="23">
        <v>7.0099999999999996E-2</v>
      </c>
      <c r="W167" s="23">
        <v>0</v>
      </c>
      <c r="X167" s="23">
        <v>6.7239999999999999E-3</v>
      </c>
      <c r="Y167" s="23">
        <v>9.5490000000000002E-3</v>
      </c>
    </row>
    <row r="168" spans="1:25" x14ac:dyDescent="0.25">
      <c r="A168" s="23" t="s">
        <v>125</v>
      </c>
      <c r="B168" s="23" t="s">
        <v>295</v>
      </c>
      <c r="C168" s="23" t="s">
        <v>460</v>
      </c>
      <c r="D168" s="23" t="s">
        <v>461</v>
      </c>
      <c r="E168" s="23"/>
      <c r="F168" s="23">
        <v>5.601</v>
      </c>
      <c r="G168" s="23">
        <v>0</v>
      </c>
      <c r="H168" s="23">
        <v>8.3729999999999993</v>
      </c>
      <c r="I168" s="23">
        <v>0</v>
      </c>
      <c r="J168" s="23">
        <v>0</v>
      </c>
      <c r="K168" s="23">
        <v>0</v>
      </c>
      <c r="L168" s="23"/>
      <c r="M168" s="23"/>
      <c r="N168" s="23">
        <v>2.4722499999999998</v>
      </c>
      <c r="O168" s="23">
        <v>3.669</v>
      </c>
      <c r="P168" s="23"/>
      <c r="Q168" s="23">
        <v>2.472</v>
      </c>
      <c r="R168" s="23">
        <v>3.669</v>
      </c>
      <c r="S168" s="23">
        <v>0</v>
      </c>
      <c r="T168" s="23">
        <v>0.02</v>
      </c>
      <c r="U168" s="23">
        <v>0</v>
      </c>
      <c r="V168" s="23">
        <v>7.0099999999999996E-2</v>
      </c>
      <c r="W168" s="23">
        <v>0</v>
      </c>
      <c r="X168" s="23">
        <v>5.6010000000000001E-3</v>
      </c>
      <c r="Y168" s="23">
        <v>8.3730000000000002E-3</v>
      </c>
    </row>
    <row r="169" spans="1:25" x14ac:dyDescent="0.25">
      <c r="A169" s="23" t="s">
        <v>125</v>
      </c>
      <c r="B169" s="23" t="s">
        <v>295</v>
      </c>
      <c r="C169" s="23" t="s">
        <v>462</v>
      </c>
      <c r="D169" s="23" t="s">
        <v>463</v>
      </c>
      <c r="E169" s="23"/>
      <c r="F169" s="23">
        <v>7.2347000000000001</v>
      </c>
      <c r="G169" s="23">
        <v>7.2347000000000001</v>
      </c>
      <c r="H169" s="23">
        <v>10.960699999999999</v>
      </c>
      <c r="I169" s="23">
        <v>0</v>
      </c>
      <c r="J169" s="23">
        <v>10.960699999999999</v>
      </c>
      <c r="K169" s="23">
        <v>0</v>
      </c>
      <c r="L169" s="23"/>
      <c r="M169" s="23"/>
      <c r="N169" s="23">
        <v>2.6339000000000001</v>
      </c>
      <c r="O169" s="23">
        <v>3.8224</v>
      </c>
      <c r="P169" s="23"/>
      <c r="Q169" s="23">
        <v>0</v>
      </c>
      <c r="R169" s="23">
        <v>0</v>
      </c>
      <c r="S169" s="23">
        <v>0</v>
      </c>
      <c r="T169" s="23">
        <v>0.37609999999999999</v>
      </c>
      <c r="U169" s="23">
        <v>0</v>
      </c>
      <c r="V169" s="23">
        <v>7.0099999999999996E-2</v>
      </c>
      <c r="W169" s="23">
        <v>0</v>
      </c>
      <c r="X169" s="23">
        <v>7.2347000000000001</v>
      </c>
      <c r="Y169" s="23">
        <v>10.960699999999999</v>
      </c>
    </row>
    <row r="170" spans="1:25" x14ac:dyDescent="0.25">
      <c r="A170" s="23" t="s">
        <v>125</v>
      </c>
      <c r="B170" s="23" t="s">
        <v>295</v>
      </c>
      <c r="C170" s="23" t="s">
        <v>464</v>
      </c>
      <c r="D170" s="23" t="s">
        <v>465</v>
      </c>
      <c r="E170" s="23"/>
      <c r="F170" s="23">
        <v>19.940000000000001</v>
      </c>
      <c r="G170" s="23">
        <v>0</v>
      </c>
      <c r="H170" s="23">
        <v>33.200000000000003</v>
      </c>
      <c r="I170" s="23">
        <v>0</v>
      </c>
      <c r="J170" s="23">
        <v>33.200000000000003</v>
      </c>
      <c r="K170" s="23">
        <v>0</v>
      </c>
      <c r="L170" s="23"/>
      <c r="M170" s="23"/>
      <c r="N170" s="23">
        <v>2.928814</v>
      </c>
      <c r="O170" s="23">
        <v>4.0354900000000002</v>
      </c>
      <c r="P170" s="23"/>
      <c r="Q170" s="23">
        <v>0</v>
      </c>
      <c r="R170" s="23">
        <v>0</v>
      </c>
      <c r="S170" s="23">
        <v>0</v>
      </c>
      <c r="T170" s="23">
        <v>0.22233700000000001</v>
      </c>
      <c r="U170" s="23">
        <v>0</v>
      </c>
      <c r="V170" s="23">
        <v>7.0099999999999996E-2</v>
      </c>
      <c r="W170" s="23">
        <v>0</v>
      </c>
      <c r="X170" s="23">
        <v>1.9939999999999999E-2</v>
      </c>
      <c r="Y170" s="23">
        <v>3.32E-2</v>
      </c>
    </row>
    <row r="171" spans="1:25" x14ac:dyDescent="0.25">
      <c r="A171" s="23" t="s">
        <v>125</v>
      </c>
      <c r="B171" s="23" t="s">
        <v>295</v>
      </c>
      <c r="C171" s="23" t="s">
        <v>466</v>
      </c>
      <c r="D171" s="23" t="s">
        <v>467</v>
      </c>
      <c r="E171" s="23"/>
      <c r="F171" s="23">
        <v>6.6310000000000002</v>
      </c>
      <c r="G171" s="23">
        <v>6.6310000000000002</v>
      </c>
      <c r="H171" s="23">
        <v>11.743</v>
      </c>
      <c r="I171" s="23">
        <v>0</v>
      </c>
      <c r="J171" s="23">
        <v>11.743</v>
      </c>
      <c r="K171" s="23">
        <v>0</v>
      </c>
      <c r="L171" s="23"/>
      <c r="M171" s="23"/>
      <c r="N171" s="23">
        <v>2.72</v>
      </c>
      <c r="O171" s="23">
        <v>4</v>
      </c>
      <c r="P171" s="23"/>
      <c r="Q171" s="23">
        <v>2.72</v>
      </c>
      <c r="R171" s="23">
        <v>4</v>
      </c>
      <c r="S171" s="23">
        <v>0</v>
      </c>
      <c r="T171" s="23">
        <v>0.1351</v>
      </c>
      <c r="U171" s="23">
        <v>0</v>
      </c>
      <c r="V171" s="23">
        <v>7.0099999999999996E-2</v>
      </c>
      <c r="W171" s="23">
        <v>0</v>
      </c>
      <c r="X171" s="23">
        <v>6.6309999999999997E-3</v>
      </c>
      <c r="Y171" s="23">
        <v>1.1743E-2</v>
      </c>
    </row>
    <row r="172" spans="1:25" x14ac:dyDescent="0.25">
      <c r="A172" s="23" t="s">
        <v>125</v>
      </c>
      <c r="B172" s="23" t="s">
        <v>295</v>
      </c>
      <c r="C172" s="23" t="s">
        <v>1062</v>
      </c>
      <c r="D172" s="23" t="s">
        <v>1063</v>
      </c>
      <c r="E172" s="23"/>
      <c r="F172" s="23">
        <v>7.1609999999999996</v>
      </c>
      <c r="G172" s="23">
        <v>0</v>
      </c>
      <c r="H172" s="23">
        <v>11.1318</v>
      </c>
      <c r="I172" s="23">
        <v>0</v>
      </c>
      <c r="J172" s="23">
        <v>0</v>
      </c>
      <c r="K172" s="23">
        <v>0</v>
      </c>
      <c r="L172" s="23"/>
      <c r="M172" s="23"/>
      <c r="N172" s="23">
        <v>2.5196999999999998</v>
      </c>
      <c r="O172" s="23">
        <v>3.5510999999999999</v>
      </c>
      <c r="P172" s="23"/>
      <c r="Q172" s="23">
        <v>0</v>
      </c>
      <c r="R172" s="23">
        <v>0</v>
      </c>
      <c r="S172" s="23">
        <v>0</v>
      </c>
      <c r="T172" s="23">
        <v>0.1211</v>
      </c>
      <c r="U172" s="23">
        <v>0.12509999999999999</v>
      </c>
      <c r="V172" s="23">
        <v>7.0099999999999996E-2</v>
      </c>
      <c r="W172" s="23">
        <v>0</v>
      </c>
      <c r="X172" s="23">
        <v>7.1609999999999996</v>
      </c>
      <c r="Y172" s="23">
        <v>11.1318</v>
      </c>
    </row>
    <row r="173" spans="1:25" x14ac:dyDescent="0.25">
      <c r="A173" s="23" t="s">
        <v>125</v>
      </c>
      <c r="B173" s="23" t="s">
        <v>295</v>
      </c>
      <c r="C173" s="23" t="s">
        <v>468</v>
      </c>
      <c r="D173" s="23" t="s">
        <v>469</v>
      </c>
      <c r="E173" s="23"/>
      <c r="F173" s="23">
        <v>14.063000000000001</v>
      </c>
      <c r="G173" s="23">
        <v>14.063000000000001</v>
      </c>
      <c r="H173" s="23">
        <v>26.606999999999999</v>
      </c>
      <c r="I173" s="23">
        <v>0</v>
      </c>
      <c r="J173" s="23">
        <v>26.606999999999999</v>
      </c>
      <c r="K173" s="23">
        <v>0</v>
      </c>
      <c r="L173" s="23"/>
      <c r="M173" s="23"/>
      <c r="N173" s="23">
        <v>2.706</v>
      </c>
      <c r="O173" s="23">
        <v>3.9249999999999998</v>
      </c>
      <c r="P173" s="23"/>
      <c r="Q173" s="23">
        <v>0</v>
      </c>
      <c r="R173" s="23">
        <v>0</v>
      </c>
      <c r="S173" s="23">
        <v>0</v>
      </c>
      <c r="T173" s="23">
        <v>0.124</v>
      </c>
      <c r="U173" s="23">
        <v>0</v>
      </c>
      <c r="V173" s="23">
        <v>7.0099999999999996E-2</v>
      </c>
      <c r="W173" s="23">
        <v>0</v>
      </c>
      <c r="X173" s="23">
        <v>1.4063000000000001E-2</v>
      </c>
      <c r="Y173" s="23">
        <v>2.6606999999999999E-2</v>
      </c>
    </row>
    <row r="174" spans="1:25" x14ac:dyDescent="0.25">
      <c r="A174" s="23" t="s">
        <v>125</v>
      </c>
      <c r="B174" s="23" t="s">
        <v>295</v>
      </c>
      <c r="C174" s="23" t="s">
        <v>1064</v>
      </c>
      <c r="D174" s="23" t="s">
        <v>1065</v>
      </c>
      <c r="E174" s="23"/>
      <c r="F174" s="23">
        <v>9.76</v>
      </c>
      <c r="G174" s="23">
        <v>9.76</v>
      </c>
      <c r="H174" s="23">
        <v>12.63</v>
      </c>
      <c r="I174" s="23">
        <v>12.63</v>
      </c>
      <c r="J174" s="23">
        <v>12.63</v>
      </c>
      <c r="K174" s="23">
        <v>0</v>
      </c>
      <c r="L174" s="23"/>
      <c r="M174" s="23"/>
      <c r="N174" s="23">
        <v>2.61</v>
      </c>
      <c r="O174" s="23">
        <v>3.82</v>
      </c>
      <c r="P174" s="23"/>
      <c r="Q174" s="23">
        <v>0</v>
      </c>
      <c r="R174" s="23">
        <v>0</v>
      </c>
      <c r="S174" s="23">
        <v>0</v>
      </c>
      <c r="T174" s="23">
        <v>0.1321</v>
      </c>
      <c r="U174" s="23">
        <v>0</v>
      </c>
      <c r="V174" s="23">
        <v>7.0099999999999996E-2</v>
      </c>
      <c r="W174" s="23">
        <v>0</v>
      </c>
      <c r="X174" s="23">
        <v>9.76</v>
      </c>
      <c r="Y174" s="23">
        <v>12.63</v>
      </c>
    </row>
    <row r="175" spans="1:25" x14ac:dyDescent="0.25">
      <c r="A175" s="23" t="s">
        <v>125</v>
      </c>
      <c r="B175" s="23" t="s">
        <v>295</v>
      </c>
      <c r="C175" s="23" t="s">
        <v>1066</v>
      </c>
      <c r="D175" s="23" t="s">
        <v>1067</v>
      </c>
      <c r="E175" s="23"/>
      <c r="F175" s="23">
        <v>9.7470999999999997</v>
      </c>
      <c r="G175" s="23">
        <v>9.7470999999999997</v>
      </c>
      <c r="H175" s="23">
        <v>18.768899999999999</v>
      </c>
      <c r="I175" s="23">
        <v>0</v>
      </c>
      <c r="J175" s="23">
        <v>18.768899999999999</v>
      </c>
      <c r="K175" s="23">
        <v>0</v>
      </c>
      <c r="L175" s="23"/>
      <c r="M175" s="23"/>
      <c r="N175" s="23">
        <v>2.7584</v>
      </c>
      <c r="O175" s="23">
        <v>4.1135000000000002</v>
      </c>
      <c r="P175" s="23"/>
      <c r="Q175" s="23">
        <v>0</v>
      </c>
      <c r="R175" s="23">
        <v>0</v>
      </c>
      <c r="S175" s="23">
        <v>0</v>
      </c>
      <c r="T175" s="23">
        <v>0.53259999999999996</v>
      </c>
      <c r="U175" s="23">
        <v>0</v>
      </c>
      <c r="V175" s="23">
        <v>7.0199999999999999E-2</v>
      </c>
      <c r="W175" s="23">
        <v>0</v>
      </c>
      <c r="X175" s="23">
        <v>9.7470000000000005E-3</v>
      </c>
      <c r="Y175" s="23">
        <v>1.8769000000000001E-2</v>
      </c>
    </row>
    <row r="176" spans="1:25" x14ac:dyDescent="0.25">
      <c r="A176" s="23" t="s">
        <v>125</v>
      </c>
      <c r="B176" s="23" t="s">
        <v>295</v>
      </c>
      <c r="C176" s="23" t="s">
        <v>470</v>
      </c>
      <c r="D176" s="23" t="s">
        <v>471</v>
      </c>
      <c r="E176" s="23"/>
      <c r="F176" s="23">
        <v>11</v>
      </c>
      <c r="G176" s="23">
        <v>11</v>
      </c>
      <c r="H176" s="23">
        <v>23</v>
      </c>
      <c r="I176" s="23">
        <v>0</v>
      </c>
      <c r="J176" s="23">
        <v>23</v>
      </c>
      <c r="K176" s="23">
        <v>0</v>
      </c>
      <c r="L176" s="23"/>
      <c r="M176" s="23"/>
      <c r="N176" s="23">
        <v>2.56975</v>
      </c>
      <c r="O176" s="23">
        <v>3.7812999999999999</v>
      </c>
      <c r="P176" s="23"/>
      <c r="Q176" s="23">
        <v>0</v>
      </c>
      <c r="R176" s="23">
        <v>0</v>
      </c>
      <c r="S176" s="23">
        <v>0</v>
      </c>
      <c r="T176" s="23">
        <v>0</v>
      </c>
      <c r="U176" s="23">
        <v>0.13091</v>
      </c>
      <c r="V176" s="23">
        <v>7.0099999999999996E-2</v>
      </c>
      <c r="W176" s="23">
        <v>0</v>
      </c>
      <c r="X176" s="23">
        <v>1.0999999999999999E-2</v>
      </c>
      <c r="Y176" s="23">
        <v>2.3E-2</v>
      </c>
    </row>
    <row r="177" spans="1:25" x14ac:dyDescent="0.25">
      <c r="A177" s="23" t="s">
        <v>125</v>
      </c>
      <c r="B177" s="23" t="s">
        <v>295</v>
      </c>
      <c r="C177" s="23" t="s">
        <v>1068</v>
      </c>
      <c r="D177" s="23" t="s">
        <v>1069</v>
      </c>
      <c r="E177" s="23"/>
      <c r="F177" s="23">
        <v>8.5</v>
      </c>
      <c r="G177" s="23">
        <v>0</v>
      </c>
      <c r="H177" s="23">
        <v>15.5503</v>
      </c>
      <c r="I177" s="23">
        <v>0</v>
      </c>
      <c r="J177" s="23">
        <v>0</v>
      </c>
      <c r="K177" s="23">
        <v>0</v>
      </c>
      <c r="L177" s="23"/>
      <c r="M177" s="23"/>
      <c r="N177" s="23">
        <v>2.7425000000000002</v>
      </c>
      <c r="O177" s="23">
        <v>3.9927999999999999</v>
      </c>
      <c r="P177" s="23"/>
      <c r="Q177" s="23">
        <v>2.7425000000000002</v>
      </c>
      <c r="R177" s="23">
        <v>3.9927999999999999</v>
      </c>
      <c r="S177" s="23">
        <v>0</v>
      </c>
      <c r="T177" s="23">
        <v>0.35749999999999998</v>
      </c>
      <c r="U177" s="23">
        <v>0</v>
      </c>
      <c r="V177" s="23">
        <v>7.0099999999999996E-2</v>
      </c>
      <c r="W177" s="23">
        <v>0</v>
      </c>
      <c r="X177" s="23">
        <v>8.5</v>
      </c>
      <c r="Y177" s="23">
        <v>15.5503</v>
      </c>
    </row>
    <row r="178" spans="1:25" x14ac:dyDescent="0.25">
      <c r="A178" s="23" t="s">
        <v>125</v>
      </c>
      <c r="B178" s="23" t="s">
        <v>295</v>
      </c>
      <c r="C178" s="23" t="s">
        <v>474</v>
      </c>
      <c r="D178" s="23" t="s">
        <v>475</v>
      </c>
      <c r="E178" s="23"/>
      <c r="F178" s="23">
        <v>6.8160400000000001</v>
      </c>
      <c r="G178" s="23">
        <v>6.8160400000000001</v>
      </c>
      <c r="H178" s="23">
        <v>16.643339999999998</v>
      </c>
      <c r="I178" s="23">
        <v>0</v>
      </c>
      <c r="J178" s="23">
        <v>16.643339999999998</v>
      </c>
      <c r="K178" s="23">
        <v>0</v>
      </c>
      <c r="L178" s="23"/>
      <c r="M178" s="23"/>
      <c r="N178" s="23">
        <v>2.48163</v>
      </c>
      <c r="O178" s="23">
        <v>3.6689099999999999</v>
      </c>
      <c r="P178" s="23"/>
      <c r="Q178" s="23">
        <v>0</v>
      </c>
      <c r="R178" s="23">
        <v>0</v>
      </c>
      <c r="S178" s="23">
        <v>0</v>
      </c>
      <c r="T178" s="23">
        <v>0.11934</v>
      </c>
      <c r="U178" s="23">
        <v>0</v>
      </c>
      <c r="V178" s="23">
        <v>0</v>
      </c>
      <c r="W178" s="23">
        <v>0</v>
      </c>
      <c r="X178" s="23">
        <v>6.816E-3</v>
      </c>
      <c r="Y178" s="23">
        <v>1.6643000000000002E-2</v>
      </c>
    </row>
    <row r="179" spans="1:25" x14ac:dyDescent="0.25">
      <c r="A179" s="23" t="s">
        <v>125</v>
      </c>
      <c r="B179" s="23" t="s">
        <v>295</v>
      </c>
      <c r="C179" s="23" t="s">
        <v>476</v>
      </c>
      <c r="D179" s="23" t="s">
        <v>477</v>
      </c>
      <c r="E179" s="23"/>
      <c r="F179" s="23">
        <v>8.2858000000000001</v>
      </c>
      <c r="G179" s="23">
        <v>0</v>
      </c>
      <c r="H179" s="23">
        <v>21.492000000000001</v>
      </c>
      <c r="I179" s="23">
        <v>17.189499999999999</v>
      </c>
      <c r="J179" s="23">
        <v>21.492000000000001</v>
      </c>
      <c r="K179" s="23">
        <v>0</v>
      </c>
      <c r="L179" s="23"/>
      <c r="M179" s="23"/>
      <c r="N179" s="23">
        <v>2.4443000000000001</v>
      </c>
      <c r="O179" s="23">
        <v>3.8502000000000001</v>
      </c>
      <c r="P179" s="23"/>
      <c r="Q179" s="23">
        <v>2.4443000000000001</v>
      </c>
      <c r="R179" s="23">
        <v>3.8502000000000001</v>
      </c>
      <c r="S179" s="23">
        <v>0</v>
      </c>
      <c r="T179" s="23">
        <v>0</v>
      </c>
      <c r="U179" s="23">
        <v>0.26369999999999999</v>
      </c>
      <c r="V179" s="23">
        <v>7.0099999999999996E-2</v>
      </c>
      <c r="W179" s="23">
        <v>0</v>
      </c>
      <c r="X179" s="23">
        <v>8.2858000000000001</v>
      </c>
      <c r="Y179" s="23">
        <v>21.492000000000001</v>
      </c>
    </row>
    <row r="180" spans="1:25" x14ac:dyDescent="0.25">
      <c r="A180" s="23" t="s">
        <v>125</v>
      </c>
      <c r="B180" s="23" t="s">
        <v>295</v>
      </c>
      <c r="C180" s="23" t="s">
        <v>478</v>
      </c>
      <c r="D180" s="23" t="s">
        <v>479</v>
      </c>
      <c r="E180" s="23"/>
      <c r="F180" s="23">
        <v>8.8026999999999997</v>
      </c>
      <c r="G180" s="23">
        <v>8.8026999999999997</v>
      </c>
      <c r="H180" s="23">
        <v>13.9626</v>
      </c>
      <c r="I180" s="23">
        <v>13.9626</v>
      </c>
      <c r="J180" s="23">
        <v>13.9626</v>
      </c>
      <c r="K180" s="23">
        <v>0</v>
      </c>
      <c r="L180" s="23"/>
      <c r="M180" s="23"/>
      <c r="N180" s="23">
        <v>2.7863000000000002</v>
      </c>
      <c r="O180" s="23">
        <v>4.0975999999999999</v>
      </c>
      <c r="P180" s="23"/>
      <c r="Q180" s="23">
        <v>2.7863000000000002</v>
      </c>
      <c r="R180" s="23">
        <v>4.0975999999999999</v>
      </c>
      <c r="S180" s="23">
        <v>0</v>
      </c>
      <c r="T180" s="23">
        <v>0</v>
      </c>
      <c r="U180" s="23">
        <v>0.48139999999999999</v>
      </c>
      <c r="V180" s="23">
        <v>7.0099999999999996E-2</v>
      </c>
      <c r="W180" s="23">
        <v>0</v>
      </c>
      <c r="X180" s="23">
        <v>0</v>
      </c>
      <c r="Y180" s="23">
        <v>0</v>
      </c>
    </row>
    <row r="181" spans="1:25" x14ac:dyDescent="0.25">
      <c r="A181" s="23" t="s">
        <v>125</v>
      </c>
      <c r="B181" s="23" t="s">
        <v>295</v>
      </c>
      <c r="C181" s="23" t="s">
        <v>480</v>
      </c>
      <c r="D181" s="23" t="s">
        <v>481</v>
      </c>
      <c r="E181" s="23"/>
      <c r="F181" s="23">
        <v>11.8872</v>
      </c>
      <c r="G181" s="23">
        <v>0</v>
      </c>
      <c r="H181" s="23">
        <v>23.216809999999999</v>
      </c>
      <c r="I181" s="23">
        <v>0</v>
      </c>
      <c r="J181" s="23">
        <v>23.216809999999999</v>
      </c>
      <c r="K181" s="23">
        <v>0</v>
      </c>
      <c r="L181" s="23"/>
      <c r="M181" s="23"/>
      <c r="N181" s="23">
        <v>2.7394400000000001</v>
      </c>
      <c r="O181" s="23">
        <v>3.91425</v>
      </c>
      <c r="P181" s="23"/>
      <c r="Q181" s="23">
        <v>0</v>
      </c>
      <c r="R181" s="23">
        <v>0</v>
      </c>
      <c r="S181" s="23">
        <v>0</v>
      </c>
      <c r="T181" s="23">
        <v>0</v>
      </c>
      <c r="U181" s="23">
        <v>0.67335</v>
      </c>
      <c r="V181" s="23">
        <v>6.6500000000000004E-2</v>
      </c>
      <c r="W181" s="23">
        <v>0</v>
      </c>
      <c r="X181" s="23">
        <v>11.8872</v>
      </c>
      <c r="Y181" s="23">
        <v>23.216809999999999</v>
      </c>
    </row>
    <row r="182" spans="1:25" x14ac:dyDescent="0.25">
      <c r="A182" s="23" t="s">
        <v>125</v>
      </c>
      <c r="B182" s="23" t="s">
        <v>295</v>
      </c>
      <c r="C182" s="23" t="s">
        <v>482</v>
      </c>
      <c r="D182" s="23" t="s">
        <v>483</v>
      </c>
      <c r="E182" s="23"/>
      <c r="F182" s="23">
        <v>8.3160000000000007</v>
      </c>
      <c r="G182" s="23">
        <v>8.32</v>
      </c>
      <c r="H182" s="23">
        <v>13.433999999999999</v>
      </c>
      <c r="I182" s="23">
        <v>0</v>
      </c>
      <c r="J182" s="23">
        <v>0</v>
      </c>
      <c r="K182" s="23">
        <v>0</v>
      </c>
      <c r="L182" s="23"/>
      <c r="M182" s="23"/>
      <c r="N182" s="23">
        <v>2.4940000000000002</v>
      </c>
      <c r="O182" s="23">
        <v>3.59</v>
      </c>
      <c r="P182" s="23"/>
      <c r="Q182" s="23">
        <v>0</v>
      </c>
      <c r="R182" s="23">
        <v>0</v>
      </c>
      <c r="S182" s="23">
        <v>0</v>
      </c>
      <c r="T182" s="23">
        <v>0.248</v>
      </c>
      <c r="U182" s="23">
        <v>0</v>
      </c>
      <c r="V182" s="23">
        <v>7.0000000000000007E-2</v>
      </c>
      <c r="W182" s="23">
        <v>0</v>
      </c>
      <c r="X182" s="23">
        <v>8.3160000000000005E-3</v>
      </c>
      <c r="Y182" s="23">
        <v>1.3434E-2</v>
      </c>
    </row>
    <row r="183" spans="1:25" x14ac:dyDescent="0.25">
      <c r="A183" s="23" t="s">
        <v>125</v>
      </c>
      <c r="B183" s="23" t="s">
        <v>295</v>
      </c>
      <c r="C183" s="23" t="s">
        <v>484</v>
      </c>
      <c r="D183" s="23" t="s">
        <v>485</v>
      </c>
      <c r="E183" s="23"/>
      <c r="F183" s="23">
        <v>7.4196999999999997</v>
      </c>
      <c r="G183" s="23">
        <v>0</v>
      </c>
      <c r="H183" s="23">
        <v>10.5867</v>
      </c>
      <c r="I183" s="23">
        <v>0</v>
      </c>
      <c r="J183" s="23">
        <v>10.5867</v>
      </c>
      <c r="K183" s="23">
        <v>0</v>
      </c>
      <c r="L183" s="23"/>
      <c r="M183" s="23"/>
      <c r="N183" s="23">
        <v>2.7301000000000002</v>
      </c>
      <c r="O183" s="23">
        <v>3.9083999999999999</v>
      </c>
      <c r="P183" s="23"/>
      <c r="Q183" s="23">
        <v>2.7301000000000002</v>
      </c>
      <c r="R183" s="23">
        <v>3.9083999999999999</v>
      </c>
      <c r="S183" s="23">
        <v>0</v>
      </c>
      <c r="T183" s="23">
        <v>0</v>
      </c>
      <c r="U183" s="23">
        <v>0.17399999999999999</v>
      </c>
      <c r="V183" s="23">
        <v>7.0099999999999996E-2</v>
      </c>
      <c r="W183" s="23">
        <v>0</v>
      </c>
      <c r="X183" s="23">
        <v>7.4200000000000004E-3</v>
      </c>
      <c r="Y183" s="23">
        <v>1.0586999999999999E-2</v>
      </c>
    </row>
    <row r="184" spans="1:25" x14ac:dyDescent="0.25">
      <c r="A184" s="23" t="s">
        <v>125</v>
      </c>
      <c r="B184" s="23" t="s">
        <v>295</v>
      </c>
      <c r="C184" s="23" t="s">
        <v>486</v>
      </c>
      <c r="D184" s="23" t="s">
        <v>487</v>
      </c>
      <c r="E184" s="23"/>
      <c r="F184" s="23">
        <v>10.143700000000001</v>
      </c>
      <c r="G184" s="23">
        <v>0</v>
      </c>
      <c r="H184" s="23">
        <v>18.676500000000001</v>
      </c>
      <c r="I184" s="23">
        <v>0</v>
      </c>
      <c r="J184" s="23">
        <v>0</v>
      </c>
      <c r="K184" s="23">
        <v>0</v>
      </c>
      <c r="L184" s="23"/>
      <c r="M184" s="23"/>
      <c r="N184" s="23">
        <v>2.6272000000000002</v>
      </c>
      <c r="O184" s="23">
        <v>3.5628000000000002</v>
      </c>
      <c r="P184" s="23"/>
      <c r="Q184" s="23">
        <v>2.6272000000000002</v>
      </c>
      <c r="R184" s="23">
        <v>0</v>
      </c>
      <c r="S184" s="23">
        <v>0</v>
      </c>
      <c r="T184" s="23">
        <v>9.2637999999999998E-2</v>
      </c>
      <c r="U184" s="23">
        <v>0</v>
      </c>
      <c r="V184" s="23">
        <v>7.0099999999999996E-2</v>
      </c>
      <c r="W184" s="23">
        <v>0</v>
      </c>
      <c r="X184" s="23">
        <v>1.0144E-2</v>
      </c>
      <c r="Y184" s="23">
        <v>1.8676999999999999E-2</v>
      </c>
    </row>
    <row r="185" spans="1:25" x14ac:dyDescent="0.25">
      <c r="A185" s="23" t="s">
        <v>125</v>
      </c>
      <c r="B185" s="23" t="s">
        <v>295</v>
      </c>
      <c r="C185" s="23" t="s">
        <v>488</v>
      </c>
      <c r="D185" s="23" t="s">
        <v>489</v>
      </c>
      <c r="E185" s="23"/>
      <c r="F185" s="23">
        <v>10.473800000000001</v>
      </c>
      <c r="G185" s="23">
        <v>26.754000000000001</v>
      </c>
      <c r="H185" s="23">
        <v>18.212900000000001</v>
      </c>
      <c r="I185" s="23">
        <v>0</v>
      </c>
      <c r="J185" s="23">
        <v>17.8904</v>
      </c>
      <c r="K185" s="23">
        <v>0</v>
      </c>
      <c r="L185" s="23"/>
      <c r="M185" s="23"/>
      <c r="N185" s="23">
        <v>2.6789000000000001</v>
      </c>
      <c r="O185" s="23">
        <v>3.9011999999999998</v>
      </c>
      <c r="P185" s="23"/>
      <c r="Q185" s="23">
        <v>2.6789000000000001</v>
      </c>
      <c r="R185" s="23">
        <v>3.9011999999999998</v>
      </c>
      <c r="S185" s="23">
        <v>0</v>
      </c>
      <c r="T185" s="23">
        <v>0.62150000000000005</v>
      </c>
      <c r="U185" s="23">
        <v>0</v>
      </c>
      <c r="V185" s="23">
        <v>7.0099999999999996E-2</v>
      </c>
      <c r="W185" s="23">
        <v>0</v>
      </c>
      <c r="X185" s="23">
        <v>1.0474000000000001E-2</v>
      </c>
      <c r="Y185" s="23">
        <v>1.8213E-2</v>
      </c>
    </row>
    <row r="186" spans="1:25" x14ac:dyDescent="0.25">
      <c r="A186" s="23" t="s">
        <v>125</v>
      </c>
      <c r="B186" s="23" t="s">
        <v>295</v>
      </c>
      <c r="C186" s="23" t="s">
        <v>490</v>
      </c>
      <c r="D186" s="23" t="s">
        <v>491</v>
      </c>
      <c r="E186" s="23"/>
      <c r="F186" s="23">
        <v>6.7244999999999999</v>
      </c>
      <c r="G186" s="23">
        <v>67.245000000000005</v>
      </c>
      <c r="H186" s="23">
        <v>11.422800000000001</v>
      </c>
      <c r="I186" s="23">
        <v>0</v>
      </c>
      <c r="J186" s="23">
        <v>11.422800000000001</v>
      </c>
      <c r="K186" s="23">
        <v>0</v>
      </c>
      <c r="L186" s="23"/>
      <c r="M186" s="23"/>
      <c r="N186" s="23">
        <v>2.6808999999999998</v>
      </c>
      <c r="O186" s="23">
        <v>3.9581</v>
      </c>
      <c r="P186" s="23"/>
      <c r="Q186" s="23">
        <v>2.6808999999999998</v>
      </c>
      <c r="R186" s="23">
        <v>3.9581</v>
      </c>
      <c r="S186" s="23">
        <v>0</v>
      </c>
      <c r="T186" s="23">
        <v>0.2369</v>
      </c>
      <c r="U186" s="23">
        <v>0</v>
      </c>
      <c r="V186" s="23">
        <v>7.0099999999999996E-2</v>
      </c>
      <c r="W186" s="23">
        <v>0</v>
      </c>
      <c r="X186" s="23">
        <v>6.7250000000000001E-3</v>
      </c>
      <c r="Y186" s="23">
        <v>1.1423000000000001E-2</v>
      </c>
    </row>
    <row r="187" spans="1:25" x14ac:dyDescent="0.25">
      <c r="A187" s="23" t="s">
        <v>125</v>
      </c>
      <c r="B187" s="23" t="s">
        <v>492</v>
      </c>
      <c r="C187" s="23" t="s">
        <v>1070</v>
      </c>
      <c r="D187" s="23" t="s">
        <v>1071</v>
      </c>
      <c r="E187" s="23"/>
      <c r="F187" s="23">
        <v>12.133414</v>
      </c>
      <c r="G187" s="23">
        <v>12.133414</v>
      </c>
      <c r="H187" s="23">
        <v>19.302596000000001</v>
      </c>
      <c r="I187" s="23">
        <v>0</v>
      </c>
      <c r="J187" s="23">
        <v>0</v>
      </c>
      <c r="K187" s="23">
        <v>0</v>
      </c>
      <c r="L187" s="23"/>
      <c r="M187" s="23"/>
      <c r="N187" s="23">
        <v>2.564117</v>
      </c>
      <c r="O187" s="23">
        <v>3.4340419999999998</v>
      </c>
      <c r="P187" s="23"/>
      <c r="Q187" s="23">
        <v>0</v>
      </c>
      <c r="R187" s="23">
        <v>0</v>
      </c>
      <c r="S187" s="23">
        <v>0</v>
      </c>
      <c r="T187" s="23">
        <v>0.13034999999999999</v>
      </c>
      <c r="U187" s="23">
        <v>0</v>
      </c>
      <c r="V187" s="23">
        <v>7.0099999999999996E-2</v>
      </c>
      <c r="W187" s="23">
        <v>0</v>
      </c>
      <c r="X187" s="23">
        <v>1.2133E-2</v>
      </c>
      <c r="Y187" s="23">
        <v>1.9303000000000001E-2</v>
      </c>
    </row>
    <row r="188" spans="1:25" x14ac:dyDescent="0.25">
      <c r="A188" s="23" t="s">
        <v>125</v>
      </c>
      <c r="B188" s="23" t="s">
        <v>492</v>
      </c>
      <c r="C188" s="23" t="s">
        <v>493</v>
      </c>
      <c r="D188" s="23" t="s">
        <v>494</v>
      </c>
      <c r="E188" s="23"/>
      <c r="F188" s="23">
        <v>4.5773200000000003</v>
      </c>
      <c r="G188" s="23">
        <v>4.5773200000000003</v>
      </c>
      <c r="H188" s="23">
        <v>9.5773200000000003</v>
      </c>
      <c r="I188" s="23">
        <v>0</v>
      </c>
      <c r="J188" s="23">
        <v>9.5773200000000003</v>
      </c>
      <c r="K188" s="23">
        <v>0</v>
      </c>
      <c r="L188" s="23"/>
      <c r="M188" s="23"/>
      <c r="N188" s="23">
        <v>2.5910479999999998</v>
      </c>
      <c r="O188" s="23">
        <v>3.9298709999999999</v>
      </c>
      <c r="P188" s="23"/>
      <c r="Q188" s="23">
        <v>0</v>
      </c>
      <c r="R188" s="23">
        <v>0</v>
      </c>
      <c r="S188" s="23">
        <v>0</v>
      </c>
      <c r="T188" s="23">
        <v>0.230326</v>
      </c>
      <c r="U188" s="23">
        <v>0</v>
      </c>
      <c r="V188" s="23">
        <v>7.0099999999999996E-2</v>
      </c>
      <c r="W188" s="23">
        <v>0</v>
      </c>
      <c r="X188" s="23">
        <v>4.5770000000000003E-3</v>
      </c>
      <c r="Y188" s="23">
        <v>9.5770000000000004E-3</v>
      </c>
    </row>
    <row r="189" spans="1:25" x14ac:dyDescent="0.25">
      <c r="A189" s="23" t="s">
        <v>125</v>
      </c>
      <c r="B189" s="23" t="s">
        <v>492</v>
      </c>
      <c r="C189" s="23" t="s">
        <v>495</v>
      </c>
      <c r="D189" s="23" t="s">
        <v>496</v>
      </c>
      <c r="E189" s="23"/>
      <c r="F189" s="23">
        <v>10.3978</v>
      </c>
      <c r="G189" s="23">
        <v>0</v>
      </c>
      <c r="H189" s="23">
        <v>18.472999999999999</v>
      </c>
      <c r="I189" s="23">
        <v>0</v>
      </c>
      <c r="J189" s="23">
        <v>18.472999999999999</v>
      </c>
      <c r="K189" s="23">
        <v>0</v>
      </c>
      <c r="L189" s="23"/>
      <c r="M189" s="23"/>
      <c r="N189" s="23">
        <v>2.6373000000000002</v>
      </c>
      <c r="O189" s="23">
        <v>3.9030999999999998</v>
      </c>
      <c r="P189" s="23"/>
      <c r="Q189" s="23">
        <v>0</v>
      </c>
      <c r="R189" s="23">
        <v>0</v>
      </c>
      <c r="S189" s="23">
        <v>0</v>
      </c>
      <c r="T189" s="23">
        <v>7.2499999999999995E-2</v>
      </c>
      <c r="U189" s="23">
        <v>0</v>
      </c>
      <c r="V189" s="23">
        <v>7.0099999999999996E-2</v>
      </c>
      <c r="W189" s="23">
        <v>0</v>
      </c>
      <c r="X189" s="23">
        <v>10.3978</v>
      </c>
      <c r="Y189" s="23">
        <v>18.472999999999999</v>
      </c>
    </row>
    <row r="190" spans="1:25" x14ac:dyDescent="0.25">
      <c r="A190" s="23" t="s">
        <v>125</v>
      </c>
      <c r="B190" s="23" t="s">
        <v>492</v>
      </c>
      <c r="C190" s="23" t="s">
        <v>497</v>
      </c>
      <c r="D190" s="23" t="s">
        <v>498</v>
      </c>
      <c r="E190" s="23"/>
      <c r="F190" s="23">
        <v>18.590579999999999</v>
      </c>
      <c r="G190" s="23">
        <v>0</v>
      </c>
      <c r="H190" s="23">
        <v>23.53782</v>
      </c>
      <c r="I190" s="23">
        <v>0</v>
      </c>
      <c r="J190" s="23">
        <v>23.53782</v>
      </c>
      <c r="K190" s="23">
        <v>0</v>
      </c>
      <c r="L190" s="23"/>
      <c r="M190" s="23"/>
      <c r="N190" s="23">
        <v>2.6858119999999999</v>
      </c>
      <c r="O190" s="23">
        <v>3.7651599999999998</v>
      </c>
      <c r="P190" s="23"/>
      <c r="Q190" s="23">
        <v>0</v>
      </c>
      <c r="R190" s="23">
        <v>0</v>
      </c>
      <c r="S190" s="23">
        <v>0</v>
      </c>
      <c r="T190" s="23">
        <v>0.16744899999999999</v>
      </c>
      <c r="U190" s="23">
        <v>0</v>
      </c>
      <c r="V190" s="23">
        <v>0</v>
      </c>
      <c r="W190" s="23">
        <v>0</v>
      </c>
      <c r="X190" s="23">
        <v>1.8591E-2</v>
      </c>
      <c r="Y190" s="23">
        <v>2.3538E-2</v>
      </c>
    </row>
    <row r="191" spans="1:25" x14ac:dyDescent="0.25">
      <c r="A191" s="23" t="s">
        <v>125</v>
      </c>
      <c r="B191" s="23" t="s">
        <v>492</v>
      </c>
      <c r="C191" s="23" t="s">
        <v>499</v>
      </c>
      <c r="D191" s="23" t="s">
        <v>500</v>
      </c>
      <c r="E191" s="23"/>
      <c r="F191" s="23">
        <v>12.968999999999999</v>
      </c>
      <c r="G191" s="23">
        <v>0</v>
      </c>
      <c r="H191" s="23">
        <v>12.968999999999999</v>
      </c>
      <c r="I191" s="23">
        <v>0</v>
      </c>
      <c r="J191" s="23">
        <v>0</v>
      </c>
      <c r="K191" s="23">
        <v>0</v>
      </c>
      <c r="L191" s="23"/>
      <c r="M191" s="23"/>
      <c r="N191" s="23">
        <v>2.657</v>
      </c>
      <c r="O191" s="23">
        <v>3.8719999999999999</v>
      </c>
      <c r="P191" s="23"/>
      <c r="Q191" s="23">
        <v>0</v>
      </c>
      <c r="R191" s="23">
        <v>0</v>
      </c>
      <c r="S191" s="23">
        <v>0</v>
      </c>
      <c r="T191" s="23">
        <v>0.183</v>
      </c>
      <c r="U191" s="23">
        <v>0</v>
      </c>
      <c r="V191" s="23">
        <v>7.0099999999999997E-3</v>
      </c>
      <c r="W191" s="23">
        <v>0</v>
      </c>
      <c r="X191" s="23">
        <v>12.968999999999999</v>
      </c>
      <c r="Y191" s="23">
        <v>12.968999999999999</v>
      </c>
    </row>
    <row r="192" spans="1:25" x14ac:dyDescent="0.25">
      <c r="A192" s="23" t="s">
        <v>125</v>
      </c>
      <c r="B192" s="23" t="s">
        <v>492</v>
      </c>
      <c r="C192" s="23" t="s">
        <v>501</v>
      </c>
      <c r="D192" s="23" t="s">
        <v>502</v>
      </c>
      <c r="E192" s="23"/>
      <c r="F192" s="23">
        <v>15.76</v>
      </c>
      <c r="G192" s="23">
        <v>0</v>
      </c>
      <c r="H192" s="23">
        <v>21.4651</v>
      </c>
      <c r="I192" s="23">
        <v>18.5</v>
      </c>
      <c r="J192" s="23">
        <v>0</v>
      </c>
      <c r="K192" s="23">
        <v>0</v>
      </c>
      <c r="L192" s="23"/>
      <c r="M192" s="23"/>
      <c r="N192" s="23">
        <v>2.5146000000000002</v>
      </c>
      <c r="O192" s="23">
        <v>3.9390000000000001</v>
      </c>
      <c r="P192" s="23"/>
      <c r="Q192" s="23">
        <v>0</v>
      </c>
      <c r="R192" s="23">
        <v>0</v>
      </c>
      <c r="S192" s="23">
        <v>0</v>
      </c>
      <c r="T192" s="23">
        <v>0.41899999999999998</v>
      </c>
      <c r="U192" s="23">
        <v>0</v>
      </c>
      <c r="V192" s="23">
        <v>7.0099999999999996E-2</v>
      </c>
      <c r="W192" s="23">
        <v>0</v>
      </c>
      <c r="X192" s="23">
        <v>15.76</v>
      </c>
      <c r="Y192" s="23">
        <v>21.4651</v>
      </c>
    </row>
    <row r="193" spans="1:25" x14ac:dyDescent="0.25">
      <c r="A193" s="23" t="s">
        <v>125</v>
      </c>
      <c r="B193" s="23" t="s">
        <v>492</v>
      </c>
      <c r="C193" s="23" t="s">
        <v>1072</v>
      </c>
      <c r="D193" s="23" t="s">
        <v>1073</v>
      </c>
      <c r="E193" s="23"/>
      <c r="F193" s="23">
        <v>8.5</v>
      </c>
      <c r="G193" s="23">
        <v>0</v>
      </c>
      <c r="H193" s="23">
        <v>8.5</v>
      </c>
      <c r="I193" s="23">
        <v>0</v>
      </c>
      <c r="J193" s="23">
        <v>0</v>
      </c>
      <c r="K193" s="23">
        <v>0</v>
      </c>
      <c r="L193" s="23"/>
      <c r="M193" s="23"/>
      <c r="N193" s="23">
        <v>2.3014999999999999</v>
      </c>
      <c r="O193" s="23">
        <v>3.94</v>
      </c>
      <c r="P193" s="23"/>
      <c r="Q193" s="23">
        <v>0</v>
      </c>
      <c r="R193" s="23">
        <v>0</v>
      </c>
      <c r="S193" s="23">
        <v>0</v>
      </c>
      <c r="T193" s="23">
        <v>0.23699999999999999</v>
      </c>
      <c r="U193" s="23">
        <v>0</v>
      </c>
      <c r="V193" s="23">
        <v>7.6499999999999999E-2</v>
      </c>
      <c r="W193" s="23">
        <v>0</v>
      </c>
      <c r="X193" s="23">
        <v>8.5000000000000006E-3</v>
      </c>
      <c r="Y193" s="23">
        <v>8.5000000000000006E-3</v>
      </c>
    </row>
    <row r="194" spans="1:25" x14ac:dyDescent="0.25">
      <c r="A194" s="23" t="s">
        <v>125</v>
      </c>
      <c r="B194" s="23" t="s">
        <v>492</v>
      </c>
      <c r="C194" s="23" t="s">
        <v>503</v>
      </c>
      <c r="D194" s="23" t="s">
        <v>504</v>
      </c>
      <c r="E194" s="23"/>
      <c r="F194" s="23">
        <v>5.0365599999999997</v>
      </c>
      <c r="G194" s="23">
        <v>5.0365599999999997</v>
      </c>
      <c r="H194" s="23">
        <v>7.1664000000000003</v>
      </c>
      <c r="I194" s="23">
        <v>0</v>
      </c>
      <c r="J194" s="23">
        <v>7.1664000000000003</v>
      </c>
      <c r="K194" s="23">
        <v>0</v>
      </c>
      <c r="L194" s="23"/>
      <c r="M194" s="23"/>
      <c r="N194" s="23">
        <v>2.37601</v>
      </c>
      <c r="O194" s="23">
        <v>3.4899</v>
      </c>
      <c r="P194" s="23"/>
      <c r="Q194" s="23">
        <v>0</v>
      </c>
      <c r="R194" s="23">
        <v>0</v>
      </c>
      <c r="S194" s="23">
        <v>0</v>
      </c>
      <c r="T194" s="23">
        <v>0.11899999999999999</v>
      </c>
      <c r="U194" s="23">
        <v>0</v>
      </c>
      <c r="V194" s="23">
        <v>0</v>
      </c>
      <c r="W194" s="23">
        <v>0</v>
      </c>
      <c r="X194" s="23">
        <v>5.0369999999999998E-3</v>
      </c>
      <c r="Y194" s="23">
        <v>7.1659999999999996E-3</v>
      </c>
    </row>
    <row r="195" spans="1:25" x14ac:dyDescent="0.25">
      <c r="A195" s="23" t="s">
        <v>125</v>
      </c>
      <c r="B195" s="23" t="s">
        <v>492</v>
      </c>
      <c r="C195" s="23" t="s">
        <v>505</v>
      </c>
      <c r="D195" s="23" t="s">
        <v>506</v>
      </c>
      <c r="E195" s="23"/>
      <c r="F195" s="23">
        <v>9.6557999999999993</v>
      </c>
      <c r="G195" s="23">
        <v>0</v>
      </c>
      <c r="H195" s="23">
        <v>9.6557999999999993</v>
      </c>
      <c r="I195" s="23">
        <v>0</v>
      </c>
      <c r="J195" s="23">
        <v>0</v>
      </c>
      <c r="K195" s="23">
        <v>0</v>
      </c>
      <c r="L195" s="23"/>
      <c r="M195" s="23"/>
      <c r="N195" s="23">
        <v>2.6240999999999999</v>
      </c>
      <c r="O195" s="23">
        <v>3.7221000000000002</v>
      </c>
      <c r="P195" s="23"/>
      <c r="Q195" s="23">
        <v>0</v>
      </c>
      <c r="R195" s="23">
        <v>0</v>
      </c>
      <c r="S195" s="23">
        <v>0</v>
      </c>
      <c r="T195" s="23">
        <v>0.14019999999999999</v>
      </c>
      <c r="U195" s="23">
        <v>0</v>
      </c>
      <c r="V195" s="23">
        <v>7.0099999999999996E-2</v>
      </c>
      <c r="W195" s="23">
        <v>0</v>
      </c>
      <c r="X195" s="23">
        <v>9.6557999999999993</v>
      </c>
      <c r="Y195" s="23">
        <v>9.6557999999999993</v>
      </c>
    </row>
    <row r="196" spans="1:25" x14ac:dyDescent="0.25">
      <c r="A196" s="23" t="s">
        <v>125</v>
      </c>
      <c r="B196" s="23" t="s">
        <v>492</v>
      </c>
      <c r="C196" s="23" t="s">
        <v>507</v>
      </c>
      <c r="D196" s="23" t="s">
        <v>508</v>
      </c>
      <c r="E196" s="23"/>
      <c r="F196" s="23">
        <v>8.84</v>
      </c>
      <c r="G196" s="23">
        <v>0</v>
      </c>
      <c r="H196" s="23">
        <v>12</v>
      </c>
      <c r="I196" s="23">
        <v>9</v>
      </c>
      <c r="J196" s="23">
        <v>0</v>
      </c>
      <c r="K196" s="23">
        <v>0</v>
      </c>
      <c r="L196" s="23"/>
      <c r="M196" s="23"/>
      <c r="N196" s="23">
        <v>2.56</v>
      </c>
      <c r="O196" s="23">
        <v>3.76</v>
      </c>
      <c r="P196" s="23"/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7.0099999999999996E-2</v>
      </c>
      <c r="W196" s="23">
        <v>0</v>
      </c>
      <c r="X196" s="23">
        <v>8.84</v>
      </c>
      <c r="Y196" s="23">
        <v>12</v>
      </c>
    </row>
    <row r="197" spans="1:25" x14ac:dyDescent="0.25">
      <c r="A197" s="23" t="s">
        <v>125</v>
      </c>
      <c r="B197" s="23" t="s">
        <v>492</v>
      </c>
      <c r="C197" s="23" t="s">
        <v>1074</v>
      </c>
      <c r="D197" s="23" t="s">
        <v>1075</v>
      </c>
      <c r="E197" s="23"/>
      <c r="F197" s="23">
        <v>11.208550000000001</v>
      </c>
      <c r="G197" s="23">
        <v>0</v>
      </c>
      <c r="H197" s="23">
        <v>11.237883</v>
      </c>
      <c r="I197" s="23">
        <v>0</v>
      </c>
      <c r="J197" s="23">
        <v>0</v>
      </c>
      <c r="K197" s="23">
        <v>0</v>
      </c>
      <c r="L197" s="23"/>
      <c r="M197" s="23"/>
      <c r="N197" s="23">
        <v>2.4235000000000002</v>
      </c>
      <c r="O197" s="23">
        <v>3.831</v>
      </c>
      <c r="P197" s="23"/>
      <c r="Q197" s="23">
        <v>0</v>
      </c>
      <c r="R197" s="23">
        <v>0</v>
      </c>
      <c r="S197" s="23">
        <v>0</v>
      </c>
      <c r="T197" s="23">
        <v>6.6600000000000006E-2</v>
      </c>
      <c r="U197" s="23">
        <v>0</v>
      </c>
      <c r="V197" s="23">
        <v>0</v>
      </c>
      <c r="W197" s="23">
        <v>0</v>
      </c>
      <c r="X197" s="23">
        <v>1.1209E-2</v>
      </c>
      <c r="Y197" s="23">
        <v>1.1238E-2</v>
      </c>
    </row>
    <row r="198" spans="1:25" x14ac:dyDescent="0.25">
      <c r="A198" s="23" t="s">
        <v>125</v>
      </c>
      <c r="B198" s="23" t="s">
        <v>492</v>
      </c>
      <c r="C198" s="23" t="s">
        <v>1076</v>
      </c>
      <c r="D198" s="23" t="s">
        <v>1077</v>
      </c>
      <c r="E198" s="23"/>
      <c r="F198" s="23">
        <v>18.482514999999999</v>
      </c>
      <c r="G198" s="23">
        <v>0</v>
      </c>
      <c r="H198" s="23">
        <v>37.236935000000003</v>
      </c>
      <c r="I198" s="23">
        <v>0</v>
      </c>
      <c r="J198" s="23">
        <v>0</v>
      </c>
      <c r="K198" s="23">
        <v>0</v>
      </c>
      <c r="L198" s="23"/>
      <c r="M198" s="23"/>
      <c r="N198" s="23">
        <v>2.8278799999999999</v>
      </c>
      <c r="O198" s="23">
        <v>3.9276399999999998</v>
      </c>
      <c r="P198" s="23"/>
      <c r="Q198" s="23">
        <v>0</v>
      </c>
      <c r="R198" s="23">
        <v>0</v>
      </c>
      <c r="S198" s="23">
        <v>0</v>
      </c>
      <c r="T198" s="23">
        <v>0.59430000000000005</v>
      </c>
      <c r="U198" s="23">
        <v>0</v>
      </c>
      <c r="V198" s="23">
        <v>7.6499999999999999E-2</v>
      </c>
      <c r="W198" s="23">
        <v>0</v>
      </c>
      <c r="X198" s="23">
        <v>18.482514999999999</v>
      </c>
      <c r="Y198" s="23">
        <v>37.236935000000003</v>
      </c>
    </row>
    <row r="199" spans="1:25" x14ac:dyDescent="0.25">
      <c r="A199" s="23" t="s">
        <v>125</v>
      </c>
      <c r="B199" s="23" t="s">
        <v>492</v>
      </c>
      <c r="C199" s="23" t="s">
        <v>1078</v>
      </c>
      <c r="D199" s="23" t="s">
        <v>1079</v>
      </c>
      <c r="E199" s="23"/>
      <c r="F199" s="23">
        <v>10.3476</v>
      </c>
      <c r="G199" s="23">
        <v>0</v>
      </c>
      <c r="H199" s="23">
        <v>9.6171000000000006</v>
      </c>
      <c r="I199" s="23">
        <v>0</v>
      </c>
      <c r="J199" s="23">
        <v>9.6171000000000006</v>
      </c>
      <c r="K199" s="23">
        <v>0</v>
      </c>
      <c r="L199" s="23"/>
      <c r="M199" s="23"/>
      <c r="N199" s="23">
        <v>2.72</v>
      </c>
      <c r="O199" s="23">
        <v>4</v>
      </c>
      <c r="P199" s="23"/>
      <c r="Q199" s="23">
        <v>0</v>
      </c>
      <c r="R199" s="23">
        <v>0</v>
      </c>
      <c r="S199" s="23">
        <v>0</v>
      </c>
      <c r="T199" s="23">
        <v>0.4284</v>
      </c>
      <c r="U199" s="23">
        <v>0</v>
      </c>
      <c r="V199" s="23">
        <v>7.6499999999999999E-2</v>
      </c>
      <c r="W199" s="23">
        <v>0</v>
      </c>
      <c r="X199" s="23">
        <v>10.3476</v>
      </c>
      <c r="Y199" s="23">
        <v>9.6171000000000006</v>
      </c>
    </row>
    <row r="200" spans="1:25" x14ac:dyDescent="0.25">
      <c r="A200" s="23" t="s">
        <v>125</v>
      </c>
      <c r="B200" s="23" t="s">
        <v>492</v>
      </c>
      <c r="C200" s="23" t="s">
        <v>509</v>
      </c>
      <c r="D200" s="23" t="s">
        <v>510</v>
      </c>
      <c r="E200" s="23"/>
      <c r="F200" s="23">
        <v>9.5980000000000008</v>
      </c>
      <c r="G200" s="23">
        <v>9.5980000000000008</v>
      </c>
      <c r="H200" s="23">
        <v>11.103999999999999</v>
      </c>
      <c r="I200" s="23">
        <v>0</v>
      </c>
      <c r="J200" s="23">
        <v>11.103999999999999</v>
      </c>
      <c r="K200" s="23">
        <v>0</v>
      </c>
      <c r="L200" s="23"/>
      <c r="M200" s="23"/>
      <c r="N200" s="23">
        <v>2.7389999999999999</v>
      </c>
      <c r="O200" s="23">
        <v>3.1869999999999998</v>
      </c>
      <c r="P200" s="23"/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7.0099999999999996E-2</v>
      </c>
      <c r="W200" s="23">
        <v>0</v>
      </c>
      <c r="X200" s="23">
        <v>9.5980000000000006E-3</v>
      </c>
      <c r="Y200" s="23">
        <v>1.1103999999999999E-2</v>
      </c>
    </row>
    <row r="201" spans="1:25" x14ac:dyDescent="0.25">
      <c r="A201" s="23" t="s">
        <v>125</v>
      </c>
      <c r="B201" s="23" t="s">
        <v>492</v>
      </c>
      <c r="C201" s="23" t="s">
        <v>511</v>
      </c>
      <c r="D201" s="23" t="s">
        <v>512</v>
      </c>
      <c r="E201" s="23"/>
      <c r="F201" s="23">
        <v>10.1036</v>
      </c>
      <c r="G201" s="23">
        <v>17.892600000000002</v>
      </c>
      <c r="H201" s="23">
        <v>18.912099999999999</v>
      </c>
      <c r="I201" s="23">
        <v>0</v>
      </c>
      <c r="J201" s="23">
        <v>18.912099999999999</v>
      </c>
      <c r="K201" s="23">
        <v>0</v>
      </c>
      <c r="L201" s="23"/>
      <c r="M201" s="23"/>
      <c r="N201" s="23">
        <v>2.6053999999999999</v>
      </c>
      <c r="O201" s="23">
        <v>3.976</v>
      </c>
      <c r="P201" s="23"/>
      <c r="Q201" s="23">
        <v>0</v>
      </c>
      <c r="R201" s="23">
        <v>0</v>
      </c>
      <c r="S201" s="23">
        <v>0</v>
      </c>
      <c r="T201" s="23">
        <v>0.13750000000000001</v>
      </c>
      <c r="U201" s="23">
        <v>0</v>
      </c>
      <c r="V201" s="23">
        <v>7.0099999999999996E-2</v>
      </c>
      <c r="W201" s="23">
        <v>0</v>
      </c>
      <c r="X201" s="23">
        <v>1.0104E-2</v>
      </c>
      <c r="Y201" s="23">
        <v>1.8912000000000002E-2</v>
      </c>
    </row>
    <row r="202" spans="1:25" x14ac:dyDescent="0.25">
      <c r="A202" s="23" t="s">
        <v>125</v>
      </c>
      <c r="B202" s="23" t="s">
        <v>492</v>
      </c>
      <c r="C202" s="23" t="s">
        <v>1082</v>
      </c>
      <c r="D202" s="23" t="s">
        <v>1083</v>
      </c>
      <c r="E202" s="23"/>
      <c r="F202" s="23">
        <v>10.0799</v>
      </c>
      <c r="G202" s="23">
        <v>10.0799</v>
      </c>
      <c r="H202" s="23">
        <v>13.928000000000001</v>
      </c>
      <c r="I202" s="23">
        <v>0</v>
      </c>
      <c r="J202" s="23">
        <v>0</v>
      </c>
      <c r="K202" s="23">
        <v>0</v>
      </c>
      <c r="L202" s="23"/>
      <c r="M202" s="23"/>
      <c r="N202" s="23">
        <v>2.72</v>
      </c>
      <c r="O202" s="23">
        <v>4</v>
      </c>
      <c r="P202" s="23"/>
      <c r="Q202" s="23">
        <v>0</v>
      </c>
      <c r="R202" s="23">
        <v>0</v>
      </c>
      <c r="S202" s="23">
        <v>0</v>
      </c>
      <c r="T202" s="23">
        <v>0.12661</v>
      </c>
      <c r="U202" s="23">
        <v>0</v>
      </c>
      <c r="V202" s="23">
        <v>7.0099999999999996E-2</v>
      </c>
      <c r="W202" s="23">
        <v>0</v>
      </c>
      <c r="X202" s="23">
        <v>1.008E-2</v>
      </c>
      <c r="Y202" s="23">
        <v>1.3927999999999999E-2</v>
      </c>
    </row>
    <row r="203" spans="1:25" x14ac:dyDescent="0.25">
      <c r="A203" s="23" t="s">
        <v>125</v>
      </c>
      <c r="B203" s="23" t="s">
        <v>492</v>
      </c>
      <c r="C203" s="23" t="s">
        <v>513</v>
      </c>
      <c r="D203" s="23" t="s">
        <v>514</v>
      </c>
      <c r="E203" s="23"/>
      <c r="F203" s="23">
        <v>8.2966200000000008</v>
      </c>
      <c r="G203" s="23">
        <v>8.2966200000000008</v>
      </c>
      <c r="H203" s="23">
        <v>8.2966200000000008</v>
      </c>
      <c r="I203" s="23">
        <v>8.2966200000000008</v>
      </c>
      <c r="J203" s="23">
        <v>8.2966200000000008</v>
      </c>
      <c r="K203" s="23">
        <v>0</v>
      </c>
      <c r="L203" s="23"/>
      <c r="M203" s="23"/>
      <c r="N203" s="23">
        <v>2.3794</v>
      </c>
      <c r="O203" s="23">
        <v>3.8342000000000001</v>
      </c>
      <c r="P203" s="23"/>
      <c r="Q203" s="23">
        <v>0</v>
      </c>
      <c r="R203" s="23">
        <v>0</v>
      </c>
      <c r="S203" s="23">
        <v>0</v>
      </c>
      <c r="T203" s="23">
        <v>0.24129999999999999</v>
      </c>
      <c r="U203" s="23">
        <v>0</v>
      </c>
      <c r="V203" s="23">
        <v>7.6499999999999999E-2</v>
      </c>
      <c r="W203" s="23">
        <v>0</v>
      </c>
      <c r="X203" s="23">
        <v>8.2970000000000006E-3</v>
      </c>
      <c r="Y203" s="23">
        <v>8.2970000000000006E-3</v>
      </c>
    </row>
    <row r="204" spans="1:25" x14ac:dyDescent="0.25">
      <c r="A204" s="23" t="s">
        <v>125</v>
      </c>
      <c r="B204" s="23" t="s">
        <v>492</v>
      </c>
      <c r="C204" s="23" t="s">
        <v>1086</v>
      </c>
      <c r="D204" s="23" t="s">
        <v>1087</v>
      </c>
      <c r="E204" s="23"/>
      <c r="F204" s="23">
        <v>8.4</v>
      </c>
      <c r="G204" s="23">
        <v>0</v>
      </c>
      <c r="H204" s="23">
        <v>9.4</v>
      </c>
      <c r="I204" s="23">
        <v>0</v>
      </c>
      <c r="J204" s="23">
        <v>0</v>
      </c>
      <c r="K204" s="23">
        <v>0</v>
      </c>
      <c r="L204" s="23"/>
      <c r="M204" s="23"/>
      <c r="N204" s="23">
        <v>2.395</v>
      </c>
      <c r="O204" s="23">
        <v>3.9449999999999998</v>
      </c>
      <c r="P204" s="23"/>
      <c r="Q204" s="23">
        <v>0</v>
      </c>
      <c r="R204" s="23">
        <v>0</v>
      </c>
      <c r="S204" s="23">
        <v>0</v>
      </c>
      <c r="T204" s="23">
        <v>0.24399999999999999</v>
      </c>
      <c r="U204" s="23">
        <v>0</v>
      </c>
      <c r="V204" s="23">
        <v>7.0099999999999996E-2</v>
      </c>
      <c r="W204" s="23">
        <v>0</v>
      </c>
      <c r="X204" s="23">
        <v>8.4</v>
      </c>
      <c r="Y204" s="23">
        <v>9.4</v>
      </c>
    </row>
    <row r="205" spans="1:25" x14ac:dyDescent="0.25">
      <c r="A205" s="23" t="s">
        <v>125</v>
      </c>
      <c r="B205" s="23" t="s">
        <v>492</v>
      </c>
      <c r="C205" s="23" t="s">
        <v>515</v>
      </c>
      <c r="D205" s="23" t="s">
        <v>516</v>
      </c>
      <c r="E205" s="23"/>
      <c r="F205" s="23">
        <v>13.19164</v>
      </c>
      <c r="G205" s="23">
        <v>13.19</v>
      </c>
      <c r="H205" s="23">
        <v>20.89</v>
      </c>
      <c r="I205" s="23">
        <v>20.89</v>
      </c>
      <c r="J205" s="23">
        <v>20.89</v>
      </c>
      <c r="K205" s="23">
        <v>0</v>
      </c>
      <c r="L205" s="23"/>
      <c r="M205" s="23"/>
      <c r="N205" s="23">
        <v>0</v>
      </c>
      <c r="O205" s="23">
        <v>0</v>
      </c>
      <c r="P205" s="23"/>
      <c r="Q205" s="23">
        <v>0</v>
      </c>
      <c r="R205" s="23">
        <v>0</v>
      </c>
      <c r="S205" s="23"/>
      <c r="T205" s="23">
        <v>0</v>
      </c>
      <c r="U205" s="23">
        <v>0</v>
      </c>
      <c r="V205" s="23">
        <v>0</v>
      </c>
      <c r="W205" s="23">
        <v>0</v>
      </c>
      <c r="X205" s="23"/>
      <c r="Y205" s="23"/>
    </row>
    <row r="206" spans="1:25" x14ac:dyDescent="0.25">
      <c r="A206" s="23" t="s">
        <v>125</v>
      </c>
      <c r="B206" s="23" t="s">
        <v>492</v>
      </c>
      <c r="C206" s="23" t="s">
        <v>519</v>
      </c>
      <c r="D206" s="23" t="s">
        <v>520</v>
      </c>
      <c r="E206" s="23"/>
      <c r="F206" s="23">
        <v>9.1615000000000002</v>
      </c>
      <c r="G206" s="23">
        <v>9.1615000000000002</v>
      </c>
      <c r="H206" s="23">
        <v>9.1615000000000002</v>
      </c>
      <c r="I206" s="23">
        <v>9.1615000000000002</v>
      </c>
      <c r="J206" s="23">
        <v>9.1615000000000002</v>
      </c>
      <c r="K206" s="23">
        <v>0</v>
      </c>
      <c r="L206" s="23"/>
      <c r="M206" s="23"/>
      <c r="N206" s="23">
        <v>2.6099000000000001</v>
      </c>
      <c r="O206" s="23">
        <v>3.8906000000000001</v>
      </c>
      <c r="P206" s="23"/>
      <c r="Q206" s="23">
        <v>0</v>
      </c>
      <c r="R206" s="23">
        <v>0</v>
      </c>
      <c r="S206" s="23">
        <v>0</v>
      </c>
      <c r="T206" s="23">
        <v>7.1599999999999997E-2</v>
      </c>
      <c r="U206" s="23">
        <v>0</v>
      </c>
      <c r="V206" s="23">
        <v>7.0099999999999996E-2</v>
      </c>
      <c r="W206" s="23">
        <v>0</v>
      </c>
      <c r="X206" s="23">
        <v>9.162E-3</v>
      </c>
      <c r="Y206" s="23">
        <v>9.162E-3</v>
      </c>
    </row>
    <row r="207" spans="1:25" x14ac:dyDescent="0.25">
      <c r="A207" s="23" t="s">
        <v>125</v>
      </c>
      <c r="B207" s="23" t="s">
        <v>492</v>
      </c>
      <c r="C207" s="23" t="s">
        <v>521</v>
      </c>
      <c r="D207" s="23" t="s">
        <v>522</v>
      </c>
      <c r="E207" s="23"/>
      <c r="F207" s="23">
        <v>10.5</v>
      </c>
      <c r="G207" s="23">
        <v>10.5</v>
      </c>
      <c r="H207" s="23">
        <v>19.5</v>
      </c>
      <c r="I207" s="23">
        <v>0</v>
      </c>
      <c r="J207" s="23">
        <v>19.5</v>
      </c>
      <c r="K207" s="23">
        <v>0</v>
      </c>
      <c r="L207" s="23"/>
      <c r="M207" s="23"/>
      <c r="N207" s="23">
        <v>2.7170999999999998</v>
      </c>
      <c r="O207" s="23">
        <v>3.9032499999999999</v>
      </c>
      <c r="P207" s="23"/>
      <c r="Q207" s="23">
        <v>0</v>
      </c>
      <c r="R207" s="23">
        <v>0</v>
      </c>
      <c r="S207" s="23">
        <v>0</v>
      </c>
      <c r="T207" s="23">
        <v>0.62350000000000005</v>
      </c>
      <c r="U207" s="23">
        <v>0</v>
      </c>
      <c r="V207" s="23">
        <v>0.70099999999999996</v>
      </c>
      <c r="W207" s="23">
        <v>0</v>
      </c>
      <c r="X207" s="23">
        <v>10.5</v>
      </c>
      <c r="Y207" s="23">
        <v>19.5</v>
      </c>
    </row>
    <row r="208" spans="1:25" x14ac:dyDescent="0.25">
      <c r="A208" s="23" t="s">
        <v>125</v>
      </c>
      <c r="B208" s="23" t="s">
        <v>492</v>
      </c>
      <c r="C208" s="23" t="s">
        <v>1088</v>
      </c>
      <c r="D208" s="23" t="s">
        <v>1089</v>
      </c>
      <c r="E208" s="23"/>
      <c r="F208" s="23">
        <v>12.515000000000001</v>
      </c>
      <c r="G208" s="23">
        <v>0</v>
      </c>
      <c r="H208" s="23">
        <v>25.844000000000001</v>
      </c>
      <c r="I208" s="23">
        <v>25.844000000000001</v>
      </c>
      <c r="J208" s="23">
        <v>25.844000000000001</v>
      </c>
      <c r="K208" s="23">
        <v>0</v>
      </c>
      <c r="L208" s="23"/>
      <c r="M208" s="23"/>
      <c r="N208" s="23">
        <v>2.7747000000000002</v>
      </c>
      <c r="O208" s="23">
        <v>3.9672000000000001</v>
      </c>
      <c r="P208" s="23"/>
      <c r="Q208" s="23">
        <v>0</v>
      </c>
      <c r="R208" s="23">
        <v>0</v>
      </c>
      <c r="S208" s="23">
        <v>0</v>
      </c>
      <c r="T208" s="23">
        <v>0.66710000000000003</v>
      </c>
      <c r="U208" s="23">
        <v>0</v>
      </c>
      <c r="V208" s="23">
        <v>7.0099999999999996E-2</v>
      </c>
      <c r="W208" s="23">
        <v>0</v>
      </c>
      <c r="X208" s="23">
        <v>1.2515E-2</v>
      </c>
      <c r="Y208" s="23">
        <v>2.5843999999999999E-2</v>
      </c>
    </row>
    <row r="209" spans="1:25" x14ac:dyDescent="0.25">
      <c r="A209" s="23" t="s">
        <v>125</v>
      </c>
      <c r="B209" s="23" t="s">
        <v>492</v>
      </c>
      <c r="C209" s="23" t="s">
        <v>523</v>
      </c>
      <c r="D209" s="23" t="s">
        <v>524</v>
      </c>
      <c r="E209" s="23"/>
      <c r="F209" s="23">
        <v>6.9</v>
      </c>
      <c r="G209" s="23">
        <v>0</v>
      </c>
      <c r="H209" s="23">
        <v>19.8</v>
      </c>
      <c r="I209" s="23">
        <v>0</v>
      </c>
      <c r="J209" s="23">
        <v>0</v>
      </c>
      <c r="K209" s="23">
        <v>0</v>
      </c>
      <c r="L209" s="23"/>
      <c r="M209" s="23"/>
      <c r="N209" s="23">
        <v>2.5611000000000002</v>
      </c>
      <c r="O209" s="23">
        <v>3.8696999999999999</v>
      </c>
      <c r="P209" s="23"/>
      <c r="Q209" s="23">
        <v>0</v>
      </c>
      <c r="R209" s="23">
        <v>0</v>
      </c>
      <c r="S209" s="23">
        <v>0</v>
      </c>
      <c r="T209" s="23">
        <v>0.23230000000000001</v>
      </c>
      <c r="U209" s="23">
        <v>0</v>
      </c>
      <c r="V209" s="23">
        <v>7.0099999999999996E-2</v>
      </c>
      <c r="W209" s="23">
        <v>0</v>
      </c>
      <c r="X209" s="23">
        <v>6.8999999999999999E-3</v>
      </c>
      <c r="Y209" s="23">
        <v>1.9800000000000002E-2</v>
      </c>
    </row>
    <row r="210" spans="1:25" x14ac:dyDescent="0.25">
      <c r="A210" s="23" t="s">
        <v>125</v>
      </c>
      <c r="B210" s="23" t="s">
        <v>492</v>
      </c>
      <c r="C210" s="23" t="s">
        <v>525</v>
      </c>
      <c r="D210" s="23" t="s">
        <v>526</v>
      </c>
      <c r="E210" s="23"/>
      <c r="F210" s="23">
        <v>8.31</v>
      </c>
      <c r="G210" s="23">
        <v>8.31</v>
      </c>
      <c r="H210" s="23">
        <v>8.31</v>
      </c>
      <c r="I210" s="23">
        <v>0</v>
      </c>
      <c r="J210" s="23">
        <v>0</v>
      </c>
      <c r="K210" s="23">
        <v>0</v>
      </c>
      <c r="L210" s="23"/>
      <c r="M210" s="23"/>
      <c r="N210" s="23">
        <v>2.39</v>
      </c>
      <c r="O210" s="23">
        <v>3.74</v>
      </c>
      <c r="P210" s="23"/>
      <c r="Q210" s="23">
        <v>0</v>
      </c>
      <c r="R210" s="23">
        <v>0</v>
      </c>
      <c r="S210" s="23">
        <v>0</v>
      </c>
      <c r="T210" s="23">
        <v>0.23</v>
      </c>
      <c r="U210" s="23">
        <v>0</v>
      </c>
      <c r="V210" s="23">
        <v>7.0000000000000007E-2</v>
      </c>
      <c r="W210" s="23">
        <v>0</v>
      </c>
      <c r="X210" s="23">
        <v>8.3099999999999997E-3</v>
      </c>
      <c r="Y210" s="23">
        <v>8.3099999999999997E-3</v>
      </c>
    </row>
    <row r="211" spans="1:25" x14ac:dyDescent="0.25">
      <c r="A211" s="23" t="s">
        <v>125</v>
      </c>
      <c r="B211" s="23" t="s">
        <v>492</v>
      </c>
      <c r="C211" s="23" t="s">
        <v>527</v>
      </c>
      <c r="D211" s="23" t="s">
        <v>528</v>
      </c>
      <c r="E211" s="23"/>
      <c r="F211" s="23">
        <v>9.0690000000000008</v>
      </c>
      <c r="G211" s="23">
        <v>9.2639999999999993</v>
      </c>
      <c r="H211" s="23">
        <v>14.333</v>
      </c>
      <c r="I211" s="23">
        <v>0</v>
      </c>
      <c r="J211" s="23">
        <v>0</v>
      </c>
      <c r="K211" s="23">
        <v>0</v>
      </c>
      <c r="L211" s="23"/>
      <c r="M211" s="23"/>
      <c r="N211" s="23">
        <v>2.5419999999999998</v>
      </c>
      <c r="O211" s="23">
        <v>3.8610000000000002</v>
      </c>
      <c r="P211" s="23"/>
      <c r="Q211" s="23">
        <v>0</v>
      </c>
      <c r="R211" s="23">
        <v>0</v>
      </c>
      <c r="S211" s="23">
        <v>0</v>
      </c>
      <c r="T211" s="23">
        <v>0.36499999999999999</v>
      </c>
      <c r="U211" s="23">
        <v>0</v>
      </c>
      <c r="V211" s="23">
        <v>7.6499999999999999E-2</v>
      </c>
      <c r="W211" s="23">
        <v>0</v>
      </c>
      <c r="X211" s="23">
        <v>9.0690000000000007E-3</v>
      </c>
      <c r="Y211" s="23">
        <v>1.4333E-2</v>
      </c>
    </row>
    <row r="212" spans="1:25" x14ac:dyDescent="0.25">
      <c r="A212" s="23" t="s">
        <v>125</v>
      </c>
      <c r="B212" s="23" t="s">
        <v>492</v>
      </c>
      <c r="C212" s="23" t="s">
        <v>529</v>
      </c>
      <c r="D212" s="23" t="s">
        <v>530</v>
      </c>
      <c r="E212" s="23"/>
      <c r="F212" s="23">
        <v>9.6110000000000007</v>
      </c>
      <c r="G212" s="23">
        <v>0</v>
      </c>
      <c r="H212" s="23">
        <v>9.6110000000000007</v>
      </c>
      <c r="I212" s="23">
        <v>0</v>
      </c>
      <c r="J212" s="23">
        <v>0</v>
      </c>
      <c r="K212" s="23">
        <v>0</v>
      </c>
      <c r="L212" s="23"/>
      <c r="M212" s="23"/>
      <c r="N212" s="23">
        <v>2.7509999999999999</v>
      </c>
      <c r="O212" s="23">
        <v>2.8679999999999999</v>
      </c>
      <c r="P212" s="23"/>
      <c r="Q212" s="23">
        <v>0</v>
      </c>
      <c r="R212" s="23">
        <v>0</v>
      </c>
      <c r="S212" s="23">
        <v>0</v>
      </c>
      <c r="T212" s="23">
        <v>0.17399999999999999</v>
      </c>
      <c r="U212" s="23">
        <v>0</v>
      </c>
      <c r="V212" s="23">
        <v>7.0000000000000007E-2</v>
      </c>
      <c r="W212" s="23">
        <v>0</v>
      </c>
      <c r="X212" s="23">
        <v>9.6110000000000007</v>
      </c>
      <c r="Y212" s="23">
        <v>9.6110000000000007</v>
      </c>
    </row>
    <row r="213" spans="1:25" x14ac:dyDescent="0.25">
      <c r="A213" s="23" t="s">
        <v>125</v>
      </c>
      <c r="B213" s="23" t="s">
        <v>492</v>
      </c>
      <c r="C213" s="23" t="s">
        <v>531</v>
      </c>
      <c r="D213" s="23" t="s">
        <v>532</v>
      </c>
      <c r="E213" s="23"/>
      <c r="F213" s="23">
        <v>7.7382999999999997</v>
      </c>
      <c r="G213" s="23">
        <v>7.7382999999999997</v>
      </c>
      <c r="H213" s="23">
        <v>19.674299999999999</v>
      </c>
      <c r="I213" s="23">
        <v>0</v>
      </c>
      <c r="J213" s="23">
        <v>0</v>
      </c>
      <c r="K213" s="23">
        <v>0</v>
      </c>
      <c r="L213" s="23"/>
      <c r="M213" s="23"/>
      <c r="N213" s="23">
        <v>2.5638000000000001</v>
      </c>
      <c r="O213" s="23">
        <v>4.0951000000000004</v>
      </c>
      <c r="P213" s="23"/>
      <c r="Q213" s="23">
        <v>0</v>
      </c>
      <c r="R213" s="23">
        <v>0</v>
      </c>
      <c r="S213" s="23">
        <v>0</v>
      </c>
      <c r="T213" s="23">
        <v>2.9000000000000001E-2</v>
      </c>
      <c r="U213" s="23">
        <v>0</v>
      </c>
      <c r="V213" s="23">
        <v>7.6499999999999999E-2</v>
      </c>
      <c r="W213" s="23">
        <v>0</v>
      </c>
      <c r="X213" s="23">
        <v>7.7382999999999997</v>
      </c>
      <c r="Y213" s="23">
        <v>19.674299999999999</v>
      </c>
    </row>
    <row r="214" spans="1:25" x14ac:dyDescent="0.25">
      <c r="A214" s="23" t="s">
        <v>125</v>
      </c>
      <c r="B214" s="23" t="s">
        <v>492</v>
      </c>
      <c r="C214" s="23" t="s">
        <v>533</v>
      </c>
      <c r="D214" s="23" t="s">
        <v>534</v>
      </c>
      <c r="E214" s="23"/>
      <c r="F214" s="23">
        <v>11.68</v>
      </c>
      <c r="G214" s="23">
        <v>11.68</v>
      </c>
      <c r="H214" s="23">
        <v>28.55</v>
      </c>
      <c r="I214" s="23">
        <v>28.55</v>
      </c>
      <c r="J214" s="23">
        <v>28.55</v>
      </c>
      <c r="K214" s="23">
        <v>0</v>
      </c>
      <c r="L214" s="23"/>
      <c r="M214" s="23"/>
      <c r="N214" s="23">
        <v>2.6070000000000002</v>
      </c>
      <c r="O214" s="23">
        <v>3.9750000000000001</v>
      </c>
      <c r="P214" s="23"/>
      <c r="Q214" s="23">
        <v>0</v>
      </c>
      <c r="R214" s="23">
        <v>0</v>
      </c>
      <c r="S214" s="23">
        <v>0</v>
      </c>
      <c r="T214" s="23">
        <v>0.629</v>
      </c>
      <c r="U214" s="23">
        <v>0</v>
      </c>
      <c r="V214" s="23">
        <v>7.1499999999999994E-2</v>
      </c>
      <c r="W214" s="23">
        <v>0</v>
      </c>
      <c r="X214" s="23">
        <v>1.1679999999999999E-2</v>
      </c>
      <c r="Y214" s="23">
        <v>2.8549999999999999E-2</v>
      </c>
    </row>
    <row r="215" spans="1:25" x14ac:dyDescent="0.25">
      <c r="A215" s="23" t="s">
        <v>125</v>
      </c>
      <c r="B215" s="23" t="s">
        <v>492</v>
      </c>
      <c r="C215" s="23" t="s">
        <v>1092</v>
      </c>
      <c r="D215" s="23" t="s">
        <v>1093</v>
      </c>
      <c r="E215" s="23"/>
      <c r="F215" s="23">
        <v>10.51</v>
      </c>
      <c r="G215" s="23">
        <v>19.59</v>
      </c>
      <c r="H215" s="23">
        <v>16.268999999999998</v>
      </c>
      <c r="I215" s="23">
        <v>0</v>
      </c>
      <c r="J215" s="23">
        <v>16.268999999999998</v>
      </c>
      <c r="K215" s="23">
        <v>0</v>
      </c>
      <c r="L215" s="23"/>
      <c r="M215" s="23"/>
      <c r="N215" s="23">
        <v>2.93</v>
      </c>
      <c r="O215" s="23">
        <v>4.524</v>
      </c>
      <c r="P215" s="23"/>
      <c r="Q215" s="23">
        <v>0</v>
      </c>
      <c r="R215" s="23">
        <v>0</v>
      </c>
      <c r="S215" s="23">
        <v>0</v>
      </c>
      <c r="T215" s="23">
        <v>0.3609</v>
      </c>
      <c r="U215" s="23">
        <v>0</v>
      </c>
      <c r="V215" s="23">
        <v>0.08</v>
      </c>
      <c r="W215" s="23">
        <v>0</v>
      </c>
      <c r="X215" s="23">
        <v>1.051E-2</v>
      </c>
      <c r="Y215" s="23">
        <v>1.6268999999999999E-2</v>
      </c>
    </row>
    <row r="216" spans="1:25" x14ac:dyDescent="0.25">
      <c r="A216" s="23" t="s">
        <v>125</v>
      </c>
      <c r="B216" s="23" t="s">
        <v>492</v>
      </c>
      <c r="C216" s="23" t="s">
        <v>535</v>
      </c>
      <c r="D216" s="23" t="s">
        <v>536</v>
      </c>
      <c r="E216" s="23"/>
      <c r="F216" s="23">
        <v>7.9600999999999997</v>
      </c>
      <c r="G216" s="23">
        <v>5.1501000000000001</v>
      </c>
      <c r="H216" s="23">
        <v>9.7640999999999991</v>
      </c>
      <c r="I216" s="23">
        <v>0</v>
      </c>
      <c r="J216" s="23">
        <v>9.7640999999999991</v>
      </c>
      <c r="K216" s="23">
        <v>0</v>
      </c>
      <c r="L216" s="23"/>
      <c r="M216" s="23"/>
      <c r="N216" s="23">
        <v>2.6153</v>
      </c>
      <c r="O216" s="23">
        <v>3.7692999999999999</v>
      </c>
      <c r="P216" s="23"/>
      <c r="Q216" s="23">
        <v>0</v>
      </c>
      <c r="R216" s="23">
        <v>0</v>
      </c>
      <c r="S216" s="23">
        <v>0</v>
      </c>
      <c r="T216" s="23">
        <v>0.21160000000000001</v>
      </c>
      <c r="U216" s="23">
        <v>0</v>
      </c>
      <c r="V216" s="23">
        <v>6.9900000000000004E-2</v>
      </c>
      <c r="W216" s="23">
        <v>0</v>
      </c>
      <c r="X216" s="23">
        <v>5.1500000000000001E-3</v>
      </c>
      <c r="Y216" s="23">
        <v>9.7640000000000001E-3</v>
      </c>
    </row>
    <row r="217" spans="1:25" x14ac:dyDescent="0.25">
      <c r="A217" s="23" t="s">
        <v>125</v>
      </c>
      <c r="B217" s="23" t="s">
        <v>492</v>
      </c>
      <c r="C217" s="23" t="s">
        <v>537</v>
      </c>
      <c r="D217" s="23" t="s">
        <v>538</v>
      </c>
      <c r="E217" s="23"/>
      <c r="F217" s="23">
        <v>8.3109999999999999</v>
      </c>
      <c r="G217" s="23">
        <v>0</v>
      </c>
      <c r="H217" s="23">
        <v>15.013</v>
      </c>
      <c r="I217" s="23">
        <v>0</v>
      </c>
      <c r="J217" s="23">
        <v>0</v>
      </c>
      <c r="K217" s="23">
        <v>0</v>
      </c>
      <c r="L217" s="23"/>
      <c r="M217" s="23"/>
      <c r="N217" s="23">
        <v>2.5306000000000002</v>
      </c>
      <c r="O217" s="23">
        <v>3.76</v>
      </c>
      <c r="P217" s="23"/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7.6600000000000001E-2</v>
      </c>
      <c r="W217" s="23">
        <v>0</v>
      </c>
      <c r="X217" s="23">
        <v>8.3109999999999999</v>
      </c>
      <c r="Y217" s="23">
        <v>15.013</v>
      </c>
    </row>
    <row r="218" spans="1:25" x14ac:dyDescent="0.25">
      <c r="A218" s="23" t="s">
        <v>125</v>
      </c>
      <c r="B218" s="23" t="s">
        <v>492</v>
      </c>
      <c r="C218" s="23" t="s">
        <v>539</v>
      </c>
      <c r="D218" s="23" t="s">
        <v>540</v>
      </c>
      <c r="E218" s="23"/>
      <c r="F218" s="23">
        <v>12.978429999999999</v>
      </c>
      <c r="G218" s="23">
        <v>0</v>
      </c>
      <c r="H218" s="23">
        <v>12.99141</v>
      </c>
      <c r="I218" s="23">
        <v>0</v>
      </c>
      <c r="J218" s="23">
        <v>12.99141</v>
      </c>
      <c r="K218" s="23">
        <v>0</v>
      </c>
      <c r="L218" s="23"/>
      <c r="M218" s="23"/>
      <c r="N218" s="23">
        <v>2.72</v>
      </c>
      <c r="O218" s="23">
        <v>4</v>
      </c>
      <c r="P218" s="23"/>
      <c r="Q218" s="23">
        <v>0</v>
      </c>
      <c r="R218" s="23">
        <v>0</v>
      </c>
      <c r="S218" s="23">
        <v>0</v>
      </c>
      <c r="T218" s="23">
        <v>0.16879</v>
      </c>
      <c r="U218" s="23">
        <v>0</v>
      </c>
      <c r="V218" s="23">
        <v>7.6600000000000001E-2</v>
      </c>
      <c r="W218" s="23">
        <v>0.33487</v>
      </c>
      <c r="X218" s="23">
        <v>1.2978E-2</v>
      </c>
      <c r="Y218" s="23">
        <v>1.2991000000000001E-2</v>
      </c>
    </row>
    <row r="219" spans="1:25" x14ac:dyDescent="0.25">
      <c r="A219" s="23" t="s">
        <v>125</v>
      </c>
      <c r="B219" s="23" t="s">
        <v>492</v>
      </c>
      <c r="C219" s="23" t="s">
        <v>541</v>
      </c>
      <c r="D219" s="23" t="s">
        <v>542</v>
      </c>
      <c r="E219" s="23"/>
      <c r="F219" s="23">
        <v>11.970224999999999</v>
      </c>
      <c r="G219" s="23">
        <v>11.970224999999999</v>
      </c>
      <c r="H219" s="23">
        <v>11.970224999999999</v>
      </c>
      <c r="I219" s="23">
        <v>11.970224999999999</v>
      </c>
      <c r="J219" s="23">
        <v>11.970224999999999</v>
      </c>
      <c r="K219" s="23">
        <v>0</v>
      </c>
      <c r="L219" s="23"/>
      <c r="M219" s="23"/>
      <c r="N219" s="23">
        <v>2.5817999999999999</v>
      </c>
      <c r="O219" s="23">
        <v>3.5562999999999998</v>
      </c>
      <c r="P219" s="23"/>
      <c r="Q219" s="23">
        <v>0</v>
      </c>
      <c r="R219" s="23">
        <v>0</v>
      </c>
      <c r="S219" s="23">
        <v>0</v>
      </c>
      <c r="T219" s="23">
        <v>2.86E-2</v>
      </c>
      <c r="U219" s="23">
        <v>0</v>
      </c>
      <c r="V219" s="23">
        <v>7.0099999999999996E-2</v>
      </c>
      <c r="W219" s="23">
        <v>0</v>
      </c>
      <c r="X219" s="23">
        <v>1.197E-2</v>
      </c>
      <c r="Y219" s="23">
        <v>1.197E-2</v>
      </c>
    </row>
    <row r="220" spans="1:25" x14ac:dyDescent="0.25">
      <c r="A220" s="23" t="s">
        <v>125</v>
      </c>
      <c r="B220" s="23" t="s">
        <v>492</v>
      </c>
      <c r="C220" s="23" t="s">
        <v>545</v>
      </c>
      <c r="D220" s="23" t="s">
        <v>546</v>
      </c>
      <c r="E220" s="23"/>
      <c r="F220" s="23">
        <v>10.334759999999999</v>
      </c>
      <c r="G220" s="23">
        <v>10.334759999999999</v>
      </c>
      <c r="H220" s="23">
        <v>10.334759999999999</v>
      </c>
      <c r="I220" s="23">
        <v>0</v>
      </c>
      <c r="J220" s="23">
        <v>10.334759999999999</v>
      </c>
      <c r="K220" s="23">
        <v>0</v>
      </c>
      <c r="L220" s="23"/>
      <c r="M220" s="23"/>
      <c r="N220" s="23">
        <v>2.3489300000000002</v>
      </c>
      <c r="O220" s="23">
        <v>3.6659000000000002</v>
      </c>
      <c r="P220" s="23"/>
      <c r="Q220" s="23">
        <v>0</v>
      </c>
      <c r="R220" s="23">
        <v>0</v>
      </c>
      <c r="S220" s="23">
        <v>0</v>
      </c>
      <c r="T220" s="23">
        <v>0.11096</v>
      </c>
      <c r="U220" s="23">
        <v>0</v>
      </c>
      <c r="V220" s="23">
        <v>7.0330000000000004E-2</v>
      </c>
      <c r="W220" s="23">
        <v>0</v>
      </c>
      <c r="X220" s="23">
        <v>10.334759999999999</v>
      </c>
      <c r="Y220" s="23">
        <v>10.334759999999999</v>
      </c>
    </row>
    <row r="221" spans="1:25" x14ac:dyDescent="0.25">
      <c r="A221" s="23" t="s">
        <v>125</v>
      </c>
      <c r="B221" s="23" t="s">
        <v>492</v>
      </c>
      <c r="C221" s="23" t="s">
        <v>547</v>
      </c>
      <c r="D221" s="23" t="s">
        <v>548</v>
      </c>
      <c r="E221" s="23"/>
      <c r="F221" s="23">
        <v>10.47968</v>
      </c>
      <c r="G221" s="23">
        <v>10.47968</v>
      </c>
      <c r="H221" s="23">
        <v>19.279209999999999</v>
      </c>
      <c r="I221" s="23">
        <v>0</v>
      </c>
      <c r="J221" s="23">
        <v>19.279209999999999</v>
      </c>
      <c r="K221" s="23">
        <v>0</v>
      </c>
      <c r="L221" s="23"/>
      <c r="M221" s="23"/>
      <c r="N221" s="23">
        <v>2.627926</v>
      </c>
      <c r="O221" s="23">
        <v>3.9388589999999999</v>
      </c>
      <c r="P221" s="23"/>
      <c r="Q221" s="23">
        <v>0</v>
      </c>
      <c r="R221" s="23">
        <v>0</v>
      </c>
      <c r="S221" s="23">
        <v>0</v>
      </c>
      <c r="T221" s="23">
        <v>0</v>
      </c>
      <c r="U221" s="23">
        <v>0.162721</v>
      </c>
      <c r="V221" s="23">
        <v>7.6499999999999999E-2</v>
      </c>
      <c r="W221" s="23">
        <v>0</v>
      </c>
      <c r="X221" s="23">
        <v>1.048E-2</v>
      </c>
      <c r="Y221" s="23">
        <v>1.9279000000000001E-2</v>
      </c>
    </row>
    <row r="222" spans="1:25" x14ac:dyDescent="0.25">
      <c r="A222" s="23" t="s">
        <v>125</v>
      </c>
      <c r="B222" s="23" t="s">
        <v>492</v>
      </c>
      <c r="C222" s="23" t="s">
        <v>549</v>
      </c>
      <c r="D222" s="23" t="s">
        <v>550</v>
      </c>
      <c r="E222" s="23"/>
      <c r="F222" s="23">
        <v>17.984000000000002</v>
      </c>
      <c r="G222" s="23">
        <v>17.984000000000002</v>
      </c>
      <c r="H222" s="23">
        <v>17.984000000000002</v>
      </c>
      <c r="I222" s="23">
        <v>0</v>
      </c>
      <c r="J222" s="23">
        <v>17.984000000000002</v>
      </c>
      <c r="K222" s="23">
        <v>0</v>
      </c>
      <c r="L222" s="23"/>
      <c r="M222" s="23"/>
      <c r="N222" s="23">
        <v>2.5775000000000001</v>
      </c>
      <c r="O222" s="23">
        <v>3.4918999999999998</v>
      </c>
      <c r="P222" s="23"/>
      <c r="Q222" s="23">
        <v>0</v>
      </c>
      <c r="R222" s="23">
        <v>0</v>
      </c>
      <c r="S222" s="23">
        <v>0</v>
      </c>
      <c r="T222" s="23">
        <v>0.33029999999999998</v>
      </c>
      <c r="U222" s="23">
        <v>0</v>
      </c>
      <c r="V222" s="23">
        <v>7.0199999999999999E-2</v>
      </c>
      <c r="W222" s="23">
        <v>0</v>
      </c>
      <c r="X222" s="23">
        <v>2.0892000000000001E-2</v>
      </c>
      <c r="Y222" s="23">
        <v>2.1805999999999999E-2</v>
      </c>
    </row>
    <row r="223" spans="1:25" x14ac:dyDescent="0.25">
      <c r="A223" s="23" t="s">
        <v>125</v>
      </c>
      <c r="B223" s="23" t="s">
        <v>492</v>
      </c>
      <c r="C223" s="23" t="s">
        <v>551</v>
      </c>
      <c r="D223" s="23" t="s">
        <v>552</v>
      </c>
      <c r="E223" s="23"/>
      <c r="F223" s="23">
        <v>7.1</v>
      </c>
      <c r="G223" s="23">
        <v>7.1</v>
      </c>
      <c r="H223" s="23">
        <v>21.5</v>
      </c>
      <c r="I223" s="23">
        <v>0</v>
      </c>
      <c r="J223" s="23">
        <v>21.5</v>
      </c>
      <c r="K223" s="23">
        <v>0</v>
      </c>
      <c r="L223" s="23"/>
      <c r="M223" s="23"/>
      <c r="N223" s="23">
        <v>2.7684000000000002</v>
      </c>
      <c r="O223" s="23">
        <v>4.1284000000000001</v>
      </c>
      <c r="P223" s="23"/>
      <c r="Q223" s="23">
        <v>0</v>
      </c>
      <c r="R223" s="23">
        <v>0</v>
      </c>
      <c r="S223" s="23">
        <v>0</v>
      </c>
      <c r="T223" s="23">
        <v>9.4469999999999998E-2</v>
      </c>
      <c r="U223" s="23">
        <v>0</v>
      </c>
      <c r="V223" s="23">
        <v>7.0099999999999996E-2</v>
      </c>
      <c r="W223" s="23">
        <v>0</v>
      </c>
      <c r="X223" s="23">
        <v>7.1000000000000004E-3</v>
      </c>
      <c r="Y223" s="23">
        <v>2.1499999999999998E-2</v>
      </c>
    </row>
    <row r="224" spans="1:25" x14ac:dyDescent="0.25">
      <c r="A224" s="23" t="s">
        <v>125</v>
      </c>
      <c r="B224" s="23" t="s">
        <v>492</v>
      </c>
      <c r="C224" s="23" t="s">
        <v>553</v>
      </c>
      <c r="D224" s="23" t="s">
        <v>554</v>
      </c>
      <c r="E224" s="23"/>
      <c r="F224" s="23">
        <v>5.5562100000000001</v>
      </c>
      <c r="G224" s="23">
        <v>0</v>
      </c>
      <c r="H224" s="23">
        <v>17.222280000000001</v>
      </c>
      <c r="I224" s="23">
        <v>0</v>
      </c>
      <c r="J224" s="23">
        <v>25.142230000000001</v>
      </c>
      <c r="K224" s="23">
        <v>0</v>
      </c>
      <c r="L224" s="23"/>
      <c r="M224" s="23"/>
      <c r="N224" s="23">
        <v>2.5910000000000002</v>
      </c>
      <c r="O224" s="23">
        <v>3.9625900000000001</v>
      </c>
      <c r="P224" s="23"/>
      <c r="Q224" s="23">
        <v>0</v>
      </c>
      <c r="R224" s="23">
        <v>0</v>
      </c>
      <c r="S224" s="23">
        <v>0</v>
      </c>
      <c r="T224" s="23">
        <v>0.16700000000000001</v>
      </c>
      <c r="U224" s="23">
        <v>0</v>
      </c>
      <c r="V224" s="23">
        <v>0</v>
      </c>
      <c r="W224" s="23">
        <v>0</v>
      </c>
      <c r="X224" s="23">
        <v>5.5560000000000002E-3</v>
      </c>
      <c r="Y224" s="23">
        <v>1.7222000000000001E-2</v>
      </c>
    </row>
    <row r="225" spans="1:25" x14ac:dyDescent="0.25">
      <c r="A225" s="23" t="s">
        <v>125</v>
      </c>
      <c r="B225" s="23" t="s">
        <v>492</v>
      </c>
      <c r="C225" s="23" t="s">
        <v>555</v>
      </c>
      <c r="D225" s="23" t="s">
        <v>556</v>
      </c>
      <c r="E225" s="23"/>
      <c r="F225" s="23">
        <v>8.5305</v>
      </c>
      <c r="G225" s="23">
        <v>0</v>
      </c>
      <c r="H225" s="23">
        <v>12.1022</v>
      </c>
      <c r="I225" s="23">
        <v>0</v>
      </c>
      <c r="J225" s="23">
        <v>0</v>
      </c>
      <c r="K225" s="23">
        <v>0</v>
      </c>
      <c r="L225" s="23"/>
      <c r="M225" s="23"/>
      <c r="N225" s="23">
        <v>2.7566999999999999</v>
      </c>
      <c r="O225" s="23">
        <v>7.6012000000000004</v>
      </c>
      <c r="P225" s="23"/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7.6499999999999999E-2</v>
      </c>
      <c r="W225" s="23">
        <v>0</v>
      </c>
      <c r="X225" s="23">
        <v>8.5310000000000004E-3</v>
      </c>
      <c r="Y225" s="23">
        <v>1.2102E-2</v>
      </c>
    </row>
    <row r="226" spans="1:25" x14ac:dyDescent="0.25">
      <c r="A226" s="23" t="s">
        <v>125</v>
      </c>
      <c r="B226" s="23" t="s">
        <v>492</v>
      </c>
      <c r="C226" s="23" t="s">
        <v>557</v>
      </c>
      <c r="D226" s="23" t="s">
        <v>558</v>
      </c>
      <c r="E226" s="23"/>
      <c r="F226" s="23">
        <v>16.10585</v>
      </c>
      <c r="G226" s="23">
        <v>0</v>
      </c>
      <c r="H226" s="23">
        <v>35.633493999999999</v>
      </c>
      <c r="I226" s="23">
        <v>0</v>
      </c>
      <c r="J226" s="23">
        <v>0</v>
      </c>
      <c r="K226" s="23">
        <v>0</v>
      </c>
      <c r="L226" s="23"/>
      <c r="M226" s="23"/>
      <c r="N226" s="23">
        <v>2.7018149999999999</v>
      </c>
      <c r="O226" s="23">
        <v>3.3734500000000001</v>
      </c>
      <c r="P226" s="23"/>
      <c r="Q226" s="23">
        <v>0</v>
      </c>
      <c r="R226" s="23">
        <v>0</v>
      </c>
      <c r="S226" s="23">
        <v>0</v>
      </c>
      <c r="T226" s="23">
        <v>0.164409</v>
      </c>
      <c r="U226" s="23">
        <v>0</v>
      </c>
      <c r="V226" s="23">
        <v>7.0099999999999996E-2</v>
      </c>
      <c r="W226" s="23">
        <v>0</v>
      </c>
      <c r="X226" s="23">
        <v>0</v>
      </c>
      <c r="Y226" s="23">
        <v>0</v>
      </c>
    </row>
    <row r="227" spans="1:25" x14ac:dyDescent="0.25">
      <c r="A227" s="23" t="s">
        <v>125</v>
      </c>
      <c r="B227" s="23" t="s">
        <v>492</v>
      </c>
      <c r="C227" s="23" t="s">
        <v>1096</v>
      </c>
      <c r="D227" s="23" t="s">
        <v>1097</v>
      </c>
      <c r="E227" s="23"/>
      <c r="F227" s="23">
        <v>7.8130699999999997</v>
      </c>
      <c r="G227" s="23">
        <v>7.8130699999999997</v>
      </c>
      <c r="H227" s="23">
        <v>13.41254</v>
      </c>
      <c r="I227" s="23">
        <v>0</v>
      </c>
      <c r="J227" s="23">
        <v>13.41254</v>
      </c>
      <c r="K227" s="23">
        <v>0</v>
      </c>
      <c r="L227" s="23"/>
      <c r="M227" s="23"/>
      <c r="N227" s="23">
        <v>2.3853499999999999</v>
      </c>
      <c r="O227" s="23">
        <v>3.92496</v>
      </c>
      <c r="P227" s="23"/>
      <c r="Q227" s="23">
        <v>0</v>
      </c>
      <c r="R227" s="23">
        <v>0</v>
      </c>
      <c r="S227" s="23">
        <v>0</v>
      </c>
      <c r="T227" s="23">
        <v>0.15486</v>
      </c>
      <c r="U227" s="23">
        <v>0</v>
      </c>
      <c r="V227" s="23">
        <v>0</v>
      </c>
      <c r="W227" s="23">
        <v>0</v>
      </c>
      <c r="X227" s="23">
        <v>7.8130000000000005E-3</v>
      </c>
      <c r="Y227" s="23">
        <v>1.3413E-2</v>
      </c>
    </row>
    <row r="228" spans="1:25" x14ac:dyDescent="0.25">
      <c r="A228" s="23" t="s">
        <v>125</v>
      </c>
      <c r="B228" s="23" t="s">
        <v>492</v>
      </c>
      <c r="C228" s="23" t="s">
        <v>559</v>
      </c>
      <c r="D228" s="23" t="s">
        <v>560</v>
      </c>
      <c r="E228" s="23"/>
      <c r="F228" s="23">
        <v>17.11</v>
      </c>
      <c r="G228" s="23">
        <v>0</v>
      </c>
      <c r="H228" s="23">
        <v>36.72</v>
      </c>
      <c r="I228" s="23">
        <v>0</v>
      </c>
      <c r="J228" s="23">
        <v>36.72</v>
      </c>
      <c r="K228" s="23">
        <v>0</v>
      </c>
      <c r="L228" s="23"/>
      <c r="M228" s="23"/>
      <c r="N228" s="23">
        <v>2.72</v>
      </c>
      <c r="O228" s="23">
        <v>4</v>
      </c>
      <c r="P228" s="23"/>
      <c r="Q228" s="23">
        <v>0</v>
      </c>
      <c r="R228" s="23">
        <v>0</v>
      </c>
      <c r="S228" s="23">
        <v>0</v>
      </c>
      <c r="T228" s="23">
        <v>0.55800000000000005</v>
      </c>
      <c r="U228" s="23">
        <v>0</v>
      </c>
      <c r="V228" s="23">
        <v>7.0099999999999996E-2</v>
      </c>
      <c r="W228" s="23">
        <v>0</v>
      </c>
      <c r="X228" s="23">
        <v>0</v>
      </c>
      <c r="Y228" s="23">
        <v>0</v>
      </c>
    </row>
    <row r="229" spans="1:25" x14ac:dyDescent="0.25">
      <c r="A229" s="23" t="s">
        <v>125</v>
      </c>
      <c r="B229" s="23" t="s">
        <v>492</v>
      </c>
      <c r="C229" s="23" t="s">
        <v>561</v>
      </c>
      <c r="D229" s="23" t="s">
        <v>562</v>
      </c>
      <c r="E229" s="23"/>
      <c r="F229" s="23">
        <v>17.401900000000001</v>
      </c>
      <c r="G229" s="23">
        <v>0</v>
      </c>
      <c r="H229" s="23">
        <v>17.573499999999999</v>
      </c>
      <c r="I229" s="23">
        <v>0</v>
      </c>
      <c r="J229" s="23">
        <v>0</v>
      </c>
      <c r="K229" s="23">
        <v>0</v>
      </c>
      <c r="L229" s="23"/>
      <c r="M229" s="23"/>
      <c r="N229" s="23">
        <v>2.72</v>
      </c>
      <c r="O229" s="23">
        <v>4</v>
      </c>
      <c r="P229" s="23"/>
      <c r="Q229" s="23">
        <v>0</v>
      </c>
      <c r="R229" s="23">
        <v>0</v>
      </c>
      <c r="S229" s="23">
        <v>0</v>
      </c>
      <c r="T229" s="23">
        <v>0</v>
      </c>
      <c r="U229" s="23">
        <v>0.8075</v>
      </c>
      <c r="V229" s="23">
        <v>7.0099999999999996E-2</v>
      </c>
      <c r="W229" s="23">
        <v>0</v>
      </c>
      <c r="X229" s="23">
        <v>1.7402000000000001E-2</v>
      </c>
      <c r="Y229" s="23">
        <v>1.7573999999999999E-2</v>
      </c>
    </row>
    <row r="230" spans="1:25" x14ac:dyDescent="0.25">
      <c r="A230" s="23" t="s">
        <v>125</v>
      </c>
      <c r="B230" s="23" t="s">
        <v>492</v>
      </c>
      <c r="C230" s="23" t="s">
        <v>563</v>
      </c>
      <c r="D230" s="23" t="s">
        <v>564</v>
      </c>
      <c r="E230" s="23"/>
      <c r="F230" s="23">
        <v>13.083</v>
      </c>
      <c r="G230" s="23">
        <v>0</v>
      </c>
      <c r="H230" s="23">
        <v>13.083</v>
      </c>
      <c r="I230" s="23">
        <v>0</v>
      </c>
      <c r="J230" s="23">
        <v>0</v>
      </c>
      <c r="K230" s="23">
        <v>0</v>
      </c>
      <c r="L230" s="23"/>
      <c r="M230" s="23"/>
      <c r="N230" s="23">
        <v>2.54</v>
      </c>
      <c r="O230" s="23">
        <v>3.74</v>
      </c>
      <c r="P230" s="23"/>
      <c r="Q230" s="23">
        <v>0</v>
      </c>
      <c r="R230" s="23">
        <v>0</v>
      </c>
      <c r="S230" s="23">
        <v>0</v>
      </c>
      <c r="T230" s="23">
        <v>0.184</v>
      </c>
      <c r="U230" s="23">
        <v>0</v>
      </c>
      <c r="V230" s="23">
        <v>7.0099999999999996E-2</v>
      </c>
      <c r="W230" s="23">
        <v>0</v>
      </c>
      <c r="X230" s="23">
        <v>1.3082999999999999E-2</v>
      </c>
      <c r="Y230" s="23">
        <v>1.3082999999999999E-2</v>
      </c>
    </row>
    <row r="231" spans="1:25" x14ac:dyDescent="0.25">
      <c r="A231" s="23" t="s">
        <v>125</v>
      </c>
      <c r="B231" s="23" t="s">
        <v>492</v>
      </c>
      <c r="C231" s="23" t="s">
        <v>565</v>
      </c>
      <c r="D231" s="23" t="s">
        <v>566</v>
      </c>
      <c r="E231" s="23"/>
      <c r="F231" s="23">
        <v>8.4575639999999996</v>
      </c>
      <c r="G231" s="23">
        <v>8.4575639999999996</v>
      </c>
      <c r="H231" s="23">
        <v>11.319839999999999</v>
      </c>
      <c r="I231" s="23">
        <v>11.319839999999999</v>
      </c>
      <c r="J231" s="23">
        <v>11.319839999999999</v>
      </c>
      <c r="K231" s="23">
        <v>0</v>
      </c>
      <c r="L231" s="23"/>
      <c r="M231" s="23"/>
      <c r="N231" s="23">
        <v>2.4567519999999998</v>
      </c>
      <c r="O231" s="23">
        <v>3.610366</v>
      </c>
      <c r="P231" s="23"/>
      <c r="Q231" s="23">
        <v>0</v>
      </c>
      <c r="R231" s="23">
        <v>0</v>
      </c>
      <c r="S231" s="23">
        <v>0</v>
      </c>
      <c r="T231" s="23">
        <v>1.5237000000000001E-2</v>
      </c>
      <c r="U231" s="23">
        <v>0</v>
      </c>
      <c r="V231" s="23">
        <v>7.0094000000000004E-2</v>
      </c>
      <c r="W231" s="23">
        <v>0</v>
      </c>
      <c r="X231" s="23">
        <v>8.4580000000000002E-3</v>
      </c>
      <c r="Y231" s="23">
        <v>1.132E-2</v>
      </c>
    </row>
    <row r="232" spans="1:25" x14ac:dyDescent="0.25">
      <c r="A232" s="23" t="s">
        <v>125</v>
      </c>
      <c r="B232" s="23" t="s">
        <v>492</v>
      </c>
      <c r="C232" s="23" t="s">
        <v>1098</v>
      </c>
      <c r="D232" s="23" t="s">
        <v>1099</v>
      </c>
      <c r="E232" s="23"/>
      <c r="F232" s="23">
        <v>17.607900000000001</v>
      </c>
      <c r="G232" s="23">
        <v>17.607900000000001</v>
      </c>
      <c r="H232" s="23">
        <v>26.045999999999999</v>
      </c>
      <c r="I232" s="23">
        <v>2.6046E-2</v>
      </c>
      <c r="J232" s="23">
        <v>26.045999999999999</v>
      </c>
      <c r="K232" s="23">
        <v>0</v>
      </c>
      <c r="L232" s="23"/>
      <c r="M232" s="23"/>
      <c r="N232" s="23">
        <v>2.6587000000000001</v>
      </c>
      <c r="O232" s="23">
        <v>3.242</v>
      </c>
      <c r="P232" s="23"/>
      <c r="Q232" s="23">
        <v>0</v>
      </c>
      <c r="R232" s="23">
        <v>0</v>
      </c>
      <c r="S232" s="23">
        <v>0</v>
      </c>
      <c r="T232" s="23">
        <v>0.27160000000000001</v>
      </c>
      <c r="U232" s="23">
        <v>0</v>
      </c>
      <c r="V232" s="23">
        <v>7.0099999999999996E-2</v>
      </c>
      <c r="W232" s="23">
        <v>0</v>
      </c>
      <c r="X232" s="23">
        <v>17.607900000000001</v>
      </c>
      <c r="Y232" s="23">
        <v>26.045999999999999</v>
      </c>
    </row>
    <row r="233" spans="1:25" x14ac:dyDescent="0.25">
      <c r="A233" s="23" t="s">
        <v>125</v>
      </c>
      <c r="B233" s="23" t="s">
        <v>492</v>
      </c>
      <c r="C233" s="23" t="s">
        <v>1100</v>
      </c>
      <c r="D233" s="23" t="s">
        <v>1101</v>
      </c>
      <c r="E233" s="23"/>
      <c r="F233" s="23">
        <v>9.5254399999999997</v>
      </c>
      <c r="G233" s="23">
        <v>9.5254399999999997</v>
      </c>
      <c r="H233" s="23">
        <v>15.898002999999999</v>
      </c>
      <c r="I233" s="23">
        <v>15.898002999999999</v>
      </c>
      <c r="J233" s="23">
        <v>15.898002999999999</v>
      </c>
      <c r="K233" s="23">
        <v>0</v>
      </c>
      <c r="L233" s="23"/>
      <c r="M233" s="23"/>
      <c r="N233" s="23">
        <v>2.783881</v>
      </c>
      <c r="O233" s="23">
        <v>3.8425220000000002</v>
      </c>
      <c r="P233" s="23"/>
      <c r="Q233" s="23">
        <v>0</v>
      </c>
      <c r="R233" s="23">
        <v>0</v>
      </c>
      <c r="S233" s="23">
        <v>0</v>
      </c>
      <c r="T233" s="23">
        <v>0</v>
      </c>
      <c r="U233" s="23">
        <v>0.174453</v>
      </c>
      <c r="V233" s="23">
        <v>7.0099999999999996E-2</v>
      </c>
      <c r="W233" s="23">
        <v>0</v>
      </c>
      <c r="X233" s="23">
        <v>9.5250000000000005E-3</v>
      </c>
      <c r="Y233" s="23">
        <v>1.5897999999999999E-2</v>
      </c>
    </row>
    <row r="234" spans="1:25" x14ac:dyDescent="0.25">
      <c r="A234" s="23" t="s">
        <v>125</v>
      </c>
      <c r="B234" s="23" t="s">
        <v>492</v>
      </c>
      <c r="C234" s="23" t="s">
        <v>567</v>
      </c>
      <c r="D234" s="23" t="s">
        <v>568</v>
      </c>
      <c r="E234" s="23"/>
      <c r="F234" s="23">
        <v>8.9659999999999993</v>
      </c>
      <c r="G234" s="23">
        <v>8.9659999999999993</v>
      </c>
      <c r="H234" s="23">
        <v>18.277000000000001</v>
      </c>
      <c r="I234" s="23">
        <v>18.277000000000001</v>
      </c>
      <c r="J234" s="23">
        <v>18.217700000000001</v>
      </c>
      <c r="K234" s="23">
        <v>0</v>
      </c>
      <c r="L234" s="23"/>
      <c r="M234" s="23"/>
      <c r="N234" s="23">
        <v>2.75</v>
      </c>
      <c r="O234" s="23">
        <v>3.7240000000000002</v>
      </c>
      <c r="P234" s="23"/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7.0099999999999996E-2</v>
      </c>
      <c r="W234" s="23">
        <v>0</v>
      </c>
      <c r="X234" s="23">
        <v>8.966E-3</v>
      </c>
      <c r="Y234" s="23">
        <v>1.8277000000000002E-2</v>
      </c>
    </row>
    <row r="235" spans="1:25" x14ac:dyDescent="0.25">
      <c r="A235" s="23" t="s">
        <v>125</v>
      </c>
      <c r="B235" s="23" t="s">
        <v>492</v>
      </c>
      <c r="C235" s="23" t="s">
        <v>569</v>
      </c>
      <c r="D235" s="23" t="s">
        <v>570</v>
      </c>
      <c r="E235" s="23"/>
      <c r="F235" s="23">
        <v>11.6554</v>
      </c>
      <c r="G235" s="23">
        <v>11.6554</v>
      </c>
      <c r="H235" s="23">
        <v>26.526409999999998</v>
      </c>
      <c r="I235" s="23">
        <v>0</v>
      </c>
      <c r="J235" s="23">
        <v>26.526409999999998</v>
      </c>
      <c r="K235" s="23">
        <v>0</v>
      </c>
      <c r="L235" s="23"/>
      <c r="M235" s="23"/>
      <c r="N235" s="23">
        <v>2.5636000000000001</v>
      </c>
      <c r="O235" s="23">
        <v>3.7989999999999999</v>
      </c>
      <c r="P235" s="23"/>
      <c r="Q235" s="23">
        <v>0</v>
      </c>
      <c r="R235" s="23">
        <v>0</v>
      </c>
      <c r="S235" s="23">
        <v>0</v>
      </c>
      <c r="T235" s="23">
        <v>0.130665</v>
      </c>
      <c r="U235" s="23">
        <v>0</v>
      </c>
      <c r="V235" s="23">
        <v>7.0099999999999996E-2</v>
      </c>
      <c r="W235" s="23">
        <v>0</v>
      </c>
      <c r="X235" s="23">
        <v>1.1655E-2</v>
      </c>
      <c r="Y235" s="23">
        <v>2.6526000000000001E-2</v>
      </c>
    </row>
    <row r="236" spans="1:25" x14ac:dyDescent="0.25">
      <c r="A236" s="23" t="s">
        <v>125</v>
      </c>
      <c r="B236" s="23" t="s">
        <v>492</v>
      </c>
      <c r="C236" s="23" t="s">
        <v>1102</v>
      </c>
      <c r="D236" s="23" t="s">
        <v>1103</v>
      </c>
      <c r="E236" s="23"/>
      <c r="F236" s="23">
        <v>11.7258</v>
      </c>
      <c r="G236" s="23">
        <v>11.7258</v>
      </c>
      <c r="H236" s="23">
        <v>27.9331</v>
      </c>
      <c r="I236" s="23">
        <v>0</v>
      </c>
      <c r="J236" s="23">
        <v>27.9331</v>
      </c>
      <c r="K236" s="23">
        <v>0</v>
      </c>
      <c r="L236" s="23"/>
      <c r="M236" s="23"/>
      <c r="N236" s="23">
        <v>2.7735599999999998</v>
      </c>
      <c r="O236" s="23">
        <v>3.7902</v>
      </c>
      <c r="P236" s="23"/>
      <c r="Q236" s="23">
        <v>0</v>
      </c>
      <c r="R236" s="23">
        <v>0</v>
      </c>
      <c r="S236" s="23">
        <v>0</v>
      </c>
      <c r="T236" s="23">
        <v>0.27439999999999998</v>
      </c>
      <c r="U236" s="23">
        <v>0</v>
      </c>
      <c r="V236" s="23">
        <v>7.0099999999999996E-2</v>
      </c>
      <c r="W236" s="23">
        <v>0</v>
      </c>
      <c r="X236" s="23">
        <v>11.7258</v>
      </c>
      <c r="Y236" s="23">
        <v>27.9331</v>
      </c>
    </row>
    <row r="237" spans="1:25" x14ac:dyDescent="0.25">
      <c r="A237" s="23" t="s">
        <v>125</v>
      </c>
      <c r="B237" s="23" t="s">
        <v>492</v>
      </c>
      <c r="C237" s="23" t="s">
        <v>571</v>
      </c>
      <c r="D237" s="23" t="s">
        <v>572</v>
      </c>
      <c r="E237" s="23"/>
      <c r="F237" s="23">
        <v>4.0640999999999998</v>
      </c>
      <c r="G237" s="23">
        <v>0</v>
      </c>
      <c r="H237" s="23">
        <v>7.9809999999999999</v>
      </c>
      <c r="I237" s="23">
        <v>0</v>
      </c>
      <c r="J237" s="23">
        <v>0</v>
      </c>
      <c r="K237" s="23">
        <v>0</v>
      </c>
      <c r="L237" s="23"/>
      <c r="M237" s="23"/>
      <c r="N237" s="23">
        <v>2.4508000000000001</v>
      </c>
      <c r="O237" s="23">
        <v>3.8573</v>
      </c>
      <c r="P237" s="23"/>
      <c r="Q237" s="23">
        <v>2.4030999999999998</v>
      </c>
      <c r="R237" s="23">
        <v>0</v>
      </c>
      <c r="S237" s="23">
        <v>0</v>
      </c>
      <c r="T237" s="23">
        <v>9.8199999999999996E-2</v>
      </c>
      <c r="U237" s="23">
        <v>0</v>
      </c>
      <c r="V237" s="23">
        <v>7.0199999999999999E-2</v>
      </c>
      <c r="W237" s="23">
        <v>0</v>
      </c>
      <c r="X237" s="23">
        <v>4.0640999999999998</v>
      </c>
      <c r="Y237" s="23">
        <v>7.9809999999999999</v>
      </c>
    </row>
    <row r="238" spans="1:25" x14ac:dyDescent="0.25">
      <c r="A238" s="23" t="s">
        <v>125</v>
      </c>
      <c r="B238" s="23" t="s">
        <v>492</v>
      </c>
      <c r="C238" s="23" t="s">
        <v>573</v>
      </c>
      <c r="D238" s="23" t="s">
        <v>574</v>
      </c>
      <c r="E238" s="23"/>
      <c r="F238" s="23">
        <v>11.7</v>
      </c>
      <c r="G238" s="23">
        <v>0</v>
      </c>
      <c r="H238" s="23">
        <v>21</v>
      </c>
      <c r="I238" s="23">
        <v>21</v>
      </c>
      <c r="J238" s="23">
        <v>21</v>
      </c>
      <c r="K238" s="23">
        <v>0</v>
      </c>
      <c r="L238" s="23"/>
      <c r="M238" s="23"/>
      <c r="N238" s="23">
        <v>2.7030059999999998</v>
      </c>
      <c r="O238" s="23">
        <v>3.7285140000000001</v>
      </c>
      <c r="P238" s="23"/>
      <c r="Q238" s="23">
        <v>0</v>
      </c>
      <c r="R238" s="23">
        <v>0</v>
      </c>
      <c r="S238" s="23">
        <v>0</v>
      </c>
      <c r="T238" s="23">
        <v>0</v>
      </c>
      <c r="U238" s="23">
        <v>0.171374</v>
      </c>
      <c r="V238" s="23">
        <v>7.0099999999999996E-2</v>
      </c>
      <c r="W238" s="23">
        <v>0</v>
      </c>
      <c r="X238" s="23">
        <v>1.17E-2</v>
      </c>
      <c r="Y238" s="23">
        <v>2.1000000000000001E-2</v>
      </c>
    </row>
    <row r="239" spans="1:25" x14ac:dyDescent="0.25">
      <c r="A239" s="23" t="s">
        <v>125</v>
      </c>
      <c r="B239" s="23" t="s">
        <v>492</v>
      </c>
      <c r="C239" s="23" t="s">
        <v>575</v>
      </c>
      <c r="D239" s="23" t="s">
        <v>576</v>
      </c>
      <c r="E239" s="23"/>
      <c r="F239" s="23">
        <v>13.4269</v>
      </c>
      <c r="G239" s="23">
        <v>0</v>
      </c>
      <c r="H239" s="23">
        <v>23.6327</v>
      </c>
      <c r="I239" s="23">
        <v>0</v>
      </c>
      <c r="J239" s="23">
        <v>23.6327</v>
      </c>
      <c r="K239" s="23">
        <v>0</v>
      </c>
      <c r="L239" s="23"/>
      <c r="M239" s="23"/>
      <c r="N239" s="23">
        <v>2.7589999999999999</v>
      </c>
      <c r="O239" s="23">
        <v>3.9180999999999999</v>
      </c>
      <c r="P239" s="23"/>
      <c r="Q239" s="23">
        <v>0</v>
      </c>
      <c r="R239" s="23">
        <v>0</v>
      </c>
      <c r="S239" s="23">
        <v>0</v>
      </c>
      <c r="T239" s="23">
        <v>0.29320000000000002</v>
      </c>
      <c r="U239" s="23">
        <v>0</v>
      </c>
      <c r="V239" s="23">
        <v>7.0099999999999996E-2</v>
      </c>
      <c r="W239" s="23">
        <v>0</v>
      </c>
      <c r="X239" s="23">
        <v>13.4269</v>
      </c>
      <c r="Y239" s="23">
        <v>23.6327</v>
      </c>
    </row>
    <row r="240" spans="1:25" x14ac:dyDescent="0.25">
      <c r="A240" s="23" t="s">
        <v>125</v>
      </c>
      <c r="B240" s="23" t="s">
        <v>492</v>
      </c>
      <c r="C240" s="23" t="s">
        <v>1104</v>
      </c>
      <c r="D240" s="23" t="s">
        <v>1105</v>
      </c>
      <c r="E240" s="23"/>
      <c r="F240" s="23">
        <v>10.8</v>
      </c>
      <c r="G240" s="23">
        <v>0</v>
      </c>
      <c r="H240" s="23">
        <v>14.75</v>
      </c>
      <c r="I240" s="23">
        <v>0</v>
      </c>
      <c r="J240" s="23">
        <v>0</v>
      </c>
      <c r="K240" s="23">
        <v>0</v>
      </c>
      <c r="L240" s="23"/>
      <c r="M240" s="23"/>
      <c r="N240" s="23">
        <v>2.7124000000000001</v>
      </c>
      <c r="O240" s="23">
        <v>3.9699</v>
      </c>
      <c r="P240" s="23"/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7.6499999999999999E-2</v>
      </c>
      <c r="W240" s="23">
        <v>0</v>
      </c>
      <c r="X240" s="23">
        <v>10.8</v>
      </c>
      <c r="Y240" s="23">
        <v>14.75</v>
      </c>
    </row>
    <row r="241" spans="1:25" x14ac:dyDescent="0.25">
      <c r="A241" s="23" t="s">
        <v>125</v>
      </c>
      <c r="B241" s="23" t="s">
        <v>492</v>
      </c>
      <c r="C241" s="23" t="s">
        <v>577</v>
      </c>
      <c r="D241" s="23" t="s">
        <v>578</v>
      </c>
      <c r="E241" s="23"/>
      <c r="F241" s="23">
        <v>13.87</v>
      </c>
      <c r="G241" s="23">
        <v>13.87</v>
      </c>
      <c r="H241" s="23">
        <v>14.52</v>
      </c>
      <c r="I241" s="23">
        <v>14.52</v>
      </c>
      <c r="J241" s="23">
        <v>14.52</v>
      </c>
      <c r="K241" s="23">
        <v>0</v>
      </c>
      <c r="L241" s="23"/>
      <c r="M241" s="23"/>
      <c r="N241" s="23">
        <v>2.72</v>
      </c>
      <c r="O241" s="23">
        <v>4</v>
      </c>
      <c r="P241" s="23"/>
      <c r="Q241" s="23">
        <v>0</v>
      </c>
      <c r="R241" s="23">
        <v>0</v>
      </c>
      <c r="S241" s="23">
        <v>0</v>
      </c>
      <c r="T241" s="23">
        <v>0.27250000000000002</v>
      </c>
      <c r="U241" s="23">
        <v>0</v>
      </c>
      <c r="V241" s="23">
        <v>7.0099999999999996E-2</v>
      </c>
      <c r="W241" s="23">
        <v>0</v>
      </c>
      <c r="X241" s="23">
        <v>1.387E-2</v>
      </c>
      <c r="Y241" s="23">
        <v>1.452E-2</v>
      </c>
    </row>
    <row r="242" spans="1:25" x14ac:dyDescent="0.25">
      <c r="A242" s="23" t="s">
        <v>125</v>
      </c>
      <c r="B242" s="23" t="s">
        <v>492</v>
      </c>
      <c r="C242" s="23" t="s">
        <v>579</v>
      </c>
      <c r="D242" s="23" t="s">
        <v>580</v>
      </c>
      <c r="E242" s="23"/>
      <c r="F242" s="23">
        <v>13.94</v>
      </c>
      <c r="G242" s="23">
        <v>13.94</v>
      </c>
      <c r="H242" s="23">
        <v>13.94</v>
      </c>
      <c r="I242" s="23">
        <v>0</v>
      </c>
      <c r="J242" s="23">
        <v>0</v>
      </c>
      <c r="K242" s="23">
        <v>0</v>
      </c>
      <c r="L242" s="23"/>
      <c r="M242" s="23"/>
      <c r="N242" s="23">
        <v>2.59</v>
      </c>
      <c r="O242" s="23">
        <v>3.94</v>
      </c>
      <c r="P242" s="23"/>
      <c r="Q242" s="23">
        <v>0</v>
      </c>
      <c r="R242" s="23">
        <v>0</v>
      </c>
      <c r="S242" s="23">
        <v>0</v>
      </c>
      <c r="T242" s="23">
        <v>0.62</v>
      </c>
      <c r="U242" s="23">
        <v>0</v>
      </c>
      <c r="V242" s="23">
        <v>0</v>
      </c>
      <c r="W242" s="23">
        <v>0</v>
      </c>
      <c r="X242" s="23">
        <v>13.94</v>
      </c>
      <c r="Y242" s="23">
        <v>13.94</v>
      </c>
    </row>
    <row r="243" spans="1:25" x14ac:dyDescent="0.25">
      <c r="A243" s="23" t="s">
        <v>125</v>
      </c>
      <c r="B243" s="23" t="s">
        <v>492</v>
      </c>
      <c r="C243" s="23" t="s">
        <v>1106</v>
      </c>
      <c r="D243" s="23" t="s">
        <v>1107</v>
      </c>
      <c r="E243" s="23"/>
      <c r="F243" s="23">
        <v>8.51</v>
      </c>
      <c r="G243" s="23">
        <v>8.51</v>
      </c>
      <c r="H243" s="23">
        <v>22.76</v>
      </c>
      <c r="I243" s="23">
        <v>0</v>
      </c>
      <c r="J243" s="23">
        <v>0</v>
      </c>
      <c r="K243" s="23">
        <v>0</v>
      </c>
      <c r="L243" s="23"/>
      <c r="M243" s="23"/>
      <c r="N243" s="23">
        <v>2.6419999999999999</v>
      </c>
      <c r="O243" s="23">
        <v>2.7509999999999999</v>
      </c>
      <c r="P243" s="23"/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8.51</v>
      </c>
      <c r="Y243" s="23">
        <v>22.76</v>
      </c>
    </row>
    <row r="244" spans="1:25" x14ac:dyDescent="0.25">
      <c r="A244" s="23" t="s">
        <v>125</v>
      </c>
      <c r="B244" s="23" t="s">
        <v>492</v>
      </c>
      <c r="C244" s="23" t="s">
        <v>581</v>
      </c>
      <c r="D244" s="23" t="s">
        <v>582</v>
      </c>
      <c r="E244" s="23"/>
      <c r="F244" s="23">
        <v>16.0016</v>
      </c>
      <c r="G244" s="23">
        <v>16.0016</v>
      </c>
      <c r="H244" s="23">
        <v>18.517299999999999</v>
      </c>
      <c r="I244" s="23">
        <v>0</v>
      </c>
      <c r="J244" s="23">
        <v>18.517299999999999</v>
      </c>
      <c r="K244" s="23">
        <v>0</v>
      </c>
      <c r="L244" s="23"/>
      <c r="M244" s="23"/>
      <c r="N244" s="23">
        <v>2.6172</v>
      </c>
      <c r="O244" s="23">
        <v>3.9628999999999999</v>
      </c>
      <c r="P244" s="23"/>
      <c r="Q244" s="23">
        <v>0</v>
      </c>
      <c r="R244" s="23">
        <v>0</v>
      </c>
      <c r="S244" s="23">
        <v>0</v>
      </c>
      <c r="T244" s="23">
        <v>1.1327</v>
      </c>
      <c r="U244" s="23">
        <v>0</v>
      </c>
      <c r="V244" s="23">
        <v>7.0099999999999996E-2</v>
      </c>
      <c r="W244" s="23">
        <v>0</v>
      </c>
      <c r="X244" s="23">
        <v>16.0016</v>
      </c>
      <c r="Y244" s="23">
        <v>18.517299999999999</v>
      </c>
    </row>
    <row r="245" spans="1:25" x14ac:dyDescent="0.25">
      <c r="A245" s="23" t="s">
        <v>125</v>
      </c>
      <c r="B245" s="23" t="s">
        <v>492</v>
      </c>
      <c r="C245" s="23" t="s">
        <v>583</v>
      </c>
      <c r="D245" s="23" t="s">
        <v>584</v>
      </c>
      <c r="E245" s="23"/>
      <c r="F245" s="23">
        <v>5.76</v>
      </c>
      <c r="G245" s="23">
        <v>5.76</v>
      </c>
      <c r="H245" s="23">
        <v>16.760000000000002</v>
      </c>
      <c r="I245" s="23">
        <v>0</v>
      </c>
      <c r="J245" s="23">
        <v>16.760000000000002</v>
      </c>
      <c r="K245" s="23">
        <v>0</v>
      </c>
      <c r="L245" s="23"/>
      <c r="M245" s="23"/>
      <c r="N245" s="23">
        <v>2.72</v>
      </c>
      <c r="O245" s="23">
        <v>4</v>
      </c>
      <c r="P245" s="23"/>
      <c r="Q245" s="23">
        <v>2.72</v>
      </c>
      <c r="R245" s="23">
        <v>4</v>
      </c>
      <c r="S245" s="23">
        <v>0</v>
      </c>
      <c r="T245" s="23">
        <v>0.55800000000000005</v>
      </c>
      <c r="U245" s="23">
        <v>0</v>
      </c>
      <c r="V245" s="23">
        <v>7.0099999999999996E-2</v>
      </c>
      <c r="W245" s="23">
        <v>0</v>
      </c>
      <c r="X245" s="23">
        <v>5.76</v>
      </c>
      <c r="Y245" s="23">
        <v>16.760000000000002</v>
      </c>
    </row>
    <row r="246" spans="1:25" x14ac:dyDescent="0.25">
      <c r="A246" s="23" t="s">
        <v>125</v>
      </c>
      <c r="B246" s="23" t="s">
        <v>492</v>
      </c>
      <c r="C246" s="23" t="s">
        <v>585</v>
      </c>
      <c r="D246" s="23" t="s">
        <v>586</v>
      </c>
      <c r="E246" s="23"/>
      <c r="F246" s="23">
        <v>13.129</v>
      </c>
      <c r="G246" s="23">
        <v>13.129</v>
      </c>
      <c r="H246" s="23">
        <v>17.734999999999999</v>
      </c>
      <c r="I246" s="23">
        <v>13.387</v>
      </c>
      <c r="J246" s="23">
        <v>17.734999999999999</v>
      </c>
      <c r="K246" s="23">
        <v>0</v>
      </c>
      <c r="L246" s="23"/>
      <c r="M246" s="23"/>
      <c r="N246" s="23">
        <v>2.72</v>
      </c>
      <c r="O246" s="23">
        <v>4</v>
      </c>
      <c r="P246" s="23"/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7.0099999999999996E-2</v>
      </c>
      <c r="W246" s="23">
        <v>0</v>
      </c>
      <c r="X246" s="23">
        <v>1.3129E-2</v>
      </c>
      <c r="Y246" s="23">
        <v>1.7735000000000001E-2</v>
      </c>
    </row>
    <row r="247" spans="1:25" x14ac:dyDescent="0.25">
      <c r="A247" s="23" t="s">
        <v>125</v>
      </c>
      <c r="B247" s="23" t="s">
        <v>492</v>
      </c>
      <c r="C247" s="23" t="s">
        <v>587</v>
      </c>
      <c r="D247" s="23" t="s">
        <v>588</v>
      </c>
      <c r="E247" s="23"/>
      <c r="F247" s="23">
        <v>13.677</v>
      </c>
      <c r="G247" s="23">
        <v>13.677</v>
      </c>
      <c r="H247" s="23">
        <v>13.677</v>
      </c>
      <c r="I247" s="23">
        <v>0</v>
      </c>
      <c r="J247" s="23">
        <v>13.677</v>
      </c>
      <c r="K247" s="23">
        <v>0</v>
      </c>
      <c r="L247" s="23"/>
      <c r="M247" s="23"/>
      <c r="N247" s="23">
        <v>2.72</v>
      </c>
      <c r="O247" s="23">
        <v>4</v>
      </c>
      <c r="P247" s="23"/>
      <c r="Q247" s="23">
        <v>2.72</v>
      </c>
      <c r="R247" s="23">
        <v>4</v>
      </c>
      <c r="S247" s="23">
        <v>0</v>
      </c>
      <c r="T247" s="23">
        <v>6.0999999999999999E-2</v>
      </c>
      <c r="U247" s="23">
        <v>0</v>
      </c>
      <c r="V247" s="23">
        <v>7.6499999999999999E-2</v>
      </c>
      <c r="W247" s="23">
        <v>0</v>
      </c>
      <c r="X247" s="23">
        <v>0.13677</v>
      </c>
      <c r="Y247" s="23">
        <v>0.13677</v>
      </c>
    </row>
    <row r="248" spans="1:25" x14ac:dyDescent="0.25">
      <c r="A248" s="23" t="s">
        <v>125</v>
      </c>
      <c r="B248" s="23" t="s">
        <v>492</v>
      </c>
      <c r="C248" s="23" t="s">
        <v>589</v>
      </c>
      <c r="D248" s="23" t="s">
        <v>590</v>
      </c>
      <c r="E248" s="23"/>
      <c r="F248" s="23">
        <v>8.1</v>
      </c>
      <c r="G248" s="23">
        <v>8.1</v>
      </c>
      <c r="H248" s="23">
        <v>20.8993</v>
      </c>
      <c r="I248" s="23">
        <v>0</v>
      </c>
      <c r="J248" s="23">
        <v>20.8993</v>
      </c>
      <c r="K248" s="23">
        <v>0</v>
      </c>
      <c r="L248" s="23"/>
      <c r="M248" s="23"/>
      <c r="N248" s="23">
        <v>2.8008999999999999</v>
      </c>
      <c r="O248" s="23">
        <v>3.9462000000000002</v>
      </c>
      <c r="P248" s="23"/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7.0099999999999996E-2</v>
      </c>
      <c r="W248" s="23">
        <v>0</v>
      </c>
      <c r="X248" s="23">
        <v>8.1</v>
      </c>
      <c r="Y248" s="23">
        <v>20.8993</v>
      </c>
    </row>
    <row r="249" spans="1:25" x14ac:dyDescent="0.25">
      <c r="A249" s="23" t="s">
        <v>125</v>
      </c>
      <c r="B249" s="23" t="s">
        <v>492</v>
      </c>
      <c r="C249" s="23" t="s">
        <v>591</v>
      </c>
      <c r="D249" s="23" t="s">
        <v>592</v>
      </c>
      <c r="E249" s="23"/>
      <c r="F249" s="23">
        <v>9.8655000000000008</v>
      </c>
      <c r="G249" s="23">
        <v>9.8655000000000008</v>
      </c>
      <c r="H249" s="23">
        <v>12.253</v>
      </c>
      <c r="I249" s="23">
        <v>0</v>
      </c>
      <c r="J249" s="23">
        <v>12.253</v>
      </c>
      <c r="K249" s="23">
        <v>0</v>
      </c>
      <c r="L249" s="23"/>
      <c r="M249" s="23"/>
      <c r="N249" s="23">
        <v>2.5105</v>
      </c>
      <c r="O249" s="23">
        <v>3.8029999999999999</v>
      </c>
      <c r="P249" s="23"/>
      <c r="Q249" s="23">
        <v>2.5105</v>
      </c>
      <c r="R249" s="23">
        <v>3.8029999999999999</v>
      </c>
      <c r="S249" s="23">
        <v>0</v>
      </c>
      <c r="T249" s="23">
        <v>0.20399999999999999</v>
      </c>
      <c r="U249" s="23">
        <v>0</v>
      </c>
      <c r="V249" s="23">
        <v>7.0699999999999999E-2</v>
      </c>
      <c r="W249" s="23">
        <v>0</v>
      </c>
      <c r="X249" s="23">
        <v>9.8659999999999998E-3</v>
      </c>
      <c r="Y249" s="23">
        <v>1.2253E-2</v>
      </c>
    </row>
    <row r="250" spans="1:25" x14ac:dyDescent="0.25">
      <c r="A250" s="23" t="s">
        <v>125</v>
      </c>
      <c r="B250" s="23" t="s">
        <v>492</v>
      </c>
      <c r="C250" s="23" t="s">
        <v>593</v>
      </c>
      <c r="D250" s="23" t="s">
        <v>594</v>
      </c>
      <c r="E250" s="23"/>
      <c r="F250" s="23">
        <v>10.859342</v>
      </c>
      <c r="G250" s="23">
        <v>10.859342</v>
      </c>
      <c r="H250" s="23">
        <v>22.18</v>
      </c>
      <c r="I250" s="23">
        <v>0</v>
      </c>
      <c r="J250" s="23">
        <v>0</v>
      </c>
      <c r="K250" s="23">
        <v>0</v>
      </c>
      <c r="L250" s="23"/>
      <c r="M250" s="23"/>
      <c r="N250" s="23">
        <v>2.6320000000000001</v>
      </c>
      <c r="O250" s="23">
        <v>3.9660000000000002</v>
      </c>
      <c r="P250" s="23"/>
      <c r="Q250" s="23">
        <v>0</v>
      </c>
      <c r="R250" s="23">
        <v>0</v>
      </c>
      <c r="S250" s="23">
        <v>0</v>
      </c>
      <c r="T250" s="23">
        <v>0</v>
      </c>
      <c r="U250" s="23">
        <v>9.5748E-2</v>
      </c>
      <c r="V250" s="23">
        <v>7.6300000000000007E-2</v>
      </c>
      <c r="W250" s="23">
        <v>0</v>
      </c>
      <c r="X250" s="23">
        <v>1.0859000000000001E-2</v>
      </c>
      <c r="Y250" s="23">
        <v>2.2179999999999998E-2</v>
      </c>
    </row>
    <row r="251" spans="1:25" x14ac:dyDescent="0.25">
      <c r="A251" s="23" t="s">
        <v>125</v>
      </c>
      <c r="B251" s="23" t="s">
        <v>492</v>
      </c>
      <c r="C251" s="23" t="s">
        <v>1108</v>
      </c>
      <c r="D251" s="23" t="s">
        <v>1109</v>
      </c>
      <c r="E251" s="23"/>
      <c r="F251" s="23">
        <v>11.0312</v>
      </c>
      <c r="G251" s="23">
        <v>0</v>
      </c>
      <c r="H251" s="23">
        <v>21.289100000000001</v>
      </c>
      <c r="I251" s="23">
        <v>0</v>
      </c>
      <c r="J251" s="23">
        <v>21.289100000000001</v>
      </c>
      <c r="K251" s="23">
        <v>0</v>
      </c>
      <c r="L251" s="23"/>
      <c r="M251" s="23"/>
      <c r="N251" s="23">
        <v>2.6288999999999998</v>
      </c>
      <c r="O251" s="23">
        <v>4.0928000000000004</v>
      </c>
      <c r="P251" s="23"/>
      <c r="Q251" s="23">
        <v>0</v>
      </c>
      <c r="R251" s="23">
        <v>0</v>
      </c>
      <c r="S251" s="23">
        <v>0</v>
      </c>
      <c r="T251" s="23">
        <v>0.80089999999999995</v>
      </c>
      <c r="U251" s="23">
        <v>0</v>
      </c>
      <c r="V251" s="23">
        <v>7.0099999999999996E-2</v>
      </c>
      <c r="W251" s="23">
        <v>0</v>
      </c>
      <c r="X251" s="23">
        <v>11.0312</v>
      </c>
      <c r="Y251" s="23">
        <v>21.289100000000001</v>
      </c>
    </row>
    <row r="252" spans="1:25" x14ac:dyDescent="0.25">
      <c r="A252" s="23" t="s">
        <v>125</v>
      </c>
      <c r="B252" s="23" t="s">
        <v>492</v>
      </c>
      <c r="C252" s="23" t="s">
        <v>1110</v>
      </c>
      <c r="D252" s="23" t="s">
        <v>1111</v>
      </c>
      <c r="E252" s="23"/>
      <c r="F252" s="23">
        <v>6.1858000000000004</v>
      </c>
      <c r="G252" s="23">
        <v>0</v>
      </c>
      <c r="H252" s="23">
        <v>10.1858</v>
      </c>
      <c r="I252" s="23">
        <v>0</v>
      </c>
      <c r="J252" s="23">
        <v>0</v>
      </c>
      <c r="K252" s="23">
        <v>0</v>
      </c>
      <c r="L252" s="23"/>
      <c r="M252" s="23"/>
      <c r="N252" s="23">
        <v>2.8574999999999999</v>
      </c>
      <c r="O252" s="23">
        <v>3.9367000000000001</v>
      </c>
      <c r="P252" s="23"/>
      <c r="Q252" s="23">
        <v>2.8574999999999999</v>
      </c>
      <c r="R252" s="23">
        <v>3.9367000000000001</v>
      </c>
      <c r="S252" s="23">
        <v>0</v>
      </c>
      <c r="T252" s="23">
        <v>0</v>
      </c>
      <c r="U252" s="23">
        <v>0</v>
      </c>
      <c r="V252" s="23">
        <v>7.0099999999999996E-2</v>
      </c>
      <c r="W252" s="23">
        <v>0</v>
      </c>
      <c r="X252" s="23">
        <v>0</v>
      </c>
      <c r="Y252" s="23">
        <v>0</v>
      </c>
    </row>
    <row r="253" spans="1:25" x14ac:dyDescent="0.25">
      <c r="A253" s="23" t="s">
        <v>125</v>
      </c>
      <c r="B253" s="23" t="s">
        <v>492</v>
      </c>
      <c r="C253" s="23" t="s">
        <v>595</v>
      </c>
      <c r="D253" s="23" t="s">
        <v>596</v>
      </c>
      <c r="E253" s="23"/>
      <c r="F253" s="23">
        <v>8.4559999999999995</v>
      </c>
      <c r="G253" s="23">
        <v>8.0597999999999992</v>
      </c>
      <c r="H253" s="23">
        <v>10.8934</v>
      </c>
      <c r="I253" s="23">
        <v>10.89</v>
      </c>
      <c r="J253" s="23">
        <v>10.8934</v>
      </c>
      <c r="K253" s="23">
        <v>0</v>
      </c>
      <c r="L253" s="23"/>
      <c r="M253" s="23"/>
      <c r="N253" s="23">
        <v>2.5891000000000002</v>
      </c>
      <c r="O253" s="23">
        <v>3.8719000000000001</v>
      </c>
      <c r="P253" s="23"/>
      <c r="Q253" s="23">
        <v>0</v>
      </c>
      <c r="R253" s="23">
        <v>0</v>
      </c>
      <c r="S253" s="23">
        <v>0</v>
      </c>
      <c r="T253" s="23">
        <v>5.8000000000000003E-2</v>
      </c>
      <c r="U253" s="23">
        <v>7.0099999999999996E-2</v>
      </c>
      <c r="V253" s="23">
        <v>8000</v>
      </c>
      <c r="W253" s="23">
        <v>0</v>
      </c>
      <c r="X253" s="23">
        <v>0</v>
      </c>
      <c r="Y253" s="23">
        <v>0</v>
      </c>
    </row>
    <row r="254" spans="1:25" x14ac:dyDescent="0.25">
      <c r="A254" s="23" t="s">
        <v>125</v>
      </c>
      <c r="B254" s="23" t="s">
        <v>492</v>
      </c>
      <c r="C254" s="23" t="s">
        <v>597</v>
      </c>
      <c r="D254" s="23" t="s">
        <v>598</v>
      </c>
      <c r="E254" s="23"/>
      <c r="F254" s="23">
        <v>8.5670800000000007</v>
      </c>
      <c r="G254" s="23">
        <v>8.5670800000000007</v>
      </c>
      <c r="H254" s="23">
        <v>9</v>
      </c>
      <c r="I254" s="23">
        <v>0</v>
      </c>
      <c r="J254" s="23">
        <v>0</v>
      </c>
      <c r="K254" s="23">
        <v>0</v>
      </c>
      <c r="L254" s="23"/>
      <c r="M254" s="23"/>
      <c r="N254" s="23">
        <v>2.67964</v>
      </c>
      <c r="O254" s="23">
        <v>3.94828</v>
      </c>
      <c r="P254" s="23"/>
      <c r="Q254" s="23">
        <v>0</v>
      </c>
      <c r="R254" s="23">
        <v>0</v>
      </c>
      <c r="S254" s="23">
        <v>0</v>
      </c>
      <c r="T254" s="23">
        <v>0.23834</v>
      </c>
      <c r="U254" s="23">
        <v>0</v>
      </c>
      <c r="V254" s="23">
        <v>7.6600000000000001E-2</v>
      </c>
      <c r="W254" s="23">
        <v>0</v>
      </c>
      <c r="X254" s="23">
        <v>8.5670800000000007</v>
      </c>
      <c r="Y254" s="23">
        <v>9</v>
      </c>
    </row>
    <row r="255" spans="1:25" x14ac:dyDescent="0.25">
      <c r="A255" s="23" t="s">
        <v>125</v>
      </c>
      <c r="B255" s="23" t="s">
        <v>492</v>
      </c>
      <c r="C255" s="23" t="s">
        <v>599</v>
      </c>
      <c r="D255" s="23" t="s">
        <v>600</v>
      </c>
      <c r="E255" s="23"/>
      <c r="F255" s="23">
        <v>11620</v>
      </c>
      <c r="G255" s="23">
        <v>625</v>
      </c>
      <c r="H255" s="23">
        <v>25604</v>
      </c>
      <c r="I255" s="23">
        <v>0</v>
      </c>
      <c r="J255" s="23">
        <v>375</v>
      </c>
      <c r="K255" s="23">
        <v>0</v>
      </c>
      <c r="L255" s="23"/>
      <c r="M255" s="23"/>
      <c r="N255" s="23">
        <v>0</v>
      </c>
      <c r="O255" s="23">
        <v>0</v>
      </c>
      <c r="P255" s="23"/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11.62</v>
      </c>
      <c r="Y255" s="23">
        <v>25.603999999999999</v>
      </c>
    </row>
    <row r="256" spans="1:25" x14ac:dyDescent="0.25">
      <c r="A256" s="23" t="s">
        <v>125</v>
      </c>
      <c r="B256" s="23" t="s">
        <v>492</v>
      </c>
      <c r="C256" s="23" t="s">
        <v>603</v>
      </c>
      <c r="D256" s="23" t="s">
        <v>604</v>
      </c>
      <c r="E256" s="23"/>
      <c r="F256" s="23">
        <v>11.09</v>
      </c>
      <c r="G256" s="23">
        <v>11.09</v>
      </c>
      <c r="H256" s="23">
        <v>18.38</v>
      </c>
      <c r="I256" s="23">
        <v>18.38</v>
      </c>
      <c r="J256" s="23">
        <v>18.38</v>
      </c>
      <c r="K256" s="23">
        <v>0</v>
      </c>
      <c r="L256" s="23"/>
      <c r="M256" s="23"/>
      <c r="N256" s="23">
        <v>2.83</v>
      </c>
      <c r="O256" s="23">
        <v>4.1399999999999997</v>
      </c>
      <c r="P256" s="23"/>
      <c r="Q256" s="23">
        <v>0</v>
      </c>
      <c r="R256" s="23">
        <v>0</v>
      </c>
      <c r="S256" s="23">
        <v>0</v>
      </c>
      <c r="T256" s="23">
        <v>0</v>
      </c>
      <c r="U256" s="23">
        <v>0.13</v>
      </c>
      <c r="V256" s="23">
        <v>7.0000000000000007E-2</v>
      </c>
      <c r="W256" s="23">
        <v>0</v>
      </c>
      <c r="X256" s="23">
        <v>1.1089999999999999E-2</v>
      </c>
      <c r="Y256" s="23">
        <v>1.8380000000000001E-2</v>
      </c>
    </row>
    <row r="257" spans="1:25" x14ac:dyDescent="0.25">
      <c r="A257" s="23" t="s">
        <v>125</v>
      </c>
      <c r="B257" s="23" t="s">
        <v>492</v>
      </c>
      <c r="C257" s="23" t="s">
        <v>605</v>
      </c>
      <c r="D257" s="23" t="s">
        <v>606</v>
      </c>
      <c r="E257" s="23"/>
      <c r="F257" s="23">
        <v>13.6</v>
      </c>
      <c r="G257" s="23">
        <v>13.6</v>
      </c>
      <c r="H257" s="23">
        <v>18.5</v>
      </c>
      <c r="I257" s="23">
        <v>18.5</v>
      </c>
      <c r="J257" s="23">
        <v>18.5</v>
      </c>
      <c r="K257" s="23">
        <v>0</v>
      </c>
      <c r="L257" s="23"/>
      <c r="M257" s="23"/>
      <c r="N257" s="23">
        <v>2.5482</v>
      </c>
      <c r="O257" s="23">
        <v>3.9018999999999999</v>
      </c>
      <c r="P257" s="23"/>
      <c r="Q257" s="23">
        <v>0</v>
      </c>
      <c r="R257" s="23">
        <v>0</v>
      </c>
      <c r="S257" s="23">
        <v>0</v>
      </c>
      <c r="T257" s="23">
        <v>0.22605</v>
      </c>
      <c r="U257" s="23">
        <v>0</v>
      </c>
      <c r="V257" s="23">
        <v>7.0099999999999996E-2</v>
      </c>
      <c r="W257" s="23">
        <v>0</v>
      </c>
      <c r="X257" s="23">
        <v>1.3599999999999999E-2</v>
      </c>
      <c r="Y257" s="23">
        <v>1.8499999999999999E-2</v>
      </c>
    </row>
    <row r="258" spans="1:25" x14ac:dyDescent="0.25">
      <c r="A258" s="23" t="s">
        <v>125</v>
      </c>
      <c r="B258" s="23" t="s">
        <v>492</v>
      </c>
      <c r="C258" s="23" t="s">
        <v>607</v>
      </c>
      <c r="D258" s="23" t="s">
        <v>608</v>
      </c>
      <c r="E258" s="23"/>
      <c r="F258" s="23">
        <v>8.94</v>
      </c>
      <c r="G258" s="23">
        <v>0</v>
      </c>
      <c r="H258" s="23">
        <v>16.094000000000001</v>
      </c>
      <c r="I258" s="23">
        <v>0</v>
      </c>
      <c r="J258" s="23">
        <v>0</v>
      </c>
      <c r="K258" s="23">
        <v>0</v>
      </c>
      <c r="L258" s="23"/>
      <c r="M258" s="23"/>
      <c r="N258" s="23">
        <v>2.782</v>
      </c>
      <c r="O258" s="23">
        <v>0</v>
      </c>
      <c r="P258" s="23"/>
      <c r="Q258" s="23">
        <v>2.782</v>
      </c>
      <c r="R258" s="23">
        <v>4.2270000000000003</v>
      </c>
      <c r="S258" s="23">
        <v>0</v>
      </c>
      <c r="T258" s="23">
        <v>0.70699999999999996</v>
      </c>
      <c r="U258" s="23">
        <v>1</v>
      </c>
      <c r="V258" s="23">
        <v>7.0099999999999996E-2</v>
      </c>
      <c r="W258" s="23">
        <v>0</v>
      </c>
      <c r="X258" s="23">
        <v>8.94</v>
      </c>
      <c r="Y258" s="23">
        <v>16.094000000000001</v>
      </c>
    </row>
    <row r="259" spans="1:25" x14ac:dyDescent="0.25">
      <c r="A259" s="23" t="s">
        <v>125</v>
      </c>
      <c r="B259" s="23" t="s">
        <v>492</v>
      </c>
      <c r="C259" s="23" t="s">
        <v>609</v>
      </c>
      <c r="D259" s="23" t="s">
        <v>610</v>
      </c>
      <c r="E259" s="23"/>
      <c r="F259" s="23">
        <v>11.93</v>
      </c>
      <c r="G259" s="23">
        <v>0</v>
      </c>
      <c r="H259" s="23">
        <v>11.93</v>
      </c>
      <c r="I259" s="23">
        <v>0</v>
      </c>
      <c r="J259" s="23">
        <v>0</v>
      </c>
      <c r="K259" s="23">
        <v>0</v>
      </c>
      <c r="L259" s="23"/>
      <c r="M259" s="23"/>
      <c r="N259" s="23">
        <v>2.4900000000000002</v>
      </c>
      <c r="O259" s="23">
        <v>3.72</v>
      </c>
      <c r="P259" s="23"/>
      <c r="Q259" s="23">
        <v>0</v>
      </c>
      <c r="R259" s="23">
        <v>0</v>
      </c>
      <c r="S259" s="23">
        <v>0</v>
      </c>
      <c r="T259" s="23">
        <v>0.44</v>
      </c>
      <c r="U259" s="23">
        <v>0</v>
      </c>
      <c r="V259" s="23">
        <v>7.0099999999999996E-2</v>
      </c>
      <c r="W259" s="23">
        <v>0</v>
      </c>
      <c r="X259" s="23">
        <v>1.193E-2</v>
      </c>
      <c r="Y259" s="23">
        <v>1.193E-2</v>
      </c>
    </row>
    <row r="260" spans="1:25" x14ac:dyDescent="0.25">
      <c r="A260" s="23" t="s">
        <v>125</v>
      </c>
      <c r="B260" s="23" t="s">
        <v>611</v>
      </c>
      <c r="C260" s="23" t="s">
        <v>612</v>
      </c>
      <c r="D260" s="23" t="s">
        <v>613</v>
      </c>
      <c r="E260" s="23"/>
      <c r="F260" s="23">
        <v>2.7235710000000002</v>
      </c>
      <c r="G260" s="23">
        <v>0</v>
      </c>
      <c r="H260" s="23">
        <v>2.7235710000000002</v>
      </c>
      <c r="I260" s="23">
        <v>0</v>
      </c>
      <c r="J260" s="23">
        <v>0</v>
      </c>
      <c r="K260" s="23">
        <v>0</v>
      </c>
      <c r="L260" s="23"/>
      <c r="M260" s="23"/>
      <c r="N260" s="23">
        <v>2.7960539999999998</v>
      </c>
      <c r="O260" s="23">
        <v>3.8196099999999999</v>
      </c>
      <c r="P260" s="23"/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7.0099999999999996E-2</v>
      </c>
      <c r="W260" s="23">
        <v>0</v>
      </c>
      <c r="X260" s="23">
        <v>2.7235710000000002</v>
      </c>
      <c r="Y260" s="23">
        <v>2.7235710000000002</v>
      </c>
    </row>
    <row r="261" spans="1:25" x14ac:dyDescent="0.25">
      <c r="A261" s="23" t="s">
        <v>125</v>
      </c>
      <c r="B261" s="23" t="s">
        <v>611</v>
      </c>
      <c r="C261" s="23" t="s">
        <v>614</v>
      </c>
      <c r="D261" s="23" t="s">
        <v>615</v>
      </c>
      <c r="E261" s="23"/>
      <c r="F261" s="23">
        <v>2.3811</v>
      </c>
      <c r="G261" s="23">
        <v>0</v>
      </c>
      <c r="H261" s="23">
        <v>2.3811</v>
      </c>
      <c r="I261" s="23">
        <v>0</v>
      </c>
      <c r="J261" s="23">
        <v>0</v>
      </c>
      <c r="K261" s="23">
        <v>0</v>
      </c>
      <c r="L261" s="23"/>
      <c r="M261" s="23"/>
      <c r="N261" s="23">
        <v>2.6442999999999999</v>
      </c>
      <c r="O261" s="23">
        <v>3.7904</v>
      </c>
      <c r="P261" s="23"/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7.0099999999999996E-2</v>
      </c>
      <c r="W261" s="23">
        <v>0</v>
      </c>
      <c r="X261" s="23">
        <v>2.3811</v>
      </c>
      <c r="Y261" s="23">
        <v>2.3811</v>
      </c>
    </row>
    <row r="262" spans="1:25" x14ac:dyDescent="0.25">
      <c r="A262" s="23" t="s">
        <v>125</v>
      </c>
      <c r="B262" s="23" t="s">
        <v>611</v>
      </c>
      <c r="C262" s="23" t="s">
        <v>616</v>
      </c>
      <c r="D262" s="23" t="s">
        <v>617</v>
      </c>
      <c r="E262" s="23"/>
      <c r="F262" s="23">
        <v>3.370536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/>
      <c r="M262" s="23"/>
      <c r="N262" s="23">
        <v>2.359137</v>
      </c>
      <c r="O262" s="23">
        <v>3.7768640000000002</v>
      </c>
      <c r="P262" s="23"/>
      <c r="Q262" s="23">
        <v>0</v>
      </c>
      <c r="R262" s="23">
        <v>0</v>
      </c>
      <c r="S262" s="23">
        <v>0</v>
      </c>
      <c r="T262" s="23">
        <v>0.20916499999999999</v>
      </c>
      <c r="U262" s="23">
        <v>0</v>
      </c>
      <c r="V262" s="23">
        <v>7.0099999999999996E-2</v>
      </c>
      <c r="W262" s="23">
        <v>0</v>
      </c>
      <c r="X262" s="23">
        <v>3.3709999999999999E-3</v>
      </c>
      <c r="Y262" s="23">
        <v>0</v>
      </c>
    </row>
    <row r="263" spans="1:25" x14ac:dyDescent="0.25">
      <c r="A263" s="23" t="s">
        <v>125</v>
      </c>
      <c r="B263" s="23" t="s">
        <v>611</v>
      </c>
      <c r="C263" s="23" t="s">
        <v>618</v>
      </c>
      <c r="D263" s="23" t="s">
        <v>619</v>
      </c>
      <c r="E263" s="23"/>
      <c r="F263" s="23">
        <v>2.0676999999999999</v>
      </c>
      <c r="G263" s="23">
        <v>0</v>
      </c>
      <c r="H263" s="23">
        <v>2.0676999999999999</v>
      </c>
      <c r="I263" s="23">
        <v>0</v>
      </c>
      <c r="J263" s="23">
        <v>0</v>
      </c>
      <c r="K263" s="23">
        <v>0</v>
      </c>
      <c r="L263" s="23"/>
      <c r="M263" s="23"/>
      <c r="N263" s="23">
        <v>2.6629</v>
      </c>
      <c r="O263" s="23">
        <v>3.9209999999999998</v>
      </c>
      <c r="P263" s="23"/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7.0099999999999996E-2</v>
      </c>
      <c r="W263" s="23">
        <v>0</v>
      </c>
      <c r="X263" s="23">
        <v>2.0676999999999999</v>
      </c>
      <c r="Y263" s="23">
        <v>2.0676999999999999</v>
      </c>
    </row>
    <row r="264" spans="1:25" x14ac:dyDescent="0.25">
      <c r="A264" s="23" t="s">
        <v>125</v>
      </c>
      <c r="B264" s="23" t="s">
        <v>611</v>
      </c>
      <c r="C264" s="23" t="s">
        <v>620</v>
      </c>
      <c r="D264" s="23" t="s">
        <v>621</v>
      </c>
      <c r="E264" s="23"/>
      <c r="F264" s="23">
        <v>2.1865999999999999</v>
      </c>
      <c r="G264" s="23">
        <v>0</v>
      </c>
      <c r="H264" s="23">
        <v>2.1865999999999999</v>
      </c>
      <c r="I264" s="23">
        <v>2.1865999999999999</v>
      </c>
      <c r="J264" s="23">
        <v>0</v>
      </c>
      <c r="K264" s="23">
        <v>0</v>
      </c>
      <c r="L264" s="23"/>
      <c r="M264" s="23"/>
      <c r="N264" s="23">
        <v>2.5842000000000001</v>
      </c>
      <c r="O264" s="23">
        <v>3.9973999999999998</v>
      </c>
      <c r="P264" s="23"/>
      <c r="Q264" s="23">
        <v>0</v>
      </c>
      <c r="R264" s="23">
        <v>0</v>
      </c>
      <c r="S264" s="23">
        <v>0</v>
      </c>
      <c r="T264" s="23">
        <v>0.12809999999999999</v>
      </c>
      <c r="U264" s="23">
        <v>0</v>
      </c>
      <c r="V264" s="23">
        <v>7.0099999999999996E-2</v>
      </c>
      <c r="W264" s="23">
        <v>0</v>
      </c>
      <c r="X264" s="23">
        <v>2.1870000000000001E-3</v>
      </c>
      <c r="Y264" s="23">
        <v>2.1870000000000001E-3</v>
      </c>
    </row>
    <row r="265" spans="1:25" x14ac:dyDescent="0.25">
      <c r="A265" s="23" t="s">
        <v>125</v>
      </c>
      <c r="B265" s="23" t="s">
        <v>611</v>
      </c>
      <c r="C265" s="23" t="s">
        <v>622</v>
      </c>
      <c r="D265" s="23" t="s">
        <v>623</v>
      </c>
      <c r="E265" s="23"/>
      <c r="F265" s="23">
        <v>1.7969999999999999</v>
      </c>
      <c r="G265" s="23">
        <v>1.7969999999999999</v>
      </c>
      <c r="H265" s="23">
        <v>1.7969999999999999</v>
      </c>
      <c r="I265" s="23">
        <v>0</v>
      </c>
      <c r="J265" s="23">
        <v>0</v>
      </c>
      <c r="K265" s="23">
        <v>0</v>
      </c>
      <c r="L265" s="23"/>
      <c r="M265" s="23"/>
      <c r="N265" s="23">
        <v>2.7216999999999998</v>
      </c>
      <c r="O265" s="23">
        <v>2.7216999999999998</v>
      </c>
      <c r="P265" s="23"/>
      <c r="Q265" s="23">
        <v>2.7216999999999998</v>
      </c>
      <c r="R265" s="23">
        <v>0</v>
      </c>
      <c r="S265" s="23">
        <v>0</v>
      </c>
      <c r="T265" s="23">
        <v>9.2450000000000004E-2</v>
      </c>
      <c r="U265" s="23">
        <v>0</v>
      </c>
      <c r="V265" s="23">
        <v>2.7216999999999998</v>
      </c>
      <c r="W265" s="23">
        <v>0</v>
      </c>
      <c r="X265" s="23">
        <v>1.7969999999999999</v>
      </c>
      <c r="Y265" s="23">
        <v>1.7969999999999999</v>
      </c>
    </row>
    <row r="266" spans="1:25" x14ac:dyDescent="0.25">
      <c r="A266" s="23" t="s">
        <v>125</v>
      </c>
      <c r="B266" s="23" t="s">
        <v>611</v>
      </c>
      <c r="C266" s="23" t="s">
        <v>624</v>
      </c>
      <c r="D266" s="23" t="s">
        <v>625</v>
      </c>
      <c r="E266" s="23"/>
      <c r="F266" s="23">
        <v>1.9630000000000001</v>
      </c>
      <c r="G266" s="23">
        <v>0</v>
      </c>
      <c r="H266" s="23">
        <v>1.9630000000000001</v>
      </c>
      <c r="I266" s="23">
        <v>0</v>
      </c>
      <c r="J266" s="23">
        <v>0</v>
      </c>
      <c r="K266" s="23">
        <v>0</v>
      </c>
      <c r="L266" s="23"/>
      <c r="M266" s="23"/>
      <c r="N266" s="23">
        <v>2.641</v>
      </c>
      <c r="O266" s="23">
        <v>3.7789999999999999</v>
      </c>
      <c r="P266" s="23"/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7.0000000000000007E-2</v>
      </c>
      <c r="W266" s="23">
        <v>0</v>
      </c>
      <c r="X266" s="23">
        <v>1.9629999999999999E-3</v>
      </c>
      <c r="Y266" s="23">
        <v>1.9629999999999999E-3</v>
      </c>
    </row>
    <row r="267" spans="1:25" x14ac:dyDescent="0.25">
      <c r="A267" s="23" t="s">
        <v>125</v>
      </c>
      <c r="B267" s="23" t="s">
        <v>611</v>
      </c>
      <c r="C267" s="23" t="s">
        <v>626</v>
      </c>
      <c r="D267" s="23" t="s">
        <v>627</v>
      </c>
      <c r="E267" s="23"/>
      <c r="F267" s="23">
        <v>5.1921749999999998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/>
      <c r="M267" s="23"/>
      <c r="N267" s="23">
        <v>2.7658999999999998</v>
      </c>
      <c r="O267" s="23">
        <v>3.7762090000000001</v>
      </c>
      <c r="P267" s="23"/>
      <c r="Q267" s="23">
        <v>0</v>
      </c>
      <c r="R267" s="23">
        <v>0</v>
      </c>
      <c r="S267" s="23">
        <v>0</v>
      </c>
      <c r="T267" s="23">
        <v>0.24513099999999999</v>
      </c>
      <c r="U267" s="23">
        <v>0</v>
      </c>
      <c r="V267" s="23">
        <v>7.0099999999999996E-2</v>
      </c>
      <c r="W267" s="23">
        <v>0</v>
      </c>
      <c r="X267" s="23">
        <v>5.1919999999999996E-3</v>
      </c>
      <c r="Y267" s="23">
        <v>0</v>
      </c>
    </row>
    <row r="268" spans="1:25" x14ac:dyDescent="0.25">
      <c r="A268" s="23" t="s">
        <v>125</v>
      </c>
      <c r="B268" s="23" t="s">
        <v>611</v>
      </c>
      <c r="C268" s="23" t="s">
        <v>628</v>
      </c>
      <c r="D268" s="23" t="s">
        <v>629</v>
      </c>
      <c r="E268" s="23"/>
      <c r="F268" s="23">
        <v>2.9046599999999998</v>
      </c>
      <c r="G268" s="23">
        <v>0</v>
      </c>
      <c r="H268" s="23">
        <v>2.9046599999999998</v>
      </c>
      <c r="I268" s="23">
        <v>0</v>
      </c>
      <c r="J268" s="23">
        <v>0</v>
      </c>
      <c r="K268" s="23">
        <v>0</v>
      </c>
      <c r="L268" s="23"/>
      <c r="M268" s="23"/>
      <c r="N268" s="23">
        <v>2.7465999999999999</v>
      </c>
      <c r="O268" s="23">
        <v>3.7984</v>
      </c>
      <c r="P268" s="23"/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7.0099999999999996E-2</v>
      </c>
      <c r="W268" s="23">
        <v>0</v>
      </c>
      <c r="X268" s="23">
        <v>2.9046599999999998</v>
      </c>
      <c r="Y268" s="23">
        <v>2.9046599999999998</v>
      </c>
    </row>
    <row r="269" spans="1:25" x14ac:dyDescent="0.25">
      <c r="A269" s="23" t="s">
        <v>125</v>
      </c>
      <c r="B269" s="23" t="s">
        <v>611</v>
      </c>
      <c r="C269" s="23" t="s">
        <v>630</v>
      </c>
      <c r="D269" s="23" t="s">
        <v>631</v>
      </c>
      <c r="E269" s="23"/>
      <c r="F269" s="23">
        <v>2.7294999999999998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/>
      <c r="M269" s="23"/>
      <c r="N269" s="23">
        <v>2.5910000000000002</v>
      </c>
      <c r="O269" s="23">
        <v>3.778</v>
      </c>
      <c r="P269" s="23"/>
      <c r="Q269" s="23">
        <v>2.5910000000000002</v>
      </c>
      <c r="R269" s="23">
        <v>0</v>
      </c>
      <c r="S269" s="23">
        <v>0</v>
      </c>
      <c r="T269" s="23">
        <v>0</v>
      </c>
      <c r="U269" s="23">
        <v>0</v>
      </c>
      <c r="V269" s="23">
        <v>7.0099999999999996E-2</v>
      </c>
      <c r="W269" s="23">
        <v>0</v>
      </c>
      <c r="X269" s="23">
        <v>2.7299999999999998E-3</v>
      </c>
      <c r="Y269" s="23">
        <v>0</v>
      </c>
    </row>
    <row r="270" spans="1:25" x14ac:dyDescent="0.25">
      <c r="A270" s="23" t="s">
        <v>125</v>
      </c>
      <c r="B270" s="23" t="s">
        <v>611</v>
      </c>
      <c r="C270" s="23" t="s">
        <v>632</v>
      </c>
      <c r="D270" s="23" t="s">
        <v>633</v>
      </c>
      <c r="E270" s="23"/>
      <c r="F270" s="23">
        <v>3.5449999999999999</v>
      </c>
      <c r="G270" s="23">
        <v>0</v>
      </c>
      <c r="H270" s="23">
        <v>3.5449999999999999</v>
      </c>
      <c r="I270" s="23">
        <v>0</v>
      </c>
      <c r="J270" s="23">
        <v>0</v>
      </c>
      <c r="K270" s="23">
        <v>0</v>
      </c>
      <c r="L270" s="23"/>
      <c r="M270" s="23"/>
      <c r="N270" s="23">
        <v>2.6684869999999998</v>
      </c>
      <c r="O270" s="23">
        <v>3.6736300000000002</v>
      </c>
      <c r="P270" s="23"/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7.0099999999999996E-2</v>
      </c>
      <c r="W270" s="23">
        <v>0</v>
      </c>
      <c r="X270" s="23">
        <v>3.5449999999999999</v>
      </c>
      <c r="Y270" s="23">
        <v>3.5449999999999999</v>
      </c>
    </row>
    <row r="271" spans="1:25" x14ac:dyDescent="0.25">
      <c r="A271" s="23" t="s">
        <v>125</v>
      </c>
      <c r="B271" s="23" t="s">
        <v>611</v>
      </c>
      <c r="C271" s="23" t="s">
        <v>634</v>
      </c>
      <c r="D271" s="23" t="s">
        <v>635</v>
      </c>
      <c r="E271" s="23"/>
      <c r="F271" s="23">
        <v>1.81555</v>
      </c>
      <c r="G271" s="23">
        <v>0</v>
      </c>
      <c r="H271" s="23">
        <v>1.81555</v>
      </c>
      <c r="I271" s="23">
        <v>0</v>
      </c>
      <c r="J271" s="23">
        <v>0</v>
      </c>
      <c r="K271" s="23">
        <v>0</v>
      </c>
      <c r="L271" s="23"/>
      <c r="M271" s="23"/>
      <c r="N271" s="23">
        <v>2.6877</v>
      </c>
      <c r="O271" s="23">
        <v>3.7942999999999998</v>
      </c>
      <c r="P271" s="23"/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7.0099999999999996E-2</v>
      </c>
      <c r="W271" s="23">
        <v>0</v>
      </c>
      <c r="X271" s="23">
        <v>1.81555</v>
      </c>
      <c r="Y271" s="23">
        <v>1.81555</v>
      </c>
    </row>
    <row r="272" spans="1:25" x14ac:dyDescent="0.25">
      <c r="A272" s="23" t="s">
        <v>125</v>
      </c>
      <c r="B272" s="23" t="s">
        <v>611</v>
      </c>
      <c r="C272" s="23" t="s">
        <v>636</v>
      </c>
      <c r="D272" s="23" t="s">
        <v>637</v>
      </c>
      <c r="E272" s="23"/>
      <c r="F272" s="23">
        <v>2.75</v>
      </c>
      <c r="G272" s="23">
        <v>0</v>
      </c>
      <c r="H272" s="23">
        <v>4.7386400000000002</v>
      </c>
      <c r="I272" s="23">
        <v>0</v>
      </c>
      <c r="J272" s="23">
        <v>0</v>
      </c>
      <c r="K272" s="23">
        <v>0</v>
      </c>
      <c r="L272" s="23"/>
      <c r="M272" s="23"/>
      <c r="N272" s="23">
        <v>2.5928200000000001</v>
      </c>
      <c r="O272" s="23">
        <v>4.6162900000000002</v>
      </c>
      <c r="P272" s="23"/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7.46E-2</v>
      </c>
      <c r="W272" s="23">
        <v>0</v>
      </c>
      <c r="X272" s="23">
        <v>2.7499999999999998E-3</v>
      </c>
      <c r="Y272" s="23">
        <v>4.7390000000000002E-3</v>
      </c>
    </row>
    <row r="273" spans="1:25" x14ac:dyDescent="0.25">
      <c r="A273" s="23" t="s">
        <v>125</v>
      </c>
      <c r="B273" s="23" t="s">
        <v>611</v>
      </c>
      <c r="C273" s="23" t="s">
        <v>638</v>
      </c>
      <c r="D273" s="23" t="s">
        <v>639</v>
      </c>
      <c r="E273" s="23"/>
      <c r="F273" s="23">
        <v>3.0165000000000002</v>
      </c>
      <c r="G273" s="23">
        <v>0</v>
      </c>
      <c r="H273" s="23">
        <v>3.0165000000000002</v>
      </c>
      <c r="I273" s="23">
        <v>0</v>
      </c>
      <c r="J273" s="23">
        <v>0</v>
      </c>
      <c r="K273" s="23">
        <v>0</v>
      </c>
      <c r="L273" s="23"/>
      <c r="M273" s="23"/>
      <c r="N273" s="23">
        <v>2.6800999999999999</v>
      </c>
      <c r="O273" s="23">
        <v>3.7362000000000002</v>
      </c>
      <c r="P273" s="23"/>
      <c r="Q273" s="23">
        <v>2.6800999999999999</v>
      </c>
      <c r="R273" s="23">
        <v>0</v>
      </c>
      <c r="S273" s="23">
        <v>0</v>
      </c>
      <c r="T273" s="23">
        <v>0</v>
      </c>
      <c r="U273" s="23">
        <v>0</v>
      </c>
      <c r="V273" s="23">
        <v>7.0099999999999996E-2</v>
      </c>
      <c r="W273" s="23">
        <v>0</v>
      </c>
      <c r="X273" s="23">
        <v>3.0165000000000002</v>
      </c>
      <c r="Y273" s="23">
        <v>3.0165000000000002</v>
      </c>
    </row>
    <row r="274" spans="1:25" x14ac:dyDescent="0.25">
      <c r="A274" s="23" t="s">
        <v>125</v>
      </c>
      <c r="B274" s="23" t="s">
        <v>611</v>
      </c>
      <c r="C274" s="23" t="s">
        <v>640</v>
      </c>
      <c r="D274" s="23" t="s">
        <v>641</v>
      </c>
      <c r="E274" s="23"/>
      <c r="F274" s="23">
        <v>4.5</v>
      </c>
      <c r="G274" s="23">
        <v>0</v>
      </c>
      <c r="H274" s="23">
        <v>4.5</v>
      </c>
      <c r="I274" s="23">
        <v>0</v>
      </c>
      <c r="J274" s="23">
        <v>0</v>
      </c>
      <c r="K274" s="23">
        <v>0</v>
      </c>
      <c r="L274" s="23"/>
      <c r="M274" s="23"/>
      <c r="N274" s="23">
        <v>2.6181000000000001</v>
      </c>
      <c r="O274" s="23">
        <v>3.7570000000000001</v>
      </c>
      <c r="P274" s="23"/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7.0099999999999996E-2</v>
      </c>
      <c r="W274" s="23">
        <v>0</v>
      </c>
      <c r="X274" s="23">
        <v>4.5</v>
      </c>
      <c r="Y274" s="23">
        <v>4.5</v>
      </c>
    </row>
    <row r="275" spans="1:25" x14ac:dyDescent="0.25">
      <c r="A275" s="23" t="s">
        <v>125</v>
      </c>
      <c r="B275" s="23" t="s">
        <v>611</v>
      </c>
      <c r="C275" s="23" t="s">
        <v>642</v>
      </c>
      <c r="D275" s="23" t="s">
        <v>643</v>
      </c>
      <c r="E275" s="23"/>
      <c r="F275" s="23">
        <v>1.997992</v>
      </c>
      <c r="G275" s="23">
        <v>0</v>
      </c>
      <c r="H275" s="23">
        <v>1.997992</v>
      </c>
      <c r="I275" s="23">
        <v>0</v>
      </c>
      <c r="J275" s="23">
        <v>0</v>
      </c>
      <c r="K275" s="23">
        <v>0</v>
      </c>
      <c r="L275" s="23"/>
      <c r="M275" s="23"/>
      <c r="N275" s="23">
        <v>2.6163310000000002</v>
      </c>
      <c r="O275" s="23">
        <v>3.8528829999999998</v>
      </c>
      <c r="P275" s="23"/>
      <c r="Q275" s="23">
        <v>0</v>
      </c>
      <c r="R275" s="23">
        <v>0</v>
      </c>
      <c r="S275" s="23">
        <v>0</v>
      </c>
      <c r="T275" s="23">
        <v>0.126858</v>
      </c>
      <c r="U275" s="23">
        <v>0</v>
      </c>
      <c r="V275" s="23">
        <v>7.2647000000000003E-2</v>
      </c>
      <c r="W275" s="23">
        <v>0</v>
      </c>
      <c r="X275" s="23">
        <v>1.9980000000000002E-3</v>
      </c>
      <c r="Y275" s="23">
        <v>1.9980000000000002E-3</v>
      </c>
    </row>
    <row r="276" spans="1:25" x14ac:dyDescent="0.25">
      <c r="A276" s="23" t="s">
        <v>125</v>
      </c>
      <c r="B276" s="23" t="s">
        <v>611</v>
      </c>
      <c r="C276" s="23" t="s">
        <v>644</v>
      </c>
      <c r="D276" s="23" t="s">
        <v>645</v>
      </c>
      <c r="E276" s="23"/>
      <c r="F276" s="23">
        <v>2.9304999999999999</v>
      </c>
      <c r="G276" s="23">
        <v>0</v>
      </c>
      <c r="H276" s="23">
        <v>2.9304999999999999</v>
      </c>
      <c r="I276" s="23">
        <v>0</v>
      </c>
      <c r="J276" s="23">
        <v>0</v>
      </c>
      <c r="K276" s="23">
        <v>0</v>
      </c>
      <c r="L276" s="23"/>
      <c r="M276" s="23"/>
      <c r="N276" s="23">
        <v>2.6038999999999999</v>
      </c>
      <c r="O276" s="23">
        <v>3.7984</v>
      </c>
      <c r="P276" s="23"/>
      <c r="Q276" s="23">
        <v>0</v>
      </c>
      <c r="R276" s="23">
        <v>0</v>
      </c>
      <c r="S276" s="23">
        <v>0</v>
      </c>
      <c r="T276" s="23">
        <v>0.1328</v>
      </c>
      <c r="U276" s="23">
        <v>0</v>
      </c>
      <c r="V276" s="23">
        <v>7.0099999999999996E-2</v>
      </c>
      <c r="W276" s="23">
        <v>0</v>
      </c>
      <c r="X276" s="23">
        <v>2.931E-3</v>
      </c>
      <c r="Y276" s="23">
        <v>2.931E-3</v>
      </c>
    </row>
    <row r="277" spans="1:25" x14ac:dyDescent="0.25">
      <c r="A277" s="23" t="s">
        <v>125</v>
      </c>
      <c r="B277" s="23" t="s">
        <v>611</v>
      </c>
      <c r="C277" s="23" t="s">
        <v>646</v>
      </c>
      <c r="D277" s="23" t="s">
        <v>647</v>
      </c>
      <c r="E277" s="23"/>
      <c r="F277" s="23">
        <v>3.4349630000000002</v>
      </c>
      <c r="G277" s="23">
        <v>0</v>
      </c>
      <c r="H277" s="23">
        <v>3.4349630000000002</v>
      </c>
      <c r="I277" s="23">
        <v>0</v>
      </c>
      <c r="J277" s="23">
        <v>0</v>
      </c>
      <c r="K277" s="23">
        <v>0</v>
      </c>
      <c r="L277" s="23"/>
      <c r="M277" s="23"/>
      <c r="N277" s="23">
        <v>2.6394500000000001</v>
      </c>
      <c r="O277" s="23">
        <v>3.736113</v>
      </c>
      <c r="P277" s="23"/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7.0099999999999996E-2</v>
      </c>
      <c r="W277" s="23">
        <v>0</v>
      </c>
      <c r="X277" s="23">
        <v>3.4350000000000001E-3</v>
      </c>
      <c r="Y277" s="23">
        <v>3.4350000000000001E-3</v>
      </c>
    </row>
    <row r="278" spans="1:25" x14ac:dyDescent="0.25">
      <c r="A278" s="23" t="s">
        <v>125</v>
      </c>
      <c r="B278" s="23" t="s">
        <v>611</v>
      </c>
      <c r="C278" s="23" t="s">
        <v>648</v>
      </c>
      <c r="D278" s="23" t="s">
        <v>649</v>
      </c>
      <c r="E278" s="23"/>
      <c r="F278" s="23">
        <v>2.0811000000000002</v>
      </c>
      <c r="G278" s="23">
        <v>0</v>
      </c>
      <c r="H278" s="23">
        <v>2.0811000000000002</v>
      </c>
      <c r="I278" s="23">
        <v>0</v>
      </c>
      <c r="J278" s="23">
        <v>0</v>
      </c>
      <c r="K278" s="23">
        <v>0</v>
      </c>
      <c r="L278" s="23"/>
      <c r="M278" s="23"/>
      <c r="N278" s="23">
        <v>2.6402999999999999</v>
      </c>
      <c r="O278" s="23">
        <v>3.8241999999999998</v>
      </c>
      <c r="P278" s="23"/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7.0099999999999996E-2</v>
      </c>
      <c r="W278" s="23">
        <v>0</v>
      </c>
      <c r="X278" s="23">
        <v>2.0811000000000002</v>
      </c>
      <c r="Y278" s="23">
        <v>2.0811000000000002</v>
      </c>
    </row>
    <row r="279" spans="1:25" x14ac:dyDescent="0.25">
      <c r="A279" s="23" t="s">
        <v>125</v>
      </c>
      <c r="B279" s="23" t="s">
        <v>611</v>
      </c>
      <c r="C279" s="23" t="s">
        <v>650</v>
      </c>
      <c r="D279" s="23" t="s">
        <v>651</v>
      </c>
      <c r="E279" s="23"/>
      <c r="F279" s="23">
        <v>2.7391000000000001</v>
      </c>
      <c r="G279" s="23">
        <v>0</v>
      </c>
      <c r="H279" s="23">
        <v>11</v>
      </c>
      <c r="I279" s="23">
        <v>0</v>
      </c>
      <c r="J279" s="23">
        <v>0</v>
      </c>
      <c r="K279" s="23">
        <v>0</v>
      </c>
      <c r="L279" s="23"/>
      <c r="M279" s="23"/>
      <c r="N279" s="23">
        <v>2.6076000000000001</v>
      </c>
      <c r="O279" s="23">
        <v>3.7890000000000001</v>
      </c>
      <c r="P279" s="23"/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7.0099999999999996E-2</v>
      </c>
      <c r="W279" s="23">
        <v>0</v>
      </c>
      <c r="X279" s="23">
        <v>2.7391000000000001</v>
      </c>
      <c r="Y279" s="23">
        <v>11</v>
      </c>
    </row>
    <row r="280" spans="1:25" x14ac:dyDescent="0.25">
      <c r="A280" s="23" t="s">
        <v>125</v>
      </c>
      <c r="B280" s="23" t="s">
        <v>611</v>
      </c>
      <c r="C280" s="23" t="s">
        <v>652</v>
      </c>
      <c r="D280" s="23" t="s">
        <v>653</v>
      </c>
      <c r="E280" s="23"/>
      <c r="F280" s="23">
        <v>2.6524999999999999</v>
      </c>
      <c r="G280" s="23">
        <v>0</v>
      </c>
      <c r="H280" s="23">
        <v>2.6524999999999999</v>
      </c>
      <c r="I280" s="23">
        <v>0</v>
      </c>
      <c r="J280" s="23">
        <v>0</v>
      </c>
      <c r="K280" s="23">
        <v>0</v>
      </c>
      <c r="L280" s="23"/>
      <c r="M280" s="23"/>
      <c r="N280" s="23">
        <v>2.6692999999999998</v>
      </c>
      <c r="O280" s="23">
        <v>3.8048999999999999</v>
      </c>
      <c r="P280" s="23"/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7.0099999999999996E-2</v>
      </c>
      <c r="W280" s="23">
        <v>0</v>
      </c>
      <c r="X280" s="23">
        <v>2.6524999999999999</v>
      </c>
      <c r="Y280" s="23">
        <v>2.6524999999999999</v>
      </c>
    </row>
    <row r="281" spans="1:25" x14ac:dyDescent="0.25">
      <c r="A281" s="23" t="s">
        <v>125</v>
      </c>
      <c r="B281" s="23" t="s">
        <v>611</v>
      </c>
      <c r="C281" s="23" t="s">
        <v>654</v>
      </c>
      <c r="D281" s="23" t="s">
        <v>655</v>
      </c>
      <c r="E281" s="23"/>
      <c r="F281" s="23">
        <v>2.2776999999999998</v>
      </c>
      <c r="G281" s="23">
        <v>0</v>
      </c>
      <c r="H281" s="23">
        <v>2.2776999999999998</v>
      </c>
      <c r="I281" s="23">
        <v>0</v>
      </c>
      <c r="J281" s="23">
        <v>0</v>
      </c>
      <c r="K281" s="23">
        <v>0</v>
      </c>
      <c r="L281" s="23"/>
      <c r="M281" s="23"/>
      <c r="N281" s="23">
        <v>2.4359999999999999</v>
      </c>
      <c r="O281" s="23">
        <v>3.7745000000000002</v>
      </c>
      <c r="P281" s="23"/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7.0099999999999996E-2</v>
      </c>
      <c r="W281" s="23">
        <v>0</v>
      </c>
      <c r="X281" s="23">
        <v>2.2780000000000001E-3</v>
      </c>
      <c r="Y281" s="23">
        <v>2.2780000000000001E-3</v>
      </c>
    </row>
    <row r="282" spans="1:25" x14ac:dyDescent="0.25">
      <c r="A282" s="23" t="s">
        <v>125</v>
      </c>
      <c r="B282" s="23" t="s">
        <v>611</v>
      </c>
      <c r="C282" s="23" t="s">
        <v>656</v>
      </c>
      <c r="D282" s="23" t="s">
        <v>657</v>
      </c>
      <c r="E282" s="23"/>
      <c r="F282" s="23">
        <v>4.7519999999999998</v>
      </c>
      <c r="G282" s="23">
        <v>0</v>
      </c>
      <c r="H282" s="23">
        <v>4.7519999999999998</v>
      </c>
      <c r="I282" s="23">
        <v>0</v>
      </c>
      <c r="J282" s="23">
        <v>0</v>
      </c>
      <c r="K282" s="23">
        <v>0</v>
      </c>
      <c r="L282" s="23"/>
      <c r="M282" s="23"/>
      <c r="N282" s="23">
        <v>2.7374000000000001</v>
      </c>
      <c r="O282" s="23">
        <v>4.0152000000000001</v>
      </c>
      <c r="P282" s="23"/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7.0099999999999996E-2</v>
      </c>
      <c r="W282" s="23">
        <v>0</v>
      </c>
      <c r="X282" s="23">
        <v>4.7519999999999998</v>
      </c>
      <c r="Y282" s="23">
        <v>4.7519999999999998</v>
      </c>
    </row>
    <row r="283" spans="1:25" x14ac:dyDescent="0.25">
      <c r="A283" s="23" t="s">
        <v>125</v>
      </c>
      <c r="B283" s="23" t="s">
        <v>611</v>
      </c>
      <c r="C283" s="23" t="s">
        <v>658</v>
      </c>
      <c r="D283" s="23" t="s">
        <v>659</v>
      </c>
      <c r="E283" s="23"/>
      <c r="F283" s="23">
        <v>2.7669999999999999</v>
      </c>
      <c r="G283" s="23">
        <v>0</v>
      </c>
      <c r="H283" s="23">
        <v>2.7669999999999999</v>
      </c>
      <c r="I283" s="23">
        <v>0</v>
      </c>
      <c r="J283" s="23">
        <v>0</v>
      </c>
      <c r="K283" s="23">
        <v>0</v>
      </c>
      <c r="L283" s="23"/>
      <c r="M283" s="23"/>
      <c r="N283" s="23">
        <v>2.6734</v>
      </c>
      <c r="O283" s="23">
        <v>3.7934000000000001</v>
      </c>
      <c r="P283" s="23"/>
      <c r="Q283" s="23">
        <v>0</v>
      </c>
      <c r="R283" s="23">
        <v>0</v>
      </c>
      <c r="S283" s="23">
        <v>0</v>
      </c>
      <c r="T283" s="23">
        <v>-0.01</v>
      </c>
      <c r="U283" s="23">
        <v>0</v>
      </c>
      <c r="V283" s="23">
        <v>7.0099999999999996E-2</v>
      </c>
      <c r="W283" s="23">
        <v>0</v>
      </c>
      <c r="X283" s="23">
        <v>2.7669999999999999E-3</v>
      </c>
      <c r="Y283" s="23">
        <v>2.7669999999999999E-3</v>
      </c>
    </row>
    <row r="284" spans="1:25" x14ac:dyDescent="0.25">
      <c r="A284" s="23" t="s">
        <v>125</v>
      </c>
      <c r="B284" s="23" t="s">
        <v>611</v>
      </c>
      <c r="C284" s="23" t="s">
        <v>660</v>
      </c>
      <c r="D284" s="23" t="s">
        <v>661</v>
      </c>
      <c r="E284" s="23"/>
      <c r="F284" s="23">
        <v>4.1889750000000001</v>
      </c>
      <c r="G284" s="23">
        <v>0</v>
      </c>
      <c r="H284" s="23">
        <v>19.75</v>
      </c>
      <c r="I284" s="23">
        <v>0</v>
      </c>
      <c r="J284" s="23">
        <v>0</v>
      </c>
      <c r="K284" s="23">
        <v>0</v>
      </c>
      <c r="L284" s="23"/>
      <c r="M284" s="23"/>
      <c r="N284" s="23">
        <v>2.6571940000000001</v>
      </c>
      <c r="O284" s="23">
        <v>3.7826599999999999</v>
      </c>
      <c r="P284" s="23"/>
      <c r="Q284" s="23">
        <v>0</v>
      </c>
      <c r="R284" s="23">
        <v>0</v>
      </c>
      <c r="S284" s="23">
        <v>0</v>
      </c>
      <c r="T284" s="23">
        <v>0.235847</v>
      </c>
      <c r="U284" s="23">
        <v>0</v>
      </c>
      <c r="V284" s="23">
        <v>7.0099999999999996E-2</v>
      </c>
      <c r="W284" s="23">
        <v>0</v>
      </c>
      <c r="X284" s="23">
        <v>4.189E-3</v>
      </c>
      <c r="Y284" s="23">
        <v>1.975E-2</v>
      </c>
    </row>
    <row r="285" spans="1:25" x14ac:dyDescent="0.25">
      <c r="A285" s="23" t="s">
        <v>125</v>
      </c>
      <c r="B285" s="23" t="s">
        <v>611</v>
      </c>
      <c r="C285" s="23" t="s">
        <v>662</v>
      </c>
      <c r="D285" s="23" t="s">
        <v>663</v>
      </c>
      <c r="E285" s="23"/>
      <c r="F285" s="23">
        <v>1.9681</v>
      </c>
      <c r="G285" s="23">
        <v>0</v>
      </c>
      <c r="H285" s="23">
        <v>1.9681</v>
      </c>
      <c r="I285" s="23">
        <v>0</v>
      </c>
      <c r="J285" s="23">
        <v>0</v>
      </c>
      <c r="K285" s="23">
        <v>0</v>
      </c>
      <c r="L285" s="23"/>
      <c r="M285" s="23"/>
      <c r="N285" s="23">
        <v>2.5897000000000001</v>
      </c>
      <c r="O285" s="23">
        <v>3.8168000000000002</v>
      </c>
      <c r="P285" s="23"/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7.0099999999999996E-2</v>
      </c>
      <c r="W285" s="23">
        <v>0</v>
      </c>
      <c r="X285" s="23">
        <v>1.9681</v>
      </c>
      <c r="Y285" s="23">
        <v>1.9681</v>
      </c>
    </row>
    <row r="286" spans="1:25" x14ac:dyDescent="0.25">
      <c r="A286" s="23" t="s">
        <v>125</v>
      </c>
      <c r="B286" s="23" t="s">
        <v>611</v>
      </c>
      <c r="C286" s="23" t="s">
        <v>664</v>
      </c>
      <c r="D286" s="23" t="s">
        <v>665</v>
      </c>
      <c r="E286" s="23"/>
      <c r="F286" s="23">
        <v>4.41906</v>
      </c>
      <c r="G286" s="23">
        <v>0</v>
      </c>
      <c r="H286" s="23">
        <v>4.41906</v>
      </c>
      <c r="I286" s="23">
        <v>0</v>
      </c>
      <c r="J286" s="23">
        <v>0</v>
      </c>
      <c r="K286" s="23">
        <v>0</v>
      </c>
      <c r="L286" s="23"/>
      <c r="M286" s="23"/>
      <c r="N286" s="23">
        <v>2.7822499999999999</v>
      </c>
      <c r="O286" s="23">
        <v>3.7958400000000001</v>
      </c>
      <c r="P286" s="23"/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7.0099999999999996E-2</v>
      </c>
      <c r="W286" s="23">
        <v>0</v>
      </c>
      <c r="X286" s="23">
        <v>4.41906</v>
      </c>
      <c r="Y286" s="23">
        <v>4.41906</v>
      </c>
    </row>
    <row r="287" spans="1:25" x14ac:dyDescent="0.25">
      <c r="A287" s="23" t="s">
        <v>125</v>
      </c>
      <c r="B287" s="23" t="s">
        <v>611</v>
      </c>
      <c r="C287" s="23" t="s">
        <v>666</v>
      </c>
      <c r="D287" s="23" t="s">
        <v>667</v>
      </c>
      <c r="E287" s="23"/>
      <c r="F287" s="23">
        <v>3.4</v>
      </c>
      <c r="G287" s="23">
        <v>0</v>
      </c>
      <c r="H287" s="23">
        <v>6.5258700000000003</v>
      </c>
      <c r="I287" s="23">
        <v>0</v>
      </c>
      <c r="J287" s="23">
        <v>0</v>
      </c>
      <c r="K287" s="23">
        <v>0</v>
      </c>
      <c r="L287" s="23"/>
      <c r="M287" s="23"/>
      <c r="N287" s="23">
        <v>2.7060300000000002</v>
      </c>
      <c r="O287" s="23">
        <v>4.3815099999999996</v>
      </c>
      <c r="P287" s="23"/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7.0099999999999996E-2</v>
      </c>
      <c r="W287" s="23">
        <v>0</v>
      </c>
      <c r="X287" s="23">
        <v>3.3999999999999998E-3</v>
      </c>
      <c r="Y287" s="23">
        <v>0</v>
      </c>
    </row>
    <row r="288" spans="1:25" x14ac:dyDescent="0.25">
      <c r="A288" s="23" t="s">
        <v>125</v>
      </c>
      <c r="B288" s="23" t="s">
        <v>611</v>
      </c>
      <c r="C288" s="23" t="s">
        <v>668</v>
      </c>
      <c r="D288" s="23" t="s">
        <v>669</v>
      </c>
      <c r="E288" s="23"/>
      <c r="F288" s="23">
        <v>2.661</v>
      </c>
      <c r="G288" s="23">
        <v>2.661</v>
      </c>
      <c r="H288" s="23">
        <v>2.661</v>
      </c>
      <c r="I288" s="23">
        <v>0</v>
      </c>
      <c r="J288" s="23">
        <v>0</v>
      </c>
      <c r="K288" s="23">
        <v>0</v>
      </c>
      <c r="L288" s="23"/>
      <c r="M288" s="23"/>
      <c r="N288" s="23">
        <v>2.71</v>
      </c>
      <c r="O288" s="23">
        <v>2.71</v>
      </c>
      <c r="P288" s="23"/>
      <c r="Q288" s="23">
        <v>0</v>
      </c>
      <c r="R288" s="23">
        <v>0</v>
      </c>
      <c r="S288" s="23">
        <v>0</v>
      </c>
      <c r="T288" s="23">
        <v>9.1999999999999998E-2</v>
      </c>
      <c r="U288" s="23">
        <v>0</v>
      </c>
      <c r="V288" s="23">
        <v>7.0999999999999994E-2</v>
      </c>
      <c r="W288" s="23">
        <v>0</v>
      </c>
      <c r="X288" s="23">
        <v>2.6610000000000002E-3</v>
      </c>
      <c r="Y288" s="23">
        <v>2.6359999999999999E-3</v>
      </c>
    </row>
    <row r="289" spans="1:25" x14ac:dyDescent="0.25">
      <c r="A289" s="23" t="s">
        <v>125</v>
      </c>
      <c r="B289" s="23" t="s">
        <v>611</v>
      </c>
      <c r="C289" s="23" t="s">
        <v>672</v>
      </c>
      <c r="D289" s="23" t="s">
        <v>673</v>
      </c>
      <c r="E289" s="23"/>
      <c r="F289" s="23">
        <v>2.7216999999999998</v>
      </c>
      <c r="G289" s="23">
        <v>0</v>
      </c>
      <c r="H289" s="23">
        <v>2.7216999999999998</v>
      </c>
      <c r="I289" s="23">
        <v>0</v>
      </c>
      <c r="J289" s="23">
        <v>0</v>
      </c>
      <c r="K289" s="23">
        <v>0</v>
      </c>
      <c r="L289" s="23"/>
      <c r="M289" s="23"/>
      <c r="N289" s="23">
        <v>2.6397400000000002</v>
      </c>
      <c r="O289" s="23">
        <v>3.8031000000000001</v>
      </c>
      <c r="P289" s="23"/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7.0099999999999996E-2</v>
      </c>
      <c r="W289" s="23">
        <v>0</v>
      </c>
      <c r="X289" s="23">
        <v>2.7216999999999998</v>
      </c>
      <c r="Y289" s="23">
        <v>2.7216999999999998</v>
      </c>
    </row>
    <row r="290" spans="1:25" x14ac:dyDescent="0.25">
      <c r="A290" s="23" t="s">
        <v>125</v>
      </c>
      <c r="B290" s="23" t="s">
        <v>611</v>
      </c>
      <c r="C290" s="23" t="s">
        <v>674</v>
      </c>
      <c r="D290" s="23" t="s">
        <v>675</v>
      </c>
      <c r="E290" s="23"/>
      <c r="F290" s="23">
        <v>4.5210879999999998</v>
      </c>
      <c r="G290" s="23">
        <v>4.5210879999999998</v>
      </c>
      <c r="H290" s="23">
        <v>8.2752379999999999</v>
      </c>
      <c r="I290" s="23">
        <v>0</v>
      </c>
      <c r="J290" s="23">
        <v>0</v>
      </c>
      <c r="K290" s="23">
        <v>0</v>
      </c>
      <c r="L290" s="23"/>
      <c r="M290" s="23"/>
      <c r="N290" s="23">
        <v>2.5634109999999999</v>
      </c>
      <c r="O290" s="23">
        <v>3.781244</v>
      </c>
      <c r="P290" s="23"/>
      <c r="Q290" s="23">
        <v>0</v>
      </c>
      <c r="R290" s="23">
        <v>0</v>
      </c>
      <c r="S290" s="23">
        <v>0</v>
      </c>
      <c r="T290" s="23">
        <v>0.40950500000000001</v>
      </c>
      <c r="U290" s="23">
        <v>0</v>
      </c>
      <c r="V290" s="23">
        <v>7.0099999999999996E-2</v>
      </c>
      <c r="W290" s="23">
        <v>0</v>
      </c>
      <c r="X290" s="23">
        <v>4.5209999999999998E-3</v>
      </c>
      <c r="Y290" s="23">
        <v>8.2749999999999994E-3</v>
      </c>
    </row>
    <row r="291" spans="1:25" x14ac:dyDescent="0.25">
      <c r="A291" s="23" t="s">
        <v>125</v>
      </c>
      <c r="B291" s="23" t="s">
        <v>611</v>
      </c>
      <c r="C291" s="23" t="s">
        <v>676</v>
      </c>
      <c r="D291" s="23" t="s">
        <v>677</v>
      </c>
      <c r="E291" s="23"/>
      <c r="F291" s="23">
        <v>2.786</v>
      </c>
      <c r="G291" s="23">
        <v>0</v>
      </c>
      <c r="H291" s="23">
        <v>2.7791000000000001</v>
      </c>
      <c r="I291" s="23">
        <v>0</v>
      </c>
      <c r="J291" s="23">
        <v>0</v>
      </c>
      <c r="K291" s="23">
        <v>0</v>
      </c>
      <c r="L291" s="23"/>
      <c r="M291" s="23"/>
      <c r="N291" s="23">
        <v>2.673273</v>
      </c>
      <c r="O291" s="23">
        <v>0</v>
      </c>
      <c r="P291" s="23"/>
      <c r="Q291" s="23">
        <v>0</v>
      </c>
      <c r="R291" s="23">
        <v>0</v>
      </c>
      <c r="S291" s="23">
        <v>0</v>
      </c>
      <c r="T291" s="23">
        <v>0.23366000000000001</v>
      </c>
      <c r="U291" s="23">
        <v>0</v>
      </c>
      <c r="V291" s="23">
        <v>7.6499999999999999E-2</v>
      </c>
      <c r="W291" s="23">
        <v>0</v>
      </c>
      <c r="X291" s="23">
        <v>2.786</v>
      </c>
      <c r="Y291" s="23">
        <v>2.7791000000000001</v>
      </c>
    </row>
    <row r="292" spans="1:25" x14ac:dyDescent="0.25">
      <c r="A292" s="23" t="s">
        <v>125</v>
      </c>
      <c r="B292" s="23" t="s">
        <v>611</v>
      </c>
      <c r="C292" s="23" t="s">
        <v>678</v>
      </c>
      <c r="D292" s="23" t="s">
        <v>679</v>
      </c>
      <c r="E292" s="23"/>
      <c r="F292" s="23">
        <v>7.0629999999999997</v>
      </c>
      <c r="G292" s="23">
        <v>7.0629999999999997</v>
      </c>
      <c r="H292" s="23">
        <v>12.2089</v>
      </c>
      <c r="I292" s="23">
        <v>0</v>
      </c>
      <c r="J292" s="23">
        <v>0</v>
      </c>
      <c r="K292" s="23">
        <v>0</v>
      </c>
      <c r="L292" s="23"/>
      <c r="M292" s="23"/>
      <c r="N292" s="23">
        <v>2.7376</v>
      </c>
      <c r="O292" s="23">
        <v>3.8229000000000002</v>
      </c>
      <c r="P292" s="23"/>
      <c r="Q292" s="23">
        <v>0</v>
      </c>
      <c r="R292" s="23">
        <v>0</v>
      </c>
      <c r="S292" s="23">
        <v>0</v>
      </c>
      <c r="T292" s="23">
        <v>0.24249999999999999</v>
      </c>
      <c r="U292" s="23">
        <v>0</v>
      </c>
      <c r="V292" s="23">
        <v>7.6499999999999999E-2</v>
      </c>
      <c r="W292" s="23">
        <v>0</v>
      </c>
      <c r="X292" s="23">
        <v>7.0629999999999998E-3</v>
      </c>
      <c r="Y292" s="23">
        <v>1.2208999999999999E-2</v>
      </c>
    </row>
    <row r="293" spans="1:25" x14ac:dyDescent="0.25">
      <c r="A293" s="23" t="s">
        <v>125</v>
      </c>
      <c r="B293" s="23" t="s">
        <v>611</v>
      </c>
      <c r="C293" s="23" t="s">
        <v>1112</v>
      </c>
      <c r="D293" s="23" t="s">
        <v>1113</v>
      </c>
      <c r="E293" s="23"/>
      <c r="F293" s="23">
        <v>2.2246000000000001</v>
      </c>
      <c r="G293" s="23">
        <v>0</v>
      </c>
      <c r="H293" s="23">
        <v>5.2245999999999997</v>
      </c>
      <c r="I293" s="23">
        <v>0</v>
      </c>
      <c r="J293" s="23">
        <v>0</v>
      </c>
      <c r="K293" s="23">
        <v>0</v>
      </c>
      <c r="L293" s="23"/>
      <c r="M293" s="23"/>
      <c r="N293" s="23">
        <v>2.4565000000000001</v>
      </c>
      <c r="O293" s="23">
        <v>3.6635</v>
      </c>
      <c r="P293" s="23"/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7.0099999999999996E-2</v>
      </c>
      <c r="W293" s="23">
        <v>0</v>
      </c>
      <c r="X293" s="23">
        <v>0</v>
      </c>
      <c r="Y293" s="23">
        <v>0</v>
      </c>
    </row>
    <row r="294" spans="1:25" x14ac:dyDescent="0.25">
      <c r="A294" s="23" t="s">
        <v>125</v>
      </c>
      <c r="B294" s="23" t="s">
        <v>611</v>
      </c>
      <c r="C294" s="23" t="s">
        <v>680</v>
      </c>
      <c r="D294" s="23" t="s">
        <v>681</v>
      </c>
      <c r="E294" s="23"/>
      <c r="F294" s="23">
        <v>2.1458699999999999</v>
      </c>
      <c r="G294" s="23">
        <v>0</v>
      </c>
      <c r="H294" s="23">
        <v>2.1458699999999999</v>
      </c>
      <c r="I294" s="23">
        <v>0</v>
      </c>
      <c r="J294" s="23">
        <v>0</v>
      </c>
      <c r="K294" s="23">
        <v>0</v>
      </c>
      <c r="L294" s="23"/>
      <c r="M294" s="23"/>
      <c r="N294" s="23">
        <v>2.6859199999999999</v>
      </c>
      <c r="O294" s="23">
        <v>3.746429</v>
      </c>
      <c r="P294" s="23"/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7.0099999999999996E-2</v>
      </c>
      <c r="W294" s="23">
        <v>0</v>
      </c>
      <c r="X294" s="23">
        <v>2.1459999999999999E-3</v>
      </c>
      <c r="Y294" s="23">
        <v>2.1459999999999999E-3</v>
      </c>
    </row>
    <row r="295" spans="1:25" x14ac:dyDescent="0.25">
      <c r="A295" s="23" t="s">
        <v>125</v>
      </c>
      <c r="B295" s="23" t="s">
        <v>611</v>
      </c>
      <c r="C295" s="23" t="s">
        <v>682</v>
      </c>
      <c r="D295" s="23" t="s">
        <v>683</v>
      </c>
      <c r="E295" s="23"/>
      <c r="F295" s="23">
        <v>4.0404920000000004</v>
      </c>
      <c r="G295" s="23">
        <v>4.0409160000000002</v>
      </c>
      <c r="H295" s="23">
        <v>17.251999999999999</v>
      </c>
      <c r="I295" s="23">
        <v>0</v>
      </c>
      <c r="J295" s="23">
        <v>0</v>
      </c>
      <c r="K295" s="23">
        <v>0</v>
      </c>
      <c r="L295" s="23"/>
      <c r="M295" s="23"/>
      <c r="N295" s="23">
        <v>2.5550609999999998</v>
      </c>
      <c r="O295" s="23">
        <v>3.7676539999999998</v>
      </c>
      <c r="P295" s="23"/>
      <c r="Q295" s="23">
        <v>0</v>
      </c>
      <c r="R295" s="23">
        <v>0</v>
      </c>
      <c r="S295" s="23">
        <v>0</v>
      </c>
      <c r="T295" s="23">
        <v>0.22647900000000001</v>
      </c>
      <c r="U295" s="23">
        <v>0</v>
      </c>
      <c r="V295" s="23">
        <v>7.0099999999999996E-2</v>
      </c>
      <c r="W295" s="23">
        <v>0</v>
      </c>
      <c r="X295" s="23">
        <v>4.0400000000000002E-3</v>
      </c>
      <c r="Y295" s="23">
        <v>1.7252E-2</v>
      </c>
    </row>
    <row r="296" spans="1:25" x14ac:dyDescent="0.25">
      <c r="A296" s="23" t="s">
        <v>125</v>
      </c>
      <c r="B296" s="23" t="s">
        <v>611</v>
      </c>
      <c r="C296" s="23" t="s">
        <v>684</v>
      </c>
      <c r="D296" s="23" t="s">
        <v>685</v>
      </c>
      <c r="E296" s="23"/>
      <c r="F296" s="23">
        <v>3.4922</v>
      </c>
      <c r="G296" s="23">
        <v>0</v>
      </c>
      <c r="H296" s="23">
        <v>3.4922</v>
      </c>
      <c r="I296" s="23">
        <v>0</v>
      </c>
      <c r="J296" s="23">
        <v>0</v>
      </c>
      <c r="K296" s="23">
        <v>0</v>
      </c>
      <c r="L296" s="23"/>
      <c r="M296" s="23"/>
      <c r="N296" s="23">
        <v>2.6373000000000002</v>
      </c>
      <c r="O296" s="23">
        <v>2.6373000000000002</v>
      </c>
      <c r="P296" s="23"/>
      <c r="Q296" s="23">
        <v>0</v>
      </c>
      <c r="R296" s="23">
        <v>0</v>
      </c>
      <c r="S296" s="23">
        <v>0</v>
      </c>
      <c r="T296" s="23">
        <v>0.127</v>
      </c>
      <c r="U296" s="23">
        <v>0</v>
      </c>
      <c r="V296" s="23">
        <v>6.7379999999999995E-2</v>
      </c>
      <c r="W296" s="23">
        <v>0</v>
      </c>
      <c r="X296" s="23">
        <v>3.4922</v>
      </c>
      <c r="Y296" s="23">
        <v>3.4922</v>
      </c>
    </row>
    <row r="297" spans="1:25" x14ac:dyDescent="0.25">
      <c r="A297" s="23" t="s">
        <v>125</v>
      </c>
      <c r="B297" s="23" t="s">
        <v>611</v>
      </c>
      <c r="C297" s="23" t="s">
        <v>686</v>
      </c>
      <c r="D297" s="23" t="s">
        <v>687</v>
      </c>
      <c r="E297" s="23"/>
      <c r="F297" s="23">
        <v>8.6942710000000005</v>
      </c>
      <c r="G297" s="23">
        <v>0</v>
      </c>
      <c r="H297" s="23">
        <v>19.670000000000002</v>
      </c>
      <c r="I297" s="23">
        <v>0</v>
      </c>
      <c r="J297" s="23">
        <v>0</v>
      </c>
      <c r="K297" s="23">
        <v>0</v>
      </c>
      <c r="L297" s="23"/>
      <c r="M297" s="23"/>
      <c r="N297" s="23">
        <v>2.305348</v>
      </c>
      <c r="O297" s="23">
        <v>3.7999589999999999</v>
      </c>
      <c r="P297" s="23"/>
      <c r="Q297" s="23">
        <v>0</v>
      </c>
      <c r="R297" s="23">
        <v>0</v>
      </c>
      <c r="S297" s="23">
        <v>0</v>
      </c>
      <c r="T297" s="23">
        <v>0.204481</v>
      </c>
      <c r="U297" s="23">
        <v>0</v>
      </c>
      <c r="V297" s="23">
        <v>7.0099999999999996E-2</v>
      </c>
      <c r="W297" s="23">
        <v>0</v>
      </c>
      <c r="X297" s="23">
        <v>8.6940000000000003E-3</v>
      </c>
      <c r="Y297" s="23">
        <v>1.967E-2</v>
      </c>
    </row>
    <row r="298" spans="1:25" x14ac:dyDescent="0.25">
      <c r="A298" s="23" t="s">
        <v>125</v>
      </c>
      <c r="B298" s="23" t="s">
        <v>611</v>
      </c>
      <c r="C298" s="23" t="s">
        <v>688</v>
      </c>
      <c r="D298" s="23" t="s">
        <v>689</v>
      </c>
      <c r="E298" s="23"/>
      <c r="F298" s="23">
        <v>2.4184000000000001</v>
      </c>
      <c r="G298" s="23">
        <v>0</v>
      </c>
      <c r="H298" s="23">
        <v>2.4184000000000001</v>
      </c>
      <c r="I298" s="23">
        <v>0</v>
      </c>
      <c r="J298" s="23">
        <v>0</v>
      </c>
      <c r="K298" s="23">
        <v>0</v>
      </c>
      <c r="L298" s="23"/>
      <c r="M298" s="23"/>
      <c r="N298" s="23">
        <v>2.5983999999999998</v>
      </c>
      <c r="O298" s="23">
        <v>3.7635999999999998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>
        <v>0</v>
      </c>
      <c r="V298" s="23">
        <v>7.0099999999999996E-2</v>
      </c>
      <c r="W298" s="23">
        <v>0</v>
      </c>
      <c r="X298" s="23">
        <v>2.4184000000000001</v>
      </c>
      <c r="Y298" s="23">
        <v>2.4184000000000001</v>
      </c>
    </row>
    <row r="299" spans="1:25" x14ac:dyDescent="0.25">
      <c r="A299" s="23" t="s">
        <v>125</v>
      </c>
      <c r="B299" s="23" t="s">
        <v>611</v>
      </c>
      <c r="C299" s="23" t="s">
        <v>690</v>
      </c>
      <c r="D299" s="23" t="s">
        <v>691</v>
      </c>
      <c r="E299" s="23"/>
      <c r="F299" s="23">
        <v>3.2151000000000001</v>
      </c>
      <c r="G299" s="23">
        <v>0</v>
      </c>
      <c r="H299" s="23">
        <v>3.2151000000000001</v>
      </c>
      <c r="I299" s="23">
        <v>0</v>
      </c>
      <c r="J299" s="23">
        <v>0</v>
      </c>
      <c r="K299" s="23">
        <v>0</v>
      </c>
      <c r="L299" s="23"/>
      <c r="M299" s="23"/>
      <c r="N299" s="23">
        <v>2.6864300000000001</v>
      </c>
      <c r="O299" s="23">
        <v>3.7815799999999999</v>
      </c>
      <c r="P299" s="23"/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7.0099999999999996E-2</v>
      </c>
      <c r="W299" s="23">
        <v>0</v>
      </c>
      <c r="X299" s="23">
        <v>3.215E-3</v>
      </c>
      <c r="Y299" s="23">
        <v>3.215E-3</v>
      </c>
    </row>
    <row r="300" spans="1:25" x14ac:dyDescent="0.25">
      <c r="A300" s="23" t="s">
        <v>125</v>
      </c>
      <c r="B300" s="23" t="s">
        <v>611</v>
      </c>
      <c r="C300" s="23" t="s">
        <v>692</v>
      </c>
      <c r="D300" s="23" t="s">
        <v>693</v>
      </c>
      <c r="E300" s="23"/>
      <c r="F300" s="23">
        <v>7.26511</v>
      </c>
      <c r="G300" s="23">
        <v>7.26511</v>
      </c>
      <c r="H300" s="23">
        <v>28</v>
      </c>
      <c r="I300" s="23">
        <v>0</v>
      </c>
      <c r="J300" s="23">
        <v>0</v>
      </c>
      <c r="K300" s="23">
        <v>0</v>
      </c>
      <c r="L300" s="23"/>
      <c r="M300" s="23"/>
      <c r="N300" s="23">
        <v>2.5538400000000001</v>
      </c>
      <c r="O300" s="23">
        <v>3.7848130000000002</v>
      </c>
      <c r="P300" s="23"/>
      <c r="Q300" s="23">
        <v>0</v>
      </c>
      <c r="R300" s="23">
        <v>0</v>
      </c>
      <c r="S300" s="23">
        <v>0</v>
      </c>
      <c r="T300" s="23">
        <v>0.22636800000000001</v>
      </c>
      <c r="U300" s="23">
        <v>0</v>
      </c>
      <c r="V300" s="23">
        <v>7.0099999999999996E-2</v>
      </c>
      <c r="W300" s="23">
        <v>0</v>
      </c>
      <c r="X300" s="23">
        <v>7.2649999999999998E-3</v>
      </c>
      <c r="Y300" s="23">
        <v>2.8000000000000001E-2</v>
      </c>
    </row>
    <row r="301" spans="1:25" x14ac:dyDescent="0.25">
      <c r="A301" s="23" t="s">
        <v>125</v>
      </c>
      <c r="B301" s="23" t="s">
        <v>611</v>
      </c>
      <c r="C301" s="23" t="s">
        <v>694</v>
      </c>
      <c r="D301" s="23" t="s">
        <v>695</v>
      </c>
      <c r="E301" s="23"/>
      <c r="F301" s="23">
        <v>2.6718000000000002</v>
      </c>
      <c r="G301" s="23">
        <v>0</v>
      </c>
      <c r="H301" s="23">
        <v>2.6718000000000002</v>
      </c>
      <c r="I301" s="23">
        <v>0</v>
      </c>
      <c r="J301" s="23">
        <v>0</v>
      </c>
      <c r="K301" s="23">
        <v>0</v>
      </c>
      <c r="L301" s="23"/>
      <c r="M301" s="23"/>
      <c r="N301" s="23">
        <v>2.6583000000000001</v>
      </c>
      <c r="O301" s="23">
        <v>3.8250999999999999</v>
      </c>
      <c r="P301" s="23"/>
      <c r="Q301" s="23">
        <v>0</v>
      </c>
      <c r="R301" s="23">
        <v>0</v>
      </c>
      <c r="S301" s="23">
        <v>0</v>
      </c>
      <c r="T301" s="23">
        <v>0.13539999999999999</v>
      </c>
      <c r="U301" s="23">
        <v>0</v>
      </c>
      <c r="V301" s="23">
        <v>7.0099999999999996E-2</v>
      </c>
      <c r="W301" s="23">
        <v>0</v>
      </c>
      <c r="X301" s="23">
        <v>2.6719999999999999E-3</v>
      </c>
      <c r="Y301" s="23">
        <v>2.6719999999999999E-3</v>
      </c>
    </row>
    <row r="302" spans="1:25" x14ac:dyDescent="0.25">
      <c r="A302" s="23" t="s">
        <v>125</v>
      </c>
      <c r="B302" s="23" t="s">
        <v>611</v>
      </c>
      <c r="C302" s="23" t="s">
        <v>1114</v>
      </c>
      <c r="D302" s="23" t="s">
        <v>1115</v>
      </c>
      <c r="E302" s="23"/>
      <c r="F302" s="23">
        <v>5.8</v>
      </c>
      <c r="G302" s="23">
        <v>0</v>
      </c>
      <c r="H302" s="23">
        <v>0</v>
      </c>
      <c r="I302" s="23">
        <v>0</v>
      </c>
      <c r="J302" s="23">
        <v>7.4888000000000003</v>
      </c>
      <c r="K302" s="23">
        <v>0</v>
      </c>
      <c r="L302" s="23"/>
      <c r="M302" s="23"/>
      <c r="N302" s="23">
        <v>2.2999999999999998</v>
      </c>
      <c r="O302" s="23">
        <v>2.48</v>
      </c>
      <c r="P302" s="23"/>
      <c r="Q302" s="23">
        <v>0</v>
      </c>
      <c r="R302" s="23">
        <v>0</v>
      </c>
      <c r="S302" s="23">
        <v>0</v>
      </c>
      <c r="T302" s="23">
        <v>0.20499999999999999</v>
      </c>
      <c r="U302" s="23">
        <v>0</v>
      </c>
      <c r="V302" s="23">
        <v>0.70099999999999996</v>
      </c>
      <c r="W302" s="23">
        <v>0</v>
      </c>
      <c r="X302" s="23">
        <v>5.7999999999999996E-3</v>
      </c>
      <c r="Y302" s="23">
        <v>0</v>
      </c>
    </row>
    <row r="303" spans="1:25" x14ac:dyDescent="0.25">
      <c r="A303" s="23" t="s">
        <v>125</v>
      </c>
      <c r="B303" s="23" t="s">
        <v>611</v>
      </c>
      <c r="C303" s="23" t="s">
        <v>696</v>
      </c>
      <c r="D303" s="23" t="s">
        <v>697</v>
      </c>
      <c r="E303" s="23"/>
      <c r="F303" s="23">
        <v>4.899</v>
      </c>
      <c r="G303" s="23">
        <v>0</v>
      </c>
      <c r="H303" s="23">
        <v>1000</v>
      </c>
      <c r="I303" s="23">
        <v>0</v>
      </c>
      <c r="J303" s="23">
        <v>0</v>
      </c>
      <c r="K303" s="23">
        <v>0</v>
      </c>
      <c r="L303" s="23"/>
      <c r="M303" s="23"/>
      <c r="N303" s="23">
        <v>2.7795999999999998</v>
      </c>
      <c r="O303" s="23">
        <v>3.8597000000000001</v>
      </c>
      <c r="P303" s="23"/>
      <c r="Q303" s="23">
        <v>0</v>
      </c>
      <c r="R303" s="23">
        <v>0</v>
      </c>
      <c r="S303" s="23">
        <v>0</v>
      </c>
      <c r="T303" s="23">
        <v>0.24629999999999999</v>
      </c>
      <c r="U303" s="23">
        <v>0</v>
      </c>
      <c r="V303" s="23">
        <v>7.0099999999999996E-2</v>
      </c>
      <c r="W303" s="23">
        <v>0</v>
      </c>
      <c r="X303" s="23">
        <v>4.8989999999999997E-3</v>
      </c>
      <c r="Y303" s="23">
        <v>1</v>
      </c>
    </row>
    <row r="304" spans="1:25" x14ac:dyDescent="0.25">
      <c r="A304" s="23" t="s">
        <v>125</v>
      </c>
      <c r="B304" s="23" t="s">
        <v>611</v>
      </c>
      <c r="C304" s="23" t="s">
        <v>698</v>
      </c>
      <c r="D304" s="23" t="s">
        <v>699</v>
      </c>
      <c r="E304" s="23"/>
      <c r="F304" s="23">
        <v>2.6255000000000002</v>
      </c>
      <c r="G304" s="23">
        <v>0</v>
      </c>
      <c r="H304" s="23">
        <v>2.6255000000000002</v>
      </c>
      <c r="I304" s="23">
        <v>0</v>
      </c>
      <c r="J304" s="23">
        <v>0</v>
      </c>
      <c r="K304" s="23">
        <v>0</v>
      </c>
      <c r="L304" s="23"/>
      <c r="M304" s="23"/>
      <c r="N304" s="23">
        <v>2.6640000000000001</v>
      </c>
      <c r="O304" s="23">
        <v>3.7465999999999999</v>
      </c>
      <c r="P304" s="23"/>
      <c r="Q304" s="23">
        <v>2.6640000000000001</v>
      </c>
      <c r="R304" s="23">
        <v>0</v>
      </c>
      <c r="S304" s="23">
        <v>0</v>
      </c>
      <c r="T304" s="23">
        <v>0</v>
      </c>
      <c r="U304" s="23">
        <v>0</v>
      </c>
      <c r="V304" s="23">
        <v>7.0099999999999996E-2</v>
      </c>
      <c r="W304" s="23">
        <v>0</v>
      </c>
      <c r="X304" s="23">
        <v>2.6259999999999999E-3</v>
      </c>
      <c r="Y304" s="23">
        <v>2.6259999999999999E-3</v>
      </c>
    </row>
    <row r="305" spans="1:25" x14ac:dyDescent="0.25">
      <c r="A305" s="23" t="s">
        <v>125</v>
      </c>
      <c r="B305" s="23" t="s">
        <v>611</v>
      </c>
      <c r="C305" s="23" t="s">
        <v>700</v>
      </c>
      <c r="D305" s="23" t="s">
        <v>701</v>
      </c>
      <c r="E305" s="23"/>
      <c r="F305" s="23">
        <v>1.9930000000000001</v>
      </c>
      <c r="G305" s="23">
        <v>0</v>
      </c>
      <c r="H305" s="23">
        <v>1.9930000000000001</v>
      </c>
      <c r="I305" s="23">
        <v>0</v>
      </c>
      <c r="J305" s="23">
        <v>0</v>
      </c>
      <c r="K305" s="23">
        <v>0</v>
      </c>
      <c r="L305" s="23"/>
      <c r="M305" s="23"/>
      <c r="N305" s="23">
        <v>2.7389999999999999</v>
      </c>
      <c r="O305" s="23">
        <v>3.81</v>
      </c>
      <c r="P305" s="23"/>
      <c r="Q305" s="23">
        <v>0</v>
      </c>
      <c r="R305" s="23">
        <v>0</v>
      </c>
      <c r="S305" s="23">
        <v>0</v>
      </c>
      <c r="T305" s="23">
        <v>0.13</v>
      </c>
      <c r="U305" s="23">
        <v>0</v>
      </c>
      <c r="V305" s="23">
        <v>7.0099999999999996E-2</v>
      </c>
      <c r="W305" s="23">
        <v>0</v>
      </c>
      <c r="X305" s="23">
        <v>1.993E-3</v>
      </c>
      <c r="Y305" s="23">
        <v>1.993E-3</v>
      </c>
    </row>
    <row r="306" spans="1:25" x14ac:dyDescent="0.25">
      <c r="A306" s="23" t="s">
        <v>125</v>
      </c>
      <c r="B306" s="23" t="s">
        <v>611</v>
      </c>
      <c r="C306" s="23" t="s">
        <v>702</v>
      </c>
      <c r="D306" s="23" t="s">
        <v>703</v>
      </c>
      <c r="E306" s="23"/>
      <c r="F306" s="23">
        <v>5.1963819999999998</v>
      </c>
      <c r="G306" s="23">
        <v>0</v>
      </c>
      <c r="H306" s="23">
        <v>11.956378000000001</v>
      </c>
      <c r="I306" s="23">
        <v>0</v>
      </c>
      <c r="J306" s="23">
        <v>0</v>
      </c>
      <c r="K306" s="23">
        <v>0</v>
      </c>
      <c r="L306" s="23"/>
      <c r="M306" s="23"/>
      <c r="N306" s="23">
        <v>2.6588099999999999</v>
      </c>
      <c r="O306" s="23">
        <v>3.7905720000000001</v>
      </c>
      <c r="P306" s="23"/>
      <c r="Q306" s="23">
        <v>0</v>
      </c>
      <c r="R306" s="23">
        <v>0</v>
      </c>
      <c r="S306" s="23">
        <v>0</v>
      </c>
      <c r="T306" s="23">
        <v>0.23563600000000001</v>
      </c>
      <c r="U306" s="23">
        <v>0</v>
      </c>
      <c r="V306" s="23">
        <v>7.0099999999999996E-2</v>
      </c>
      <c r="W306" s="23">
        <v>0</v>
      </c>
      <c r="X306" s="23">
        <v>5.1960000000000001E-3</v>
      </c>
      <c r="Y306" s="23">
        <v>1.1956E-2</v>
      </c>
    </row>
    <row r="307" spans="1:25" x14ac:dyDescent="0.25">
      <c r="A307" s="23" t="s">
        <v>125</v>
      </c>
      <c r="B307" s="23" t="s">
        <v>611</v>
      </c>
      <c r="C307" s="23" t="s">
        <v>704</v>
      </c>
      <c r="D307" s="23" t="s">
        <v>705</v>
      </c>
      <c r="E307" s="23"/>
      <c r="F307" s="23">
        <v>3.2351000000000001</v>
      </c>
      <c r="G307" s="23">
        <v>0</v>
      </c>
      <c r="H307" s="23">
        <v>3.2351000000000001</v>
      </c>
      <c r="I307" s="23">
        <v>0</v>
      </c>
      <c r="J307" s="23">
        <v>0</v>
      </c>
      <c r="K307" s="23">
        <v>0</v>
      </c>
      <c r="L307" s="23"/>
      <c r="M307" s="23"/>
      <c r="N307" s="23">
        <v>2.6631</v>
      </c>
      <c r="O307" s="23">
        <v>4.3242000000000003</v>
      </c>
      <c r="P307" s="23"/>
      <c r="Q307" s="23">
        <v>0</v>
      </c>
      <c r="R307" s="23">
        <v>0</v>
      </c>
      <c r="S307" s="23">
        <v>0</v>
      </c>
      <c r="T307" s="23">
        <v>0.1231</v>
      </c>
      <c r="U307" s="23">
        <v>0</v>
      </c>
      <c r="V307" s="23">
        <v>7.0099999999999996E-2</v>
      </c>
      <c r="W307" s="23">
        <v>0</v>
      </c>
      <c r="X307" s="23">
        <v>3.235E-3</v>
      </c>
      <c r="Y307" s="23">
        <v>3.235E-3</v>
      </c>
    </row>
    <row r="308" spans="1:25" x14ac:dyDescent="0.25">
      <c r="A308" s="23" t="s">
        <v>125</v>
      </c>
      <c r="B308" s="23" t="s">
        <v>611</v>
      </c>
      <c r="C308" s="23" t="s">
        <v>706</v>
      </c>
      <c r="D308" s="23" t="s">
        <v>707</v>
      </c>
      <c r="E308" s="23"/>
      <c r="F308" s="23">
        <v>3.2197070000000001</v>
      </c>
      <c r="G308" s="23">
        <v>0</v>
      </c>
      <c r="H308" s="23">
        <v>6.4494730000000002</v>
      </c>
      <c r="I308" s="23">
        <v>0</v>
      </c>
      <c r="J308" s="23">
        <v>0</v>
      </c>
      <c r="K308" s="23">
        <v>0</v>
      </c>
      <c r="L308" s="23"/>
      <c r="M308" s="23"/>
      <c r="N308" s="23">
        <v>2.5773410000000001</v>
      </c>
      <c r="O308" s="23">
        <v>3.8066</v>
      </c>
      <c r="P308" s="23"/>
      <c r="Q308" s="23">
        <v>0</v>
      </c>
      <c r="R308" s="23">
        <v>0</v>
      </c>
      <c r="S308" s="23">
        <v>0</v>
      </c>
      <c r="T308" s="23">
        <v>0.41188000000000002</v>
      </c>
      <c r="U308" s="23">
        <v>0</v>
      </c>
      <c r="V308" s="23">
        <v>7.0099999999999996E-2</v>
      </c>
      <c r="W308" s="23">
        <v>0</v>
      </c>
      <c r="X308" s="23">
        <v>3.2200000000000002E-3</v>
      </c>
      <c r="Y308" s="23">
        <v>6.4489999999999999E-3</v>
      </c>
    </row>
    <row r="309" spans="1:25" x14ac:dyDescent="0.25">
      <c r="A309" s="23" t="s">
        <v>125</v>
      </c>
      <c r="B309" s="23" t="s">
        <v>611</v>
      </c>
      <c r="C309" s="23" t="s">
        <v>708</v>
      </c>
      <c r="D309" s="23" t="s">
        <v>709</v>
      </c>
      <c r="E309" s="23"/>
      <c r="F309" s="23">
        <v>5.2271000000000001</v>
      </c>
      <c r="G309" s="23">
        <v>0</v>
      </c>
      <c r="H309" s="23">
        <v>4.6632999999999996</v>
      </c>
      <c r="I309" s="23">
        <v>0</v>
      </c>
      <c r="J309" s="23">
        <v>0</v>
      </c>
      <c r="K309" s="23">
        <v>0</v>
      </c>
      <c r="L309" s="23"/>
      <c r="M309" s="23"/>
      <c r="N309" s="23">
        <v>2.5799129999999999</v>
      </c>
      <c r="O309" s="23">
        <v>3.7694000000000001</v>
      </c>
      <c r="P309" s="23"/>
      <c r="Q309" s="23">
        <v>0</v>
      </c>
      <c r="R309" s="23">
        <v>0</v>
      </c>
      <c r="S309" s="23">
        <v>0</v>
      </c>
      <c r="T309" s="23">
        <v>0.22866400000000001</v>
      </c>
      <c r="U309" s="23">
        <v>0</v>
      </c>
      <c r="V309" s="23">
        <v>7.0120000000000002E-2</v>
      </c>
      <c r="W309" s="23">
        <v>0</v>
      </c>
      <c r="X309" s="23">
        <v>5.2269999999999999E-3</v>
      </c>
      <c r="Y309" s="23">
        <v>4.6629999999999996E-3</v>
      </c>
    </row>
    <row r="310" spans="1:25" x14ac:dyDescent="0.25">
      <c r="A310" s="23" t="s">
        <v>125</v>
      </c>
      <c r="B310" s="23" t="s">
        <v>710</v>
      </c>
      <c r="C310" s="23" t="s">
        <v>1116</v>
      </c>
      <c r="D310" s="23" t="s">
        <v>1117</v>
      </c>
      <c r="E310" s="23"/>
      <c r="F310" s="23">
        <v>1.1081000000000001</v>
      </c>
      <c r="G310" s="23">
        <v>0</v>
      </c>
      <c r="H310" s="23">
        <v>5.3829000000000002</v>
      </c>
      <c r="I310" s="23">
        <v>0</v>
      </c>
      <c r="J310" s="23">
        <v>0</v>
      </c>
      <c r="K310" s="23">
        <v>0</v>
      </c>
      <c r="L310" s="23"/>
      <c r="M310" s="23"/>
      <c r="N310" s="23">
        <v>2.7204999999999999</v>
      </c>
      <c r="O310" s="23">
        <v>3.7250000000000001</v>
      </c>
      <c r="P310" s="23"/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7.0099999999999996E-2</v>
      </c>
      <c r="W310" s="23">
        <v>0</v>
      </c>
      <c r="X310" s="23">
        <v>1.108E-3</v>
      </c>
      <c r="Y310" s="23">
        <v>5.3829999999999998E-3</v>
      </c>
    </row>
    <row r="311" spans="1:25" x14ac:dyDescent="0.25">
      <c r="A311" s="23" t="s">
        <v>125</v>
      </c>
      <c r="B311" s="23" t="s">
        <v>710</v>
      </c>
      <c r="C311" s="23" t="s">
        <v>711</v>
      </c>
      <c r="D311" s="23" t="s">
        <v>712</v>
      </c>
      <c r="E311" s="23"/>
      <c r="F311" s="23">
        <v>0.6</v>
      </c>
      <c r="G311" s="23">
        <v>0.6</v>
      </c>
      <c r="H311" s="23">
        <v>2.8695499999999998</v>
      </c>
      <c r="I311" s="23">
        <v>0</v>
      </c>
      <c r="J311" s="23">
        <v>2.8695499999999998</v>
      </c>
      <c r="K311" s="23">
        <v>0</v>
      </c>
      <c r="L311" s="23"/>
      <c r="M311" s="23"/>
      <c r="N311" s="23">
        <v>2.4545300000000001</v>
      </c>
      <c r="O311" s="23">
        <v>3.4613800000000001</v>
      </c>
      <c r="P311" s="23"/>
      <c r="Q311" s="23">
        <v>0</v>
      </c>
      <c r="R311" s="23">
        <v>0</v>
      </c>
      <c r="S311" s="23">
        <v>0</v>
      </c>
      <c r="T311" s="23">
        <v>0.10809000000000001</v>
      </c>
      <c r="U311" s="23">
        <v>0</v>
      </c>
      <c r="V311" s="23">
        <v>7.0099999999999996E-2</v>
      </c>
      <c r="W311" s="23">
        <v>0</v>
      </c>
      <c r="X311" s="23">
        <v>0.6</v>
      </c>
      <c r="Y311" s="23">
        <v>2.8695499999999998</v>
      </c>
    </row>
    <row r="312" spans="1:25" x14ac:dyDescent="0.25">
      <c r="A312" s="23" t="s">
        <v>125</v>
      </c>
      <c r="B312" s="23" t="s">
        <v>710</v>
      </c>
      <c r="C312" s="23" t="s">
        <v>713</v>
      </c>
      <c r="D312" s="23" t="s">
        <v>714</v>
      </c>
      <c r="E312" s="23"/>
      <c r="F312" s="23">
        <v>0.28062999999999999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/>
      <c r="M312" s="23"/>
      <c r="N312" s="23">
        <v>2.6675200000000001</v>
      </c>
      <c r="O312" s="23">
        <v>3.3159999999999998</v>
      </c>
      <c r="P312" s="23"/>
      <c r="Q312" s="23">
        <v>0</v>
      </c>
      <c r="R312" s="23">
        <v>0</v>
      </c>
      <c r="S312" s="23">
        <v>0</v>
      </c>
      <c r="T312" s="23">
        <v>0.15711</v>
      </c>
      <c r="U312" s="23">
        <v>0</v>
      </c>
      <c r="V312" s="23">
        <v>7.0099999999999996E-2</v>
      </c>
      <c r="W312" s="23">
        <v>0</v>
      </c>
      <c r="X312" s="23">
        <v>0.28062999999999999</v>
      </c>
      <c r="Y312" s="23">
        <v>0</v>
      </c>
    </row>
    <row r="313" spans="1:25" x14ac:dyDescent="0.25">
      <c r="A313" s="23" t="s">
        <v>125</v>
      </c>
      <c r="B313" s="23" t="s">
        <v>710</v>
      </c>
      <c r="C313" s="23" t="s">
        <v>715</v>
      </c>
      <c r="D313" s="23" t="s">
        <v>716</v>
      </c>
      <c r="E313" s="23"/>
      <c r="F313" s="23">
        <v>1.76508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/>
      <c r="M313" s="23"/>
      <c r="N313" s="23">
        <v>2.6977799999999998</v>
      </c>
      <c r="O313" s="23">
        <v>4.0278</v>
      </c>
      <c r="P313" s="23"/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7.0099999999999996E-2</v>
      </c>
      <c r="W313" s="23">
        <v>0</v>
      </c>
      <c r="X313" s="23">
        <v>1.7650000000000001E-3</v>
      </c>
      <c r="Y313" s="23">
        <v>0</v>
      </c>
    </row>
    <row r="314" spans="1:25" x14ac:dyDescent="0.25">
      <c r="A314" s="23" t="s">
        <v>125</v>
      </c>
      <c r="B314" s="23" t="s">
        <v>710</v>
      </c>
      <c r="C314" s="23" t="s">
        <v>1118</v>
      </c>
      <c r="D314" s="23" t="s">
        <v>1119</v>
      </c>
      <c r="E314" s="23"/>
      <c r="F314" s="23">
        <v>10.585000000000001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/>
      <c r="M314" s="23"/>
      <c r="N314" s="23">
        <v>2.6989200000000002</v>
      </c>
      <c r="O314" s="23">
        <v>4.0510299999999999</v>
      </c>
      <c r="P314" s="23"/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7.0099999999999996E-2</v>
      </c>
      <c r="W314" s="23">
        <v>0</v>
      </c>
      <c r="X314" s="23">
        <v>1.0585000000000001E-2</v>
      </c>
      <c r="Y314" s="23">
        <v>0</v>
      </c>
    </row>
    <row r="315" spans="1:25" x14ac:dyDescent="0.25">
      <c r="A315" s="23" t="s">
        <v>125</v>
      </c>
      <c r="B315" s="23" t="s">
        <v>710</v>
      </c>
      <c r="C315" s="23" t="s">
        <v>1120</v>
      </c>
      <c r="D315" s="23" t="s">
        <v>1121</v>
      </c>
      <c r="E315" s="23"/>
      <c r="F315" s="23">
        <v>4.2668999999999997</v>
      </c>
      <c r="G315" s="23">
        <v>0</v>
      </c>
      <c r="H315" s="23">
        <v>7.1761999999999997</v>
      </c>
      <c r="I315" s="23">
        <v>0</v>
      </c>
      <c r="J315" s="23">
        <v>0</v>
      </c>
      <c r="K315" s="23">
        <v>0</v>
      </c>
      <c r="L315" s="23"/>
      <c r="M315" s="23"/>
      <c r="N315" s="23">
        <v>2.2707999999999999</v>
      </c>
      <c r="O315" s="23">
        <v>3.0636999999999999</v>
      </c>
      <c r="P315" s="23"/>
      <c r="Q315" s="23">
        <v>0</v>
      </c>
      <c r="R315" s="23">
        <v>0</v>
      </c>
      <c r="S315" s="23">
        <v>0</v>
      </c>
      <c r="T315" s="23">
        <v>0.11609999999999999</v>
      </c>
      <c r="U315" s="23">
        <v>0</v>
      </c>
      <c r="V315" s="23">
        <v>7.0099999999999996E-2</v>
      </c>
      <c r="W315" s="23">
        <v>0</v>
      </c>
      <c r="X315" s="23">
        <v>4.2668999999999997</v>
      </c>
      <c r="Y315" s="23">
        <v>7.1761999999999997</v>
      </c>
    </row>
    <row r="316" spans="1:25" x14ac:dyDescent="0.25">
      <c r="A316" s="23" t="s">
        <v>125</v>
      </c>
      <c r="B316" s="23" t="s">
        <v>719</v>
      </c>
      <c r="C316" s="23" t="s">
        <v>720</v>
      </c>
      <c r="D316" s="23" t="s">
        <v>721</v>
      </c>
      <c r="E316" s="23"/>
      <c r="F316" s="23">
        <v>3.714</v>
      </c>
      <c r="G316" s="23">
        <v>6.4240000000000004</v>
      </c>
      <c r="H316" s="23">
        <v>11.270899999999999</v>
      </c>
      <c r="I316" s="23">
        <v>11.270899999999999</v>
      </c>
      <c r="J316" s="23">
        <v>11.270899999999999</v>
      </c>
      <c r="K316" s="23">
        <v>0</v>
      </c>
      <c r="L316" s="23"/>
      <c r="M316" s="23"/>
      <c r="N316" s="23">
        <v>2.6252</v>
      </c>
      <c r="O316" s="23">
        <v>3.7787000000000002</v>
      </c>
      <c r="P316" s="23"/>
      <c r="Q316" s="23">
        <v>0</v>
      </c>
      <c r="R316" s="23">
        <v>0</v>
      </c>
      <c r="S316" s="23">
        <v>0</v>
      </c>
      <c r="T316" s="23">
        <v>0.33829999999999999</v>
      </c>
      <c r="U316" s="23">
        <v>0</v>
      </c>
      <c r="V316" s="23">
        <v>7.0099999999999996E-2</v>
      </c>
      <c r="W316" s="23">
        <v>0.46</v>
      </c>
      <c r="X316" s="23">
        <v>3.714</v>
      </c>
      <c r="Y316" s="23">
        <v>11.270899999999999</v>
      </c>
    </row>
    <row r="317" spans="1:25" x14ac:dyDescent="0.25">
      <c r="A317" s="23"/>
      <c r="B317" s="23"/>
      <c r="C317" s="23"/>
      <c r="D317" s="23" t="s">
        <v>1373</v>
      </c>
      <c r="E317" s="23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016AD-378B-4BF0-8624-2F11B37F7569}">
  <dimension ref="A1:R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1380</v>
      </c>
      <c r="D1" s="20" t="s">
        <v>1381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1382</v>
      </c>
      <c r="F2" s="21" t="s">
        <v>1383</v>
      </c>
      <c r="G2" s="21" t="s">
        <v>1384</v>
      </c>
      <c r="H2" s="21" t="s">
        <v>1385</v>
      </c>
      <c r="I2" s="21" t="s">
        <v>1386</v>
      </c>
      <c r="J2" s="21" t="s">
        <v>1387</v>
      </c>
      <c r="K2" s="21" t="s">
        <v>1388</v>
      </c>
      <c r="L2" s="21" t="s">
        <v>1389</v>
      </c>
      <c r="M2" s="21" t="s">
        <v>1390</v>
      </c>
      <c r="N2" s="21" t="s">
        <v>1391</v>
      </c>
      <c r="O2" s="21" t="s">
        <v>1392</v>
      </c>
      <c r="P2" s="21" t="s">
        <v>1393</v>
      </c>
      <c r="Q2" s="21" t="s">
        <v>1394</v>
      </c>
      <c r="R2" s="21" t="s">
        <v>1395</v>
      </c>
    </row>
    <row r="3" spans="1:18" x14ac:dyDescent="0.25">
      <c r="A3" s="21"/>
      <c r="B3" s="21"/>
      <c r="C3" s="21"/>
      <c r="D3" s="21" t="s">
        <v>89</v>
      </c>
      <c r="E3" s="21" t="s">
        <v>1396</v>
      </c>
      <c r="F3" s="21" t="s">
        <v>1397</v>
      </c>
      <c r="G3" s="21" t="s">
        <v>1398</v>
      </c>
      <c r="H3" s="21" t="s">
        <v>1399</v>
      </c>
      <c r="I3" s="21" t="s">
        <v>1400</v>
      </c>
      <c r="J3" s="21" t="s">
        <v>1401</v>
      </c>
      <c r="K3" s="21" t="s">
        <v>1402</v>
      </c>
      <c r="L3" s="21" t="s">
        <v>1403</v>
      </c>
      <c r="M3" s="21" t="s">
        <v>1404</v>
      </c>
      <c r="N3" s="21" t="s">
        <v>1405</v>
      </c>
      <c r="O3" s="21" t="s">
        <v>1406</v>
      </c>
      <c r="P3" s="21" t="s">
        <v>1407</v>
      </c>
      <c r="Q3" s="21" t="s">
        <v>1408</v>
      </c>
      <c r="R3" s="21" t="s">
        <v>1409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38685071</v>
      </c>
      <c r="F4" s="22">
        <v>0</v>
      </c>
      <c r="G4" s="22">
        <v>14388442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256686</v>
      </c>
      <c r="N4" s="22">
        <v>0</v>
      </c>
      <c r="O4" s="22">
        <v>0</v>
      </c>
      <c r="P4" s="22">
        <v>0</v>
      </c>
      <c r="Q4" s="22">
        <v>0</v>
      </c>
      <c r="R4" s="22">
        <v>53330199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1682075</v>
      </c>
      <c r="F5" s="22">
        <v>0</v>
      </c>
      <c r="G5" s="22">
        <v>8970076</v>
      </c>
      <c r="H5" s="22">
        <v>330588</v>
      </c>
      <c r="I5" s="22">
        <v>0</v>
      </c>
      <c r="J5" s="22">
        <v>0</v>
      </c>
      <c r="K5" s="22">
        <v>0</v>
      </c>
      <c r="L5" s="22">
        <v>0</v>
      </c>
      <c r="M5" s="22">
        <v>1240840</v>
      </c>
      <c r="N5" s="22">
        <v>2377384</v>
      </c>
      <c r="O5" s="22">
        <v>0</v>
      </c>
      <c r="P5" s="22">
        <v>0</v>
      </c>
      <c r="Q5" s="22">
        <v>0</v>
      </c>
      <c r="R5" s="22">
        <v>14600963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1151091</v>
      </c>
      <c r="F6" s="22">
        <v>0</v>
      </c>
      <c r="G6" s="22">
        <v>2173844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3933987</v>
      </c>
      <c r="N6" s="22">
        <v>0</v>
      </c>
      <c r="O6" s="22">
        <v>0</v>
      </c>
      <c r="P6" s="22">
        <v>0</v>
      </c>
      <c r="Q6" s="22">
        <v>0</v>
      </c>
      <c r="R6" s="22">
        <v>7258922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28930000</v>
      </c>
      <c r="F7" s="22">
        <v>0</v>
      </c>
      <c r="G7" s="22">
        <v>142088000</v>
      </c>
      <c r="H7" s="22">
        <v>0</v>
      </c>
      <c r="I7" s="22">
        <v>0</v>
      </c>
      <c r="J7" s="22">
        <v>1147000</v>
      </c>
      <c r="K7" s="22">
        <v>0</v>
      </c>
      <c r="L7" s="22">
        <v>88723000</v>
      </c>
      <c r="M7" s="22">
        <v>72776000</v>
      </c>
      <c r="N7" s="22">
        <v>212161000</v>
      </c>
      <c r="O7" s="22">
        <v>0</v>
      </c>
      <c r="P7" s="22">
        <v>0</v>
      </c>
      <c r="Q7" s="22">
        <v>0</v>
      </c>
      <c r="R7" s="22">
        <v>545825000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2140132</v>
      </c>
      <c r="F8" s="22">
        <v>0</v>
      </c>
      <c r="G8" s="22">
        <v>125300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319482</v>
      </c>
      <c r="N8" s="22">
        <v>2479100</v>
      </c>
      <c r="O8" s="22">
        <v>0</v>
      </c>
      <c r="P8" s="22">
        <v>102332</v>
      </c>
      <c r="Q8" s="22">
        <v>0</v>
      </c>
      <c r="R8" s="22">
        <v>5166346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9714934</v>
      </c>
      <c r="F9" s="22">
        <v>0</v>
      </c>
      <c r="G9" s="22">
        <v>4107241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25009382</v>
      </c>
      <c r="N9" s="22">
        <v>0</v>
      </c>
      <c r="O9" s="22">
        <v>0</v>
      </c>
      <c r="P9" s="22">
        <v>0</v>
      </c>
      <c r="Q9" s="22">
        <v>0</v>
      </c>
      <c r="R9" s="22">
        <v>38831557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79336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335778</v>
      </c>
      <c r="N10" s="22">
        <v>156689</v>
      </c>
      <c r="O10" s="22">
        <v>0</v>
      </c>
      <c r="P10" s="22">
        <v>0</v>
      </c>
      <c r="Q10" s="22">
        <v>0</v>
      </c>
      <c r="R10" s="22">
        <v>571803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1387733</v>
      </c>
      <c r="F11" s="22">
        <v>0</v>
      </c>
      <c r="G11" s="22">
        <v>279432</v>
      </c>
      <c r="H11" s="22">
        <v>0</v>
      </c>
      <c r="I11" s="22">
        <v>0</v>
      </c>
      <c r="J11" s="22">
        <v>0</v>
      </c>
      <c r="K11" s="22">
        <v>4159</v>
      </c>
      <c r="L11" s="22">
        <v>0</v>
      </c>
      <c r="M11" s="22">
        <v>25329</v>
      </c>
      <c r="N11" s="22">
        <v>0</v>
      </c>
      <c r="O11" s="22">
        <v>0</v>
      </c>
      <c r="P11" s="22">
        <v>0</v>
      </c>
      <c r="Q11" s="22">
        <v>0</v>
      </c>
      <c r="R11" s="22">
        <v>1696653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578838</v>
      </c>
      <c r="F12" s="22">
        <v>0</v>
      </c>
      <c r="G12" s="22">
        <v>2653345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8572469</v>
      </c>
      <c r="N12" s="22">
        <v>1819337</v>
      </c>
      <c r="O12" s="22">
        <v>0</v>
      </c>
      <c r="P12" s="22">
        <v>0</v>
      </c>
      <c r="Q12" s="22">
        <v>0</v>
      </c>
      <c r="R12" s="22">
        <v>13623989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552582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6011727</v>
      </c>
      <c r="N13" s="22">
        <v>3297836</v>
      </c>
      <c r="O13" s="22">
        <v>0</v>
      </c>
      <c r="P13" s="22">
        <v>0</v>
      </c>
      <c r="Q13" s="22">
        <v>0</v>
      </c>
      <c r="R13" s="22">
        <v>9862145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31368000</v>
      </c>
      <c r="F14" s="22">
        <v>0</v>
      </c>
      <c r="G14" s="22">
        <v>26372000</v>
      </c>
      <c r="H14" s="22">
        <v>0</v>
      </c>
      <c r="I14" s="22">
        <v>0</v>
      </c>
      <c r="J14" s="22">
        <v>0</v>
      </c>
      <c r="K14" s="22">
        <v>0</v>
      </c>
      <c r="L14" s="22">
        <v>2800000</v>
      </c>
      <c r="M14" s="22">
        <v>1792000</v>
      </c>
      <c r="N14" s="22">
        <v>0</v>
      </c>
      <c r="O14" s="22">
        <v>0</v>
      </c>
      <c r="P14" s="22">
        <v>0</v>
      </c>
      <c r="Q14" s="22">
        <v>0</v>
      </c>
      <c r="R14" s="22">
        <v>62332000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483020</v>
      </c>
      <c r="H15" s="22">
        <v>0</v>
      </c>
      <c r="I15" s="22">
        <v>0</v>
      </c>
      <c r="J15" s="22">
        <v>0</v>
      </c>
      <c r="K15" s="22">
        <v>20018</v>
      </c>
      <c r="L15" s="22">
        <v>0</v>
      </c>
      <c r="M15" s="22">
        <v>1195888</v>
      </c>
      <c r="N15" s="22">
        <v>367519</v>
      </c>
      <c r="O15" s="22">
        <v>0</v>
      </c>
      <c r="P15" s="22">
        <v>0</v>
      </c>
      <c r="Q15" s="22">
        <v>0</v>
      </c>
      <c r="R15" s="22">
        <v>2066445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2853000</v>
      </c>
      <c r="F16" s="22">
        <v>0</v>
      </c>
      <c r="G16" s="22">
        <v>4559000</v>
      </c>
      <c r="H16" s="22">
        <v>20000</v>
      </c>
      <c r="I16" s="22">
        <v>0</v>
      </c>
      <c r="J16" s="22">
        <v>0</v>
      </c>
      <c r="K16" s="22">
        <v>0</v>
      </c>
      <c r="L16" s="22">
        <v>0</v>
      </c>
      <c r="M16" s="22">
        <v>1439000</v>
      </c>
      <c r="N16" s="22">
        <v>3087000</v>
      </c>
      <c r="O16" s="22">
        <v>0</v>
      </c>
      <c r="P16" s="22">
        <v>0</v>
      </c>
      <c r="Q16" s="22">
        <v>0</v>
      </c>
      <c r="R16" s="22">
        <v>11958000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21957476</v>
      </c>
      <c r="F17" s="22">
        <v>0</v>
      </c>
      <c r="G17" s="22">
        <v>10556178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3264938</v>
      </c>
      <c r="N17" s="22">
        <v>13207703</v>
      </c>
      <c r="O17" s="22">
        <v>12926775</v>
      </c>
      <c r="P17" s="22">
        <v>0</v>
      </c>
      <c r="Q17" s="22">
        <v>0</v>
      </c>
      <c r="R17" s="22">
        <v>61913070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1518000</v>
      </c>
      <c r="F18" s="22">
        <v>0</v>
      </c>
      <c r="G18" s="22">
        <v>21000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131000</v>
      </c>
      <c r="N18" s="22">
        <v>0</v>
      </c>
      <c r="O18" s="22">
        <v>0</v>
      </c>
      <c r="P18" s="22">
        <v>0</v>
      </c>
      <c r="Q18" s="22">
        <v>0</v>
      </c>
      <c r="R18" s="22">
        <v>1670000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14491535</v>
      </c>
      <c r="F19" s="22">
        <v>0</v>
      </c>
      <c r="G19" s="22">
        <v>8933847</v>
      </c>
      <c r="H19" s="22">
        <v>56699</v>
      </c>
      <c r="I19" s="22">
        <v>0</v>
      </c>
      <c r="J19" s="22">
        <v>0</v>
      </c>
      <c r="K19" s="22">
        <v>35209</v>
      </c>
      <c r="L19" s="22">
        <v>0</v>
      </c>
      <c r="M19" s="22">
        <v>4701111</v>
      </c>
      <c r="N19" s="22">
        <v>-2222356</v>
      </c>
      <c r="O19" s="22">
        <v>0</v>
      </c>
      <c r="P19" s="22">
        <v>0</v>
      </c>
      <c r="Q19" s="22">
        <v>0</v>
      </c>
      <c r="R19" s="22">
        <v>25996045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1548739</v>
      </c>
      <c r="F20" s="22">
        <v>0</v>
      </c>
      <c r="G20" s="22">
        <v>3617794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250605</v>
      </c>
      <c r="N20" s="22">
        <v>408927</v>
      </c>
      <c r="O20" s="22">
        <v>0</v>
      </c>
      <c r="P20" s="22">
        <v>0</v>
      </c>
      <c r="Q20" s="22">
        <v>0</v>
      </c>
      <c r="R20" s="22">
        <v>5826065</v>
      </c>
    </row>
    <row r="21" spans="1:1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774388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164482</v>
      </c>
      <c r="N21" s="22">
        <v>0</v>
      </c>
      <c r="O21" s="22">
        <v>0</v>
      </c>
      <c r="P21" s="22">
        <v>0</v>
      </c>
      <c r="Q21" s="22">
        <v>0</v>
      </c>
      <c r="R21" s="22">
        <v>938870</v>
      </c>
    </row>
    <row r="22" spans="1:1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6169677</v>
      </c>
      <c r="F22" s="22">
        <v>0</v>
      </c>
      <c r="G22" s="22">
        <v>56145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305171</v>
      </c>
      <c r="N22" s="22">
        <v>0</v>
      </c>
      <c r="O22" s="22">
        <v>0</v>
      </c>
      <c r="P22" s="22">
        <v>0</v>
      </c>
      <c r="Q22" s="22">
        <v>0</v>
      </c>
      <c r="R22" s="22">
        <v>6530993</v>
      </c>
    </row>
    <row r="23" spans="1:1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313035</v>
      </c>
      <c r="F23" s="22">
        <v>0</v>
      </c>
      <c r="G23" s="22">
        <v>496430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1753184</v>
      </c>
      <c r="N23" s="22">
        <v>0</v>
      </c>
      <c r="O23" s="22">
        <v>0</v>
      </c>
      <c r="P23" s="22">
        <v>0</v>
      </c>
      <c r="Q23" s="22">
        <v>0</v>
      </c>
      <c r="R23" s="22">
        <v>2562649</v>
      </c>
    </row>
    <row r="24" spans="1:1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7662</v>
      </c>
      <c r="F24" s="22">
        <v>0</v>
      </c>
      <c r="G24" s="22">
        <v>16115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1535</v>
      </c>
      <c r="N24" s="22">
        <v>9701</v>
      </c>
      <c r="O24" s="22">
        <v>0</v>
      </c>
      <c r="P24" s="22">
        <v>0</v>
      </c>
      <c r="Q24" s="22">
        <v>0</v>
      </c>
      <c r="R24" s="22">
        <v>35013</v>
      </c>
    </row>
    <row r="25" spans="1:1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3277255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12078414</v>
      </c>
      <c r="N25" s="22">
        <v>2275528</v>
      </c>
      <c r="O25" s="22">
        <v>0</v>
      </c>
      <c r="P25" s="22">
        <v>5998530</v>
      </c>
      <c r="Q25" s="22">
        <v>0</v>
      </c>
      <c r="R25" s="22">
        <v>23629727</v>
      </c>
    </row>
    <row r="26" spans="1:1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49260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3900</v>
      </c>
      <c r="N26" s="22">
        <v>0</v>
      </c>
      <c r="O26" s="22">
        <v>0</v>
      </c>
      <c r="P26" s="22">
        <v>0</v>
      </c>
      <c r="Q26" s="22">
        <v>0</v>
      </c>
      <c r="R26" s="22">
        <v>53160</v>
      </c>
    </row>
    <row r="27" spans="1:1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491939</v>
      </c>
      <c r="F27" s="22">
        <v>0</v>
      </c>
      <c r="G27" s="22">
        <v>1316370</v>
      </c>
      <c r="H27" s="22">
        <v>0</v>
      </c>
      <c r="I27" s="22">
        <v>0</v>
      </c>
      <c r="J27" s="22">
        <v>0</v>
      </c>
      <c r="K27" s="22">
        <v>0</v>
      </c>
      <c r="L27" s="22">
        <v>390497</v>
      </c>
      <c r="M27" s="22">
        <v>174042</v>
      </c>
      <c r="N27" s="22">
        <v>366258</v>
      </c>
      <c r="O27" s="22">
        <v>0</v>
      </c>
      <c r="P27" s="22">
        <v>0</v>
      </c>
      <c r="Q27" s="22">
        <v>0</v>
      </c>
      <c r="R27" s="22">
        <v>2739106</v>
      </c>
    </row>
    <row r="28" spans="1:1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790093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37000</v>
      </c>
      <c r="N28" s="22">
        <v>0</v>
      </c>
      <c r="O28" s="22">
        <v>0</v>
      </c>
      <c r="P28" s="22">
        <v>0</v>
      </c>
      <c r="Q28" s="22">
        <v>36917</v>
      </c>
      <c r="R28" s="22">
        <v>864010</v>
      </c>
    </row>
    <row r="29" spans="1:1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19828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128493</v>
      </c>
      <c r="N29" s="22">
        <v>267913</v>
      </c>
      <c r="O29" s="22">
        <v>0</v>
      </c>
      <c r="P29" s="22">
        <v>0</v>
      </c>
      <c r="Q29" s="22">
        <v>23878</v>
      </c>
      <c r="R29" s="22">
        <v>440112</v>
      </c>
    </row>
    <row r="30" spans="1:1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639888</v>
      </c>
      <c r="H30" s="22">
        <v>17838</v>
      </c>
      <c r="I30" s="22">
        <v>0</v>
      </c>
      <c r="J30" s="22">
        <v>0</v>
      </c>
      <c r="K30" s="22">
        <v>0</v>
      </c>
      <c r="L30" s="22">
        <v>0</v>
      </c>
      <c r="M30" s="22">
        <v>589224</v>
      </c>
      <c r="N30" s="22">
        <v>811171</v>
      </c>
      <c r="O30" s="22">
        <v>0</v>
      </c>
      <c r="P30" s="22">
        <v>0</v>
      </c>
      <c r="Q30" s="22">
        <v>0</v>
      </c>
      <c r="R30" s="22">
        <v>2058121</v>
      </c>
    </row>
    <row r="31" spans="1:1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856062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1921176</v>
      </c>
      <c r="N31" s="22">
        <v>408920</v>
      </c>
      <c r="O31" s="22">
        <v>0</v>
      </c>
      <c r="P31" s="22">
        <v>2028368</v>
      </c>
      <c r="Q31" s="22">
        <v>0</v>
      </c>
      <c r="R31" s="22">
        <v>5214526</v>
      </c>
    </row>
    <row r="32" spans="1:1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2819351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2120522</v>
      </c>
      <c r="N32" s="22">
        <v>0</v>
      </c>
      <c r="O32" s="22">
        <v>0</v>
      </c>
      <c r="P32" s="22">
        <v>0</v>
      </c>
      <c r="Q32" s="22">
        <v>0</v>
      </c>
      <c r="R32" s="22">
        <v>4939873</v>
      </c>
    </row>
    <row r="33" spans="1:1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347955</v>
      </c>
      <c r="F33" s="22">
        <v>0</v>
      </c>
      <c r="G33" s="22">
        <v>561545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253014</v>
      </c>
      <c r="N33" s="22">
        <v>139825</v>
      </c>
      <c r="O33" s="22">
        <v>0</v>
      </c>
      <c r="P33" s="22">
        <v>920484</v>
      </c>
      <c r="Q33" s="22">
        <v>0</v>
      </c>
      <c r="R33" s="22">
        <v>2222823</v>
      </c>
    </row>
    <row r="34" spans="1:1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1711032</v>
      </c>
      <c r="F34" s="22">
        <v>0</v>
      </c>
      <c r="G34" s="22">
        <v>2175195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1507835</v>
      </c>
      <c r="O34" s="22">
        <v>0</v>
      </c>
      <c r="P34" s="22">
        <v>0</v>
      </c>
      <c r="Q34" s="22">
        <v>149418</v>
      </c>
      <c r="R34" s="22">
        <v>5543480</v>
      </c>
    </row>
    <row r="35" spans="1:1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5760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446070</v>
      </c>
      <c r="O35" s="22">
        <v>0</v>
      </c>
      <c r="P35" s="22">
        <v>0</v>
      </c>
      <c r="Q35" s="22">
        <v>0</v>
      </c>
      <c r="R35" s="22">
        <v>451830</v>
      </c>
    </row>
    <row r="36" spans="1:1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125874</v>
      </c>
      <c r="N36" s="22">
        <v>0</v>
      </c>
      <c r="O36" s="22">
        <v>0</v>
      </c>
      <c r="P36" s="22">
        <v>0</v>
      </c>
      <c r="Q36" s="22">
        <v>0</v>
      </c>
      <c r="R36" s="22">
        <v>125874</v>
      </c>
    </row>
    <row r="37" spans="1:1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157805</v>
      </c>
      <c r="F38" s="22">
        <v>0</v>
      </c>
      <c r="G38" s="22">
        <v>172205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51877</v>
      </c>
      <c r="N38" s="22">
        <v>0</v>
      </c>
      <c r="O38" s="22">
        <v>0</v>
      </c>
      <c r="P38" s="22">
        <v>0</v>
      </c>
      <c r="Q38" s="22">
        <v>152244</v>
      </c>
      <c r="R38" s="22">
        <v>534131</v>
      </c>
    </row>
    <row r="39" spans="1:1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126646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126646</v>
      </c>
    </row>
    <row r="40" spans="1:1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6733264</v>
      </c>
      <c r="F40" s="22">
        <v>0</v>
      </c>
      <c r="G40" s="22">
        <v>1208207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97305</v>
      </c>
      <c r="N40" s="22">
        <v>1431877</v>
      </c>
      <c r="O40" s="22">
        <v>0</v>
      </c>
      <c r="P40" s="22">
        <v>0</v>
      </c>
      <c r="Q40" s="22">
        <v>0</v>
      </c>
      <c r="R40" s="22">
        <v>9470653</v>
      </c>
    </row>
    <row r="41" spans="1:1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2626093</v>
      </c>
      <c r="F41" s="22">
        <v>0</v>
      </c>
      <c r="G41" s="22">
        <v>2922771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12438341</v>
      </c>
      <c r="N41" s="22">
        <v>1197923</v>
      </c>
      <c r="O41" s="22">
        <v>0</v>
      </c>
      <c r="P41" s="22">
        <v>0</v>
      </c>
      <c r="Q41" s="22">
        <v>0</v>
      </c>
      <c r="R41" s="22">
        <v>19185128</v>
      </c>
    </row>
    <row r="42" spans="1:1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279650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112693</v>
      </c>
      <c r="N42" s="22">
        <v>1250023</v>
      </c>
      <c r="O42" s="22">
        <v>0</v>
      </c>
      <c r="P42" s="22">
        <v>0</v>
      </c>
      <c r="Q42" s="22">
        <v>0</v>
      </c>
      <c r="R42" s="22">
        <v>1642366</v>
      </c>
    </row>
    <row r="43" spans="1:1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5811328</v>
      </c>
      <c r="F43" s="22">
        <v>0</v>
      </c>
      <c r="G43" s="22">
        <v>4670764</v>
      </c>
      <c r="H43" s="22">
        <v>0</v>
      </c>
      <c r="I43" s="22">
        <v>61311</v>
      </c>
      <c r="J43" s="22">
        <v>0</v>
      </c>
      <c r="K43" s="22">
        <v>0</v>
      </c>
      <c r="L43" s="22">
        <v>0</v>
      </c>
      <c r="M43" s="22">
        <v>1207012</v>
      </c>
      <c r="N43" s="22">
        <v>0</v>
      </c>
      <c r="O43" s="22">
        <v>0</v>
      </c>
      <c r="P43" s="22">
        <v>0</v>
      </c>
      <c r="Q43" s="22">
        <v>900000</v>
      </c>
      <c r="R43" s="22">
        <v>12650415</v>
      </c>
    </row>
    <row r="44" spans="1:1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1670961</v>
      </c>
      <c r="N44" s="22">
        <v>0</v>
      </c>
      <c r="O44" s="22">
        <v>0</v>
      </c>
      <c r="P44" s="22">
        <v>0</v>
      </c>
      <c r="Q44" s="22">
        <v>0</v>
      </c>
      <c r="R44" s="22">
        <v>1670961</v>
      </c>
    </row>
    <row r="45" spans="1:1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169677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5679</v>
      </c>
      <c r="L45" s="22">
        <v>0</v>
      </c>
      <c r="M45" s="22">
        <v>3290</v>
      </c>
      <c r="N45" s="22">
        <v>0</v>
      </c>
      <c r="O45" s="22">
        <v>0</v>
      </c>
      <c r="P45" s="22">
        <v>0</v>
      </c>
      <c r="Q45" s="22">
        <v>0</v>
      </c>
      <c r="R45" s="22">
        <v>178646</v>
      </c>
    </row>
    <row r="46" spans="1:1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1352101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623223</v>
      </c>
      <c r="N46" s="22">
        <v>0</v>
      </c>
      <c r="O46" s="22">
        <v>0</v>
      </c>
      <c r="P46" s="22">
        <v>0</v>
      </c>
      <c r="Q46" s="22">
        <v>0</v>
      </c>
      <c r="R46" s="22">
        <v>1975324</v>
      </c>
    </row>
    <row r="47" spans="1:1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712783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3340983</v>
      </c>
      <c r="N47" s="22">
        <v>2253965</v>
      </c>
      <c r="O47" s="22">
        <v>0</v>
      </c>
      <c r="P47" s="22">
        <v>0</v>
      </c>
      <c r="Q47" s="22">
        <v>0</v>
      </c>
      <c r="R47" s="22">
        <v>6307731</v>
      </c>
    </row>
    <row r="48" spans="1:1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1101663</v>
      </c>
      <c r="F48" s="22">
        <v>0</v>
      </c>
      <c r="G48" s="22">
        <v>1138852</v>
      </c>
      <c r="H48" s="22">
        <v>33583</v>
      </c>
      <c r="I48" s="22">
        <v>0</v>
      </c>
      <c r="J48" s="22">
        <v>0</v>
      </c>
      <c r="K48" s="22">
        <v>0</v>
      </c>
      <c r="L48" s="22">
        <v>0</v>
      </c>
      <c r="M48" s="22">
        <v>256838</v>
      </c>
      <c r="N48" s="22">
        <v>596368</v>
      </c>
      <c r="O48" s="22">
        <v>0</v>
      </c>
      <c r="P48" s="22">
        <v>0</v>
      </c>
      <c r="Q48" s="22">
        <v>35000</v>
      </c>
      <c r="R48" s="22">
        <v>3162304</v>
      </c>
    </row>
    <row r="49" spans="1:1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102050</v>
      </c>
      <c r="F49" s="22">
        <v>0</v>
      </c>
      <c r="G49" s="22">
        <v>420844</v>
      </c>
      <c r="H49" s="22">
        <v>0</v>
      </c>
      <c r="I49" s="22">
        <v>0</v>
      </c>
      <c r="J49" s="22">
        <v>0</v>
      </c>
      <c r="K49" s="22">
        <v>30000</v>
      </c>
      <c r="L49" s="22">
        <v>0</v>
      </c>
      <c r="M49" s="22">
        <v>28231</v>
      </c>
      <c r="N49" s="22">
        <v>0</v>
      </c>
      <c r="O49" s="22">
        <v>0</v>
      </c>
      <c r="P49" s="22">
        <v>0</v>
      </c>
      <c r="Q49" s="22">
        <v>5137</v>
      </c>
      <c r="R49" s="22">
        <v>586262</v>
      </c>
    </row>
    <row r="50" spans="1:1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1684292</v>
      </c>
      <c r="F50" s="22">
        <v>0</v>
      </c>
      <c r="G50" s="22">
        <v>733914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165328</v>
      </c>
      <c r="N50" s="22">
        <v>0</v>
      </c>
      <c r="O50" s="22">
        <v>0</v>
      </c>
      <c r="P50" s="22">
        <v>0</v>
      </c>
      <c r="Q50" s="22">
        <v>0</v>
      </c>
      <c r="R50" s="22">
        <v>2583534</v>
      </c>
    </row>
    <row r="51" spans="1:1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212295</v>
      </c>
      <c r="H51" s="22">
        <v>25250</v>
      </c>
      <c r="I51" s="22">
        <v>0</v>
      </c>
      <c r="J51" s="22">
        <v>0</v>
      </c>
      <c r="K51" s="22">
        <v>0</v>
      </c>
      <c r="L51" s="22">
        <v>0</v>
      </c>
      <c r="M51" s="22">
        <v>104736</v>
      </c>
      <c r="N51" s="22">
        <v>283515</v>
      </c>
      <c r="O51" s="22">
        <v>0</v>
      </c>
      <c r="P51" s="22">
        <v>0</v>
      </c>
      <c r="Q51" s="22">
        <v>103494</v>
      </c>
      <c r="R51" s="22">
        <v>729290</v>
      </c>
    </row>
    <row r="52" spans="1:1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11381</v>
      </c>
      <c r="L52" s="22">
        <v>0</v>
      </c>
      <c r="M52" s="22">
        <v>222823</v>
      </c>
      <c r="N52" s="22">
        <v>0</v>
      </c>
      <c r="O52" s="22">
        <v>0</v>
      </c>
      <c r="P52" s="22">
        <v>0</v>
      </c>
      <c r="Q52" s="22">
        <v>0</v>
      </c>
      <c r="R52" s="22">
        <v>234204</v>
      </c>
    </row>
    <row r="53" spans="1:1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457205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211791</v>
      </c>
      <c r="N53" s="22">
        <v>0</v>
      </c>
      <c r="O53" s="22">
        <v>0</v>
      </c>
      <c r="P53" s="22">
        <v>0</v>
      </c>
      <c r="Q53" s="22">
        <v>0</v>
      </c>
      <c r="R53" s="22">
        <v>668996</v>
      </c>
    </row>
    <row r="54" spans="1:1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101084</v>
      </c>
      <c r="N54" s="22">
        <v>0</v>
      </c>
      <c r="O54" s="22">
        <v>0</v>
      </c>
      <c r="P54" s="22">
        <v>0</v>
      </c>
      <c r="Q54" s="22">
        <v>0</v>
      </c>
      <c r="R54" s="22">
        <v>101084</v>
      </c>
    </row>
    <row r="55" spans="1:1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440314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2274756</v>
      </c>
      <c r="N55" s="22">
        <v>625349</v>
      </c>
      <c r="O55" s="22">
        <v>0</v>
      </c>
      <c r="P55" s="22">
        <v>0</v>
      </c>
      <c r="Q55" s="22">
        <v>0</v>
      </c>
      <c r="R55" s="22">
        <v>3340419</v>
      </c>
    </row>
    <row r="56" spans="1:1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460296</v>
      </c>
      <c r="N56" s="22">
        <v>0</v>
      </c>
      <c r="O56" s="22">
        <v>0</v>
      </c>
      <c r="P56" s="22">
        <v>2820729</v>
      </c>
      <c r="Q56" s="22">
        <v>0</v>
      </c>
      <c r="R56" s="22">
        <v>3281025</v>
      </c>
    </row>
    <row r="57" spans="1:1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1476895</v>
      </c>
      <c r="F57" s="22">
        <v>0</v>
      </c>
      <c r="G57" s="22">
        <v>618059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80802</v>
      </c>
      <c r="N57" s="22">
        <v>1069592</v>
      </c>
      <c r="O57" s="22">
        <v>0</v>
      </c>
      <c r="P57" s="22">
        <v>0</v>
      </c>
      <c r="Q57" s="22">
        <v>0</v>
      </c>
      <c r="R57" s="22">
        <v>3245348</v>
      </c>
    </row>
    <row r="58" spans="1:1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3199322</v>
      </c>
      <c r="F58" s="22">
        <v>687452</v>
      </c>
      <c r="G58" s="22">
        <v>6096449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8468708</v>
      </c>
      <c r="N58" s="22">
        <v>4746334</v>
      </c>
      <c r="O58" s="22">
        <v>0</v>
      </c>
      <c r="P58" s="22">
        <v>0</v>
      </c>
      <c r="Q58" s="22">
        <v>27972</v>
      </c>
      <c r="R58" s="22">
        <v>23226237</v>
      </c>
    </row>
    <row r="59" spans="1:1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667639</v>
      </c>
      <c r="F59" s="22">
        <v>0</v>
      </c>
      <c r="G59" s="22">
        <v>832510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48374</v>
      </c>
      <c r="O59" s="22">
        <v>0</v>
      </c>
      <c r="P59" s="22">
        <v>0</v>
      </c>
      <c r="Q59" s="22">
        <v>0</v>
      </c>
      <c r="R59" s="22">
        <v>1548523</v>
      </c>
    </row>
    <row r="60" spans="1:1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2318230</v>
      </c>
      <c r="F60" s="22">
        <v>0</v>
      </c>
      <c r="G60" s="22">
        <v>850833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1855484</v>
      </c>
      <c r="N60" s="22">
        <v>1021407</v>
      </c>
      <c r="O60" s="22">
        <v>0</v>
      </c>
      <c r="P60" s="22">
        <v>805</v>
      </c>
      <c r="Q60" s="22">
        <v>0</v>
      </c>
      <c r="R60" s="22">
        <v>6046759</v>
      </c>
    </row>
    <row r="61" spans="1:1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255731</v>
      </c>
      <c r="N62" s="22">
        <v>0</v>
      </c>
      <c r="O62" s="22">
        <v>0</v>
      </c>
      <c r="P62" s="22">
        <v>0</v>
      </c>
      <c r="Q62" s="22">
        <v>120000</v>
      </c>
      <c r="R62" s="22">
        <v>375731</v>
      </c>
    </row>
    <row r="63" spans="1:1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313628</v>
      </c>
      <c r="F63" s="22">
        <v>0</v>
      </c>
      <c r="G63" s="22">
        <v>1727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537686</v>
      </c>
      <c r="N63" s="22">
        <v>0</v>
      </c>
      <c r="O63" s="22">
        <v>0</v>
      </c>
      <c r="P63" s="22">
        <v>0</v>
      </c>
      <c r="Q63" s="22">
        <v>0</v>
      </c>
      <c r="R63" s="22">
        <v>853041</v>
      </c>
    </row>
    <row r="64" spans="1:1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53727</v>
      </c>
      <c r="I64" s="22">
        <v>0</v>
      </c>
      <c r="J64" s="22">
        <v>0</v>
      </c>
      <c r="K64" s="22">
        <v>0</v>
      </c>
      <c r="L64" s="22">
        <v>0</v>
      </c>
      <c r="M64" s="22">
        <v>570459</v>
      </c>
      <c r="N64" s="22">
        <v>0</v>
      </c>
      <c r="O64" s="22">
        <v>0</v>
      </c>
      <c r="P64" s="22">
        <v>0</v>
      </c>
      <c r="Q64" s="22">
        <v>0</v>
      </c>
      <c r="R64" s="22">
        <v>624186</v>
      </c>
    </row>
    <row r="65" spans="1:1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4920241</v>
      </c>
      <c r="F65" s="22">
        <v>0</v>
      </c>
      <c r="G65" s="22">
        <v>1336894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16494301</v>
      </c>
      <c r="N65" s="22">
        <v>0</v>
      </c>
      <c r="O65" s="22">
        <v>0</v>
      </c>
      <c r="P65" s="22">
        <v>0</v>
      </c>
      <c r="Q65" s="22">
        <v>0</v>
      </c>
      <c r="R65" s="22">
        <v>22751436</v>
      </c>
    </row>
    <row r="66" spans="1:1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6733942</v>
      </c>
      <c r="N66" s="22">
        <v>0</v>
      </c>
      <c r="O66" s="22">
        <v>0</v>
      </c>
      <c r="P66" s="22">
        <v>0</v>
      </c>
      <c r="Q66" s="22">
        <v>0</v>
      </c>
      <c r="R66" s="22">
        <v>6733942</v>
      </c>
    </row>
    <row r="67" spans="1:1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484248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258374</v>
      </c>
      <c r="N67" s="22">
        <v>232033</v>
      </c>
      <c r="O67" s="22">
        <v>0</v>
      </c>
      <c r="P67" s="22">
        <v>0</v>
      </c>
      <c r="Q67" s="22">
        <v>0</v>
      </c>
      <c r="R67" s="22">
        <v>974655</v>
      </c>
    </row>
    <row r="68" spans="1:1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939568</v>
      </c>
      <c r="F68" s="22">
        <v>0</v>
      </c>
      <c r="G68" s="22">
        <v>448073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461851</v>
      </c>
      <c r="N68" s="22">
        <v>0</v>
      </c>
      <c r="O68" s="22">
        <v>0</v>
      </c>
      <c r="P68" s="22">
        <v>0</v>
      </c>
      <c r="Q68" s="22">
        <v>195940</v>
      </c>
      <c r="R68" s="22">
        <v>2045432</v>
      </c>
    </row>
    <row r="69" spans="1:1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87809</v>
      </c>
      <c r="H69" s="22">
        <v>150000</v>
      </c>
      <c r="I69" s="22">
        <v>0</v>
      </c>
      <c r="J69" s="22">
        <v>0</v>
      </c>
      <c r="K69" s="22">
        <v>0</v>
      </c>
      <c r="L69" s="22">
        <v>0</v>
      </c>
      <c r="M69" s="22">
        <v>20650</v>
      </c>
      <c r="N69" s="22">
        <v>0</v>
      </c>
      <c r="O69" s="22">
        <v>0</v>
      </c>
      <c r="P69" s="22">
        <v>0</v>
      </c>
      <c r="Q69" s="22">
        <v>0</v>
      </c>
      <c r="R69" s="22">
        <v>258459</v>
      </c>
    </row>
    <row r="70" spans="1:1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142680</v>
      </c>
      <c r="H70" s="22">
        <v>0</v>
      </c>
      <c r="I70" s="22">
        <v>0</v>
      </c>
      <c r="J70" s="22">
        <v>0</v>
      </c>
      <c r="K70" s="22">
        <v>0</v>
      </c>
      <c r="L70" s="22">
        <v>150000</v>
      </c>
      <c r="M70" s="22">
        <v>93135</v>
      </c>
      <c r="N70" s="22">
        <v>0</v>
      </c>
      <c r="O70" s="22">
        <v>0</v>
      </c>
      <c r="P70" s="22">
        <v>0</v>
      </c>
      <c r="Q70" s="22">
        <v>0</v>
      </c>
      <c r="R70" s="22">
        <v>385815</v>
      </c>
    </row>
    <row r="71" spans="1:1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3735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199679</v>
      </c>
      <c r="N71" s="22">
        <v>500226</v>
      </c>
      <c r="O71" s="22">
        <v>0</v>
      </c>
      <c r="P71" s="22">
        <v>0</v>
      </c>
      <c r="Q71" s="22">
        <v>0</v>
      </c>
      <c r="R71" s="22">
        <v>703640</v>
      </c>
    </row>
    <row r="72" spans="1:1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657741</v>
      </c>
      <c r="F72" s="22">
        <v>0</v>
      </c>
      <c r="G72" s="22">
        <v>660098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31280</v>
      </c>
      <c r="N72" s="22">
        <v>107655</v>
      </c>
      <c r="O72" s="22">
        <v>0</v>
      </c>
      <c r="P72" s="22">
        <v>0</v>
      </c>
      <c r="Q72" s="22">
        <v>354809</v>
      </c>
      <c r="R72" s="22">
        <v>1811583</v>
      </c>
    </row>
    <row r="73" spans="1:1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650930</v>
      </c>
      <c r="F73" s="22">
        <v>0</v>
      </c>
      <c r="G73" s="22">
        <v>0</v>
      </c>
      <c r="H73" s="22">
        <v>150000</v>
      </c>
      <c r="I73" s="22">
        <v>0</v>
      </c>
      <c r="J73" s="22">
        <v>0</v>
      </c>
      <c r="K73" s="22">
        <v>0</v>
      </c>
      <c r="L73" s="22">
        <v>0</v>
      </c>
      <c r="M73" s="22">
        <v>206293</v>
      </c>
      <c r="N73" s="22">
        <v>0</v>
      </c>
      <c r="O73" s="22">
        <v>0</v>
      </c>
      <c r="P73" s="22">
        <v>0</v>
      </c>
      <c r="Q73" s="22">
        <v>0</v>
      </c>
      <c r="R73" s="22">
        <v>1007223</v>
      </c>
    </row>
    <row r="74" spans="1:1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524592</v>
      </c>
      <c r="F74" s="22">
        <v>0</v>
      </c>
      <c r="G74" s="22">
        <v>6937</v>
      </c>
      <c r="H74" s="22">
        <v>26524</v>
      </c>
      <c r="I74" s="22">
        <v>0</v>
      </c>
      <c r="J74" s="22">
        <v>0</v>
      </c>
      <c r="K74" s="22">
        <v>0</v>
      </c>
      <c r="L74" s="22">
        <v>0</v>
      </c>
      <c r="M74" s="22">
        <v>20836317</v>
      </c>
      <c r="N74" s="22">
        <v>0</v>
      </c>
      <c r="O74" s="22">
        <v>0</v>
      </c>
      <c r="P74" s="22">
        <v>0</v>
      </c>
      <c r="Q74" s="22">
        <v>0</v>
      </c>
      <c r="R74" s="22">
        <v>21394370</v>
      </c>
    </row>
    <row r="75" spans="1:1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72080</v>
      </c>
      <c r="N75" s="22">
        <v>0</v>
      </c>
      <c r="O75" s="22">
        <v>0</v>
      </c>
      <c r="P75" s="22">
        <v>0</v>
      </c>
      <c r="Q75" s="22">
        <v>52728</v>
      </c>
      <c r="R75" s="22">
        <v>124808</v>
      </c>
    </row>
    <row r="76" spans="1:1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742074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346160</v>
      </c>
      <c r="N76" s="22">
        <v>269572</v>
      </c>
      <c r="O76" s="22">
        <v>0</v>
      </c>
      <c r="P76" s="22">
        <v>0</v>
      </c>
      <c r="Q76" s="22">
        <v>114529</v>
      </c>
      <c r="R76" s="22">
        <v>1472335</v>
      </c>
    </row>
    <row r="77" spans="1:1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170475</v>
      </c>
      <c r="I77" s="22">
        <v>0</v>
      </c>
      <c r="J77" s="22">
        <v>0</v>
      </c>
      <c r="K77" s="22">
        <v>0</v>
      </c>
      <c r="L77" s="22">
        <v>0</v>
      </c>
      <c r="M77" s="22">
        <v>358386</v>
      </c>
      <c r="N77" s="22">
        <v>0</v>
      </c>
      <c r="O77" s="22">
        <v>0</v>
      </c>
      <c r="P77" s="22">
        <v>2567097</v>
      </c>
      <c r="Q77" s="22">
        <v>108844</v>
      </c>
      <c r="R77" s="22">
        <v>3204802</v>
      </c>
    </row>
    <row r="78" spans="1:1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761223</v>
      </c>
      <c r="F78" s="22">
        <v>0</v>
      </c>
      <c r="G78" s="22">
        <v>0</v>
      </c>
      <c r="H78" s="22">
        <v>54139</v>
      </c>
      <c r="I78" s="22">
        <v>0</v>
      </c>
      <c r="J78" s="22">
        <v>0</v>
      </c>
      <c r="K78" s="22">
        <v>0</v>
      </c>
      <c r="L78" s="22">
        <v>0</v>
      </c>
      <c r="M78" s="22">
        <v>36692</v>
      </c>
      <c r="N78" s="22">
        <v>0</v>
      </c>
      <c r="O78" s="22">
        <v>0</v>
      </c>
      <c r="P78" s="22">
        <v>0</v>
      </c>
      <c r="Q78" s="22">
        <v>0</v>
      </c>
      <c r="R78" s="22">
        <v>852054</v>
      </c>
    </row>
    <row r="79" spans="1:1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15685</v>
      </c>
      <c r="R79" s="22">
        <v>15685</v>
      </c>
    </row>
    <row r="80" spans="1:1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1319308</v>
      </c>
      <c r="H81" s="22">
        <v>46632</v>
      </c>
      <c r="I81" s="22">
        <v>0</v>
      </c>
      <c r="J81" s="22">
        <v>0</v>
      </c>
      <c r="K81" s="22">
        <v>0</v>
      </c>
      <c r="L81" s="22">
        <v>0</v>
      </c>
      <c r="M81" s="22">
        <v>268233</v>
      </c>
      <c r="N81" s="22">
        <v>766997</v>
      </c>
      <c r="O81" s="22">
        <v>0</v>
      </c>
      <c r="P81" s="22">
        <v>0</v>
      </c>
      <c r="Q81" s="22">
        <v>0</v>
      </c>
      <c r="R81" s="22">
        <v>2401170</v>
      </c>
    </row>
    <row r="82" spans="1:1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1838723</v>
      </c>
      <c r="F82" s="22">
        <v>0</v>
      </c>
      <c r="G82" s="22">
        <v>1773873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1850653</v>
      </c>
      <c r="N82" s="22">
        <v>1903250</v>
      </c>
      <c r="O82" s="22">
        <v>0</v>
      </c>
      <c r="P82" s="22">
        <v>1090449</v>
      </c>
      <c r="Q82" s="22">
        <v>0</v>
      </c>
      <c r="R82" s="22">
        <v>8456948</v>
      </c>
    </row>
    <row r="83" spans="1:1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442519</v>
      </c>
      <c r="H83" s="22">
        <v>0</v>
      </c>
      <c r="I83" s="22">
        <v>0</v>
      </c>
      <c r="J83" s="22">
        <v>0</v>
      </c>
      <c r="K83" s="22">
        <v>0</v>
      </c>
      <c r="L83" s="22">
        <v>1060336</v>
      </c>
      <c r="M83" s="22">
        <v>297891</v>
      </c>
      <c r="N83" s="22">
        <v>0</v>
      </c>
      <c r="O83" s="22">
        <v>41427</v>
      </c>
      <c r="P83" s="22">
        <v>0</v>
      </c>
      <c r="Q83" s="22">
        <v>0</v>
      </c>
      <c r="R83" s="22">
        <v>1842173</v>
      </c>
    </row>
    <row r="84" spans="1:1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444939</v>
      </c>
      <c r="H84" s="22">
        <v>0</v>
      </c>
      <c r="I84" s="22">
        <v>0</v>
      </c>
      <c r="J84" s="22">
        <v>0</v>
      </c>
      <c r="K84" s="22">
        <v>0</v>
      </c>
      <c r="L84" s="22">
        <v>125999</v>
      </c>
      <c r="M84" s="22">
        <v>194424</v>
      </c>
      <c r="N84" s="22">
        <v>0</v>
      </c>
      <c r="O84" s="22">
        <v>0</v>
      </c>
      <c r="P84" s="22">
        <v>0</v>
      </c>
      <c r="Q84" s="22">
        <v>2137461</v>
      </c>
      <c r="R84" s="22">
        <v>2902823</v>
      </c>
    </row>
    <row r="85" spans="1:1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59152</v>
      </c>
      <c r="N85" s="22">
        <v>0</v>
      </c>
      <c r="O85" s="22">
        <v>0</v>
      </c>
      <c r="P85" s="22">
        <v>0</v>
      </c>
      <c r="Q85" s="22">
        <v>40000</v>
      </c>
      <c r="R85" s="22">
        <v>99152</v>
      </c>
    </row>
    <row r="86" spans="1:1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18151020</v>
      </c>
      <c r="F86" s="22">
        <v>0</v>
      </c>
      <c r="G86" s="22">
        <v>1732483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2884479</v>
      </c>
      <c r="N86" s="22">
        <v>0</v>
      </c>
      <c r="O86" s="22">
        <v>0</v>
      </c>
      <c r="P86" s="22">
        <v>1643152</v>
      </c>
      <c r="Q86" s="22">
        <v>0</v>
      </c>
      <c r="R86" s="22">
        <v>24411134</v>
      </c>
    </row>
    <row r="87" spans="1:1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294082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68948</v>
      </c>
      <c r="N87" s="22">
        <v>518404</v>
      </c>
      <c r="O87" s="22">
        <v>0</v>
      </c>
      <c r="P87" s="22">
        <v>0</v>
      </c>
      <c r="Q87" s="22">
        <v>0</v>
      </c>
      <c r="R87" s="22">
        <v>881434</v>
      </c>
    </row>
    <row r="88" spans="1:1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1328249</v>
      </c>
      <c r="N88" s="22">
        <v>0</v>
      </c>
      <c r="O88" s="22">
        <v>0</v>
      </c>
      <c r="P88" s="22">
        <v>0</v>
      </c>
      <c r="Q88" s="22">
        <v>550431</v>
      </c>
      <c r="R88" s="22">
        <v>1878680</v>
      </c>
    </row>
    <row r="89" spans="1:1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107557</v>
      </c>
      <c r="I89" s="22">
        <v>0</v>
      </c>
      <c r="J89" s="22">
        <v>0</v>
      </c>
      <c r="K89" s="22">
        <v>0</v>
      </c>
      <c r="L89" s="22">
        <v>0</v>
      </c>
      <c r="M89" s="22">
        <v>12961</v>
      </c>
      <c r="N89" s="22">
        <v>0</v>
      </c>
      <c r="O89" s="22">
        <v>0</v>
      </c>
      <c r="P89" s="22">
        <v>0</v>
      </c>
      <c r="Q89" s="22">
        <v>0</v>
      </c>
      <c r="R89" s="22">
        <v>120518</v>
      </c>
    </row>
    <row r="90" spans="1:1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93645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56543</v>
      </c>
      <c r="N90" s="22">
        <v>264914</v>
      </c>
      <c r="O90" s="22">
        <v>0</v>
      </c>
      <c r="P90" s="22">
        <v>0</v>
      </c>
      <c r="Q90" s="22">
        <v>0</v>
      </c>
      <c r="R90" s="22">
        <v>415102</v>
      </c>
    </row>
    <row r="91" spans="1:1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651887</v>
      </c>
      <c r="H91" s="22">
        <v>17514</v>
      </c>
      <c r="I91" s="22">
        <v>0</v>
      </c>
      <c r="J91" s="22">
        <v>0</v>
      </c>
      <c r="K91" s="22">
        <v>0</v>
      </c>
      <c r="L91" s="22">
        <v>0</v>
      </c>
      <c r="M91" s="22">
        <v>1088039</v>
      </c>
      <c r="N91" s="22">
        <v>338248</v>
      </c>
      <c r="O91" s="22">
        <v>0</v>
      </c>
      <c r="P91" s="22">
        <v>0</v>
      </c>
      <c r="Q91" s="22">
        <v>0</v>
      </c>
      <c r="R91" s="22">
        <v>2095688</v>
      </c>
    </row>
    <row r="92" spans="1:1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138285</v>
      </c>
      <c r="N92" s="22">
        <v>25230</v>
      </c>
      <c r="O92" s="22">
        <v>0</v>
      </c>
      <c r="P92" s="22">
        <v>30000</v>
      </c>
      <c r="Q92" s="22">
        <v>0</v>
      </c>
      <c r="R92" s="22">
        <v>193515</v>
      </c>
    </row>
    <row r="93" spans="1:1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214190</v>
      </c>
      <c r="F93" s="22">
        <v>0</v>
      </c>
      <c r="G93" s="22">
        <v>1537546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15034</v>
      </c>
      <c r="N93" s="22">
        <v>0</v>
      </c>
      <c r="O93" s="22">
        <v>0</v>
      </c>
      <c r="P93" s="22">
        <v>0</v>
      </c>
      <c r="Q93" s="22">
        <v>0</v>
      </c>
      <c r="R93" s="22">
        <v>1766770</v>
      </c>
    </row>
    <row r="94" spans="1:1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73267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630000</v>
      </c>
      <c r="N94" s="22">
        <v>193451</v>
      </c>
      <c r="O94" s="22">
        <v>0</v>
      </c>
      <c r="P94" s="22">
        <v>0</v>
      </c>
      <c r="Q94" s="22">
        <v>0</v>
      </c>
      <c r="R94" s="22">
        <v>896718</v>
      </c>
    </row>
    <row r="95" spans="1:1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369834</v>
      </c>
      <c r="N95" s="22">
        <v>0</v>
      </c>
      <c r="O95" s="22">
        <v>0</v>
      </c>
      <c r="P95" s="22">
        <v>0</v>
      </c>
      <c r="Q95" s="22">
        <v>0</v>
      </c>
      <c r="R95" s="22">
        <v>369834</v>
      </c>
    </row>
    <row r="96" spans="1:1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86053</v>
      </c>
      <c r="F96" s="22">
        <v>0</v>
      </c>
      <c r="G96" s="22">
        <v>1528</v>
      </c>
      <c r="H96" s="22">
        <v>57451</v>
      </c>
      <c r="I96" s="22">
        <v>0</v>
      </c>
      <c r="J96" s="22">
        <v>0</v>
      </c>
      <c r="K96" s="22">
        <v>0</v>
      </c>
      <c r="L96" s="22">
        <v>0</v>
      </c>
      <c r="M96" s="22">
        <v>33766</v>
      </c>
      <c r="N96" s="22">
        <v>0</v>
      </c>
      <c r="O96" s="22">
        <v>0</v>
      </c>
      <c r="P96" s="22">
        <v>0</v>
      </c>
      <c r="Q96" s="22">
        <v>0</v>
      </c>
      <c r="R96" s="22">
        <v>178798</v>
      </c>
    </row>
    <row r="97" spans="1:1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192429</v>
      </c>
      <c r="F97" s="22">
        <v>0</v>
      </c>
      <c r="G97" s="22">
        <v>2946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195375</v>
      </c>
    </row>
    <row r="98" spans="1:1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86703</v>
      </c>
      <c r="N98" s="22">
        <v>188103</v>
      </c>
      <c r="O98" s="22">
        <v>0</v>
      </c>
      <c r="P98" s="22">
        <v>0</v>
      </c>
      <c r="Q98" s="22">
        <v>0</v>
      </c>
      <c r="R98" s="22">
        <v>274806</v>
      </c>
    </row>
    <row r="99" spans="1:1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1720187</v>
      </c>
      <c r="F100" s="22">
        <v>0</v>
      </c>
      <c r="G100" s="22">
        <v>1299036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11300950</v>
      </c>
      <c r="N100" s="22">
        <v>0</v>
      </c>
      <c r="O100" s="22">
        <v>0</v>
      </c>
      <c r="P100" s="22">
        <v>2800000</v>
      </c>
      <c r="Q100" s="22">
        <v>0</v>
      </c>
      <c r="R100" s="22">
        <v>17120173</v>
      </c>
    </row>
    <row r="101" spans="1:1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2910</v>
      </c>
      <c r="N101" s="22">
        <v>0</v>
      </c>
      <c r="O101" s="22">
        <v>0</v>
      </c>
      <c r="P101" s="22">
        <v>270761</v>
      </c>
      <c r="Q101" s="22">
        <v>0</v>
      </c>
      <c r="R101" s="22">
        <v>273671</v>
      </c>
    </row>
    <row r="102" spans="1:1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298192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58908</v>
      </c>
      <c r="O102" s="22">
        <v>0</v>
      </c>
      <c r="P102" s="22">
        <v>886110</v>
      </c>
      <c r="Q102" s="22">
        <v>0</v>
      </c>
      <c r="R102" s="22">
        <v>1243210</v>
      </c>
    </row>
    <row r="103" spans="1:1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43780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239233</v>
      </c>
      <c r="O103" s="22">
        <v>0</v>
      </c>
      <c r="P103" s="22">
        <v>0</v>
      </c>
      <c r="Q103" s="22">
        <v>0</v>
      </c>
      <c r="R103" s="22">
        <v>283013</v>
      </c>
    </row>
    <row r="104" spans="1:1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144713</v>
      </c>
      <c r="F104" s="22">
        <v>0</v>
      </c>
      <c r="G104" s="22">
        <v>348645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847085</v>
      </c>
      <c r="N104" s="22">
        <v>0</v>
      </c>
      <c r="O104" s="22">
        <v>0</v>
      </c>
      <c r="P104" s="22">
        <v>0</v>
      </c>
      <c r="Q104" s="22">
        <v>0</v>
      </c>
      <c r="R104" s="22">
        <v>1340443</v>
      </c>
    </row>
    <row r="105" spans="1:1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2513142</v>
      </c>
      <c r="I105" s="22">
        <v>0</v>
      </c>
      <c r="J105" s="22">
        <v>0</v>
      </c>
      <c r="K105" s="22">
        <v>0</v>
      </c>
      <c r="L105" s="22">
        <v>0</v>
      </c>
      <c r="M105" s="22">
        <v>3031324</v>
      </c>
      <c r="N105" s="22">
        <v>0</v>
      </c>
      <c r="O105" s="22">
        <v>0</v>
      </c>
      <c r="P105" s="22">
        <v>2324331</v>
      </c>
      <c r="Q105" s="22">
        <v>0</v>
      </c>
      <c r="R105" s="22">
        <v>7868797</v>
      </c>
    </row>
    <row r="106" spans="1:1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1597547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1751418</v>
      </c>
      <c r="N106" s="22">
        <v>0</v>
      </c>
      <c r="O106" s="22">
        <v>0</v>
      </c>
      <c r="P106" s="22">
        <v>0</v>
      </c>
      <c r="Q106" s="22">
        <v>0</v>
      </c>
      <c r="R106" s="22">
        <v>3348965</v>
      </c>
    </row>
    <row r="107" spans="1:1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7816643</v>
      </c>
      <c r="F107" s="22">
        <v>0</v>
      </c>
      <c r="G107" s="22">
        <v>4664228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1143734</v>
      </c>
      <c r="N107" s="22">
        <v>3523342</v>
      </c>
      <c r="O107" s="22">
        <v>0</v>
      </c>
      <c r="P107" s="22">
        <v>0</v>
      </c>
      <c r="Q107" s="22">
        <v>0</v>
      </c>
      <c r="R107" s="22">
        <v>17147947</v>
      </c>
    </row>
    <row r="108" spans="1:1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62059</v>
      </c>
      <c r="F108" s="22">
        <v>0</v>
      </c>
      <c r="G108" s="22">
        <v>44323</v>
      </c>
      <c r="H108" s="22">
        <v>37875</v>
      </c>
      <c r="I108" s="22">
        <v>0</v>
      </c>
      <c r="J108" s="22">
        <v>0</v>
      </c>
      <c r="K108" s="22">
        <v>0</v>
      </c>
      <c r="L108" s="22">
        <v>0</v>
      </c>
      <c r="M108" s="22">
        <v>133118</v>
      </c>
      <c r="N108" s="22">
        <v>346676</v>
      </c>
      <c r="O108" s="22">
        <v>0</v>
      </c>
      <c r="P108" s="22">
        <v>0</v>
      </c>
      <c r="Q108" s="22">
        <v>0</v>
      </c>
      <c r="R108" s="22">
        <v>624051</v>
      </c>
    </row>
    <row r="109" spans="1:1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1708486</v>
      </c>
      <c r="H109" s="22">
        <v>300257</v>
      </c>
      <c r="I109" s="22">
        <v>0</v>
      </c>
      <c r="J109" s="22">
        <v>0</v>
      </c>
      <c r="K109" s="22">
        <v>0</v>
      </c>
      <c r="L109" s="22">
        <v>0</v>
      </c>
      <c r="M109" s="22">
        <v>54717</v>
      </c>
      <c r="N109" s="22">
        <v>152150</v>
      </c>
      <c r="O109" s="22">
        <v>43532</v>
      </c>
      <c r="P109" s="22">
        <v>0</v>
      </c>
      <c r="Q109" s="22">
        <v>0</v>
      </c>
      <c r="R109" s="22">
        <v>2259142</v>
      </c>
    </row>
    <row r="110" spans="1:1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98413</v>
      </c>
      <c r="F110" s="22">
        <v>0</v>
      </c>
      <c r="G110" s="22">
        <v>95965</v>
      </c>
      <c r="H110" s="22">
        <v>0</v>
      </c>
      <c r="I110" s="22">
        <v>0</v>
      </c>
      <c r="J110" s="22">
        <v>0</v>
      </c>
      <c r="K110" s="22">
        <v>0</v>
      </c>
      <c r="L110" s="22">
        <v>7803</v>
      </c>
      <c r="M110" s="22">
        <v>0</v>
      </c>
      <c r="N110" s="22">
        <v>108309</v>
      </c>
      <c r="O110" s="22">
        <v>0</v>
      </c>
      <c r="P110" s="22">
        <v>0</v>
      </c>
      <c r="Q110" s="22">
        <v>0</v>
      </c>
      <c r="R110" s="22">
        <v>310490</v>
      </c>
    </row>
    <row r="111" spans="1:1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593358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1055591</v>
      </c>
      <c r="N111" s="22">
        <v>0</v>
      </c>
      <c r="O111" s="22">
        <v>0</v>
      </c>
      <c r="P111" s="22">
        <v>0</v>
      </c>
      <c r="Q111" s="22">
        <v>0</v>
      </c>
      <c r="R111" s="22">
        <v>1648949</v>
      </c>
    </row>
    <row r="112" spans="1:1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170600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2744617</v>
      </c>
      <c r="N112" s="22">
        <v>751577</v>
      </c>
      <c r="O112" s="22">
        <v>0</v>
      </c>
      <c r="P112" s="22">
        <v>0</v>
      </c>
      <c r="Q112" s="22">
        <v>0</v>
      </c>
      <c r="R112" s="22">
        <v>3666794</v>
      </c>
    </row>
    <row r="113" spans="1:1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1182229</v>
      </c>
      <c r="F113" s="22">
        <v>0</v>
      </c>
      <c r="G113" s="22">
        <v>454744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60711</v>
      </c>
      <c r="N113" s="22">
        <v>813055</v>
      </c>
      <c r="O113" s="22">
        <v>0</v>
      </c>
      <c r="P113" s="22">
        <v>787915</v>
      </c>
      <c r="Q113" s="22">
        <v>0</v>
      </c>
      <c r="R113" s="22">
        <v>3298654</v>
      </c>
    </row>
    <row r="114" spans="1:1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1451851</v>
      </c>
      <c r="F114" s="22">
        <v>0</v>
      </c>
      <c r="G114" s="22">
        <v>201551</v>
      </c>
      <c r="H114" s="22">
        <v>0</v>
      </c>
      <c r="I114" s="22">
        <v>0</v>
      </c>
      <c r="J114" s="22">
        <v>0</v>
      </c>
      <c r="K114" s="22">
        <v>40985</v>
      </c>
      <c r="L114" s="22">
        <v>0</v>
      </c>
      <c r="M114" s="22">
        <v>2073588</v>
      </c>
      <c r="N114" s="22">
        <v>295116</v>
      </c>
      <c r="O114" s="22">
        <v>0</v>
      </c>
      <c r="P114" s="22">
        <v>0</v>
      </c>
      <c r="Q114" s="22">
        <v>0</v>
      </c>
      <c r="R114" s="22">
        <v>4063091</v>
      </c>
    </row>
    <row r="115" spans="1:1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510234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28375</v>
      </c>
      <c r="N115" s="22">
        <v>0</v>
      </c>
      <c r="O115" s="22">
        <v>0</v>
      </c>
      <c r="P115" s="22">
        <v>0</v>
      </c>
      <c r="Q115" s="22">
        <v>0</v>
      </c>
      <c r="R115" s="22">
        <v>538609</v>
      </c>
    </row>
    <row r="116" spans="1:1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7794164</v>
      </c>
      <c r="F116" s="22">
        <v>0</v>
      </c>
      <c r="G116" s="22">
        <v>487935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2045820</v>
      </c>
      <c r="N116" s="22">
        <v>0</v>
      </c>
      <c r="O116" s="22">
        <v>0</v>
      </c>
      <c r="P116" s="22">
        <v>29134</v>
      </c>
      <c r="Q116" s="22">
        <v>0</v>
      </c>
      <c r="R116" s="22">
        <v>10357053</v>
      </c>
    </row>
    <row r="117" spans="1:1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48769</v>
      </c>
      <c r="H117" s="22">
        <v>64013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224242</v>
      </c>
      <c r="O117" s="22">
        <v>0</v>
      </c>
      <c r="P117" s="22">
        <v>0</v>
      </c>
      <c r="Q117" s="22">
        <v>0</v>
      </c>
      <c r="R117" s="22">
        <v>337024</v>
      </c>
    </row>
    <row r="118" spans="1:1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554616</v>
      </c>
      <c r="O118" s="22">
        <v>0</v>
      </c>
      <c r="P118" s="22">
        <v>0</v>
      </c>
      <c r="Q118" s="22">
        <v>0</v>
      </c>
      <c r="R118" s="22">
        <v>554616</v>
      </c>
    </row>
    <row r="119" spans="1:1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407787</v>
      </c>
      <c r="F119" s="22">
        <v>0</v>
      </c>
      <c r="G119" s="22">
        <v>185328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356302</v>
      </c>
      <c r="O119" s="22">
        <v>0</v>
      </c>
      <c r="P119" s="22">
        <v>0</v>
      </c>
      <c r="Q119" s="22">
        <v>0</v>
      </c>
      <c r="R119" s="22">
        <v>949417</v>
      </c>
    </row>
    <row r="120" spans="1:1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160199</v>
      </c>
      <c r="H120" s="22">
        <v>0</v>
      </c>
      <c r="I120" s="22">
        <v>37592</v>
      </c>
      <c r="J120" s="22">
        <v>0</v>
      </c>
      <c r="K120" s="22">
        <v>0</v>
      </c>
      <c r="L120" s="22">
        <v>0</v>
      </c>
      <c r="M120" s="22">
        <v>86575</v>
      </c>
      <c r="N120" s="22">
        <v>273559</v>
      </c>
      <c r="O120" s="22">
        <v>0</v>
      </c>
      <c r="P120" s="22">
        <v>0</v>
      </c>
      <c r="Q120" s="22">
        <v>0</v>
      </c>
      <c r="R120" s="22">
        <v>557925</v>
      </c>
    </row>
    <row r="121" spans="1:1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15624</v>
      </c>
      <c r="H121" s="22">
        <v>0</v>
      </c>
      <c r="I121" s="22">
        <v>1928</v>
      </c>
      <c r="J121" s="22">
        <v>0</v>
      </c>
      <c r="K121" s="22">
        <v>0</v>
      </c>
      <c r="L121" s="22">
        <v>0</v>
      </c>
      <c r="M121" s="22">
        <v>5470543</v>
      </c>
      <c r="N121" s="22">
        <v>0</v>
      </c>
      <c r="O121" s="22">
        <v>0</v>
      </c>
      <c r="P121" s="22">
        <v>0</v>
      </c>
      <c r="Q121" s="22">
        <v>0</v>
      </c>
      <c r="R121" s="22">
        <v>5488095</v>
      </c>
    </row>
    <row r="122" spans="1:1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428548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1050831</v>
      </c>
      <c r="N122" s="22">
        <v>518824</v>
      </c>
      <c r="O122" s="22">
        <v>0</v>
      </c>
      <c r="P122" s="22">
        <v>327274</v>
      </c>
      <c r="Q122" s="22">
        <v>0</v>
      </c>
      <c r="R122" s="22">
        <v>2325477</v>
      </c>
    </row>
    <row r="123" spans="1:1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287989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287989</v>
      </c>
    </row>
    <row r="124" spans="1:1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447959</v>
      </c>
      <c r="F124" s="22">
        <v>0</v>
      </c>
      <c r="G124" s="22">
        <v>189467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367861</v>
      </c>
      <c r="N124" s="22">
        <v>579831</v>
      </c>
      <c r="O124" s="22">
        <v>0</v>
      </c>
      <c r="P124" s="22">
        <v>0</v>
      </c>
      <c r="Q124" s="22">
        <v>0</v>
      </c>
      <c r="R124" s="22">
        <v>1585118</v>
      </c>
    </row>
    <row r="125" spans="1:1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406543</v>
      </c>
      <c r="F125" s="22">
        <v>0</v>
      </c>
      <c r="G125" s="22">
        <v>81925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120000</v>
      </c>
      <c r="N125" s="22">
        <v>222591</v>
      </c>
      <c r="O125" s="22">
        <v>0</v>
      </c>
      <c r="P125" s="22">
        <v>0</v>
      </c>
      <c r="Q125" s="22">
        <v>0</v>
      </c>
      <c r="R125" s="22">
        <v>831059</v>
      </c>
    </row>
    <row r="126" spans="1:1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593526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5542395</v>
      </c>
      <c r="N126" s="22">
        <v>810115</v>
      </c>
      <c r="O126" s="22">
        <v>0</v>
      </c>
      <c r="P126" s="22">
        <v>0</v>
      </c>
      <c r="Q126" s="22">
        <v>0</v>
      </c>
      <c r="R126" s="22">
        <v>6946036</v>
      </c>
    </row>
    <row r="127" spans="1:1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1714013</v>
      </c>
      <c r="F127" s="22">
        <v>0</v>
      </c>
      <c r="G127" s="22">
        <v>656363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88626</v>
      </c>
      <c r="N127" s="22">
        <v>524344</v>
      </c>
      <c r="O127" s="22">
        <v>0</v>
      </c>
      <c r="P127" s="22">
        <v>0</v>
      </c>
      <c r="Q127" s="22">
        <v>0</v>
      </c>
      <c r="R127" s="22">
        <v>2983346</v>
      </c>
    </row>
    <row r="128" spans="1:1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1063761</v>
      </c>
      <c r="F128" s="22">
        <v>0</v>
      </c>
      <c r="G128" s="22">
        <v>1406086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9966821</v>
      </c>
      <c r="N128" s="22">
        <v>0</v>
      </c>
      <c r="O128" s="22">
        <v>0</v>
      </c>
      <c r="P128" s="22">
        <v>0</v>
      </c>
      <c r="Q128" s="22">
        <v>0</v>
      </c>
      <c r="R128" s="22">
        <v>12436668</v>
      </c>
    </row>
    <row r="129" spans="1:1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4635823</v>
      </c>
      <c r="F129" s="22">
        <v>0</v>
      </c>
      <c r="G129" s="22">
        <v>838517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1112629</v>
      </c>
      <c r="N129" s="22">
        <v>1019414</v>
      </c>
      <c r="O129" s="22">
        <v>0</v>
      </c>
      <c r="P129" s="22">
        <v>0</v>
      </c>
      <c r="Q129" s="22">
        <v>0</v>
      </c>
      <c r="R129" s="22">
        <v>7606383</v>
      </c>
    </row>
    <row r="130" spans="1:1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671503</v>
      </c>
      <c r="F130" s="22">
        <v>0</v>
      </c>
      <c r="G130" s="22">
        <v>864816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346459</v>
      </c>
      <c r="N130" s="22">
        <v>0</v>
      </c>
      <c r="O130" s="22">
        <v>0</v>
      </c>
      <c r="P130" s="22">
        <v>0</v>
      </c>
      <c r="Q130" s="22">
        <v>0</v>
      </c>
      <c r="R130" s="22">
        <v>1882778</v>
      </c>
    </row>
    <row r="131" spans="1:1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123817</v>
      </c>
      <c r="F131" s="22">
        <v>0</v>
      </c>
      <c r="G131" s="22">
        <v>285554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326039</v>
      </c>
      <c r="O131" s="22">
        <v>0</v>
      </c>
      <c r="P131" s="22">
        <v>0</v>
      </c>
      <c r="Q131" s="22">
        <v>0</v>
      </c>
      <c r="R131" s="22">
        <v>735410</v>
      </c>
    </row>
    <row r="132" spans="1:1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22035</v>
      </c>
      <c r="N132" s="22">
        <v>0</v>
      </c>
      <c r="O132" s="22">
        <v>0</v>
      </c>
      <c r="P132" s="22">
        <v>0</v>
      </c>
      <c r="Q132" s="22">
        <v>0</v>
      </c>
      <c r="R132" s="22">
        <v>22035</v>
      </c>
    </row>
    <row r="133" spans="1:1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121773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1141635</v>
      </c>
      <c r="N133" s="22">
        <v>353688</v>
      </c>
      <c r="O133" s="22">
        <v>0</v>
      </c>
      <c r="P133" s="22">
        <v>0</v>
      </c>
      <c r="Q133" s="22">
        <v>0</v>
      </c>
      <c r="R133" s="22">
        <v>1617096</v>
      </c>
    </row>
    <row r="134" spans="1:1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44617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44617</v>
      </c>
    </row>
    <row r="135" spans="1:1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3477</v>
      </c>
      <c r="H135" s="22">
        <v>0</v>
      </c>
      <c r="I135" s="22">
        <v>0</v>
      </c>
      <c r="J135" s="22">
        <v>0</v>
      </c>
      <c r="K135" s="22">
        <v>0</v>
      </c>
      <c r="L135" s="22">
        <v>127643</v>
      </c>
      <c r="M135" s="22">
        <v>15500</v>
      </c>
      <c r="N135" s="22">
        <v>3231</v>
      </c>
      <c r="O135" s="22">
        <v>0</v>
      </c>
      <c r="P135" s="22">
        <v>0</v>
      </c>
      <c r="Q135" s="22">
        <v>0</v>
      </c>
      <c r="R135" s="22">
        <v>149851</v>
      </c>
    </row>
    <row r="136" spans="1:1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81454</v>
      </c>
      <c r="F136" s="22">
        <v>0</v>
      </c>
      <c r="G136" s="22">
        <v>164081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198889</v>
      </c>
      <c r="N136" s="22">
        <v>280495</v>
      </c>
      <c r="O136" s="22">
        <v>0</v>
      </c>
      <c r="P136" s="22">
        <v>0</v>
      </c>
      <c r="Q136" s="22">
        <v>0</v>
      </c>
      <c r="R136" s="22">
        <v>724919</v>
      </c>
    </row>
    <row r="137" spans="1:1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150502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594757</v>
      </c>
      <c r="O137" s="22">
        <v>0</v>
      </c>
      <c r="P137" s="22">
        <v>0</v>
      </c>
      <c r="Q137" s="22">
        <v>0</v>
      </c>
      <c r="R137" s="22">
        <v>745259</v>
      </c>
    </row>
    <row r="138" spans="1:1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242448</v>
      </c>
      <c r="F139" s="22">
        <v>0</v>
      </c>
      <c r="G139" s="22">
        <v>359784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11288</v>
      </c>
      <c r="N139" s="22">
        <v>379834</v>
      </c>
      <c r="O139" s="22">
        <v>0</v>
      </c>
      <c r="P139" s="22">
        <v>0</v>
      </c>
      <c r="Q139" s="22">
        <v>0</v>
      </c>
      <c r="R139" s="22">
        <v>993354</v>
      </c>
    </row>
    <row r="140" spans="1:1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67729</v>
      </c>
      <c r="N140" s="22">
        <v>620988</v>
      </c>
      <c r="O140" s="22">
        <v>0</v>
      </c>
      <c r="P140" s="22">
        <v>0</v>
      </c>
      <c r="Q140" s="22">
        <v>0</v>
      </c>
      <c r="R140" s="22">
        <v>688717</v>
      </c>
    </row>
    <row r="141" spans="1:1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90352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1200</v>
      </c>
      <c r="N141" s="22">
        <v>27064</v>
      </c>
      <c r="O141" s="22">
        <v>0</v>
      </c>
      <c r="P141" s="22">
        <v>0</v>
      </c>
      <c r="Q141" s="22">
        <v>0</v>
      </c>
      <c r="R141" s="22">
        <v>118616</v>
      </c>
    </row>
    <row r="142" spans="1:1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16050</v>
      </c>
      <c r="H142" s="22">
        <v>651</v>
      </c>
      <c r="I142" s="22">
        <v>0</v>
      </c>
      <c r="J142" s="22">
        <v>0</v>
      </c>
      <c r="K142" s="22">
        <v>0</v>
      </c>
      <c r="L142" s="22">
        <v>0</v>
      </c>
      <c r="M142" s="22">
        <v>877029</v>
      </c>
      <c r="N142" s="22">
        <v>0</v>
      </c>
      <c r="O142" s="22">
        <v>0</v>
      </c>
      <c r="P142" s="22">
        <v>505979</v>
      </c>
      <c r="Q142" s="22">
        <v>0</v>
      </c>
      <c r="R142" s="22">
        <v>1399709</v>
      </c>
    </row>
    <row r="143" spans="1:1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410</v>
      </c>
      <c r="O143" s="22">
        <v>0</v>
      </c>
      <c r="P143" s="22">
        <v>0</v>
      </c>
      <c r="Q143" s="22">
        <v>0</v>
      </c>
      <c r="R143" s="22">
        <v>410</v>
      </c>
    </row>
    <row r="144" spans="1:1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29257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279444</v>
      </c>
      <c r="N145" s="22">
        <v>605241</v>
      </c>
      <c r="O145" s="22">
        <v>0</v>
      </c>
      <c r="P145" s="22">
        <v>0</v>
      </c>
      <c r="Q145" s="22">
        <v>0</v>
      </c>
      <c r="R145" s="22">
        <v>913942</v>
      </c>
    </row>
    <row r="146" spans="1:1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55100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73713</v>
      </c>
      <c r="N146" s="22">
        <v>125499</v>
      </c>
      <c r="O146" s="22">
        <v>0</v>
      </c>
      <c r="P146" s="22">
        <v>0</v>
      </c>
      <c r="Q146" s="22">
        <v>0</v>
      </c>
      <c r="R146" s="22">
        <v>254312</v>
      </c>
    </row>
    <row r="147" spans="1:1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232537</v>
      </c>
      <c r="H147" s="22">
        <v>3980</v>
      </c>
      <c r="I147" s="22">
        <v>0</v>
      </c>
      <c r="J147" s="22">
        <v>0</v>
      </c>
      <c r="K147" s="22">
        <v>0</v>
      </c>
      <c r="L147" s="22">
        <v>0</v>
      </c>
      <c r="M147" s="22">
        <v>44688</v>
      </c>
      <c r="N147" s="22">
        <v>188863</v>
      </c>
      <c r="O147" s="22">
        <v>0</v>
      </c>
      <c r="P147" s="22">
        <v>542547</v>
      </c>
      <c r="Q147" s="22">
        <v>0</v>
      </c>
      <c r="R147" s="22">
        <v>1012615</v>
      </c>
    </row>
    <row r="148" spans="1:1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769617</v>
      </c>
      <c r="F148" s="22">
        <v>0</v>
      </c>
      <c r="G148" s="22">
        <v>162672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1572272</v>
      </c>
      <c r="N148" s="22">
        <v>1081131</v>
      </c>
      <c r="O148" s="22">
        <v>0</v>
      </c>
      <c r="P148" s="22">
        <v>0</v>
      </c>
      <c r="Q148" s="22">
        <v>0</v>
      </c>
      <c r="R148" s="22">
        <v>3585692</v>
      </c>
    </row>
    <row r="149" spans="1:1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8836</v>
      </c>
      <c r="F149" s="22">
        <v>0</v>
      </c>
      <c r="G149" s="22">
        <v>317109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535413</v>
      </c>
      <c r="N149" s="22">
        <v>0</v>
      </c>
      <c r="O149" s="22">
        <v>0</v>
      </c>
      <c r="P149" s="22">
        <v>0</v>
      </c>
      <c r="Q149" s="22">
        <v>0</v>
      </c>
      <c r="R149" s="22">
        <v>861358</v>
      </c>
    </row>
    <row r="150" spans="1:1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101845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101845</v>
      </c>
    </row>
    <row r="151" spans="1:1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540749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109122</v>
      </c>
      <c r="N151" s="22">
        <v>0</v>
      </c>
      <c r="O151" s="22">
        <v>0</v>
      </c>
      <c r="P151" s="22">
        <v>88929</v>
      </c>
      <c r="Q151" s="22">
        <v>0</v>
      </c>
      <c r="R151" s="22">
        <v>738800</v>
      </c>
    </row>
    <row r="152" spans="1:1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126550</v>
      </c>
      <c r="F152" s="22">
        <v>0</v>
      </c>
      <c r="G152" s="22">
        <v>80606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292426</v>
      </c>
      <c r="N152" s="22">
        <v>434399</v>
      </c>
      <c r="O152" s="22">
        <v>0</v>
      </c>
      <c r="P152" s="22">
        <v>0</v>
      </c>
      <c r="Q152" s="22">
        <v>0</v>
      </c>
      <c r="R152" s="22">
        <v>933981</v>
      </c>
    </row>
    <row r="153" spans="1:1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160688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160688</v>
      </c>
    </row>
    <row r="154" spans="1:1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263166</v>
      </c>
      <c r="N155" s="22">
        <v>0</v>
      </c>
      <c r="O155" s="22">
        <v>0</v>
      </c>
      <c r="P155" s="22">
        <v>0</v>
      </c>
      <c r="Q155" s="22">
        <v>0</v>
      </c>
      <c r="R155" s="22">
        <v>263166</v>
      </c>
    </row>
    <row r="156" spans="1:1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317199</v>
      </c>
      <c r="F156" s="22">
        <v>0</v>
      </c>
      <c r="G156" s="22">
        <v>744095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141945</v>
      </c>
      <c r="N156" s="22">
        <v>0</v>
      </c>
      <c r="O156" s="22">
        <v>0</v>
      </c>
      <c r="P156" s="22">
        <v>0</v>
      </c>
      <c r="Q156" s="22">
        <v>0</v>
      </c>
      <c r="R156" s="22">
        <v>1203239</v>
      </c>
    </row>
    <row r="157" spans="1:1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18472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4223</v>
      </c>
      <c r="N157" s="22">
        <v>0</v>
      </c>
      <c r="O157" s="22">
        <v>0</v>
      </c>
      <c r="P157" s="22">
        <v>0</v>
      </c>
      <c r="Q157" s="22">
        <v>0</v>
      </c>
      <c r="R157" s="22">
        <v>22695</v>
      </c>
    </row>
    <row r="158" spans="1:1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423165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149069</v>
      </c>
      <c r="O158" s="22">
        <v>0</v>
      </c>
      <c r="P158" s="22">
        <v>0</v>
      </c>
      <c r="Q158" s="22">
        <v>0</v>
      </c>
      <c r="R158" s="22">
        <v>572234</v>
      </c>
    </row>
    <row r="159" spans="1:1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126416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4205844</v>
      </c>
      <c r="N159" s="22">
        <v>370673</v>
      </c>
      <c r="O159" s="22">
        <v>0</v>
      </c>
      <c r="P159" s="22">
        <v>0</v>
      </c>
      <c r="Q159" s="22">
        <v>0</v>
      </c>
      <c r="R159" s="22">
        <v>4702933</v>
      </c>
    </row>
    <row r="160" spans="1:1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259191</v>
      </c>
      <c r="F160" s="22">
        <v>0</v>
      </c>
      <c r="G160" s="22">
        <v>249236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30384</v>
      </c>
      <c r="N160" s="22">
        <v>249216</v>
      </c>
      <c r="O160" s="22">
        <v>0</v>
      </c>
      <c r="P160" s="22">
        <v>0</v>
      </c>
      <c r="Q160" s="22">
        <v>0</v>
      </c>
      <c r="R160" s="22">
        <v>788027</v>
      </c>
    </row>
    <row r="161" spans="1:1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18550</v>
      </c>
      <c r="N161" s="22">
        <v>0</v>
      </c>
      <c r="O161" s="22">
        <v>0</v>
      </c>
      <c r="P161" s="22">
        <v>82613</v>
      </c>
      <c r="Q161" s="22">
        <v>0</v>
      </c>
      <c r="R161" s="22">
        <v>101163</v>
      </c>
    </row>
    <row r="162" spans="1:1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7865</v>
      </c>
      <c r="H162" s="22">
        <v>0</v>
      </c>
      <c r="I162" s="22">
        <v>0</v>
      </c>
      <c r="J162" s="22">
        <v>0</v>
      </c>
      <c r="K162" s="22">
        <v>40000</v>
      </c>
      <c r="L162" s="22">
        <v>0</v>
      </c>
      <c r="M162" s="22">
        <v>1983582</v>
      </c>
      <c r="N162" s="22">
        <v>546758</v>
      </c>
      <c r="O162" s="22">
        <v>0</v>
      </c>
      <c r="P162" s="22">
        <v>0</v>
      </c>
      <c r="Q162" s="22">
        <v>0</v>
      </c>
      <c r="R162" s="22">
        <v>2578205</v>
      </c>
    </row>
    <row r="163" spans="1:1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215337</v>
      </c>
      <c r="F163" s="22">
        <v>0</v>
      </c>
      <c r="G163" s="22">
        <v>326673</v>
      </c>
      <c r="H163" s="22">
        <v>39573</v>
      </c>
      <c r="I163" s="22">
        <v>0</v>
      </c>
      <c r="J163" s="22">
        <v>0</v>
      </c>
      <c r="K163" s="22">
        <v>29728</v>
      </c>
      <c r="L163" s="22">
        <v>0</v>
      </c>
      <c r="M163" s="22">
        <v>473848</v>
      </c>
      <c r="N163" s="22">
        <v>317266</v>
      </c>
      <c r="O163" s="22">
        <v>0</v>
      </c>
      <c r="P163" s="22">
        <v>836982</v>
      </c>
      <c r="Q163" s="22">
        <v>0</v>
      </c>
      <c r="R163" s="22">
        <v>2239407</v>
      </c>
    </row>
    <row r="164" spans="1:1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211044</v>
      </c>
      <c r="H164" s="22">
        <v>0</v>
      </c>
      <c r="I164" s="22">
        <v>131296</v>
      </c>
      <c r="J164" s="22">
        <v>0</v>
      </c>
      <c r="K164" s="22">
        <v>0</v>
      </c>
      <c r="L164" s="22">
        <v>0</v>
      </c>
      <c r="M164" s="22">
        <v>100954</v>
      </c>
      <c r="N164" s="22">
        <v>283012</v>
      </c>
      <c r="O164" s="22">
        <v>0</v>
      </c>
      <c r="P164" s="22">
        <v>45616</v>
      </c>
      <c r="Q164" s="22">
        <v>0</v>
      </c>
      <c r="R164" s="22">
        <v>771922</v>
      </c>
    </row>
    <row r="165" spans="1:1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125843</v>
      </c>
      <c r="F165" s="22">
        <v>0</v>
      </c>
      <c r="G165" s="22">
        <v>75881</v>
      </c>
      <c r="H165" s="22">
        <v>266793</v>
      </c>
      <c r="I165" s="22">
        <v>0</v>
      </c>
      <c r="J165" s="22">
        <v>0</v>
      </c>
      <c r="K165" s="22">
        <v>0</v>
      </c>
      <c r="L165" s="22">
        <v>0</v>
      </c>
      <c r="M165" s="22">
        <v>204510</v>
      </c>
      <c r="N165" s="22">
        <v>2860</v>
      </c>
      <c r="O165" s="22">
        <v>0</v>
      </c>
      <c r="P165" s="22">
        <v>0</v>
      </c>
      <c r="Q165" s="22">
        <v>932101</v>
      </c>
      <c r="R165" s="22">
        <v>1607988</v>
      </c>
    </row>
    <row r="166" spans="1:1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438112</v>
      </c>
      <c r="F166" s="22">
        <v>0</v>
      </c>
      <c r="G166" s="22">
        <v>264266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129995</v>
      </c>
      <c r="O166" s="22">
        <v>0</v>
      </c>
      <c r="P166" s="22">
        <v>0</v>
      </c>
      <c r="Q166" s="22">
        <v>0</v>
      </c>
      <c r="R166" s="22">
        <v>832373</v>
      </c>
    </row>
    <row r="167" spans="1:1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376787</v>
      </c>
      <c r="H167" s="22">
        <v>121449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627459</v>
      </c>
      <c r="O167" s="22">
        <v>0</v>
      </c>
      <c r="P167" s="22">
        <v>0</v>
      </c>
      <c r="Q167" s="22">
        <v>0</v>
      </c>
      <c r="R167" s="22">
        <v>1125695</v>
      </c>
    </row>
    <row r="168" spans="1:1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474777</v>
      </c>
      <c r="F168" s="22">
        <v>0</v>
      </c>
      <c r="G168" s="22">
        <v>1576828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3941840</v>
      </c>
      <c r="N168" s="22">
        <v>1972466</v>
      </c>
      <c r="O168" s="22">
        <v>0</v>
      </c>
      <c r="P168" s="22">
        <v>0</v>
      </c>
      <c r="Q168" s="22">
        <v>0</v>
      </c>
      <c r="R168" s="22">
        <v>7965911</v>
      </c>
    </row>
    <row r="169" spans="1:1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1047379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221892</v>
      </c>
      <c r="N169" s="22">
        <v>137833</v>
      </c>
      <c r="O169" s="22">
        <v>0</v>
      </c>
      <c r="P169" s="22">
        <v>0</v>
      </c>
      <c r="Q169" s="22">
        <v>0</v>
      </c>
      <c r="R169" s="22">
        <v>1407104</v>
      </c>
    </row>
    <row r="170" spans="1:1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697558</v>
      </c>
      <c r="F170" s="22">
        <v>2287</v>
      </c>
      <c r="G170" s="22">
        <v>501338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25</v>
      </c>
      <c r="N170" s="22">
        <v>0</v>
      </c>
      <c r="O170" s="22">
        <v>0</v>
      </c>
      <c r="P170" s="22">
        <v>0</v>
      </c>
      <c r="Q170" s="22">
        <v>0</v>
      </c>
      <c r="R170" s="22">
        <v>1201208</v>
      </c>
    </row>
    <row r="171" spans="1:1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100300</v>
      </c>
      <c r="H171" s="22">
        <v>0</v>
      </c>
      <c r="I171" s="22">
        <v>0</v>
      </c>
      <c r="J171" s="22">
        <v>0</v>
      </c>
      <c r="K171" s="22">
        <v>0</v>
      </c>
      <c r="L171" s="22">
        <v>314368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414668</v>
      </c>
    </row>
    <row r="172" spans="1:1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160414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1457887</v>
      </c>
      <c r="N172" s="22">
        <v>75583</v>
      </c>
      <c r="O172" s="22">
        <v>0</v>
      </c>
      <c r="P172" s="22">
        <v>0</v>
      </c>
      <c r="Q172" s="22">
        <v>0</v>
      </c>
      <c r="R172" s="22">
        <v>1693884</v>
      </c>
    </row>
    <row r="173" spans="1:1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506127</v>
      </c>
      <c r="F173" s="22">
        <v>0</v>
      </c>
      <c r="G173" s="22">
        <v>265691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325786</v>
      </c>
      <c r="O173" s="22">
        <v>0</v>
      </c>
      <c r="P173" s="22">
        <v>0</v>
      </c>
      <c r="Q173" s="22">
        <v>0</v>
      </c>
      <c r="R173" s="22">
        <v>1097604</v>
      </c>
    </row>
    <row r="174" spans="1:1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84986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97134</v>
      </c>
      <c r="N174" s="22">
        <v>0</v>
      </c>
      <c r="O174" s="22">
        <v>0</v>
      </c>
      <c r="P174" s="22">
        <v>0</v>
      </c>
      <c r="Q174" s="22">
        <v>0</v>
      </c>
      <c r="R174" s="22">
        <v>182120</v>
      </c>
    </row>
    <row r="175" spans="1:1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60000</v>
      </c>
      <c r="F176" s="22">
        <v>0</v>
      </c>
      <c r="G176" s="22">
        <v>140624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648458</v>
      </c>
      <c r="Q176" s="22">
        <v>0</v>
      </c>
      <c r="R176" s="22">
        <v>849082</v>
      </c>
    </row>
    <row r="177" spans="1:1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69786</v>
      </c>
      <c r="I177" s="22">
        <v>0</v>
      </c>
      <c r="J177" s="22">
        <v>0</v>
      </c>
      <c r="K177" s="22">
        <v>0</v>
      </c>
      <c r="L177" s="22">
        <v>123179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192965</v>
      </c>
    </row>
    <row r="178" spans="1:1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943114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4876</v>
      </c>
      <c r="N178" s="22">
        <v>0</v>
      </c>
      <c r="O178" s="22">
        <v>0</v>
      </c>
      <c r="P178" s="22">
        <v>0</v>
      </c>
      <c r="Q178" s="22">
        <v>0</v>
      </c>
      <c r="R178" s="22">
        <v>947990</v>
      </c>
    </row>
    <row r="179" spans="1:1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10013</v>
      </c>
      <c r="N179" s="22">
        <v>60000</v>
      </c>
      <c r="O179" s="22">
        <v>0</v>
      </c>
      <c r="P179" s="22">
        <v>0</v>
      </c>
      <c r="Q179" s="22">
        <v>0</v>
      </c>
      <c r="R179" s="22">
        <v>70013</v>
      </c>
    </row>
    <row r="180" spans="1:1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225978</v>
      </c>
      <c r="F180" s="22">
        <v>0</v>
      </c>
      <c r="G180" s="22">
        <v>279429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470147</v>
      </c>
      <c r="O180" s="22">
        <v>0</v>
      </c>
      <c r="P180" s="22">
        <v>0</v>
      </c>
      <c r="Q180" s="22">
        <v>0</v>
      </c>
      <c r="R180" s="22">
        <v>975554</v>
      </c>
    </row>
    <row r="181" spans="1:1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258834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118771</v>
      </c>
      <c r="N181" s="22">
        <v>897305</v>
      </c>
      <c r="O181" s="22">
        <v>0</v>
      </c>
      <c r="P181" s="22">
        <v>0</v>
      </c>
      <c r="Q181" s="22">
        <v>0</v>
      </c>
      <c r="R181" s="22">
        <v>1274910</v>
      </c>
    </row>
    <row r="182" spans="1:1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252151</v>
      </c>
      <c r="F182" s="22">
        <v>0</v>
      </c>
      <c r="G182" s="22">
        <v>184126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306596</v>
      </c>
      <c r="N182" s="22">
        <v>347881</v>
      </c>
      <c r="O182" s="22">
        <v>0</v>
      </c>
      <c r="P182" s="22">
        <v>0</v>
      </c>
      <c r="Q182" s="22">
        <v>0</v>
      </c>
      <c r="R182" s="22">
        <v>1090754</v>
      </c>
    </row>
    <row r="183" spans="1:1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222918</v>
      </c>
      <c r="F183" s="22">
        <v>0</v>
      </c>
      <c r="G183" s="22">
        <v>845157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523313</v>
      </c>
      <c r="N183" s="22">
        <v>329499</v>
      </c>
      <c r="O183" s="22">
        <v>0</v>
      </c>
      <c r="P183" s="22">
        <v>0</v>
      </c>
      <c r="Q183" s="22">
        <v>0</v>
      </c>
      <c r="R183" s="22">
        <v>1920887</v>
      </c>
    </row>
    <row r="184" spans="1:1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8430956</v>
      </c>
      <c r="F184" s="22">
        <v>0</v>
      </c>
      <c r="G184" s="22">
        <v>945500</v>
      </c>
      <c r="H184" s="22">
        <v>35399</v>
      </c>
      <c r="I184" s="22">
        <v>0</v>
      </c>
      <c r="J184" s="22">
        <v>0</v>
      </c>
      <c r="K184" s="22">
        <v>0</v>
      </c>
      <c r="L184" s="22">
        <v>0</v>
      </c>
      <c r="M184" s="22">
        <v>2189611</v>
      </c>
      <c r="N184" s="22">
        <v>551175</v>
      </c>
      <c r="O184" s="22">
        <v>0</v>
      </c>
      <c r="P184" s="22">
        <v>0</v>
      </c>
      <c r="Q184" s="22">
        <v>0</v>
      </c>
      <c r="R184" s="22">
        <v>12152641</v>
      </c>
    </row>
    <row r="185" spans="1:1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28556</v>
      </c>
      <c r="I185" s="22">
        <v>0</v>
      </c>
      <c r="J185" s="22">
        <v>0</v>
      </c>
      <c r="K185" s="22">
        <v>0</v>
      </c>
      <c r="L185" s="22">
        <v>0</v>
      </c>
      <c r="M185" s="22">
        <v>67043</v>
      </c>
      <c r="N185" s="22">
        <v>173127</v>
      </c>
      <c r="O185" s="22">
        <v>0</v>
      </c>
      <c r="P185" s="22">
        <v>0</v>
      </c>
      <c r="Q185" s="22">
        <v>0</v>
      </c>
      <c r="R185" s="22">
        <v>268726</v>
      </c>
    </row>
    <row r="186" spans="1:1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95092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242582</v>
      </c>
      <c r="O186" s="22">
        <v>0</v>
      </c>
      <c r="P186" s="22">
        <v>0</v>
      </c>
      <c r="Q186" s="22">
        <v>0</v>
      </c>
      <c r="R186" s="22">
        <v>337674</v>
      </c>
    </row>
    <row r="187" spans="1:1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283402</v>
      </c>
      <c r="F187" s="22">
        <v>0</v>
      </c>
      <c r="G187" s="22">
        <v>44471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197110</v>
      </c>
      <c r="O187" s="22">
        <v>0</v>
      </c>
      <c r="P187" s="22">
        <v>0</v>
      </c>
      <c r="Q187" s="22">
        <v>0</v>
      </c>
      <c r="R187" s="22">
        <v>524983</v>
      </c>
    </row>
    <row r="188" spans="1:1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52772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95489</v>
      </c>
      <c r="O188" s="22">
        <v>0</v>
      </c>
      <c r="P188" s="22">
        <v>0</v>
      </c>
      <c r="Q188" s="22">
        <v>0</v>
      </c>
      <c r="R188" s="22">
        <v>148261</v>
      </c>
    </row>
    <row r="189" spans="1:1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82311</v>
      </c>
      <c r="F189" s="22">
        <v>0</v>
      </c>
      <c r="G189" s="22">
        <v>426447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236523</v>
      </c>
      <c r="O189" s="22">
        <v>0</v>
      </c>
      <c r="P189" s="22">
        <v>0</v>
      </c>
      <c r="Q189" s="22">
        <v>0</v>
      </c>
      <c r="R189" s="22">
        <v>745281</v>
      </c>
    </row>
    <row r="190" spans="1:1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157247</v>
      </c>
      <c r="F191" s="22">
        <v>0</v>
      </c>
      <c r="G191" s="22">
        <v>281942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10295</v>
      </c>
      <c r="N191" s="22">
        <v>236541</v>
      </c>
      <c r="O191" s="22">
        <v>0</v>
      </c>
      <c r="P191" s="22">
        <v>425119</v>
      </c>
      <c r="Q191" s="22">
        <v>0</v>
      </c>
      <c r="R191" s="22">
        <v>1111144</v>
      </c>
    </row>
    <row r="192" spans="1:1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438920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23247</v>
      </c>
      <c r="M192" s="22">
        <v>325263</v>
      </c>
      <c r="N192" s="22">
        <v>0</v>
      </c>
      <c r="O192" s="22">
        <v>0</v>
      </c>
      <c r="P192" s="22">
        <v>0</v>
      </c>
      <c r="Q192" s="22">
        <v>0</v>
      </c>
      <c r="R192" s="22">
        <v>787430</v>
      </c>
    </row>
    <row r="193" spans="1:1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57186</v>
      </c>
      <c r="F193" s="22">
        <v>0</v>
      </c>
      <c r="G193" s="22">
        <v>351433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190853</v>
      </c>
      <c r="O193" s="22">
        <v>0</v>
      </c>
      <c r="P193" s="22">
        <v>0</v>
      </c>
      <c r="Q193" s="22">
        <v>0</v>
      </c>
      <c r="R193" s="22">
        <v>599472</v>
      </c>
    </row>
    <row r="194" spans="1:1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98062</v>
      </c>
      <c r="H194" s="22">
        <v>67560</v>
      </c>
      <c r="I194" s="22">
        <v>0</v>
      </c>
      <c r="J194" s="22">
        <v>0</v>
      </c>
      <c r="K194" s="22">
        <v>0</v>
      </c>
      <c r="L194" s="22">
        <v>0</v>
      </c>
      <c r="M194" s="22">
        <v>32842</v>
      </c>
      <c r="N194" s="22">
        <v>220373</v>
      </c>
      <c r="O194" s="22">
        <v>0</v>
      </c>
      <c r="P194" s="22">
        <v>0</v>
      </c>
      <c r="Q194" s="22">
        <v>0</v>
      </c>
      <c r="R194" s="22">
        <v>418837</v>
      </c>
    </row>
    <row r="195" spans="1:1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10762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60607</v>
      </c>
      <c r="N196" s="22">
        <v>0</v>
      </c>
      <c r="O196" s="22">
        <v>0</v>
      </c>
      <c r="P196" s="22">
        <v>0</v>
      </c>
      <c r="Q196" s="22">
        <v>0</v>
      </c>
      <c r="R196" s="22">
        <v>71369</v>
      </c>
    </row>
    <row r="197" spans="1:1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100166</v>
      </c>
      <c r="F197" s="22">
        <v>0</v>
      </c>
      <c r="G197" s="22">
        <v>50000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150166</v>
      </c>
    </row>
    <row r="198" spans="1:1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120818</v>
      </c>
      <c r="F198" s="22">
        <v>0</v>
      </c>
      <c r="G198" s="22">
        <v>145149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244354</v>
      </c>
      <c r="O198" s="22">
        <v>0</v>
      </c>
      <c r="P198" s="22">
        <v>0</v>
      </c>
      <c r="Q198" s="22">
        <v>0</v>
      </c>
      <c r="R198" s="22">
        <v>510321</v>
      </c>
    </row>
    <row r="199" spans="1:1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66362</v>
      </c>
      <c r="H199" s="22">
        <v>0</v>
      </c>
      <c r="I199" s="22">
        <v>0</v>
      </c>
      <c r="J199" s="22">
        <v>0</v>
      </c>
      <c r="K199" s="22">
        <v>0</v>
      </c>
      <c r="L199" s="22">
        <v>131699</v>
      </c>
      <c r="M199" s="22">
        <v>19445</v>
      </c>
      <c r="N199" s="22">
        <v>133463</v>
      </c>
      <c r="O199" s="22">
        <v>0</v>
      </c>
      <c r="P199" s="22">
        <v>0</v>
      </c>
      <c r="Q199" s="22">
        <v>0</v>
      </c>
      <c r="R199" s="22">
        <v>350969</v>
      </c>
    </row>
    <row r="200" spans="1:1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432997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432997</v>
      </c>
    </row>
    <row r="202" spans="1:1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113378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19833</v>
      </c>
      <c r="N202" s="22">
        <v>213904</v>
      </c>
      <c r="O202" s="22">
        <v>0</v>
      </c>
      <c r="P202" s="22">
        <v>0</v>
      </c>
      <c r="Q202" s="22">
        <v>0</v>
      </c>
      <c r="R202" s="22">
        <v>347115</v>
      </c>
    </row>
    <row r="203" spans="1:1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147105</v>
      </c>
      <c r="F203" s="22">
        <v>201355</v>
      </c>
      <c r="G203" s="22">
        <v>174304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522764</v>
      </c>
    </row>
    <row r="204" spans="1:1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99853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82451</v>
      </c>
      <c r="N204" s="22">
        <v>0</v>
      </c>
      <c r="O204" s="22">
        <v>0</v>
      </c>
      <c r="P204" s="22">
        <v>0</v>
      </c>
      <c r="Q204" s="22">
        <v>0</v>
      </c>
      <c r="R204" s="22">
        <v>182304</v>
      </c>
    </row>
    <row r="205" spans="1:1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201400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2500</v>
      </c>
      <c r="N205" s="22">
        <v>195121</v>
      </c>
      <c r="O205" s="22">
        <v>0</v>
      </c>
      <c r="P205" s="22">
        <v>0</v>
      </c>
      <c r="Q205" s="22">
        <v>0</v>
      </c>
      <c r="R205" s="22">
        <v>399021</v>
      </c>
    </row>
    <row r="206" spans="1:1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89495</v>
      </c>
      <c r="N206" s="22">
        <v>0</v>
      </c>
      <c r="O206" s="22">
        <v>0</v>
      </c>
      <c r="P206" s="22">
        <v>0</v>
      </c>
      <c r="Q206" s="22">
        <v>0</v>
      </c>
      <c r="R206" s="22">
        <v>89495</v>
      </c>
    </row>
    <row r="207" spans="1:1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5712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-77726</v>
      </c>
      <c r="O207" s="22">
        <v>0</v>
      </c>
      <c r="P207" s="22">
        <v>0</v>
      </c>
      <c r="Q207" s="22">
        <v>0</v>
      </c>
      <c r="R207" s="22">
        <v>-72014</v>
      </c>
    </row>
    <row r="208" spans="1:1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170305</v>
      </c>
      <c r="F208" s="22">
        <v>0</v>
      </c>
      <c r="G208" s="22">
        <v>276468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274698</v>
      </c>
      <c r="N208" s="22">
        <v>249518</v>
      </c>
      <c r="O208" s="22">
        <v>0</v>
      </c>
      <c r="P208" s="22">
        <v>483849</v>
      </c>
      <c r="Q208" s="22">
        <v>0</v>
      </c>
      <c r="R208" s="22">
        <v>1454838</v>
      </c>
    </row>
    <row r="209" spans="1:1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219900</v>
      </c>
      <c r="F209" s="22">
        <v>0</v>
      </c>
      <c r="G209" s="22">
        <v>307666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21547</v>
      </c>
      <c r="N209" s="22">
        <v>215854</v>
      </c>
      <c r="O209" s="22">
        <v>0</v>
      </c>
      <c r="P209" s="22">
        <v>0</v>
      </c>
      <c r="Q209" s="22">
        <v>0</v>
      </c>
      <c r="R209" s="22">
        <v>764967</v>
      </c>
    </row>
    <row r="210" spans="1:1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217984</v>
      </c>
      <c r="F210" s="22">
        <v>0</v>
      </c>
      <c r="G210" s="22">
        <v>242933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10869</v>
      </c>
      <c r="N210" s="22">
        <v>200642</v>
      </c>
      <c r="O210" s="22">
        <v>0</v>
      </c>
      <c r="P210" s="22">
        <v>1690313</v>
      </c>
      <c r="Q210" s="22">
        <v>0</v>
      </c>
      <c r="R210" s="22">
        <v>2362741</v>
      </c>
    </row>
    <row r="211" spans="1:1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27898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171041</v>
      </c>
      <c r="N211" s="22">
        <v>0</v>
      </c>
      <c r="O211" s="22">
        <v>0</v>
      </c>
      <c r="P211" s="22">
        <v>0</v>
      </c>
      <c r="Q211" s="22">
        <v>0</v>
      </c>
      <c r="R211" s="22">
        <v>198939</v>
      </c>
    </row>
    <row r="212" spans="1:1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45961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328429</v>
      </c>
      <c r="O212" s="22">
        <v>0</v>
      </c>
      <c r="P212" s="22">
        <v>0</v>
      </c>
      <c r="Q212" s="22">
        <v>0</v>
      </c>
      <c r="R212" s="22">
        <v>374390</v>
      </c>
    </row>
    <row r="213" spans="1:1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14797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14797</v>
      </c>
    </row>
    <row r="214" spans="1:1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80061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242867</v>
      </c>
      <c r="O214" s="22">
        <v>0</v>
      </c>
      <c r="P214" s="22">
        <v>0</v>
      </c>
      <c r="Q214" s="22">
        <v>0</v>
      </c>
      <c r="R214" s="22">
        <v>322928</v>
      </c>
    </row>
    <row r="215" spans="1:1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21074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21074</v>
      </c>
    </row>
    <row r="216" spans="1:1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146044</v>
      </c>
      <c r="F216" s="22">
        <v>0</v>
      </c>
      <c r="G216" s="22">
        <v>250677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231656</v>
      </c>
      <c r="O216" s="22">
        <v>0</v>
      </c>
      <c r="P216" s="22">
        <v>0</v>
      </c>
      <c r="Q216" s="22">
        <v>0</v>
      </c>
      <c r="R216" s="22">
        <v>628377</v>
      </c>
    </row>
    <row r="217" spans="1:1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44607</v>
      </c>
      <c r="F217" s="22">
        <v>0</v>
      </c>
      <c r="G217" s="22">
        <v>155503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175129</v>
      </c>
      <c r="O217" s="22">
        <v>0</v>
      </c>
      <c r="P217" s="22">
        <v>0</v>
      </c>
      <c r="Q217" s="22">
        <v>0</v>
      </c>
      <c r="R217" s="22">
        <v>375239</v>
      </c>
    </row>
    <row r="218" spans="1:1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115142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58048</v>
      </c>
      <c r="N218" s="22">
        <v>134697</v>
      </c>
      <c r="O218" s="22">
        <v>0</v>
      </c>
      <c r="P218" s="22">
        <v>0</v>
      </c>
      <c r="Q218" s="22">
        <v>0</v>
      </c>
      <c r="R218" s="22">
        <v>307887</v>
      </c>
    </row>
    <row r="219" spans="1:1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-36453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-36453</v>
      </c>
    </row>
    <row r="220" spans="1:1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253281</v>
      </c>
      <c r="F220" s="22">
        <v>0</v>
      </c>
      <c r="G220" s="22">
        <v>150293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218365</v>
      </c>
      <c r="O220" s="22">
        <v>0</v>
      </c>
      <c r="P220" s="22">
        <v>0</v>
      </c>
      <c r="Q220" s="22">
        <v>0</v>
      </c>
      <c r="R220" s="22">
        <v>621939</v>
      </c>
    </row>
    <row r="221" spans="1:1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76837</v>
      </c>
      <c r="N221" s="22">
        <v>0</v>
      </c>
      <c r="O221" s="22">
        <v>0</v>
      </c>
      <c r="P221" s="22">
        <v>0</v>
      </c>
      <c r="Q221" s="22">
        <v>0</v>
      </c>
      <c r="R221" s="22">
        <v>76837</v>
      </c>
    </row>
    <row r="222" spans="1:1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205780</v>
      </c>
      <c r="H222" s="22">
        <v>0</v>
      </c>
      <c r="I222" s="22">
        <v>0</v>
      </c>
      <c r="J222" s="22">
        <v>0</v>
      </c>
      <c r="K222" s="22">
        <v>0</v>
      </c>
      <c r="L222" s="22">
        <v>50420</v>
      </c>
      <c r="M222" s="22">
        <v>38754</v>
      </c>
      <c r="N222" s="22">
        <v>0</v>
      </c>
      <c r="O222" s="22">
        <v>0</v>
      </c>
      <c r="P222" s="22">
        <v>0</v>
      </c>
      <c r="Q222" s="22">
        <v>0</v>
      </c>
      <c r="R222" s="22">
        <v>294954</v>
      </c>
    </row>
    <row r="223" spans="1:1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6192</v>
      </c>
      <c r="F223" s="22">
        <v>0</v>
      </c>
      <c r="G223" s="22">
        <v>164059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138833</v>
      </c>
      <c r="N223" s="22">
        <v>0</v>
      </c>
      <c r="O223" s="22">
        <v>0</v>
      </c>
      <c r="P223" s="22">
        <v>0</v>
      </c>
      <c r="Q223" s="22">
        <v>0</v>
      </c>
      <c r="R223" s="22">
        <v>309084</v>
      </c>
    </row>
    <row r="224" spans="1:1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26301</v>
      </c>
      <c r="N224" s="22">
        <v>0</v>
      </c>
      <c r="O224" s="22">
        <v>0</v>
      </c>
      <c r="P224" s="22">
        <v>0</v>
      </c>
      <c r="Q224" s="22">
        <v>0</v>
      </c>
      <c r="R224" s="22">
        <v>26301</v>
      </c>
    </row>
    <row r="225" spans="1:1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221491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179656</v>
      </c>
      <c r="O225" s="22">
        <v>0</v>
      </c>
      <c r="P225" s="22">
        <v>0</v>
      </c>
      <c r="Q225" s="22">
        <v>0</v>
      </c>
      <c r="R225" s="22">
        <v>401147</v>
      </c>
    </row>
    <row r="226" spans="1:1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209939</v>
      </c>
      <c r="F226" s="22">
        <v>0</v>
      </c>
      <c r="G226" s="22">
        <v>44567</v>
      </c>
      <c r="H226" s="22">
        <v>5388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256984</v>
      </c>
      <c r="O226" s="22">
        <v>0</v>
      </c>
      <c r="P226" s="22">
        <v>0</v>
      </c>
      <c r="Q226" s="22">
        <v>0</v>
      </c>
      <c r="R226" s="22">
        <v>516878</v>
      </c>
    </row>
    <row r="227" spans="1:1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192271</v>
      </c>
      <c r="F227" s="22">
        <v>0</v>
      </c>
      <c r="G227" s="22">
        <v>182824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165296</v>
      </c>
      <c r="O227" s="22">
        <v>0</v>
      </c>
      <c r="P227" s="22">
        <v>0</v>
      </c>
      <c r="Q227" s="22">
        <v>0</v>
      </c>
      <c r="R227" s="22">
        <v>540391</v>
      </c>
    </row>
    <row r="228" spans="1:1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493424</v>
      </c>
      <c r="F228" s="22">
        <v>0</v>
      </c>
      <c r="G228" s="22">
        <v>588342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211512</v>
      </c>
      <c r="O228" s="22">
        <v>0</v>
      </c>
      <c r="P228" s="22">
        <v>0</v>
      </c>
      <c r="Q228" s="22">
        <v>0</v>
      </c>
      <c r="R228" s="22">
        <v>1293278</v>
      </c>
    </row>
    <row r="229" spans="1:1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58735</v>
      </c>
      <c r="H229" s="22">
        <v>0</v>
      </c>
      <c r="I229" s="22">
        <v>85000</v>
      </c>
      <c r="J229" s="22">
        <v>0</v>
      </c>
      <c r="K229" s="22">
        <v>0</v>
      </c>
      <c r="L229" s="22">
        <v>0</v>
      </c>
      <c r="M229" s="22">
        <v>20925</v>
      </c>
      <c r="N229" s="22">
        <v>0</v>
      </c>
      <c r="O229" s="22">
        <v>0</v>
      </c>
      <c r="P229" s="22">
        <v>0</v>
      </c>
      <c r="Q229" s="22">
        <v>0</v>
      </c>
      <c r="R229" s="22">
        <v>164660</v>
      </c>
    </row>
    <row r="230" spans="1:1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101509</v>
      </c>
      <c r="F230" s="22">
        <v>0</v>
      </c>
      <c r="G230" s="22">
        <v>502419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1462379</v>
      </c>
      <c r="N230" s="22">
        <v>214676</v>
      </c>
      <c r="O230" s="22">
        <v>0</v>
      </c>
      <c r="P230" s="22">
        <v>0</v>
      </c>
      <c r="Q230" s="22">
        <v>0</v>
      </c>
      <c r="R230" s="22">
        <v>2280983</v>
      </c>
    </row>
    <row r="231" spans="1:1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131388</v>
      </c>
      <c r="H231" s="22">
        <v>113985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34425</v>
      </c>
      <c r="O231" s="22">
        <v>0</v>
      </c>
      <c r="P231" s="22">
        <v>0</v>
      </c>
      <c r="Q231" s="22">
        <v>0</v>
      </c>
      <c r="R231" s="22">
        <v>279798</v>
      </c>
    </row>
    <row r="232" spans="1:1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38298</v>
      </c>
      <c r="F232" s="22">
        <v>0</v>
      </c>
      <c r="G232" s="22">
        <v>394379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143681</v>
      </c>
      <c r="N232" s="22">
        <v>233729</v>
      </c>
      <c r="O232" s="22">
        <v>56056</v>
      </c>
      <c r="P232" s="22">
        <v>0</v>
      </c>
      <c r="Q232" s="22">
        <v>0</v>
      </c>
      <c r="R232" s="22">
        <v>866143</v>
      </c>
    </row>
    <row r="233" spans="1:1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384770</v>
      </c>
      <c r="F233" s="22">
        <v>0</v>
      </c>
      <c r="G233" s="22">
        <v>431187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193482</v>
      </c>
      <c r="O233" s="22">
        <v>0</v>
      </c>
      <c r="P233" s="22">
        <v>0</v>
      </c>
      <c r="Q233" s="22">
        <v>0</v>
      </c>
      <c r="R233" s="22">
        <v>1009439</v>
      </c>
    </row>
    <row r="234" spans="1:1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52479</v>
      </c>
      <c r="O234" s="22">
        <v>0</v>
      </c>
      <c r="P234" s="22">
        <v>0</v>
      </c>
      <c r="Q234" s="22">
        <v>0</v>
      </c>
      <c r="R234" s="22">
        <v>52479</v>
      </c>
    </row>
    <row r="235" spans="1:1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115319</v>
      </c>
      <c r="I235" s="22">
        <v>0</v>
      </c>
      <c r="J235" s="22">
        <v>0</v>
      </c>
      <c r="K235" s="22">
        <v>0</v>
      </c>
      <c r="L235" s="22">
        <v>0</v>
      </c>
      <c r="M235" s="22">
        <v>2060</v>
      </c>
      <c r="N235" s="22">
        <v>0</v>
      </c>
      <c r="O235" s="22">
        <v>0</v>
      </c>
      <c r="P235" s="22">
        <v>0</v>
      </c>
      <c r="Q235" s="22">
        <v>0</v>
      </c>
      <c r="R235" s="22">
        <v>117379</v>
      </c>
    </row>
    <row r="236" spans="1:1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5202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76720</v>
      </c>
      <c r="N236" s="22">
        <v>0</v>
      </c>
      <c r="O236" s="22">
        <v>0</v>
      </c>
      <c r="P236" s="22">
        <v>0</v>
      </c>
      <c r="Q236" s="22">
        <v>0</v>
      </c>
      <c r="R236" s="22">
        <v>81922</v>
      </c>
    </row>
    <row r="237" spans="1:1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83536</v>
      </c>
      <c r="I237" s="22">
        <v>0</v>
      </c>
      <c r="J237" s="22">
        <v>0</v>
      </c>
      <c r="K237" s="22">
        <v>0</v>
      </c>
      <c r="L237" s="22">
        <v>0</v>
      </c>
      <c r="M237" s="22">
        <v>16700</v>
      </c>
      <c r="N237" s="22">
        <v>0</v>
      </c>
      <c r="O237" s="22">
        <v>0</v>
      </c>
      <c r="P237" s="22">
        <v>92597</v>
      </c>
      <c r="Q237" s="22">
        <v>0</v>
      </c>
      <c r="R237" s="22">
        <v>192833</v>
      </c>
    </row>
    <row r="238" spans="1:1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72463</v>
      </c>
      <c r="F238" s="22">
        <v>0</v>
      </c>
      <c r="G238" s="22">
        <v>9105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35512</v>
      </c>
      <c r="N238" s="22">
        <v>218459</v>
      </c>
      <c r="O238" s="22">
        <v>0</v>
      </c>
      <c r="P238" s="22">
        <v>0</v>
      </c>
      <c r="Q238" s="22">
        <v>0</v>
      </c>
      <c r="R238" s="22">
        <v>335539</v>
      </c>
    </row>
    <row r="239" spans="1:1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143423</v>
      </c>
      <c r="F239" s="22">
        <v>0</v>
      </c>
      <c r="G239" s="22">
        <v>366304</v>
      </c>
      <c r="H239" s="22">
        <v>153186</v>
      </c>
      <c r="I239" s="22">
        <v>0</v>
      </c>
      <c r="J239" s="22">
        <v>0</v>
      </c>
      <c r="K239" s="22">
        <v>0</v>
      </c>
      <c r="L239" s="22">
        <v>0</v>
      </c>
      <c r="M239" s="22">
        <v>1083</v>
      </c>
      <c r="N239" s="22">
        <v>234310</v>
      </c>
      <c r="O239" s="22">
        <v>0</v>
      </c>
      <c r="P239" s="22">
        <v>43399</v>
      </c>
      <c r="Q239" s="22">
        <v>0</v>
      </c>
      <c r="R239" s="22">
        <v>941705</v>
      </c>
    </row>
    <row r="240" spans="1:1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188643</v>
      </c>
      <c r="N240" s="22">
        <v>0</v>
      </c>
      <c r="O240" s="22">
        <v>0</v>
      </c>
      <c r="P240" s="22">
        <v>0</v>
      </c>
      <c r="Q240" s="22">
        <v>0</v>
      </c>
      <c r="R240" s="22">
        <v>188643</v>
      </c>
    </row>
    <row r="241" spans="1:1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450939</v>
      </c>
      <c r="F242" s="22">
        <v>0</v>
      </c>
      <c r="G242" s="22">
        <v>487181</v>
      </c>
      <c r="H242" s="22">
        <v>126064</v>
      </c>
      <c r="I242" s="22">
        <v>3972</v>
      </c>
      <c r="J242" s="22">
        <v>0</v>
      </c>
      <c r="K242" s="22">
        <v>0</v>
      </c>
      <c r="L242" s="22">
        <v>0</v>
      </c>
      <c r="M242" s="22">
        <v>0</v>
      </c>
      <c r="N242" s="22">
        <v>194330</v>
      </c>
      <c r="O242" s="22">
        <v>0</v>
      </c>
      <c r="P242" s="22">
        <v>0</v>
      </c>
      <c r="Q242" s="22">
        <v>0</v>
      </c>
      <c r="R242" s="22">
        <v>1262486</v>
      </c>
    </row>
    <row r="243" spans="1:1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15412</v>
      </c>
      <c r="F243" s="22">
        <v>0</v>
      </c>
      <c r="G243" s="22">
        <v>60232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69353</v>
      </c>
      <c r="O243" s="22">
        <v>0</v>
      </c>
      <c r="P243" s="22">
        <v>0</v>
      </c>
      <c r="Q243" s="22">
        <v>0</v>
      </c>
      <c r="R243" s="22">
        <v>144997</v>
      </c>
    </row>
    <row r="244" spans="1:1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187072</v>
      </c>
      <c r="F244" s="22">
        <v>0</v>
      </c>
      <c r="G244" s="22">
        <v>28145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50510</v>
      </c>
      <c r="O244" s="22">
        <v>0</v>
      </c>
      <c r="P244" s="22">
        <v>0</v>
      </c>
      <c r="Q244" s="22">
        <v>0</v>
      </c>
      <c r="R244" s="22">
        <v>265727</v>
      </c>
    </row>
    <row r="245" spans="1:1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191472</v>
      </c>
      <c r="F245" s="22">
        <v>0</v>
      </c>
      <c r="G245" s="22">
        <v>27799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8204</v>
      </c>
      <c r="N245" s="22">
        <v>63270</v>
      </c>
      <c r="O245" s="22">
        <v>0</v>
      </c>
      <c r="P245" s="22">
        <v>0</v>
      </c>
      <c r="Q245" s="22">
        <v>0</v>
      </c>
      <c r="R245" s="22">
        <v>290745</v>
      </c>
    </row>
    <row r="246" spans="1:1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127025</v>
      </c>
      <c r="F246" s="22">
        <v>0</v>
      </c>
      <c r="G246" s="22">
        <v>58235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66991</v>
      </c>
      <c r="O246" s="22">
        <v>0</v>
      </c>
      <c r="P246" s="22">
        <v>0</v>
      </c>
      <c r="Q246" s="22">
        <v>0</v>
      </c>
      <c r="R246" s="22">
        <v>252251</v>
      </c>
    </row>
    <row r="247" spans="1:1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6843</v>
      </c>
      <c r="F247" s="22">
        <v>0</v>
      </c>
      <c r="G247" s="22">
        <v>4603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539</v>
      </c>
      <c r="N247" s="22">
        <v>76234</v>
      </c>
      <c r="O247" s="22">
        <v>0</v>
      </c>
      <c r="P247" s="22">
        <v>0</v>
      </c>
      <c r="Q247" s="22">
        <v>0</v>
      </c>
      <c r="R247" s="22">
        <v>88219</v>
      </c>
    </row>
    <row r="248" spans="1:1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81416</v>
      </c>
      <c r="F248" s="22">
        <v>0</v>
      </c>
      <c r="G248" s="22">
        <v>58511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73147</v>
      </c>
      <c r="O248" s="22">
        <v>0</v>
      </c>
      <c r="P248" s="22">
        <v>0</v>
      </c>
      <c r="Q248" s="22">
        <v>0</v>
      </c>
      <c r="R248" s="22">
        <v>213074</v>
      </c>
    </row>
    <row r="249" spans="1:1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153141</v>
      </c>
      <c r="N249" s="22">
        <v>0</v>
      </c>
      <c r="O249" s="22">
        <v>0</v>
      </c>
      <c r="P249" s="22">
        <v>0</v>
      </c>
      <c r="Q249" s="22">
        <v>0</v>
      </c>
      <c r="R249" s="22">
        <v>153141</v>
      </c>
    </row>
    <row r="250" spans="1:1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213567</v>
      </c>
      <c r="F250" s="22">
        <v>0</v>
      </c>
      <c r="G250" s="22">
        <v>17635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62291</v>
      </c>
      <c r="O250" s="22">
        <v>0</v>
      </c>
      <c r="P250" s="22">
        <v>0</v>
      </c>
      <c r="Q250" s="22">
        <v>0</v>
      </c>
      <c r="R250" s="22">
        <v>293493</v>
      </c>
    </row>
    <row r="251" spans="1:1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170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22305</v>
      </c>
      <c r="O251" s="22">
        <v>0</v>
      </c>
      <c r="P251" s="22">
        <v>0</v>
      </c>
      <c r="Q251" s="22">
        <v>0</v>
      </c>
      <c r="R251" s="22">
        <v>22475</v>
      </c>
    </row>
    <row r="252" spans="1:1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58921</v>
      </c>
      <c r="F252" s="22">
        <v>0</v>
      </c>
      <c r="G252" s="22">
        <v>35981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69134</v>
      </c>
      <c r="O252" s="22">
        <v>0</v>
      </c>
      <c r="P252" s="22">
        <v>0</v>
      </c>
      <c r="Q252" s="22">
        <v>0</v>
      </c>
      <c r="R252" s="22">
        <v>164036</v>
      </c>
    </row>
    <row r="253" spans="1:1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216716</v>
      </c>
      <c r="F253" s="22">
        <v>0</v>
      </c>
      <c r="G253" s="22">
        <v>12121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150000</v>
      </c>
      <c r="N253" s="22">
        <v>70063</v>
      </c>
      <c r="O253" s="22">
        <v>0</v>
      </c>
      <c r="P253" s="22">
        <v>0</v>
      </c>
      <c r="Q253" s="22">
        <v>0</v>
      </c>
      <c r="R253" s="22">
        <v>448900</v>
      </c>
    </row>
    <row r="254" spans="1:1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29786</v>
      </c>
      <c r="F254" s="22">
        <v>0</v>
      </c>
      <c r="G254" s="22">
        <v>164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12854</v>
      </c>
      <c r="O254" s="22">
        <v>0</v>
      </c>
      <c r="P254" s="22">
        <v>0</v>
      </c>
      <c r="Q254" s="22">
        <v>0</v>
      </c>
      <c r="R254" s="22">
        <v>42804</v>
      </c>
    </row>
    <row r="255" spans="1:1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5536</v>
      </c>
      <c r="F255" s="22">
        <v>0</v>
      </c>
      <c r="G255" s="22">
        <v>2490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18000</v>
      </c>
      <c r="N255" s="22">
        <v>0</v>
      </c>
      <c r="O255" s="22">
        <v>0</v>
      </c>
      <c r="P255" s="22">
        <v>0</v>
      </c>
      <c r="Q255" s="22">
        <v>0</v>
      </c>
      <c r="R255" s="22">
        <v>26026</v>
      </c>
    </row>
    <row r="256" spans="1:1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42381</v>
      </c>
      <c r="F256" s="22">
        <v>0</v>
      </c>
      <c r="G256" s="22">
        <v>30224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80396</v>
      </c>
      <c r="O256" s="22">
        <v>0</v>
      </c>
      <c r="P256" s="22">
        <v>0</v>
      </c>
      <c r="Q256" s="22">
        <v>0</v>
      </c>
      <c r="R256" s="22">
        <v>153001</v>
      </c>
    </row>
    <row r="257" spans="1:1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146108</v>
      </c>
      <c r="F257" s="22">
        <v>0</v>
      </c>
      <c r="G257" s="22">
        <v>101866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65370</v>
      </c>
      <c r="O257" s="22">
        <v>0</v>
      </c>
      <c r="P257" s="22">
        <v>0</v>
      </c>
      <c r="Q257" s="22">
        <v>0</v>
      </c>
      <c r="R257" s="22">
        <v>313344</v>
      </c>
    </row>
    <row r="258" spans="1:1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51600</v>
      </c>
      <c r="F258" s="22">
        <v>0</v>
      </c>
      <c r="G258" s="22">
        <v>9719</v>
      </c>
      <c r="H258" s="22">
        <v>181467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70220</v>
      </c>
      <c r="O258" s="22">
        <v>0</v>
      </c>
      <c r="P258" s="22">
        <v>0</v>
      </c>
      <c r="Q258" s="22">
        <v>200</v>
      </c>
      <c r="R258" s="22">
        <v>313206</v>
      </c>
    </row>
    <row r="259" spans="1:1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12333</v>
      </c>
      <c r="F259" s="22">
        <v>0</v>
      </c>
      <c r="G259" s="22">
        <v>15137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87262</v>
      </c>
      <c r="O259" s="22">
        <v>0</v>
      </c>
      <c r="P259" s="22">
        <v>0</v>
      </c>
      <c r="Q259" s="22">
        <v>0</v>
      </c>
      <c r="R259" s="22">
        <v>114732</v>
      </c>
    </row>
    <row r="260" spans="1:1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4930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1200</v>
      </c>
      <c r="N260" s="22">
        <v>65404</v>
      </c>
      <c r="O260" s="22">
        <v>0</v>
      </c>
      <c r="P260" s="22">
        <v>0</v>
      </c>
      <c r="Q260" s="22">
        <v>0</v>
      </c>
      <c r="R260" s="22">
        <v>71534</v>
      </c>
    </row>
    <row r="261" spans="1:1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140028</v>
      </c>
      <c r="F261" s="22">
        <v>0</v>
      </c>
      <c r="G261" s="22">
        <v>37579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63177</v>
      </c>
      <c r="O261" s="22">
        <v>0</v>
      </c>
      <c r="P261" s="22">
        <v>0</v>
      </c>
      <c r="Q261" s="22">
        <v>0</v>
      </c>
      <c r="R261" s="22">
        <v>240784</v>
      </c>
    </row>
    <row r="262" spans="1:1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318572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83747</v>
      </c>
      <c r="O262" s="22">
        <v>0</v>
      </c>
      <c r="P262" s="22">
        <v>0</v>
      </c>
      <c r="Q262" s="22">
        <v>0</v>
      </c>
      <c r="R262" s="22">
        <v>402319</v>
      </c>
    </row>
    <row r="263" spans="1:1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217225</v>
      </c>
      <c r="F263" s="22">
        <v>0</v>
      </c>
      <c r="G263" s="22">
        <v>37688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101191</v>
      </c>
      <c r="N263" s="22">
        <v>62308</v>
      </c>
      <c r="O263" s="22">
        <v>0</v>
      </c>
      <c r="P263" s="22">
        <v>0</v>
      </c>
      <c r="Q263" s="22">
        <v>0</v>
      </c>
      <c r="R263" s="22">
        <v>418412</v>
      </c>
    </row>
    <row r="264" spans="1:1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152904</v>
      </c>
      <c r="F264" s="22">
        <v>0</v>
      </c>
      <c r="G264" s="22">
        <v>86222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64245</v>
      </c>
      <c r="O264" s="22">
        <v>0</v>
      </c>
      <c r="P264" s="22">
        <v>0</v>
      </c>
      <c r="Q264" s="22">
        <v>0</v>
      </c>
      <c r="R264" s="22">
        <v>303371</v>
      </c>
    </row>
    <row r="265" spans="1:1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174432</v>
      </c>
      <c r="F265" s="22">
        <v>0</v>
      </c>
      <c r="G265" s="22">
        <v>49681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65921</v>
      </c>
      <c r="O265" s="22">
        <v>0</v>
      </c>
      <c r="P265" s="22">
        <v>0</v>
      </c>
      <c r="Q265" s="22">
        <v>0</v>
      </c>
      <c r="R265" s="22">
        <v>290034</v>
      </c>
    </row>
    <row r="266" spans="1:1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11420</v>
      </c>
      <c r="F266" s="22">
        <v>0</v>
      </c>
      <c r="G266" s="22">
        <v>24664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27486</v>
      </c>
      <c r="N266" s="22">
        <v>78565</v>
      </c>
      <c r="O266" s="22">
        <v>0</v>
      </c>
      <c r="P266" s="22">
        <v>0</v>
      </c>
      <c r="Q266" s="22">
        <v>0</v>
      </c>
      <c r="R266" s="22">
        <v>142135</v>
      </c>
    </row>
    <row r="267" spans="1:1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260142</v>
      </c>
      <c r="F267" s="22">
        <v>0</v>
      </c>
      <c r="G267" s="22">
        <v>67529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70911</v>
      </c>
      <c r="O267" s="22">
        <v>0</v>
      </c>
      <c r="P267" s="22">
        <v>0</v>
      </c>
      <c r="Q267" s="22">
        <v>0</v>
      </c>
      <c r="R267" s="22">
        <v>398582</v>
      </c>
    </row>
    <row r="268" spans="1:1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12937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12937</v>
      </c>
    </row>
    <row r="269" spans="1:1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194816</v>
      </c>
      <c r="F269" s="22">
        <v>0</v>
      </c>
      <c r="G269" s="22">
        <v>41156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92755</v>
      </c>
      <c r="O269" s="22">
        <v>0</v>
      </c>
      <c r="P269" s="22">
        <v>0</v>
      </c>
      <c r="Q269" s="22">
        <v>0</v>
      </c>
      <c r="R269" s="22">
        <v>328727</v>
      </c>
    </row>
    <row r="270" spans="1:1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40073</v>
      </c>
      <c r="F270" s="22">
        <v>0</v>
      </c>
      <c r="G270" s="22">
        <v>580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36868</v>
      </c>
      <c r="O270" s="22">
        <v>0</v>
      </c>
      <c r="P270" s="22">
        <v>0</v>
      </c>
      <c r="Q270" s="22">
        <v>0</v>
      </c>
      <c r="R270" s="22">
        <v>77521</v>
      </c>
    </row>
    <row r="271" spans="1:1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50004</v>
      </c>
      <c r="F271" s="22">
        <v>0</v>
      </c>
      <c r="G271" s="22">
        <v>29365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79281</v>
      </c>
      <c r="O271" s="22">
        <v>0</v>
      </c>
      <c r="P271" s="22">
        <v>0</v>
      </c>
      <c r="Q271" s="22">
        <v>0</v>
      </c>
      <c r="R271" s="22">
        <v>158650</v>
      </c>
    </row>
    <row r="272" spans="1:1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145426</v>
      </c>
      <c r="F273" s="22">
        <v>0</v>
      </c>
      <c r="G273" s="22">
        <v>-11641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61691</v>
      </c>
      <c r="O273" s="22">
        <v>0</v>
      </c>
      <c r="P273" s="22">
        <v>0</v>
      </c>
      <c r="Q273" s="22">
        <v>0</v>
      </c>
      <c r="R273" s="22">
        <v>195476</v>
      </c>
    </row>
    <row r="274" spans="1:1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46656</v>
      </c>
      <c r="F274" s="22">
        <v>0</v>
      </c>
      <c r="G274" s="22">
        <v>71555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75738</v>
      </c>
      <c r="O274" s="22">
        <v>0</v>
      </c>
      <c r="P274" s="22">
        <v>0</v>
      </c>
      <c r="Q274" s="22">
        <v>0</v>
      </c>
      <c r="R274" s="22">
        <v>193949</v>
      </c>
    </row>
    <row r="275" spans="1:1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280445</v>
      </c>
      <c r="F275" s="22">
        <v>0</v>
      </c>
      <c r="G275" s="22">
        <v>65011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71938</v>
      </c>
      <c r="O275" s="22">
        <v>0</v>
      </c>
      <c r="P275" s="22">
        <v>0</v>
      </c>
      <c r="Q275" s="22">
        <v>0</v>
      </c>
      <c r="R275" s="22">
        <v>417394</v>
      </c>
    </row>
    <row r="276" spans="1:1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282517</v>
      </c>
      <c r="F276" s="22">
        <v>0</v>
      </c>
      <c r="G276" s="22">
        <v>249998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30124</v>
      </c>
      <c r="N276" s="22">
        <v>80072</v>
      </c>
      <c r="O276" s="22">
        <v>0</v>
      </c>
      <c r="P276" s="22">
        <v>0</v>
      </c>
      <c r="Q276" s="22">
        <v>0</v>
      </c>
      <c r="R276" s="22">
        <v>642711</v>
      </c>
    </row>
    <row r="277" spans="1:1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354416</v>
      </c>
      <c r="F277" s="22">
        <v>0</v>
      </c>
      <c r="G277" s="22">
        <v>148275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11511</v>
      </c>
      <c r="N277" s="22">
        <v>92544</v>
      </c>
      <c r="O277" s="22">
        <v>0</v>
      </c>
      <c r="P277" s="22">
        <v>0</v>
      </c>
      <c r="Q277" s="22">
        <v>0</v>
      </c>
      <c r="R277" s="22">
        <v>606746</v>
      </c>
    </row>
    <row r="278" spans="1:1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6923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69016</v>
      </c>
      <c r="O278" s="22">
        <v>0</v>
      </c>
      <c r="P278" s="22">
        <v>0</v>
      </c>
      <c r="Q278" s="22">
        <v>0</v>
      </c>
      <c r="R278" s="22">
        <v>75939</v>
      </c>
    </row>
    <row r="279" spans="1:1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30725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3915</v>
      </c>
      <c r="O279" s="22">
        <v>0</v>
      </c>
      <c r="P279" s="22">
        <v>0</v>
      </c>
      <c r="Q279" s="22">
        <v>0</v>
      </c>
      <c r="R279" s="22">
        <v>34640</v>
      </c>
    </row>
    <row r="280" spans="1:1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225996</v>
      </c>
      <c r="F280" s="22">
        <v>0</v>
      </c>
      <c r="G280" s="22">
        <v>40935</v>
      </c>
      <c r="H280" s="22">
        <v>832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67698</v>
      </c>
      <c r="O280" s="22">
        <v>0</v>
      </c>
      <c r="P280" s="22">
        <v>0</v>
      </c>
      <c r="Q280" s="22">
        <v>0</v>
      </c>
      <c r="R280" s="22">
        <v>335461</v>
      </c>
    </row>
    <row r="281" spans="1:1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148252</v>
      </c>
      <c r="F281" s="22">
        <v>0</v>
      </c>
      <c r="G281" s="22">
        <v>71348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68409</v>
      </c>
      <c r="O281" s="22">
        <v>0</v>
      </c>
      <c r="P281" s="22">
        <v>0</v>
      </c>
      <c r="Q281" s="22">
        <v>0</v>
      </c>
      <c r="R281" s="22">
        <v>288009</v>
      </c>
    </row>
    <row r="282" spans="1:1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197</v>
      </c>
      <c r="F282" s="22">
        <v>0</v>
      </c>
      <c r="G282" s="22">
        <v>3472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3669</v>
      </c>
    </row>
    <row r="283" spans="1:1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10532</v>
      </c>
      <c r="F283" s="22">
        <v>0</v>
      </c>
      <c r="G283" s="22">
        <v>104490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69690</v>
      </c>
      <c r="O283" s="22">
        <v>0</v>
      </c>
      <c r="P283" s="22">
        <v>0</v>
      </c>
      <c r="Q283" s="22">
        <v>0</v>
      </c>
      <c r="R283" s="22">
        <v>184712</v>
      </c>
    </row>
    <row r="284" spans="1:1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13913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23227</v>
      </c>
      <c r="O284" s="22">
        <v>0</v>
      </c>
      <c r="P284" s="22">
        <v>0</v>
      </c>
      <c r="Q284" s="22">
        <v>0</v>
      </c>
      <c r="R284" s="22">
        <v>37140</v>
      </c>
    </row>
    <row r="285" spans="1:1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234447</v>
      </c>
      <c r="F285" s="22">
        <v>0</v>
      </c>
      <c r="G285" s="22">
        <v>39944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54357</v>
      </c>
      <c r="N285" s="22">
        <v>66988</v>
      </c>
      <c r="O285" s="22">
        <v>0</v>
      </c>
      <c r="P285" s="22">
        <v>0</v>
      </c>
      <c r="Q285" s="22">
        <v>0</v>
      </c>
      <c r="R285" s="22">
        <v>395736</v>
      </c>
    </row>
    <row r="286" spans="1:1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68546</v>
      </c>
      <c r="F286" s="22">
        <v>0</v>
      </c>
      <c r="G286" s="22">
        <v>3201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120233</v>
      </c>
      <c r="N286" s="22">
        <v>0</v>
      </c>
      <c r="O286" s="22">
        <v>0</v>
      </c>
      <c r="P286" s="22">
        <v>0</v>
      </c>
      <c r="Q286" s="22">
        <v>0</v>
      </c>
      <c r="R286" s="22">
        <v>191980</v>
      </c>
    </row>
    <row r="287" spans="1:1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238693</v>
      </c>
      <c r="F287" s="22">
        <v>0</v>
      </c>
      <c r="G287" s="22">
        <v>49928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105073</v>
      </c>
      <c r="N287" s="22">
        <v>66547</v>
      </c>
      <c r="O287" s="22">
        <v>0</v>
      </c>
      <c r="P287" s="22">
        <v>0</v>
      </c>
      <c r="Q287" s="22">
        <v>0</v>
      </c>
      <c r="R287" s="22">
        <v>460241</v>
      </c>
    </row>
    <row r="288" spans="1:1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196505</v>
      </c>
      <c r="F288" s="22">
        <v>0</v>
      </c>
      <c r="G288" s="22">
        <v>72197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66239</v>
      </c>
      <c r="O288" s="22">
        <v>0</v>
      </c>
      <c r="P288" s="22">
        <v>0</v>
      </c>
      <c r="Q288" s="22">
        <v>0</v>
      </c>
      <c r="R288" s="22">
        <v>334941</v>
      </c>
    </row>
    <row r="289" spans="1:1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127025</v>
      </c>
      <c r="F289" s="22">
        <v>0</v>
      </c>
      <c r="G289" s="22">
        <v>58235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66991</v>
      </c>
      <c r="O289" s="22">
        <v>0</v>
      </c>
      <c r="P289" s="22">
        <v>0</v>
      </c>
      <c r="Q289" s="22">
        <v>0</v>
      </c>
      <c r="R289" s="22">
        <v>252251</v>
      </c>
    </row>
    <row r="290" spans="1:1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63630</v>
      </c>
      <c r="F290" s="22">
        <v>0</v>
      </c>
      <c r="G290" s="22">
        <v>87883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1200</v>
      </c>
      <c r="N290" s="22">
        <v>76634</v>
      </c>
      <c r="O290" s="22">
        <v>0</v>
      </c>
      <c r="P290" s="22">
        <v>0</v>
      </c>
      <c r="Q290" s="22">
        <v>0</v>
      </c>
      <c r="R290" s="22">
        <v>229347</v>
      </c>
    </row>
    <row r="291" spans="1:1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214761</v>
      </c>
      <c r="F291" s="22">
        <v>0</v>
      </c>
      <c r="G291" s="22">
        <v>85864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43558</v>
      </c>
      <c r="O291" s="22">
        <v>0</v>
      </c>
      <c r="P291" s="22">
        <v>0</v>
      </c>
      <c r="Q291" s="22">
        <v>0</v>
      </c>
      <c r="R291" s="22">
        <v>344183</v>
      </c>
    </row>
    <row r="292" spans="1:1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74308</v>
      </c>
      <c r="F292" s="22">
        <v>0</v>
      </c>
      <c r="G292" s="22">
        <v>25392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99700</v>
      </c>
    </row>
    <row r="293" spans="1:1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4431275</v>
      </c>
      <c r="F293" s="22">
        <v>0</v>
      </c>
      <c r="G293" s="22">
        <v>332601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5245468</v>
      </c>
      <c r="N293" s="22">
        <v>255574</v>
      </c>
      <c r="O293" s="22">
        <v>0</v>
      </c>
      <c r="P293" s="22">
        <v>0</v>
      </c>
      <c r="Q293" s="22">
        <v>0</v>
      </c>
      <c r="R293" s="22">
        <v>10264918</v>
      </c>
    </row>
    <row r="294" spans="1:1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122755</v>
      </c>
      <c r="F294" s="22">
        <v>0</v>
      </c>
      <c r="G294" s="22">
        <v>266046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155023</v>
      </c>
      <c r="O294" s="22">
        <v>0</v>
      </c>
      <c r="P294" s="22">
        <v>0</v>
      </c>
      <c r="Q294" s="22">
        <v>0</v>
      </c>
      <c r="R294" s="22">
        <v>543824</v>
      </c>
    </row>
    <row r="295" spans="1:1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78739</v>
      </c>
      <c r="F295" s="22">
        <v>0</v>
      </c>
      <c r="G295" s="22">
        <v>262876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341615</v>
      </c>
    </row>
    <row r="296" spans="1:1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168054</v>
      </c>
      <c r="F296" s="22">
        <v>0</v>
      </c>
      <c r="G296" s="22">
        <v>351762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519816</v>
      </c>
    </row>
    <row r="297" spans="1:1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285601</v>
      </c>
      <c r="N297" s="22">
        <v>0</v>
      </c>
      <c r="O297" s="22">
        <v>0</v>
      </c>
      <c r="P297" s="22">
        <v>0</v>
      </c>
      <c r="Q297" s="22">
        <v>0</v>
      </c>
      <c r="R297" s="22">
        <v>285601</v>
      </c>
    </row>
    <row r="298" spans="1:1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66801-B892-4A62-A4C8-3D95BC768311}">
  <dimension ref="A1:R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1380</v>
      </c>
      <c r="D1" s="20" t="s">
        <v>1410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1382</v>
      </c>
      <c r="F2" s="21" t="s">
        <v>1383</v>
      </c>
      <c r="G2" s="21" t="s">
        <v>1384</v>
      </c>
      <c r="H2" s="21" t="s">
        <v>1385</v>
      </c>
      <c r="I2" s="21" t="s">
        <v>1386</v>
      </c>
      <c r="J2" s="21" t="s">
        <v>1387</v>
      </c>
      <c r="K2" s="21" t="s">
        <v>1388</v>
      </c>
      <c r="L2" s="21" t="s">
        <v>1389</v>
      </c>
      <c r="M2" s="21" t="s">
        <v>1390</v>
      </c>
      <c r="N2" s="21" t="s">
        <v>1391</v>
      </c>
      <c r="O2" s="21" t="s">
        <v>1392</v>
      </c>
      <c r="P2" s="21" t="s">
        <v>1393</v>
      </c>
      <c r="Q2" s="21" t="s">
        <v>1394</v>
      </c>
      <c r="R2" s="21" t="s">
        <v>1395</v>
      </c>
    </row>
    <row r="3" spans="1:18" x14ac:dyDescent="0.25">
      <c r="A3" s="21"/>
      <c r="B3" s="21"/>
      <c r="C3" s="21"/>
      <c r="D3" s="21" t="s">
        <v>89</v>
      </c>
      <c r="E3" s="21" t="s">
        <v>1396</v>
      </c>
      <c r="F3" s="21" t="s">
        <v>1397</v>
      </c>
      <c r="G3" s="21" t="s">
        <v>1398</v>
      </c>
      <c r="H3" s="21" t="s">
        <v>1399</v>
      </c>
      <c r="I3" s="21" t="s">
        <v>1400</v>
      </c>
      <c r="J3" s="21" t="s">
        <v>1401</v>
      </c>
      <c r="K3" s="21" t="s">
        <v>1402</v>
      </c>
      <c r="L3" s="21" t="s">
        <v>1403</v>
      </c>
      <c r="M3" s="21" t="s">
        <v>1404</v>
      </c>
      <c r="N3" s="21" t="s">
        <v>1405</v>
      </c>
      <c r="O3" s="21" t="s">
        <v>1406</v>
      </c>
      <c r="P3" s="21" t="s">
        <v>1407</v>
      </c>
      <c r="Q3" s="21" t="s">
        <v>1408</v>
      </c>
      <c r="R3" s="21" t="s">
        <v>1409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822246</v>
      </c>
      <c r="F4" s="22">
        <v>0</v>
      </c>
      <c r="G4" s="22">
        <v>14580940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14602505</v>
      </c>
      <c r="N4" s="22">
        <v>0</v>
      </c>
      <c r="O4" s="22">
        <v>0</v>
      </c>
      <c r="P4" s="22">
        <v>0</v>
      </c>
      <c r="Q4" s="22">
        <v>0</v>
      </c>
      <c r="R4" s="22">
        <v>30005691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278834</v>
      </c>
      <c r="G5" s="22">
        <v>1397319</v>
      </c>
      <c r="H5" s="22">
        <v>0</v>
      </c>
      <c r="I5" s="22">
        <v>0</v>
      </c>
      <c r="J5" s="22">
        <v>0</v>
      </c>
      <c r="K5" s="22">
        <v>60000</v>
      </c>
      <c r="L5" s="22">
        <v>0</v>
      </c>
      <c r="M5" s="22">
        <v>2222985</v>
      </c>
      <c r="N5" s="22">
        <v>2743339</v>
      </c>
      <c r="O5" s="22">
        <v>0</v>
      </c>
      <c r="P5" s="22">
        <v>0</v>
      </c>
      <c r="Q5" s="22">
        <v>0</v>
      </c>
      <c r="R5" s="22">
        <v>6702477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34928</v>
      </c>
      <c r="F6" s="22">
        <v>191386</v>
      </c>
      <c r="G6" s="22">
        <v>54550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1526990</v>
      </c>
      <c r="N6" s="22">
        <v>1535670</v>
      </c>
      <c r="O6" s="22">
        <v>0</v>
      </c>
      <c r="P6" s="22">
        <v>126067</v>
      </c>
      <c r="Q6" s="22">
        <v>4219</v>
      </c>
      <c r="R6" s="22">
        <v>3473810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193869000</v>
      </c>
      <c r="F7" s="22">
        <v>0</v>
      </c>
      <c r="G7" s="22">
        <v>124383000</v>
      </c>
      <c r="H7" s="22">
        <v>0</v>
      </c>
      <c r="I7" s="22">
        <v>0</v>
      </c>
      <c r="J7" s="22">
        <v>404000</v>
      </c>
      <c r="K7" s="22">
        <v>0</v>
      </c>
      <c r="L7" s="22">
        <v>273156000</v>
      </c>
      <c r="M7" s="22">
        <v>306220000</v>
      </c>
      <c r="N7" s="22">
        <v>72095000</v>
      </c>
      <c r="O7" s="22">
        <v>0</v>
      </c>
      <c r="P7" s="22">
        <v>0</v>
      </c>
      <c r="Q7" s="22">
        <v>0</v>
      </c>
      <c r="R7" s="22">
        <v>970127000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88664</v>
      </c>
      <c r="F8" s="22">
        <v>0</v>
      </c>
      <c r="G8" s="22">
        <v>1206506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372383</v>
      </c>
      <c r="N8" s="22">
        <v>2905722</v>
      </c>
      <c r="O8" s="22">
        <v>0</v>
      </c>
      <c r="P8" s="22">
        <v>1659334</v>
      </c>
      <c r="Q8" s="22">
        <v>40585</v>
      </c>
      <c r="R8" s="22">
        <v>6273194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2616242</v>
      </c>
      <c r="F9" s="22">
        <v>0</v>
      </c>
      <c r="G9" s="22">
        <v>1474442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10734192</v>
      </c>
      <c r="N9" s="22">
        <v>704358</v>
      </c>
      <c r="O9" s="22">
        <v>0</v>
      </c>
      <c r="P9" s="22">
        <v>0</v>
      </c>
      <c r="Q9" s="22">
        <v>0</v>
      </c>
      <c r="R9" s="22">
        <v>15529234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241</v>
      </c>
      <c r="F10" s="22">
        <v>228574</v>
      </c>
      <c r="G10" s="22">
        <v>1001196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51906</v>
      </c>
      <c r="N10" s="22">
        <v>2411348</v>
      </c>
      <c r="O10" s="22">
        <v>0</v>
      </c>
      <c r="P10" s="22">
        <v>0</v>
      </c>
      <c r="Q10" s="22">
        <v>0</v>
      </c>
      <c r="R10" s="22">
        <v>3693265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10000</v>
      </c>
      <c r="F11" s="22">
        <v>0</v>
      </c>
      <c r="G11" s="22">
        <v>956222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972255</v>
      </c>
      <c r="N11" s="22">
        <v>2087719</v>
      </c>
      <c r="O11" s="22">
        <v>0</v>
      </c>
      <c r="P11" s="22">
        <v>0</v>
      </c>
      <c r="Q11" s="22">
        <v>0</v>
      </c>
      <c r="R11" s="22">
        <v>4026196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6624</v>
      </c>
      <c r="F12" s="22">
        <v>944952</v>
      </c>
      <c r="G12" s="22">
        <v>4383633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18997701</v>
      </c>
      <c r="N12" s="22">
        <v>9147300</v>
      </c>
      <c r="O12" s="22">
        <v>0</v>
      </c>
      <c r="P12" s="22">
        <v>0</v>
      </c>
      <c r="Q12" s="22">
        <v>0</v>
      </c>
      <c r="R12" s="22">
        <v>33480210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2554633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11397376</v>
      </c>
      <c r="N13" s="22">
        <v>5395325</v>
      </c>
      <c r="O13" s="22">
        <v>0</v>
      </c>
      <c r="P13" s="22">
        <v>0</v>
      </c>
      <c r="Q13" s="22">
        <v>0</v>
      </c>
      <c r="R13" s="22">
        <v>19347334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-144000</v>
      </c>
      <c r="F14" s="22">
        <v>0</v>
      </c>
      <c r="G14" s="22">
        <v>901000</v>
      </c>
      <c r="H14" s="22">
        <v>0</v>
      </c>
      <c r="I14" s="22">
        <v>0</v>
      </c>
      <c r="J14" s="22">
        <v>0</v>
      </c>
      <c r="K14" s="22">
        <v>0</v>
      </c>
      <c r="L14" s="22">
        <v>154000</v>
      </c>
      <c r="M14" s="22">
        <v>21765000</v>
      </c>
      <c r="N14" s="22">
        <v>0</v>
      </c>
      <c r="O14" s="22">
        <v>0</v>
      </c>
      <c r="P14" s="22">
        <v>0</v>
      </c>
      <c r="Q14" s="22">
        <v>0</v>
      </c>
      <c r="R14" s="22">
        <v>22676000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2011662</v>
      </c>
      <c r="H15" s="22">
        <v>112500</v>
      </c>
      <c r="I15" s="22">
        <v>0</v>
      </c>
      <c r="J15" s="22">
        <v>0</v>
      </c>
      <c r="K15" s="22">
        <v>0</v>
      </c>
      <c r="L15" s="22">
        <v>0</v>
      </c>
      <c r="M15" s="22">
        <v>5404687</v>
      </c>
      <c r="N15" s="22">
        <v>3464614</v>
      </c>
      <c r="O15" s="22">
        <v>0</v>
      </c>
      <c r="P15" s="22">
        <v>0</v>
      </c>
      <c r="Q15" s="22">
        <v>0</v>
      </c>
      <c r="R15" s="22">
        <v>10993463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95000</v>
      </c>
      <c r="F16" s="22">
        <v>0</v>
      </c>
      <c r="G16" s="22">
        <v>4068000</v>
      </c>
      <c r="H16" s="22">
        <v>128000</v>
      </c>
      <c r="I16" s="22">
        <v>0</v>
      </c>
      <c r="J16" s="22">
        <v>0</v>
      </c>
      <c r="K16" s="22">
        <v>0</v>
      </c>
      <c r="L16" s="22">
        <v>0</v>
      </c>
      <c r="M16" s="22">
        <v>4696000</v>
      </c>
      <c r="N16" s="22">
        <v>9563000</v>
      </c>
      <c r="O16" s="22">
        <v>0</v>
      </c>
      <c r="P16" s="22">
        <v>0</v>
      </c>
      <c r="Q16" s="22">
        <v>0</v>
      </c>
      <c r="R16" s="22">
        <v>18550000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643290</v>
      </c>
      <c r="F17" s="22">
        <v>1662912</v>
      </c>
      <c r="G17" s="22">
        <v>6394988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18208752</v>
      </c>
      <c r="N17" s="22">
        <v>15057053</v>
      </c>
      <c r="O17" s="22">
        <v>462595</v>
      </c>
      <c r="P17" s="22">
        <v>0</v>
      </c>
      <c r="Q17" s="22">
        <v>0</v>
      </c>
      <c r="R17" s="22">
        <v>42429590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31000</v>
      </c>
      <c r="F18" s="22">
        <v>519000</v>
      </c>
      <c r="G18" s="22">
        <v>4752000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3326000</v>
      </c>
      <c r="N18" s="22">
        <v>6046000</v>
      </c>
      <c r="O18" s="22">
        <v>0</v>
      </c>
      <c r="P18" s="22">
        <v>0</v>
      </c>
      <c r="Q18" s="22">
        <v>0</v>
      </c>
      <c r="R18" s="22">
        <v>14674000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444864</v>
      </c>
      <c r="F19" s="22">
        <v>984262</v>
      </c>
      <c r="G19" s="22">
        <v>4731715</v>
      </c>
      <c r="H19" s="22">
        <v>1618</v>
      </c>
      <c r="I19" s="22">
        <v>0</v>
      </c>
      <c r="J19" s="22">
        <v>0</v>
      </c>
      <c r="K19" s="22">
        <v>-35209</v>
      </c>
      <c r="L19" s="22">
        <v>0</v>
      </c>
      <c r="M19" s="22">
        <v>31983835</v>
      </c>
      <c r="N19" s="22">
        <v>8897239</v>
      </c>
      <c r="O19" s="22">
        <v>0</v>
      </c>
      <c r="P19" s="22">
        <v>0</v>
      </c>
      <c r="Q19" s="22">
        <v>0</v>
      </c>
      <c r="R19" s="22">
        <v>47008324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34910</v>
      </c>
      <c r="F20" s="22">
        <v>0</v>
      </c>
      <c r="G20" s="22">
        <v>881283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938278</v>
      </c>
      <c r="N20" s="22">
        <v>1903750</v>
      </c>
      <c r="O20" s="22">
        <v>0</v>
      </c>
      <c r="P20" s="22">
        <v>5931000</v>
      </c>
      <c r="Q20" s="22">
        <v>0</v>
      </c>
      <c r="R20" s="22">
        <v>9689221</v>
      </c>
    </row>
    <row r="21" spans="1:1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340</v>
      </c>
      <c r="N21" s="22">
        <v>0</v>
      </c>
      <c r="O21" s="22">
        <v>0</v>
      </c>
      <c r="P21" s="22">
        <v>0</v>
      </c>
      <c r="Q21" s="22">
        <v>0</v>
      </c>
      <c r="R21" s="22">
        <v>340</v>
      </c>
    </row>
    <row r="22" spans="1:1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1592717</v>
      </c>
      <c r="F22" s="22">
        <v>247648</v>
      </c>
      <c r="G22" s="22">
        <v>0</v>
      </c>
      <c r="H22" s="22">
        <v>1101616</v>
      </c>
      <c r="I22" s="22">
        <v>0</v>
      </c>
      <c r="J22" s="22">
        <v>0</v>
      </c>
      <c r="K22" s="22">
        <v>0</v>
      </c>
      <c r="L22" s="22">
        <v>0</v>
      </c>
      <c r="M22" s="22">
        <v>1087501</v>
      </c>
      <c r="N22" s="22">
        <v>0</v>
      </c>
      <c r="O22" s="22">
        <v>0</v>
      </c>
      <c r="P22" s="22">
        <v>0</v>
      </c>
      <c r="Q22" s="22">
        <v>0</v>
      </c>
      <c r="R22" s="22">
        <v>4029482</v>
      </c>
    </row>
    <row r="23" spans="1:1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3666</v>
      </c>
      <c r="F23" s="22">
        <v>0</v>
      </c>
      <c r="G23" s="22">
        <v>819316</v>
      </c>
      <c r="H23" s="22">
        <v>71250</v>
      </c>
      <c r="I23" s="22">
        <v>0</v>
      </c>
      <c r="J23" s="22">
        <v>0</v>
      </c>
      <c r="K23" s="22">
        <v>0</v>
      </c>
      <c r="L23" s="22">
        <v>0</v>
      </c>
      <c r="M23" s="22">
        <v>5365483</v>
      </c>
      <c r="N23" s="22">
        <v>0</v>
      </c>
      <c r="O23" s="22">
        <v>0</v>
      </c>
      <c r="P23" s="22">
        <v>0</v>
      </c>
      <c r="Q23" s="22">
        <v>0</v>
      </c>
      <c r="R23" s="22">
        <v>6259715</v>
      </c>
    </row>
    <row r="24" spans="1:1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250</v>
      </c>
      <c r="F24" s="22">
        <v>1695</v>
      </c>
      <c r="G24" s="22">
        <v>6776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10617</v>
      </c>
      <c r="N24" s="22">
        <v>14241</v>
      </c>
      <c r="O24" s="22">
        <v>0</v>
      </c>
      <c r="P24" s="22">
        <v>0</v>
      </c>
      <c r="Q24" s="22">
        <v>0</v>
      </c>
      <c r="R24" s="22">
        <v>33579</v>
      </c>
    </row>
    <row r="25" spans="1:1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4532848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26598445</v>
      </c>
      <c r="N25" s="22">
        <v>18802947</v>
      </c>
      <c r="O25" s="22">
        <v>0</v>
      </c>
      <c r="P25" s="22">
        <v>184513</v>
      </c>
      <c r="Q25" s="22">
        <v>0</v>
      </c>
      <c r="R25" s="22">
        <v>50118753</v>
      </c>
    </row>
    <row r="26" spans="1:1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79034</v>
      </c>
      <c r="G26" s="22">
        <v>51379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261747</v>
      </c>
      <c r="N26" s="22">
        <v>540322</v>
      </c>
      <c r="O26" s="22">
        <v>0</v>
      </c>
      <c r="P26" s="22">
        <v>0</v>
      </c>
      <c r="Q26" s="22">
        <v>0</v>
      </c>
      <c r="R26" s="22">
        <v>932482</v>
      </c>
    </row>
    <row r="27" spans="1:1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472666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50000</v>
      </c>
      <c r="N27" s="22">
        <v>1972707</v>
      </c>
      <c r="O27" s="22">
        <v>0</v>
      </c>
      <c r="P27" s="22">
        <v>0</v>
      </c>
      <c r="Q27" s="22">
        <v>0</v>
      </c>
      <c r="R27" s="22">
        <v>2495373</v>
      </c>
    </row>
    <row r="28" spans="1:1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25890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25890</v>
      </c>
    </row>
    <row r="29" spans="1:1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410658</v>
      </c>
      <c r="G29" s="22">
        <v>406402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638059</v>
      </c>
      <c r="N29" s="22">
        <v>1774404</v>
      </c>
      <c r="O29" s="22">
        <v>0</v>
      </c>
      <c r="P29" s="22">
        <v>0</v>
      </c>
      <c r="Q29" s="22">
        <v>150000</v>
      </c>
      <c r="R29" s="22">
        <v>3379523</v>
      </c>
    </row>
    <row r="30" spans="1:1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274682</v>
      </c>
      <c r="H30" s="22">
        <v>150000</v>
      </c>
      <c r="I30" s="22">
        <v>0</v>
      </c>
      <c r="J30" s="22">
        <v>0</v>
      </c>
      <c r="K30" s="22">
        <v>0</v>
      </c>
      <c r="L30" s="22">
        <v>0</v>
      </c>
      <c r="M30" s="22">
        <v>120580</v>
      </c>
      <c r="N30" s="22">
        <v>1488443</v>
      </c>
      <c r="O30" s="22">
        <v>0</v>
      </c>
      <c r="P30" s="22">
        <v>0</v>
      </c>
      <c r="Q30" s="22">
        <v>0</v>
      </c>
      <c r="R30" s="22">
        <v>2033705</v>
      </c>
    </row>
    <row r="31" spans="1:1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73816</v>
      </c>
      <c r="G31" s="22">
        <v>147057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1300157</v>
      </c>
      <c r="N31" s="22">
        <v>450102</v>
      </c>
      <c r="O31" s="22">
        <v>0</v>
      </c>
      <c r="P31" s="22">
        <v>1459094</v>
      </c>
      <c r="Q31" s="22">
        <v>0</v>
      </c>
      <c r="R31" s="22">
        <v>3430226</v>
      </c>
    </row>
    <row r="32" spans="1:1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1511741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598616</v>
      </c>
      <c r="N32" s="22">
        <v>3053572</v>
      </c>
      <c r="O32" s="22">
        <v>0</v>
      </c>
      <c r="P32" s="22">
        <v>0</v>
      </c>
      <c r="Q32" s="22">
        <v>0</v>
      </c>
      <c r="R32" s="22">
        <v>5163929</v>
      </c>
    </row>
    <row r="33" spans="1:1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7453</v>
      </c>
      <c r="F33" s="22">
        <v>0</v>
      </c>
      <c r="G33" s="22">
        <v>496617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880456</v>
      </c>
      <c r="N33" s="22">
        <v>1993585</v>
      </c>
      <c r="O33" s="22">
        <v>0</v>
      </c>
      <c r="P33" s="22">
        <v>30454</v>
      </c>
      <c r="Q33" s="22">
        <v>0</v>
      </c>
      <c r="R33" s="22">
        <v>3408565</v>
      </c>
    </row>
    <row r="34" spans="1:1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644685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2034140</v>
      </c>
      <c r="O34" s="22">
        <v>0</v>
      </c>
      <c r="P34" s="22">
        <v>0</v>
      </c>
      <c r="Q34" s="22">
        <v>465776</v>
      </c>
      <c r="R34" s="22">
        <v>3144601</v>
      </c>
    </row>
    <row r="35" spans="1:1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268742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209747</v>
      </c>
      <c r="N35" s="22">
        <v>1181309</v>
      </c>
      <c r="O35" s="22">
        <v>0</v>
      </c>
      <c r="P35" s="22">
        <v>112500</v>
      </c>
      <c r="Q35" s="22">
        <v>1422916</v>
      </c>
      <c r="R35" s="22">
        <v>3195214</v>
      </c>
    </row>
    <row r="36" spans="1:1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1488750</v>
      </c>
      <c r="F37" s="22">
        <v>519238</v>
      </c>
      <c r="G37" s="22">
        <v>2572994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3701767</v>
      </c>
      <c r="N37" s="22">
        <v>6570614</v>
      </c>
      <c r="O37" s="22">
        <v>0</v>
      </c>
      <c r="P37" s="22">
        <v>0</v>
      </c>
      <c r="Q37" s="22">
        <v>1869508</v>
      </c>
      <c r="R37" s="22">
        <v>16722871</v>
      </c>
    </row>
    <row r="38" spans="1:1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316068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486804</v>
      </c>
      <c r="N38" s="22">
        <v>0</v>
      </c>
      <c r="O38" s="22">
        <v>2843146</v>
      </c>
      <c r="P38" s="22">
        <v>0</v>
      </c>
      <c r="Q38" s="22">
        <v>511030</v>
      </c>
      <c r="R38" s="22">
        <v>4157048</v>
      </c>
    </row>
    <row r="39" spans="1:1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141776</v>
      </c>
      <c r="G39" s="22">
        <v>145964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707257</v>
      </c>
      <c r="O39" s="22">
        <v>0</v>
      </c>
      <c r="P39" s="22">
        <v>0</v>
      </c>
      <c r="Q39" s="22">
        <v>0</v>
      </c>
      <c r="R39" s="22">
        <v>994997</v>
      </c>
    </row>
    <row r="40" spans="1:1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177824</v>
      </c>
      <c r="F40" s="22">
        <v>472508</v>
      </c>
      <c r="G40" s="22">
        <v>305088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25000</v>
      </c>
      <c r="N40" s="22">
        <v>1631969</v>
      </c>
      <c r="O40" s="22">
        <v>0</v>
      </c>
      <c r="P40" s="22">
        <v>0</v>
      </c>
      <c r="Q40" s="22">
        <v>65000</v>
      </c>
      <c r="R40" s="22">
        <v>2677389</v>
      </c>
    </row>
    <row r="41" spans="1:1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67310</v>
      </c>
      <c r="F41" s="22">
        <v>514818</v>
      </c>
      <c r="G41" s="22">
        <v>1478998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452670</v>
      </c>
      <c r="N41" s="22">
        <v>3879313</v>
      </c>
      <c r="O41" s="22">
        <v>0</v>
      </c>
      <c r="P41" s="22">
        <v>0</v>
      </c>
      <c r="Q41" s="22">
        <v>0</v>
      </c>
      <c r="R41" s="22">
        <v>6393109</v>
      </c>
    </row>
    <row r="42" spans="1:1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536687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473450</v>
      </c>
      <c r="N42" s="22">
        <v>1855243</v>
      </c>
      <c r="O42" s="22">
        <v>0</v>
      </c>
      <c r="P42" s="22">
        <v>0</v>
      </c>
      <c r="Q42" s="22">
        <v>0</v>
      </c>
      <c r="R42" s="22">
        <v>2865380</v>
      </c>
    </row>
    <row r="43" spans="1:1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192796</v>
      </c>
      <c r="F43" s="22">
        <v>684538</v>
      </c>
      <c r="G43" s="22">
        <v>2221091</v>
      </c>
      <c r="H43" s="22">
        <v>0</v>
      </c>
      <c r="I43" s="22">
        <v>89107</v>
      </c>
      <c r="J43" s="22">
        <v>0</v>
      </c>
      <c r="K43" s="22">
        <v>60000</v>
      </c>
      <c r="L43" s="22">
        <v>150000</v>
      </c>
      <c r="M43" s="22">
        <v>3650504</v>
      </c>
      <c r="N43" s="22">
        <v>5534944</v>
      </c>
      <c r="O43" s="22">
        <v>0</v>
      </c>
      <c r="P43" s="22">
        <v>10033</v>
      </c>
      <c r="Q43" s="22">
        <v>1252008</v>
      </c>
      <c r="R43" s="22">
        <v>13845021</v>
      </c>
    </row>
    <row r="44" spans="1:1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1171677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1142767</v>
      </c>
      <c r="N44" s="22">
        <v>0</v>
      </c>
      <c r="O44" s="22">
        <v>0</v>
      </c>
      <c r="P44" s="22">
        <v>1010522</v>
      </c>
      <c r="Q44" s="22">
        <v>0</v>
      </c>
      <c r="R44" s="22">
        <v>3324966</v>
      </c>
    </row>
    <row r="45" spans="1:1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767535</v>
      </c>
      <c r="F45" s="22">
        <v>0</v>
      </c>
      <c r="G45" s="22">
        <v>1436742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200700</v>
      </c>
      <c r="N45" s="22">
        <v>0</v>
      </c>
      <c r="O45" s="22">
        <v>0</v>
      </c>
      <c r="P45" s="22">
        <v>0</v>
      </c>
      <c r="Q45" s="22">
        <v>105602</v>
      </c>
      <c r="R45" s="22">
        <v>2510579</v>
      </c>
    </row>
    <row r="46" spans="1:1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712919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411161</v>
      </c>
      <c r="N46" s="22">
        <v>2778654</v>
      </c>
      <c r="O46" s="22">
        <v>0</v>
      </c>
      <c r="P46" s="22">
        <v>0</v>
      </c>
      <c r="Q46" s="22">
        <v>0</v>
      </c>
      <c r="R46" s="22">
        <v>3902734</v>
      </c>
    </row>
    <row r="47" spans="1:1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681749</v>
      </c>
      <c r="H47" s="22">
        <v>0</v>
      </c>
      <c r="I47" s="22">
        <v>0</v>
      </c>
      <c r="J47" s="22">
        <v>0</v>
      </c>
      <c r="K47" s="22">
        <v>60641</v>
      </c>
      <c r="L47" s="22">
        <v>0</v>
      </c>
      <c r="M47" s="22">
        <v>1140569</v>
      </c>
      <c r="N47" s="22">
        <v>3081642</v>
      </c>
      <c r="O47" s="22">
        <v>0</v>
      </c>
      <c r="P47" s="22">
        <v>0</v>
      </c>
      <c r="Q47" s="22">
        <v>0</v>
      </c>
      <c r="R47" s="22">
        <v>4964601</v>
      </c>
    </row>
    <row r="48" spans="1:1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312271</v>
      </c>
      <c r="H48" s="22">
        <v>31250</v>
      </c>
      <c r="I48" s="22">
        <v>0</v>
      </c>
      <c r="J48" s="22">
        <v>0</v>
      </c>
      <c r="K48" s="22">
        <v>60000</v>
      </c>
      <c r="L48" s="22">
        <v>0</v>
      </c>
      <c r="M48" s="22">
        <v>266510</v>
      </c>
      <c r="N48" s="22">
        <v>1362323</v>
      </c>
      <c r="O48" s="22">
        <v>0</v>
      </c>
      <c r="P48" s="22">
        <v>0</v>
      </c>
      <c r="Q48" s="22">
        <v>271264</v>
      </c>
      <c r="R48" s="22">
        <v>2303618</v>
      </c>
    </row>
    <row r="49" spans="1:1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459578</v>
      </c>
      <c r="F49" s="22">
        <v>110400</v>
      </c>
      <c r="G49" s="22">
        <v>3490</v>
      </c>
      <c r="H49" s="22">
        <v>292459</v>
      </c>
      <c r="I49" s="22">
        <v>0</v>
      </c>
      <c r="J49" s="22">
        <v>0</v>
      </c>
      <c r="K49" s="22">
        <v>0</v>
      </c>
      <c r="L49" s="22">
        <v>0</v>
      </c>
      <c r="M49" s="22">
        <v>94002</v>
      </c>
      <c r="N49" s="22">
        <v>671335</v>
      </c>
      <c r="O49" s="22">
        <v>0</v>
      </c>
      <c r="P49" s="22">
        <v>8206</v>
      </c>
      <c r="Q49" s="22">
        <v>2008106</v>
      </c>
      <c r="R49" s="22">
        <v>3647576</v>
      </c>
    </row>
    <row r="50" spans="1:1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46570</v>
      </c>
      <c r="F50" s="22">
        <v>211440</v>
      </c>
      <c r="G50" s="22">
        <v>674596</v>
      </c>
      <c r="H50" s="22">
        <v>0</v>
      </c>
      <c r="I50" s="22">
        <v>0</v>
      </c>
      <c r="J50" s="22">
        <v>0</v>
      </c>
      <c r="K50" s="22">
        <v>0</v>
      </c>
      <c r="L50" s="22">
        <v>152028</v>
      </c>
      <c r="M50" s="22">
        <v>379454</v>
      </c>
      <c r="N50" s="22">
        <v>2136576</v>
      </c>
      <c r="O50" s="22">
        <v>0</v>
      </c>
      <c r="P50" s="22">
        <v>401776</v>
      </c>
      <c r="Q50" s="22">
        <v>0</v>
      </c>
      <c r="R50" s="22">
        <v>4002440</v>
      </c>
    </row>
    <row r="51" spans="1:1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302710</v>
      </c>
      <c r="G51" s="22">
        <v>236805</v>
      </c>
      <c r="H51" s="22">
        <v>46750</v>
      </c>
      <c r="I51" s="22">
        <v>0</v>
      </c>
      <c r="J51" s="22">
        <v>0</v>
      </c>
      <c r="K51" s="22">
        <v>0</v>
      </c>
      <c r="L51" s="22">
        <v>0</v>
      </c>
      <c r="M51" s="22">
        <v>55644</v>
      </c>
      <c r="N51" s="22">
        <v>1565984</v>
      </c>
      <c r="O51" s="22">
        <v>0</v>
      </c>
      <c r="P51" s="22">
        <v>0</v>
      </c>
      <c r="Q51" s="22">
        <v>1277397</v>
      </c>
      <c r="R51" s="22">
        <v>3485290</v>
      </c>
    </row>
    <row r="52" spans="1:1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336652</v>
      </c>
      <c r="G52" s="22">
        <v>838422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75077</v>
      </c>
      <c r="N52" s="22">
        <v>3097058</v>
      </c>
      <c r="O52" s="22">
        <v>0</v>
      </c>
      <c r="P52" s="22">
        <v>0</v>
      </c>
      <c r="Q52" s="22">
        <v>0</v>
      </c>
      <c r="R52" s="22">
        <v>4347209</v>
      </c>
    </row>
    <row r="53" spans="1:1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277902</v>
      </c>
      <c r="G53" s="22">
        <v>480571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34300</v>
      </c>
      <c r="N53" s="22">
        <v>1705322</v>
      </c>
      <c r="O53" s="22">
        <v>0</v>
      </c>
      <c r="P53" s="22">
        <v>0</v>
      </c>
      <c r="Q53" s="22">
        <v>138379</v>
      </c>
      <c r="R53" s="22">
        <v>2636474</v>
      </c>
    </row>
    <row r="54" spans="1:1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1035663</v>
      </c>
      <c r="N54" s="22">
        <v>0</v>
      </c>
      <c r="O54" s="22">
        <v>0</v>
      </c>
      <c r="P54" s="22">
        <v>0</v>
      </c>
      <c r="Q54" s="22">
        <v>0</v>
      </c>
      <c r="R54" s="22">
        <v>1035663</v>
      </c>
    </row>
    <row r="55" spans="1:1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158410</v>
      </c>
      <c r="G55" s="22">
        <v>153920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52903</v>
      </c>
      <c r="N55" s="22">
        <v>976443</v>
      </c>
      <c r="O55" s="22">
        <v>0</v>
      </c>
      <c r="P55" s="22">
        <v>0</v>
      </c>
      <c r="Q55" s="22">
        <v>0</v>
      </c>
      <c r="R55" s="22">
        <v>1341676</v>
      </c>
    </row>
    <row r="56" spans="1:1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168932</v>
      </c>
      <c r="G56" s="22">
        <v>255411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378215</v>
      </c>
      <c r="N56" s="22">
        <v>1304149</v>
      </c>
      <c r="O56" s="22">
        <v>0</v>
      </c>
      <c r="P56" s="22">
        <v>0</v>
      </c>
      <c r="Q56" s="22">
        <v>0</v>
      </c>
      <c r="R56" s="22">
        <v>2106707</v>
      </c>
    </row>
    <row r="57" spans="1:1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241105</v>
      </c>
      <c r="F57" s="22">
        <v>0</v>
      </c>
      <c r="G57" s="22">
        <v>466112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33032</v>
      </c>
      <c r="N57" s="22">
        <v>1584826</v>
      </c>
      <c r="O57" s="22">
        <v>0</v>
      </c>
      <c r="P57" s="22">
        <v>0</v>
      </c>
      <c r="Q57" s="22">
        <v>0</v>
      </c>
      <c r="R57" s="22">
        <v>2325075</v>
      </c>
    </row>
    <row r="58" spans="1:1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54018</v>
      </c>
      <c r="F58" s="22">
        <v>1772</v>
      </c>
      <c r="G58" s="22">
        <v>2216328</v>
      </c>
      <c r="H58" s="22">
        <v>150000</v>
      </c>
      <c r="I58" s="22">
        <v>0</v>
      </c>
      <c r="J58" s="22">
        <v>0</v>
      </c>
      <c r="K58" s="22">
        <v>0</v>
      </c>
      <c r="L58" s="22">
        <v>0</v>
      </c>
      <c r="M58" s="22">
        <v>18681015</v>
      </c>
      <c r="N58" s="22">
        <v>5458327</v>
      </c>
      <c r="O58" s="22">
        <v>0</v>
      </c>
      <c r="P58" s="22">
        <v>0</v>
      </c>
      <c r="Q58" s="22">
        <v>1895158</v>
      </c>
      <c r="R58" s="22">
        <v>28456618</v>
      </c>
    </row>
    <row r="59" spans="1:1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12184</v>
      </c>
      <c r="F59" s="22">
        <v>126282</v>
      </c>
      <c r="G59" s="22">
        <v>166737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529739</v>
      </c>
      <c r="O59" s="22">
        <v>0</v>
      </c>
      <c r="P59" s="22">
        <v>0</v>
      </c>
      <c r="Q59" s="22">
        <v>0</v>
      </c>
      <c r="R59" s="22">
        <v>834942</v>
      </c>
    </row>
    <row r="60" spans="1:1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94576</v>
      </c>
      <c r="F60" s="22">
        <v>0</v>
      </c>
      <c r="G60" s="22">
        <v>261113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248501</v>
      </c>
      <c r="N60" s="22">
        <v>1154810</v>
      </c>
      <c r="O60" s="22">
        <v>0</v>
      </c>
      <c r="P60" s="22">
        <v>98233</v>
      </c>
      <c r="Q60" s="22">
        <v>0</v>
      </c>
      <c r="R60" s="22">
        <v>1857233</v>
      </c>
    </row>
    <row r="61" spans="1:1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237604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150000</v>
      </c>
      <c r="N61" s="22">
        <v>0</v>
      </c>
      <c r="O61" s="22">
        <v>0</v>
      </c>
      <c r="P61" s="22">
        <v>0</v>
      </c>
      <c r="Q61" s="22">
        <v>0</v>
      </c>
      <c r="R61" s="22">
        <v>387604</v>
      </c>
    </row>
    <row r="62" spans="1:1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147654</v>
      </c>
      <c r="G62" s="22">
        <v>175786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242397</v>
      </c>
      <c r="N62" s="22">
        <v>1262026</v>
      </c>
      <c r="O62" s="22">
        <v>0</v>
      </c>
      <c r="P62" s="22">
        <v>0</v>
      </c>
      <c r="Q62" s="22">
        <v>75802</v>
      </c>
      <c r="R62" s="22">
        <v>1903665</v>
      </c>
    </row>
    <row r="63" spans="1:1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10264</v>
      </c>
      <c r="F63" s="22">
        <v>43368</v>
      </c>
      <c r="G63" s="22">
        <v>114856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19481</v>
      </c>
      <c r="N63" s="22">
        <v>0</v>
      </c>
      <c r="O63" s="22">
        <v>0</v>
      </c>
      <c r="P63" s="22">
        <v>0</v>
      </c>
      <c r="Q63" s="22">
        <v>513861</v>
      </c>
      <c r="R63" s="22">
        <v>701830</v>
      </c>
    </row>
    <row r="64" spans="1:1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54604</v>
      </c>
      <c r="N64" s="22">
        <v>0</v>
      </c>
      <c r="O64" s="22">
        <v>0</v>
      </c>
      <c r="P64" s="22">
        <v>0</v>
      </c>
      <c r="Q64" s="22">
        <v>1957451</v>
      </c>
      <c r="R64" s="22">
        <v>2012055</v>
      </c>
    </row>
    <row r="65" spans="1:1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101102</v>
      </c>
      <c r="F65" s="22">
        <v>1029743</v>
      </c>
      <c r="G65" s="22">
        <v>32554</v>
      </c>
      <c r="H65" s="22">
        <v>50000</v>
      </c>
      <c r="I65" s="22">
        <v>0</v>
      </c>
      <c r="J65" s="22">
        <v>0</v>
      </c>
      <c r="K65" s="22">
        <v>0</v>
      </c>
      <c r="L65" s="22">
        <v>0</v>
      </c>
      <c r="M65" s="22">
        <v>2739613</v>
      </c>
      <c r="N65" s="22">
        <v>0</v>
      </c>
      <c r="O65" s="22">
        <v>0</v>
      </c>
      <c r="P65" s="22">
        <v>0</v>
      </c>
      <c r="Q65" s="22">
        <v>200000</v>
      </c>
      <c r="R65" s="22">
        <v>4153012</v>
      </c>
    </row>
    <row r="66" spans="1:1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158410</v>
      </c>
      <c r="G66" s="22">
        <v>192002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4600000</v>
      </c>
      <c r="N66" s="22">
        <v>1090542</v>
      </c>
      <c r="O66" s="22">
        <v>0</v>
      </c>
      <c r="P66" s="22">
        <v>0</v>
      </c>
      <c r="Q66" s="22">
        <v>0</v>
      </c>
      <c r="R66" s="22">
        <v>6040954</v>
      </c>
    </row>
    <row r="67" spans="1:1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215604</v>
      </c>
      <c r="G67" s="22">
        <v>202874</v>
      </c>
      <c r="H67" s="22">
        <v>28681</v>
      </c>
      <c r="I67" s="22">
        <v>0</v>
      </c>
      <c r="J67" s="22">
        <v>0</v>
      </c>
      <c r="K67" s="22">
        <v>0</v>
      </c>
      <c r="L67" s="22">
        <v>0</v>
      </c>
      <c r="M67" s="22">
        <v>3918148</v>
      </c>
      <c r="N67" s="22">
        <v>995153</v>
      </c>
      <c r="O67" s="22">
        <v>0</v>
      </c>
      <c r="P67" s="22">
        <v>0</v>
      </c>
      <c r="Q67" s="22">
        <v>0</v>
      </c>
      <c r="R67" s="22">
        <v>5360460</v>
      </c>
    </row>
    <row r="68" spans="1:1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16568</v>
      </c>
      <c r="F68" s="22">
        <v>214982</v>
      </c>
      <c r="G68" s="22">
        <v>170312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351724</v>
      </c>
      <c r="N68" s="22">
        <v>1192724</v>
      </c>
      <c r="O68" s="22">
        <v>0</v>
      </c>
      <c r="P68" s="22">
        <v>0</v>
      </c>
      <c r="Q68" s="22">
        <v>3933</v>
      </c>
      <c r="R68" s="22">
        <v>1950243</v>
      </c>
    </row>
    <row r="69" spans="1:1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93528</v>
      </c>
      <c r="G69" s="22">
        <v>89418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564045</v>
      </c>
      <c r="O69" s="22">
        <v>0</v>
      </c>
      <c r="P69" s="22">
        <v>0</v>
      </c>
      <c r="Q69" s="22">
        <v>0</v>
      </c>
      <c r="R69" s="22">
        <v>746991</v>
      </c>
    </row>
    <row r="70" spans="1:1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266672</v>
      </c>
      <c r="G70" s="22">
        <v>446819</v>
      </c>
      <c r="H70" s="22">
        <v>0</v>
      </c>
      <c r="I70" s="22">
        <v>0</v>
      </c>
      <c r="J70" s="22">
        <v>0</v>
      </c>
      <c r="K70" s="22">
        <v>60000</v>
      </c>
      <c r="L70" s="22">
        <v>150000</v>
      </c>
      <c r="M70" s="22">
        <v>286247</v>
      </c>
      <c r="N70" s="22">
        <v>1566121</v>
      </c>
      <c r="O70" s="22">
        <v>0</v>
      </c>
      <c r="P70" s="22">
        <v>0</v>
      </c>
      <c r="Q70" s="22">
        <v>251523</v>
      </c>
      <c r="R70" s="22">
        <v>3027382</v>
      </c>
    </row>
    <row r="71" spans="1:1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223628</v>
      </c>
      <c r="G71" s="22">
        <v>160618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47659</v>
      </c>
      <c r="N71" s="22">
        <v>1102363</v>
      </c>
      <c r="O71" s="22">
        <v>0</v>
      </c>
      <c r="P71" s="22">
        <v>0</v>
      </c>
      <c r="Q71" s="22">
        <v>0</v>
      </c>
      <c r="R71" s="22">
        <v>1534268</v>
      </c>
    </row>
    <row r="72" spans="1:1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18820</v>
      </c>
      <c r="F72" s="22">
        <v>506134</v>
      </c>
      <c r="G72" s="22">
        <v>464646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467017</v>
      </c>
      <c r="N72" s="22">
        <v>2047660</v>
      </c>
      <c r="O72" s="22">
        <v>0</v>
      </c>
      <c r="P72" s="22">
        <v>49267</v>
      </c>
      <c r="Q72" s="22">
        <v>186701</v>
      </c>
      <c r="R72" s="22">
        <v>3740245</v>
      </c>
    </row>
    <row r="73" spans="1:1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438770</v>
      </c>
      <c r="G73" s="22">
        <v>1542048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3178168</v>
      </c>
      <c r="N73" s="22">
        <v>5220656</v>
      </c>
      <c r="O73" s="22">
        <v>0</v>
      </c>
      <c r="P73" s="22">
        <v>0</v>
      </c>
      <c r="Q73" s="22">
        <v>0</v>
      </c>
      <c r="R73" s="22">
        <v>10379642</v>
      </c>
    </row>
    <row r="74" spans="1:1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1309293</v>
      </c>
      <c r="F74" s="22">
        <v>331264</v>
      </c>
      <c r="G74" s="22">
        <v>208</v>
      </c>
      <c r="H74" s="22">
        <v>82441</v>
      </c>
      <c r="I74" s="22">
        <v>0</v>
      </c>
      <c r="J74" s="22">
        <v>0</v>
      </c>
      <c r="K74" s="22">
        <v>0</v>
      </c>
      <c r="L74" s="22">
        <v>0</v>
      </c>
      <c r="M74" s="22">
        <v>4780606</v>
      </c>
      <c r="N74" s="22">
        <v>0</v>
      </c>
      <c r="O74" s="22">
        <v>0</v>
      </c>
      <c r="P74" s="22">
        <v>0</v>
      </c>
      <c r="Q74" s="22">
        <v>0</v>
      </c>
      <c r="R74" s="22">
        <v>6503812</v>
      </c>
    </row>
    <row r="75" spans="1:1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239700</v>
      </c>
      <c r="G75" s="22">
        <v>227200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1172405</v>
      </c>
      <c r="O75" s="22">
        <v>0</v>
      </c>
      <c r="P75" s="22">
        <v>0</v>
      </c>
      <c r="Q75" s="22">
        <v>0</v>
      </c>
      <c r="R75" s="22">
        <v>1639305</v>
      </c>
    </row>
    <row r="76" spans="1:1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396130</v>
      </c>
      <c r="G76" s="22">
        <v>10921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826930</v>
      </c>
      <c r="N76" s="22">
        <v>1637589</v>
      </c>
      <c r="O76" s="22">
        <v>0</v>
      </c>
      <c r="P76" s="22">
        <v>0</v>
      </c>
      <c r="Q76" s="22">
        <v>3900</v>
      </c>
      <c r="R76" s="22">
        <v>2875470</v>
      </c>
    </row>
    <row r="77" spans="1:1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675268</v>
      </c>
      <c r="G77" s="22">
        <v>588504</v>
      </c>
      <c r="H77" s="22">
        <v>154450</v>
      </c>
      <c r="I77" s="22">
        <v>0</v>
      </c>
      <c r="J77" s="22">
        <v>0</v>
      </c>
      <c r="K77" s="22">
        <v>0</v>
      </c>
      <c r="L77" s="22">
        <v>0</v>
      </c>
      <c r="M77" s="22">
        <v>442338</v>
      </c>
      <c r="N77" s="22">
        <v>3286158</v>
      </c>
      <c r="O77" s="22">
        <v>0</v>
      </c>
      <c r="P77" s="22">
        <v>76190</v>
      </c>
      <c r="Q77" s="22">
        <v>575924</v>
      </c>
      <c r="R77" s="22">
        <v>5798832</v>
      </c>
    </row>
    <row r="78" spans="1:1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6756</v>
      </c>
      <c r="F78" s="22">
        <v>355916</v>
      </c>
      <c r="G78" s="22">
        <v>308859</v>
      </c>
      <c r="H78" s="22">
        <v>196669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1635763</v>
      </c>
      <c r="O78" s="22">
        <v>0</v>
      </c>
      <c r="P78" s="22">
        <v>0</v>
      </c>
      <c r="Q78" s="22">
        <v>0</v>
      </c>
      <c r="R78" s="22">
        <v>2503963</v>
      </c>
    </row>
    <row r="79" spans="1:1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282320</v>
      </c>
      <c r="G79" s="22">
        <v>320035</v>
      </c>
      <c r="H79" s="22">
        <v>0</v>
      </c>
      <c r="I79" s="22">
        <v>0</v>
      </c>
      <c r="J79" s="22">
        <v>0</v>
      </c>
      <c r="K79" s="22">
        <v>60000</v>
      </c>
      <c r="L79" s="22">
        <v>0</v>
      </c>
      <c r="M79" s="22">
        <v>8500</v>
      </c>
      <c r="N79" s="22">
        <v>2029432</v>
      </c>
      <c r="O79" s="22">
        <v>0</v>
      </c>
      <c r="P79" s="22">
        <v>374348</v>
      </c>
      <c r="Q79" s="22">
        <v>0</v>
      </c>
      <c r="R79" s="22">
        <v>3074635</v>
      </c>
    </row>
    <row r="80" spans="1:1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1494057</v>
      </c>
      <c r="G80" s="22">
        <v>310560</v>
      </c>
      <c r="H80" s="22">
        <v>150000</v>
      </c>
      <c r="I80" s="22">
        <v>0</v>
      </c>
      <c r="J80" s="22">
        <v>0</v>
      </c>
      <c r="K80" s="22">
        <v>0</v>
      </c>
      <c r="L80" s="22">
        <v>0</v>
      </c>
      <c r="M80" s="22">
        <v>8000000</v>
      </c>
      <c r="N80" s="22">
        <v>0</v>
      </c>
      <c r="O80" s="22">
        <v>0</v>
      </c>
      <c r="P80" s="22">
        <v>0</v>
      </c>
      <c r="Q80" s="22">
        <v>0</v>
      </c>
      <c r="R80" s="22">
        <v>9954617</v>
      </c>
    </row>
    <row r="81" spans="1:1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502364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921</v>
      </c>
      <c r="N81" s="22">
        <v>1906444</v>
      </c>
      <c r="O81" s="22">
        <v>0</v>
      </c>
      <c r="P81" s="22">
        <v>0</v>
      </c>
      <c r="Q81" s="22">
        <v>0</v>
      </c>
      <c r="R81" s="22">
        <v>2409729</v>
      </c>
    </row>
    <row r="82" spans="1:1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60656</v>
      </c>
      <c r="F82" s="22">
        <v>249444</v>
      </c>
      <c r="G82" s="22">
        <v>759049</v>
      </c>
      <c r="H82" s="22">
        <v>0</v>
      </c>
      <c r="I82" s="22">
        <v>0</v>
      </c>
      <c r="J82" s="22">
        <v>0</v>
      </c>
      <c r="K82" s="22">
        <v>60000</v>
      </c>
      <c r="L82" s="22">
        <v>0</v>
      </c>
      <c r="M82" s="22">
        <v>61050</v>
      </c>
      <c r="N82" s="22">
        <v>2211848</v>
      </c>
      <c r="O82" s="22">
        <v>0</v>
      </c>
      <c r="P82" s="22">
        <v>35573</v>
      </c>
      <c r="Q82" s="22">
        <v>100470</v>
      </c>
      <c r="R82" s="22">
        <v>3538090</v>
      </c>
    </row>
    <row r="83" spans="1:1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25780</v>
      </c>
      <c r="M83" s="22">
        <v>64981</v>
      </c>
      <c r="N83" s="22">
        <v>2828084</v>
      </c>
      <c r="O83" s="22">
        <v>535</v>
      </c>
      <c r="P83" s="22">
        <v>0</v>
      </c>
      <c r="Q83" s="22">
        <v>500000</v>
      </c>
      <c r="R83" s="22">
        <v>3419380</v>
      </c>
    </row>
    <row r="84" spans="1:1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437712</v>
      </c>
      <c r="G84" s="22">
        <v>1297814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31074</v>
      </c>
      <c r="N84" s="22">
        <v>1288625</v>
      </c>
      <c r="O84" s="22">
        <v>0</v>
      </c>
      <c r="P84" s="22">
        <v>0</v>
      </c>
      <c r="Q84" s="22">
        <v>72503</v>
      </c>
      <c r="R84" s="22">
        <v>3127728</v>
      </c>
    </row>
    <row r="85" spans="1:1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145198</v>
      </c>
      <c r="G85" s="22">
        <v>599240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19853</v>
      </c>
      <c r="N85" s="22">
        <v>1397712</v>
      </c>
      <c r="O85" s="22">
        <v>0</v>
      </c>
      <c r="P85" s="22">
        <v>0</v>
      </c>
      <c r="Q85" s="22">
        <v>0</v>
      </c>
      <c r="R85" s="22">
        <v>2162003</v>
      </c>
    </row>
    <row r="86" spans="1:1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131264</v>
      </c>
      <c r="F86" s="22">
        <v>0</v>
      </c>
      <c r="G86" s="22">
        <v>724045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119537</v>
      </c>
      <c r="N86" s="22">
        <v>8217286</v>
      </c>
      <c r="O86" s="22">
        <v>0</v>
      </c>
      <c r="P86" s="22">
        <v>0</v>
      </c>
      <c r="Q86" s="22">
        <v>0</v>
      </c>
      <c r="R86" s="22">
        <v>9192132</v>
      </c>
    </row>
    <row r="87" spans="1:1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65176</v>
      </c>
      <c r="G87" s="22">
        <v>217572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233130</v>
      </c>
      <c r="N87" s="22">
        <v>575400</v>
      </c>
      <c r="O87" s="22">
        <v>0</v>
      </c>
      <c r="P87" s="22">
        <v>0</v>
      </c>
      <c r="Q87" s="22">
        <v>0</v>
      </c>
      <c r="R87" s="22">
        <v>1091278</v>
      </c>
    </row>
    <row r="88" spans="1:1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218568</v>
      </c>
      <c r="G88" s="22">
        <v>831778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1727440</v>
      </c>
      <c r="N88" s="22">
        <v>0</v>
      </c>
      <c r="O88" s="22">
        <v>0</v>
      </c>
      <c r="P88" s="22">
        <v>0</v>
      </c>
      <c r="Q88" s="22">
        <v>461250</v>
      </c>
      <c r="R88" s="22">
        <v>3239036</v>
      </c>
    </row>
    <row r="89" spans="1:1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262818</v>
      </c>
      <c r="F89" s="22">
        <v>305840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158759</v>
      </c>
      <c r="N89" s="22">
        <v>0</v>
      </c>
      <c r="O89" s="22">
        <v>0</v>
      </c>
      <c r="P89" s="22">
        <v>0</v>
      </c>
      <c r="Q89" s="22">
        <v>0</v>
      </c>
      <c r="R89" s="22">
        <v>727417</v>
      </c>
    </row>
    <row r="90" spans="1:1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118190</v>
      </c>
      <c r="G90" s="22">
        <v>101505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10265</v>
      </c>
      <c r="N90" s="22">
        <v>303875</v>
      </c>
      <c r="O90" s="22">
        <v>0</v>
      </c>
      <c r="P90" s="22">
        <v>0</v>
      </c>
      <c r="Q90" s="22">
        <v>0</v>
      </c>
      <c r="R90" s="22">
        <v>533835</v>
      </c>
    </row>
    <row r="91" spans="1:1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100418</v>
      </c>
      <c r="G91" s="22">
        <v>141119</v>
      </c>
      <c r="H91" s="22">
        <v>37987</v>
      </c>
      <c r="I91" s="22">
        <v>0</v>
      </c>
      <c r="J91" s="22">
        <v>0</v>
      </c>
      <c r="K91" s="22">
        <v>0</v>
      </c>
      <c r="L91" s="22">
        <v>0</v>
      </c>
      <c r="M91" s="22">
        <v>72699</v>
      </c>
      <c r="N91" s="22">
        <v>385143</v>
      </c>
      <c r="O91" s="22">
        <v>0</v>
      </c>
      <c r="P91" s="22">
        <v>0</v>
      </c>
      <c r="Q91" s="22">
        <v>0</v>
      </c>
      <c r="R91" s="22">
        <v>737366</v>
      </c>
    </row>
    <row r="92" spans="1:1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57976</v>
      </c>
      <c r="G92" s="22">
        <v>283944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25810</v>
      </c>
      <c r="N92" s="22">
        <v>442929</v>
      </c>
      <c r="O92" s="22">
        <v>0</v>
      </c>
      <c r="P92" s="22">
        <v>500000</v>
      </c>
      <c r="Q92" s="22">
        <v>0</v>
      </c>
      <c r="R92" s="22">
        <v>1310659</v>
      </c>
    </row>
    <row r="93" spans="1:1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152758</v>
      </c>
      <c r="G93" s="22">
        <v>777509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2628282</v>
      </c>
      <c r="N93" s="22">
        <v>1380665</v>
      </c>
      <c r="O93" s="22">
        <v>0</v>
      </c>
      <c r="P93" s="22">
        <v>0</v>
      </c>
      <c r="Q93" s="22">
        <v>0</v>
      </c>
      <c r="R93" s="22">
        <v>4939214</v>
      </c>
    </row>
    <row r="94" spans="1:1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119284</v>
      </c>
      <c r="G94" s="22">
        <v>138736</v>
      </c>
      <c r="H94" s="22">
        <v>150000</v>
      </c>
      <c r="I94" s="22">
        <v>0</v>
      </c>
      <c r="J94" s="22">
        <v>0</v>
      </c>
      <c r="K94" s="22">
        <v>0</v>
      </c>
      <c r="L94" s="22">
        <v>0</v>
      </c>
      <c r="M94" s="22">
        <v>1991</v>
      </c>
      <c r="N94" s="22">
        <v>422612</v>
      </c>
      <c r="O94" s="22">
        <v>0</v>
      </c>
      <c r="P94" s="22">
        <v>0</v>
      </c>
      <c r="Q94" s="22">
        <v>0</v>
      </c>
      <c r="R94" s="22">
        <v>832623</v>
      </c>
    </row>
    <row r="95" spans="1:1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168611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648999</v>
      </c>
      <c r="N96" s="22">
        <v>0</v>
      </c>
      <c r="O96" s="22">
        <v>0</v>
      </c>
      <c r="P96" s="22">
        <v>0</v>
      </c>
      <c r="Q96" s="22">
        <v>0</v>
      </c>
      <c r="R96" s="22">
        <v>817610</v>
      </c>
    </row>
    <row r="97" spans="1:1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154133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66762</v>
      </c>
      <c r="N97" s="22">
        <v>504332</v>
      </c>
      <c r="O97" s="22">
        <v>0</v>
      </c>
      <c r="P97" s="22">
        <v>0</v>
      </c>
      <c r="Q97" s="22">
        <v>0</v>
      </c>
      <c r="R97" s="22">
        <v>725227</v>
      </c>
    </row>
    <row r="98" spans="1:1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130719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19057</v>
      </c>
      <c r="N98" s="22">
        <v>369868</v>
      </c>
      <c r="O98" s="22">
        <v>0</v>
      </c>
      <c r="P98" s="22">
        <v>0</v>
      </c>
      <c r="Q98" s="22">
        <v>0</v>
      </c>
      <c r="R98" s="22">
        <v>519644</v>
      </c>
    </row>
    <row r="99" spans="1:1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182588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457052</v>
      </c>
      <c r="O99" s="22">
        <v>0</v>
      </c>
      <c r="P99" s="22">
        <v>0</v>
      </c>
      <c r="Q99" s="22">
        <v>0</v>
      </c>
      <c r="R99" s="22">
        <v>639640</v>
      </c>
    </row>
    <row r="100" spans="1:1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47243</v>
      </c>
      <c r="F100" s="22">
        <v>401226</v>
      </c>
      <c r="G100" s="22">
        <v>2097784</v>
      </c>
      <c r="H100" s="22">
        <v>112500</v>
      </c>
      <c r="I100" s="22">
        <v>0</v>
      </c>
      <c r="J100" s="22">
        <v>0</v>
      </c>
      <c r="K100" s="22">
        <v>0</v>
      </c>
      <c r="L100" s="22">
        <v>0</v>
      </c>
      <c r="M100" s="22">
        <v>5526172</v>
      </c>
      <c r="N100" s="22">
        <v>2675580</v>
      </c>
      <c r="O100" s="22">
        <v>0</v>
      </c>
      <c r="P100" s="22">
        <v>1218596</v>
      </c>
      <c r="Q100" s="22">
        <v>0</v>
      </c>
      <c r="R100" s="22">
        <v>12079101</v>
      </c>
    </row>
    <row r="101" spans="1:1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4545</v>
      </c>
      <c r="Q101" s="22">
        <v>0</v>
      </c>
      <c r="R101" s="22">
        <v>4545</v>
      </c>
    </row>
    <row r="102" spans="1:1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582</v>
      </c>
      <c r="O102" s="22">
        <v>0</v>
      </c>
      <c r="P102" s="22">
        <v>1000000</v>
      </c>
      <c r="Q102" s="22">
        <v>0</v>
      </c>
      <c r="R102" s="22">
        <v>1000582</v>
      </c>
    </row>
    <row r="103" spans="1:1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128358</v>
      </c>
      <c r="G103" s="22">
        <v>98771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19676</v>
      </c>
      <c r="N103" s="22">
        <v>355972</v>
      </c>
      <c r="O103" s="22">
        <v>0</v>
      </c>
      <c r="P103" s="22">
        <v>0</v>
      </c>
      <c r="Q103" s="22">
        <v>0</v>
      </c>
      <c r="R103" s="22">
        <v>602777</v>
      </c>
    </row>
    <row r="104" spans="1:1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3256</v>
      </c>
      <c r="F104" s="22">
        <v>72800</v>
      </c>
      <c r="G104" s="22">
        <v>24345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339567</v>
      </c>
      <c r="N104" s="22">
        <v>704971</v>
      </c>
      <c r="O104" s="22">
        <v>0</v>
      </c>
      <c r="P104" s="22">
        <v>0</v>
      </c>
      <c r="Q104" s="22">
        <v>0</v>
      </c>
      <c r="R104" s="22">
        <v>1144939</v>
      </c>
    </row>
    <row r="105" spans="1:1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130116</v>
      </c>
      <c r="G105" s="22">
        <v>1144706</v>
      </c>
      <c r="H105" s="22">
        <v>25519</v>
      </c>
      <c r="I105" s="22">
        <v>0</v>
      </c>
      <c r="J105" s="22">
        <v>0</v>
      </c>
      <c r="K105" s="22">
        <v>0</v>
      </c>
      <c r="L105" s="22">
        <v>0</v>
      </c>
      <c r="M105" s="22">
        <v>1276864</v>
      </c>
      <c r="N105" s="22">
        <v>1343087</v>
      </c>
      <c r="O105" s="22">
        <v>0</v>
      </c>
      <c r="P105" s="22">
        <v>35389</v>
      </c>
      <c r="Q105" s="22">
        <v>0</v>
      </c>
      <c r="R105" s="22">
        <v>3955681</v>
      </c>
    </row>
    <row r="106" spans="1:1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38086</v>
      </c>
      <c r="F106" s="22">
        <v>193938</v>
      </c>
      <c r="G106" s="22">
        <v>275226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274369</v>
      </c>
      <c r="N106" s="22">
        <v>601015</v>
      </c>
      <c r="O106" s="22">
        <v>0</v>
      </c>
      <c r="P106" s="22">
        <v>0</v>
      </c>
      <c r="Q106" s="22">
        <v>0</v>
      </c>
      <c r="R106" s="22">
        <v>1382634</v>
      </c>
    </row>
    <row r="107" spans="1:1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422091</v>
      </c>
      <c r="F107" s="22">
        <v>451288</v>
      </c>
      <c r="G107" s="22">
        <v>2549790</v>
      </c>
      <c r="H107" s="22">
        <v>150000</v>
      </c>
      <c r="I107" s="22">
        <v>0</v>
      </c>
      <c r="J107" s="22">
        <v>0</v>
      </c>
      <c r="K107" s="22">
        <v>0</v>
      </c>
      <c r="L107" s="22">
        <v>0</v>
      </c>
      <c r="M107" s="22">
        <v>304436</v>
      </c>
      <c r="N107" s="22">
        <v>4104262</v>
      </c>
      <c r="O107" s="22">
        <v>0</v>
      </c>
      <c r="P107" s="22">
        <v>0</v>
      </c>
      <c r="Q107" s="22">
        <v>0</v>
      </c>
      <c r="R107" s="22">
        <v>7981867</v>
      </c>
    </row>
    <row r="108" spans="1:1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129748</v>
      </c>
      <c r="G108" s="22">
        <v>102719</v>
      </c>
      <c r="H108" s="22">
        <v>150000</v>
      </c>
      <c r="I108" s="22">
        <v>0</v>
      </c>
      <c r="J108" s="22">
        <v>0</v>
      </c>
      <c r="K108" s="22">
        <v>0</v>
      </c>
      <c r="L108" s="22">
        <v>0</v>
      </c>
      <c r="M108" s="22">
        <v>21400</v>
      </c>
      <c r="N108" s="22">
        <v>370489</v>
      </c>
      <c r="O108" s="22">
        <v>0</v>
      </c>
      <c r="P108" s="22">
        <v>0</v>
      </c>
      <c r="Q108" s="22">
        <v>0</v>
      </c>
      <c r="R108" s="22">
        <v>774356</v>
      </c>
    </row>
    <row r="109" spans="1:1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77198</v>
      </c>
      <c r="G109" s="22">
        <v>345621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54380</v>
      </c>
      <c r="N109" s="22">
        <v>621746</v>
      </c>
      <c r="O109" s="22">
        <v>0</v>
      </c>
      <c r="P109" s="22">
        <v>0</v>
      </c>
      <c r="Q109" s="22">
        <v>0</v>
      </c>
      <c r="R109" s="22">
        <v>1098945</v>
      </c>
    </row>
    <row r="110" spans="1:1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1388</v>
      </c>
      <c r="F110" s="22">
        <v>117070</v>
      </c>
      <c r="G110" s="22">
        <v>97921</v>
      </c>
      <c r="H110" s="22">
        <v>0</v>
      </c>
      <c r="I110" s="22">
        <v>0</v>
      </c>
      <c r="J110" s="22">
        <v>0</v>
      </c>
      <c r="K110" s="22">
        <v>0</v>
      </c>
      <c r="L110" s="22">
        <v>50000</v>
      </c>
      <c r="M110" s="22">
        <v>0</v>
      </c>
      <c r="N110" s="22">
        <v>328236</v>
      </c>
      <c r="O110" s="22">
        <v>0</v>
      </c>
      <c r="P110" s="22">
        <v>0</v>
      </c>
      <c r="Q110" s="22">
        <v>0</v>
      </c>
      <c r="R110" s="22">
        <v>594615</v>
      </c>
    </row>
    <row r="111" spans="1:1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15937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100131</v>
      </c>
      <c r="N111" s="22">
        <v>0</v>
      </c>
      <c r="O111" s="22">
        <v>0</v>
      </c>
      <c r="P111" s="22">
        <v>0</v>
      </c>
      <c r="Q111" s="22">
        <v>0</v>
      </c>
      <c r="R111" s="22">
        <v>116068</v>
      </c>
    </row>
    <row r="112" spans="1:1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124146</v>
      </c>
      <c r="G112" s="22">
        <v>754968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2755765</v>
      </c>
      <c r="N112" s="22">
        <v>1044329</v>
      </c>
      <c r="O112" s="22">
        <v>0</v>
      </c>
      <c r="P112" s="22">
        <v>0</v>
      </c>
      <c r="Q112" s="22">
        <v>0</v>
      </c>
      <c r="R112" s="22">
        <v>4679208</v>
      </c>
    </row>
    <row r="113" spans="1:1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38123</v>
      </c>
      <c r="F113" s="22">
        <v>345808</v>
      </c>
      <c r="G113" s="22">
        <v>361398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313492</v>
      </c>
      <c r="N113" s="22">
        <v>950876</v>
      </c>
      <c r="O113" s="22">
        <v>0</v>
      </c>
      <c r="P113" s="22">
        <v>1040799</v>
      </c>
      <c r="Q113" s="22">
        <v>0</v>
      </c>
      <c r="R113" s="22">
        <v>3050496</v>
      </c>
    </row>
    <row r="114" spans="1:1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41944</v>
      </c>
      <c r="F114" s="22">
        <v>0</v>
      </c>
      <c r="G114" s="22">
        <v>502604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547903</v>
      </c>
      <c r="N114" s="22">
        <v>1312579</v>
      </c>
      <c r="O114" s="22">
        <v>0</v>
      </c>
      <c r="P114" s="22">
        <v>0</v>
      </c>
      <c r="Q114" s="22">
        <v>0</v>
      </c>
      <c r="R114" s="22">
        <v>2405030</v>
      </c>
    </row>
    <row r="115" spans="1:1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150434</v>
      </c>
      <c r="F115" s="22">
        <v>155028</v>
      </c>
      <c r="G115" s="22">
        <v>14476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319938</v>
      </c>
    </row>
    <row r="116" spans="1:1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168850</v>
      </c>
      <c r="F116" s="22">
        <v>143182</v>
      </c>
      <c r="G116" s="22">
        <v>69910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312350</v>
      </c>
      <c r="N116" s="22">
        <v>0</v>
      </c>
      <c r="O116" s="22">
        <v>0</v>
      </c>
      <c r="P116" s="22">
        <v>1165</v>
      </c>
      <c r="Q116" s="22">
        <v>0</v>
      </c>
      <c r="R116" s="22">
        <v>695457</v>
      </c>
    </row>
    <row r="117" spans="1:1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90898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4500</v>
      </c>
      <c r="N117" s="22">
        <v>414447</v>
      </c>
      <c r="O117" s="22">
        <v>0</v>
      </c>
      <c r="P117" s="22">
        <v>0</v>
      </c>
      <c r="Q117" s="22">
        <v>0</v>
      </c>
      <c r="R117" s="22">
        <v>509845</v>
      </c>
    </row>
    <row r="118" spans="1:1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208110</v>
      </c>
      <c r="G118" s="22">
        <v>221095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1105941</v>
      </c>
      <c r="N118" s="22">
        <v>710122</v>
      </c>
      <c r="O118" s="22">
        <v>0</v>
      </c>
      <c r="P118" s="22">
        <v>0</v>
      </c>
      <c r="Q118" s="22">
        <v>0</v>
      </c>
      <c r="R118" s="22">
        <v>2245268</v>
      </c>
    </row>
    <row r="119" spans="1:1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141562</v>
      </c>
      <c r="G119" s="22">
        <v>113105</v>
      </c>
      <c r="H119" s="22">
        <v>150000</v>
      </c>
      <c r="I119" s="22">
        <v>0</v>
      </c>
      <c r="J119" s="22">
        <v>0</v>
      </c>
      <c r="K119" s="22">
        <v>0</v>
      </c>
      <c r="L119" s="22">
        <v>0</v>
      </c>
      <c r="M119" s="22">
        <v>90000</v>
      </c>
      <c r="N119" s="22">
        <v>383612</v>
      </c>
      <c r="O119" s="22">
        <v>0</v>
      </c>
      <c r="P119" s="22">
        <v>0</v>
      </c>
      <c r="Q119" s="22">
        <v>0</v>
      </c>
      <c r="R119" s="22">
        <v>878279</v>
      </c>
    </row>
    <row r="120" spans="1:1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64534</v>
      </c>
      <c r="G120" s="22">
        <v>250249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72300</v>
      </c>
      <c r="N120" s="22">
        <v>592126</v>
      </c>
      <c r="O120" s="22">
        <v>0</v>
      </c>
      <c r="P120" s="22">
        <v>150000</v>
      </c>
      <c r="Q120" s="22">
        <v>0</v>
      </c>
      <c r="R120" s="22">
        <v>1129209</v>
      </c>
    </row>
    <row r="121" spans="1:1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62648</v>
      </c>
      <c r="G121" s="22">
        <v>197468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1942067</v>
      </c>
      <c r="N121" s="22">
        <v>552932</v>
      </c>
      <c r="O121" s="22">
        <v>0</v>
      </c>
      <c r="P121" s="22">
        <v>0</v>
      </c>
      <c r="Q121" s="22">
        <v>0</v>
      </c>
      <c r="R121" s="22">
        <v>2755115</v>
      </c>
    </row>
    <row r="122" spans="1:1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245450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179608</v>
      </c>
      <c r="N122" s="22">
        <v>577484</v>
      </c>
      <c r="O122" s="22">
        <v>0</v>
      </c>
      <c r="P122" s="22">
        <v>8358</v>
      </c>
      <c r="Q122" s="22">
        <v>0</v>
      </c>
      <c r="R122" s="22">
        <v>1010900</v>
      </c>
    </row>
    <row r="123" spans="1:1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323042</v>
      </c>
      <c r="G123" s="22">
        <v>207976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16274</v>
      </c>
      <c r="N123" s="22">
        <v>731690</v>
      </c>
      <c r="O123" s="22">
        <v>0</v>
      </c>
      <c r="P123" s="22">
        <v>0</v>
      </c>
      <c r="Q123" s="22">
        <v>0</v>
      </c>
      <c r="R123" s="22">
        <v>1278982</v>
      </c>
    </row>
    <row r="124" spans="1:1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195403</v>
      </c>
      <c r="H124" s="22">
        <v>150000</v>
      </c>
      <c r="I124" s="22">
        <v>0</v>
      </c>
      <c r="J124" s="22">
        <v>0</v>
      </c>
      <c r="K124" s="22">
        <v>0</v>
      </c>
      <c r="L124" s="22">
        <v>0</v>
      </c>
      <c r="M124" s="22">
        <v>698804</v>
      </c>
      <c r="N124" s="22">
        <v>651747</v>
      </c>
      <c r="O124" s="22">
        <v>0</v>
      </c>
      <c r="P124" s="22">
        <v>0</v>
      </c>
      <c r="Q124" s="22">
        <v>0</v>
      </c>
      <c r="R124" s="22">
        <v>1695954</v>
      </c>
    </row>
    <row r="125" spans="1:1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3984</v>
      </c>
      <c r="F125" s="22">
        <v>0</v>
      </c>
      <c r="G125" s="22">
        <v>83284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55000</v>
      </c>
      <c r="N125" s="22">
        <v>233532</v>
      </c>
      <c r="O125" s="22">
        <v>0</v>
      </c>
      <c r="P125" s="22">
        <v>0</v>
      </c>
      <c r="Q125" s="22">
        <v>0</v>
      </c>
      <c r="R125" s="22">
        <v>375800</v>
      </c>
    </row>
    <row r="126" spans="1:1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269132</v>
      </c>
      <c r="G126" s="22">
        <v>288209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1822827</v>
      </c>
      <c r="N126" s="22">
        <v>0</v>
      </c>
      <c r="O126" s="22">
        <v>0</v>
      </c>
      <c r="P126" s="22">
        <v>0</v>
      </c>
      <c r="Q126" s="22">
        <v>0</v>
      </c>
      <c r="R126" s="22">
        <v>2380168</v>
      </c>
    </row>
    <row r="127" spans="1:1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194553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135717</v>
      </c>
      <c r="N127" s="22">
        <v>582048</v>
      </c>
      <c r="O127" s="22">
        <v>0</v>
      </c>
      <c r="P127" s="22">
        <v>0</v>
      </c>
      <c r="Q127" s="22">
        <v>0</v>
      </c>
      <c r="R127" s="22">
        <v>912318</v>
      </c>
    </row>
    <row r="128" spans="1:1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67691</v>
      </c>
      <c r="F128" s="22">
        <v>210512</v>
      </c>
      <c r="G128" s="22">
        <v>20116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120350</v>
      </c>
      <c r="N128" s="22">
        <v>3989887</v>
      </c>
      <c r="O128" s="22">
        <v>0</v>
      </c>
      <c r="P128" s="22">
        <v>0</v>
      </c>
      <c r="Q128" s="22">
        <v>0</v>
      </c>
      <c r="R128" s="22">
        <v>4408556</v>
      </c>
    </row>
    <row r="129" spans="1:1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646251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9323756</v>
      </c>
      <c r="N129" s="22">
        <v>1586265</v>
      </c>
      <c r="O129" s="22">
        <v>0</v>
      </c>
      <c r="P129" s="22">
        <v>0</v>
      </c>
      <c r="Q129" s="22">
        <v>2925000</v>
      </c>
      <c r="R129" s="22">
        <v>14481272</v>
      </c>
    </row>
    <row r="130" spans="1:1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534982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245436</v>
      </c>
      <c r="N130" s="22">
        <v>1265548</v>
      </c>
      <c r="O130" s="22">
        <v>0</v>
      </c>
      <c r="P130" s="22">
        <v>0</v>
      </c>
      <c r="Q130" s="22">
        <v>0</v>
      </c>
      <c r="R130" s="22">
        <v>2045966</v>
      </c>
    </row>
    <row r="131" spans="1:1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87562</v>
      </c>
      <c r="G131" s="22">
        <v>107210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364343</v>
      </c>
      <c r="O131" s="22">
        <v>0</v>
      </c>
      <c r="P131" s="22">
        <v>0</v>
      </c>
      <c r="Q131" s="22">
        <v>0</v>
      </c>
      <c r="R131" s="22">
        <v>559115</v>
      </c>
    </row>
    <row r="132" spans="1:1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220630</v>
      </c>
      <c r="G132" s="22">
        <v>155925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71647</v>
      </c>
      <c r="N132" s="22">
        <v>505749</v>
      </c>
      <c r="O132" s="22">
        <v>0</v>
      </c>
      <c r="P132" s="22">
        <v>0</v>
      </c>
      <c r="Q132" s="22">
        <v>0</v>
      </c>
      <c r="R132" s="22">
        <v>953951</v>
      </c>
    </row>
    <row r="133" spans="1:1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124827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412944</v>
      </c>
      <c r="N133" s="22">
        <v>380028</v>
      </c>
      <c r="O133" s="22">
        <v>0</v>
      </c>
      <c r="P133" s="22">
        <v>0</v>
      </c>
      <c r="Q133" s="22">
        <v>0</v>
      </c>
      <c r="R133" s="22">
        <v>917799</v>
      </c>
    </row>
    <row r="134" spans="1:1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200688</v>
      </c>
      <c r="H134" s="22">
        <v>0</v>
      </c>
      <c r="I134" s="22">
        <v>0</v>
      </c>
      <c r="J134" s="22">
        <v>0</v>
      </c>
      <c r="K134" s="22">
        <v>60000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260688</v>
      </c>
    </row>
    <row r="135" spans="1:1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156670</v>
      </c>
      <c r="G135" s="22">
        <v>227807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80078</v>
      </c>
      <c r="N135" s="22">
        <v>775636</v>
      </c>
      <c r="O135" s="22">
        <v>0</v>
      </c>
      <c r="P135" s="22">
        <v>0</v>
      </c>
      <c r="Q135" s="22">
        <v>0</v>
      </c>
      <c r="R135" s="22">
        <v>1240191</v>
      </c>
    </row>
    <row r="136" spans="1:1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1786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21703</v>
      </c>
      <c r="N136" s="22">
        <v>509693</v>
      </c>
      <c r="O136" s="22">
        <v>0</v>
      </c>
      <c r="P136" s="22">
        <v>0</v>
      </c>
      <c r="Q136" s="22">
        <v>0</v>
      </c>
      <c r="R136" s="22">
        <v>533182</v>
      </c>
    </row>
    <row r="137" spans="1:1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92212</v>
      </c>
      <c r="H137" s="22">
        <v>86250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386546</v>
      </c>
      <c r="O137" s="22">
        <v>0</v>
      </c>
      <c r="P137" s="22">
        <v>0</v>
      </c>
      <c r="Q137" s="22">
        <v>0</v>
      </c>
      <c r="R137" s="22">
        <v>565008</v>
      </c>
    </row>
    <row r="138" spans="1:1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2500000</v>
      </c>
      <c r="Q138" s="22">
        <v>0</v>
      </c>
      <c r="R138" s="22">
        <v>2500000</v>
      </c>
    </row>
    <row r="139" spans="1:1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164792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435956</v>
      </c>
      <c r="O139" s="22">
        <v>0</v>
      </c>
      <c r="P139" s="22">
        <v>0</v>
      </c>
      <c r="Q139" s="22">
        <v>0</v>
      </c>
      <c r="R139" s="22">
        <v>600748</v>
      </c>
    </row>
    <row r="140" spans="1:1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325110</v>
      </c>
      <c r="N140" s="22">
        <v>1606276</v>
      </c>
      <c r="O140" s="22">
        <v>0</v>
      </c>
      <c r="P140" s="22">
        <v>0</v>
      </c>
      <c r="Q140" s="22">
        <v>0</v>
      </c>
      <c r="R140" s="22">
        <v>1931386</v>
      </c>
    </row>
    <row r="141" spans="1:1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79564</v>
      </c>
      <c r="G141" s="22">
        <v>103646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4200</v>
      </c>
      <c r="N141" s="22">
        <v>303351</v>
      </c>
      <c r="O141" s="22">
        <v>0</v>
      </c>
      <c r="P141" s="22">
        <v>0</v>
      </c>
      <c r="Q141" s="22">
        <v>0</v>
      </c>
      <c r="R141" s="22">
        <v>490761</v>
      </c>
    </row>
    <row r="142" spans="1:1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176243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191679</v>
      </c>
      <c r="N142" s="22">
        <v>0</v>
      </c>
      <c r="O142" s="22">
        <v>0</v>
      </c>
      <c r="P142" s="22">
        <v>14291</v>
      </c>
      <c r="Q142" s="22">
        <v>0</v>
      </c>
      <c r="R142" s="22">
        <v>382213</v>
      </c>
    </row>
    <row r="143" spans="1:1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7500</v>
      </c>
      <c r="N143" s="22">
        <v>0</v>
      </c>
      <c r="O143" s="22">
        <v>0</v>
      </c>
      <c r="P143" s="22">
        <v>0</v>
      </c>
      <c r="Q143" s="22">
        <v>0</v>
      </c>
      <c r="R143" s="22">
        <v>7500</v>
      </c>
    </row>
    <row r="144" spans="1:1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609323</v>
      </c>
      <c r="H145" s="22">
        <v>150000</v>
      </c>
      <c r="I145" s="22">
        <v>0</v>
      </c>
      <c r="J145" s="22">
        <v>0</v>
      </c>
      <c r="K145" s="22">
        <v>0</v>
      </c>
      <c r="L145" s="22">
        <v>0</v>
      </c>
      <c r="M145" s="22">
        <v>483878</v>
      </c>
      <c r="N145" s="22">
        <v>1416500</v>
      </c>
      <c r="O145" s="22">
        <v>0</v>
      </c>
      <c r="P145" s="22">
        <v>0</v>
      </c>
      <c r="Q145" s="22">
        <v>0</v>
      </c>
      <c r="R145" s="22">
        <v>2659701</v>
      </c>
    </row>
    <row r="146" spans="1:1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108672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312815</v>
      </c>
      <c r="O146" s="22">
        <v>0</v>
      </c>
      <c r="P146" s="22">
        <v>0</v>
      </c>
      <c r="Q146" s="22">
        <v>0</v>
      </c>
      <c r="R146" s="22">
        <v>421487</v>
      </c>
    </row>
    <row r="147" spans="1:1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120758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369836</v>
      </c>
      <c r="O147" s="22">
        <v>0</v>
      </c>
      <c r="P147" s="22">
        <v>200000</v>
      </c>
      <c r="Q147" s="22">
        <v>0</v>
      </c>
      <c r="R147" s="22">
        <v>690594</v>
      </c>
    </row>
    <row r="148" spans="1:1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2363</v>
      </c>
      <c r="F148" s="22">
        <v>0</v>
      </c>
      <c r="G148" s="22">
        <v>452016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848651</v>
      </c>
      <c r="N148" s="22">
        <v>1238072</v>
      </c>
      <c r="O148" s="22">
        <v>0</v>
      </c>
      <c r="P148" s="22">
        <v>0</v>
      </c>
      <c r="Q148" s="22">
        <v>0</v>
      </c>
      <c r="R148" s="22">
        <v>2541102</v>
      </c>
    </row>
    <row r="149" spans="1:1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140968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8164</v>
      </c>
      <c r="N149" s="22">
        <v>0</v>
      </c>
      <c r="O149" s="22">
        <v>0</v>
      </c>
      <c r="P149" s="22">
        <v>0</v>
      </c>
      <c r="Q149" s="22">
        <v>0</v>
      </c>
      <c r="R149" s="22">
        <v>149132</v>
      </c>
    </row>
    <row r="150" spans="1:1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118425</v>
      </c>
      <c r="N150" s="22">
        <v>0</v>
      </c>
      <c r="O150" s="22">
        <v>0</v>
      </c>
      <c r="P150" s="22">
        <v>0</v>
      </c>
      <c r="Q150" s="22">
        <v>0</v>
      </c>
      <c r="R150" s="22">
        <v>118425</v>
      </c>
    </row>
    <row r="151" spans="1:1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73266</v>
      </c>
      <c r="G151" s="22">
        <v>791483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617980</v>
      </c>
      <c r="N151" s="22">
        <v>683588</v>
      </c>
      <c r="O151" s="22">
        <v>0</v>
      </c>
      <c r="P151" s="22">
        <v>1878</v>
      </c>
      <c r="Q151" s="22">
        <v>0</v>
      </c>
      <c r="R151" s="22">
        <v>2168195</v>
      </c>
    </row>
    <row r="152" spans="1:1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3729</v>
      </c>
      <c r="F152" s="22">
        <v>0</v>
      </c>
      <c r="G152" s="22">
        <v>502189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70000</v>
      </c>
      <c r="N152" s="22">
        <v>1147526</v>
      </c>
      <c r="O152" s="22">
        <v>0</v>
      </c>
      <c r="P152" s="22">
        <v>0</v>
      </c>
      <c r="Q152" s="22">
        <v>0</v>
      </c>
      <c r="R152" s="22">
        <v>1723444</v>
      </c>
    </row>
    <row r="153" spans="1:1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149678</v>
      </c>
      <c r="G153" s="22">
        <v>165400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64203</v>
      </c>
      <c r="N153" s="22">
        <v>482907</v>
      </c>
      <c r="O153" s="22">
        <v>0</v>
      </c>
      <c r="P153" s="22">
        <v>0</v>
      </c>
      <c r="Q153" s="22">
        <v>0</v>
      </c>
      <c r="R153" s="22">
        <v>862188</v>
      </c>
    </row>
    <row r="154" spans="1:1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191710</v>
      </c>
      <c r="G154" s="22">
        <v>41300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1307213</v>
      </c>
      <c r="N154" s="22">
        <v>443227</v>
      </c>
      <c r="O154" s="22">
        <v>0</v>
      </c>
      <c r="P154" s="22">
        <v>0</v>
      </c>
      <c r="Q154" s="22">
        <v>0</v>
      </c>
      <c r="R154" s="22">
        <v>1983450</v>
      </c>
    </row>
    <row r="155" spans="1:1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76746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364798</v>
      </c>
      <c r="O155" s="22">
        <v>0</v>
      </c>
      <c r="P155" s="22">
        <v>0</v>
      </c>
      <c r="Q155" s="22">
        <v>0</v>
      </c>
      <c r="R155" s="22">
        <v>441544</v>
      </c>
    </row>
    <row r="156" spans="1:1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98566</v>
      </c>
      <c r="G156" s="22">
        <v>350569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1233724</v>
      </c>
      <c r="N156" s="22">
        <v>972599</v>
      </c>
      <c r="O156" s="22">
        <v>0</v>
      </c>
      <c r="P156" s="22">
        <v>0</v>
      </c>
      <c r="Q156" s="22">
        <v>0</v>
      </c>
      <c r="R156" s="22">
        <v>2655458</v>
      </c>
    </row>
    <row r="157" spans="1:1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730</v>
      </c>
      <c r="F157" s="22">
        <v>0</v>
      </c>
      <c r="G157" s="22">
        <v>218912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126527</v>
      </c>
      <c r="N157" s="22">
        <v>417200</v>
      </c>
      <c r="O157" s="22">
        <v>0</v>
      </c>
      <c r="P157" s="22">
        <v>0</v>
      </c>
      <c r="Q157" s="22">
        <v>31883</v>
      </c>
      <c r="R157" s="22">
        <v>795252</v>
      </c>
    </row>
    <row r="158" spans="1:1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59686</v>
      </c>
      <c r="G158" s="22">
        <v>200019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517248</v>
      </c>
      <c r="O158" s="22">
        <v>0</v>
      </c>
      <c r="P158" s="22">
        <v>0</v>
      </c>
      <c r="Q158" s="22">
        <v>0</v>
      </c>
      <c r="R158" s="22">
        <v>776953</v>
      </c>
    </row>
    <row r="159" spans="1:1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462614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3866267</v>
      </c>
      <c r="N159" s="22">
        <v>1105373</v>
      </c>
      <c r="O159" s="22">
        <v>0</v>
      </c>
      <c r="P159" s="22">
        <v>0</v>
      </c>
      <c r="Q159" s="22">
        <v>0</v>
      </c>
      <c r="R159" s="22">
        <v>5434254</v>
      </c>
    </row>
    <row r="160" spans="1:1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2838</v>
      </c>
      <c r="F160" s="22">
        <v>0</v>
      </c>
      <c r="G160" s="22">
        <v>96221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278078</v>
      </c>
      <c r="O160" s="22">
        <v>0</v>
      </c>
      <c r="P160" s="22">
        <v>0</v>
      </c>
      <c r="Q160" s="22">
        <v>0</v>
      </c>
      <c r="R160" s="22">
        <v>377137</v>
      </c>
    </row>
    <row r="161" spans="1:1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59740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150000</v>
      </c>
      <c r="M161" s="22">
        <v>586330</v>
      </c>
      <c r="N161" s="22">
        <v>657433</v>
      </c>
      <c r="O161" s="22">
        <v>0</v>
      </c>
      <c r="P161" s="22">
        <v>50000</v>
      </c>
      <c r="Q161" s="22">
        <v>0</v>
      </c>
      <c r="R161" s="22">
        <v>1503503</v>
      </c>
    </row>
    <row r="162" spans="1:1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465195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1396767</v>
      </c>
      <c r="N162" s="22">
        <v>1237513</v>
      </c>
      <c r="O162" s="22">
        <v>0</v>
      </c>
      <c r="P162" s="22">
        <v>0</v>
      </c>
      <c r="Q162" s="22">
        <v>0</v>
      </c>
      <c r="R162" s="22">
        <v>3099475</v>
      </c>
    </row>
    <row r="163" spans="1:1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132806</v>
      </c>
      <c r="G163" s="22">
        <v>113469</v>
      </c>
      <c r="H163" s="22">
        <v>150000</v>
      </c>
      <c r="I163" s="22">
        <v>0</v>
      </c>
      <c r="J163" s="22">
        <v>0</v>
      </c>
      <c r="K163" s="22">
        <v>0</v>
      </c>
      <c r="L163" s="22">
        <v>0</v>
      </c>
      <c r="M163" s="22">
        <v>347636</v>
      </c>
      <c r="N163" s="22">
        <v>340812</v>
      </c>
      <c r="O163" s="22">
        <v>0</v>
      </c>
      <c r="P163" s="22">
        <v>0</v>
      </c>
      <c r="Q163" s="22">
        <v>0</v>
      </c>
      <c r="R163" s="22">
        <v>1084723</v>
      </c>
    </row>
    <row r="164" spans="1:1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110251</v>
      </c>
      <c r="H164" s="22">
        <v>0</v>
      </c>
      <c r="I164" s="22">
        <v>150000</v>
      </c>
      <c r="J164" s="22">
        <v>0</v>
      </c>
      <c r="K164" s="22">
        <v>0</v>
      </c>
      <c r="L164" s="22">
        <v>0</v>
      </c>
      <c r="M164" s="22">
        <v>0</v>
      </c>
      <c r="N164" s="22">
        <v>372305</v>
      </c>
      <c r="O164" s="22">
        <v>0</v>
      </c>
      <c r="P164" s="22">
        <v>0</v>
      </c>
      <c r="Q164" s="22">
        <v>0</v>
      </c>
      <c r="R164" s="22">
        <v>632556</v>
      </c>
    </row>
    <row r="165" spans="1:1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390318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390318</v>
      </c>
    </row>
    <row r="166" spans="1:1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9564</v>
      </c>
      <c r="F166" s="22">
        <v>34718</v>
      </c>
      <c r="G166" s="22">
        <v>86717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70015</v>
      </c>
      <c r="N166" s="22">
        <v>237147</v>
      </c>
      <c r="O166" s="22">
        <v>0</v>
      </c>
      <c r="P166" s="22">
        <v>0</v>
      </c>
      <c r="Q166" s="22">
        <v>0</v>
      </c>
      <c r="R166" s="22">
        <v>438161</v>
      </c>
    </row>
    <row r="167" spans="1:1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104896</v>
      </c>
      <c r="G167" s="22">
        <v>395895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1111391</v>
      </c>
      <c r="O167" s="22">
        <v>0</v>
      </c>
      <c r="P167" s="22">
        <v>0</v>
      </c>
      <c r="Q167" s="22">
        <v>0</v>
      </c>
      <c r="R167" s="22">
        <v>1612182</v>
      </c>
    </row>
    <row r="168" spans="1:1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1147160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8039659</v>
      </c>
      <c r="N168" s="22">
        <v>2527478</v>
      </c>
      <c r="O168" s="22">
        <v>0</v>
      </c>
      <c r="P168" s="22">
        <v>0</v>
      </c>
      <c r="Q168" s="22">
        <v>0</v>
      </c>
      <c r="R168" s="22">
        <v>11714297</v>
      </c>
    </row>
    <row r="169" spans="1:1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204692</v>
      </c>
      <c r="G169" s="22">
        <v>942028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2031657</v>
      </c>
      <c r="N169" s="22">
        <v>1998849</v>
      </c>
      <c r="O169" s="22">
        <v>0</v>
      </c>
      <c r="P169" s="22">
        <v>105670</v>
      </c>
      <c r="Q169" s="22">
        <v>0</v>
      </c>
      <c r="R169" s="22">
        <v>5282896</v>
      </c>
    </row>
    <row r="170" spans="1:1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40628</v>
      </c>
      <c r="F170" s="22">
        <v>63734</v>
      </c>
      <c r="G170" s="22">
        <v>17196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52876</v>
      </c>
      <c r="N170" s="22">
        <v>0</v>
      </c>
      <c r="O170" s="22">
        <v>0</v>
      </c>
      <c r="P170" s="22">
        <v>0</v>
      </c>
      <c r="Q170" s="22">
        <v>0</v>
      </c>
      <c r="R170" s="22">
        <v>174434</v>
      </c>
    </row>
    <row r="171" spans="1:1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100</v>
      </c>
      <c r="H171" s="22">
        <v>0</v>
      </c>
      <c r="I171" s="22">
        <v>0</v>
      </c>
      <c r="J171" s="22">
        <v>0</v>
      </c>
      <c r="K171" s="22">
        <v>0</v>
      </c>
      <c r="L171" s="22">
        <v>300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400</v>
      </c>
    </row>
    <row r="172" spans="1:1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1038488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2876069</v>
      </c>
      <c r="N172" s="22">
        <v>2197541</v>
      </c>
      <c r="O172" s="22">
        <v>0</v>
      </c>
      <c r="P172" s="22">
        <v>0</v>
      </c>
      <c r="Q172" s="22">
        <v>0</v>
      </c>
      <c r="R172" s="22">
        <v>6112098</v>
      </c>
    </row>
    <row r="173" spans="1:1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108732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350504</v>
      </c>
      <c r="O173" s="22">
        <v>0</v>
      </c>
      <c r="P173" s="22">
        <v>0</v>
      </c>
      <c r="Q173" s="22">
        <v>0</v>
      </c>
      <c r="R173" s="22">
        <v>459236</v>
      </c>
    </row>
    <row r="174" spans="1:1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150000</v>
      </c>
      <c r="I174" s="22">
        <v>0</v>
      </c>
      <c r="J174" s="22">
        <v>0</v>
      </c>
      <c r="K174" s="22">
        <v>0</v>
      </c>
      <c r="L174" s="22">
        <v>0</v>
      </c>
      <c r="M174" s="22">
        <v>7000</v>
      </c>
      <c r="N174" s="22">
        <v>0</v>
      </c>
      <c r="O174" s="22">
        <v>0</v>
      </c>
      <c r="P174" s="22">
        <v>0</v>
      </c>
      <c r="Q174" s="22">
        <v>0</v>
      </c>
      <c r="R174" s="22">
        <v>157000</v>
      </c>
    </row>
    <row r="175" spans="1:1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674229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367045</v>
      </c>
      <c r="Q176" s="22">
        <v>0</v>
      </c>
      <c r="R176" s="22">
        <v>1041274</v>
      </c>
    </row>
    <row r="177" spans="1:1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101106</v>
      </c>
      <c r="G177" s="22">
        <v>776956</v>
      </c>
      <c r="H177" s="22">
        <v>50000</v>
      </c>
      <c r="I177" s="22">
        <v>0</v>
      </c>
      <c r="J177" s="22">
        <v>0</v>
      </c>
      <c r="K177" s="22">
        <v>0</v>
      </c>
      <c r="L177" s="22">
        <v>43744</v>
      </c>
      <c r="M177" s="22">
        <v>0</v>
      </c>
      <c r="N177" s="22">
        <v>2015803</v>
      </c>
      <c r="O177" s="22">
        <v>0</v>
      </c>
      <c r="P177" s="22">
        <v>1120003</v>
      </c>
      <c r="Q177" s="22">
        <v>0</v>
      </c>
      <c r="R177" s="22">
        <v>4107612</v>
      </c>
    </row>
    <row r="178" spans="1:1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42440</v>
      </c>
      <c r="F178" s="22">
        <v>0</v>
      </c>
      <c r="G178" s="22">
        <v>289788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1481296</v>
      </c>
      <c r="O178" s="22">
        <v>0</v>
      </c>
      <c r="P178" s="22">
        <v>0</v>
      </c>
      <c r="Q178" s="22">
        <v>0</v>
      </c>
      <c r="R178" s="22">
        <v>1813524</v>
      </c>
    </row>
    <row r="179" spans="1:1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143874</v>
      </c>
      <c r="G180" s="22">
        <v>157654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517684</v>
      </c>
      <c r="O180" s="22">
        <v>0</v>
      </c>
      <c r="P180" s="22">
        <v>0</v>
      </c>
      <c r="Q180" s="22">
        <v>0</v>
      </c>
      <c r="R180" s="22">
        <v>819212</v>
      </c>
    </row>
    <row r="181" spans="1:1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108874</v>
      </c>
      <c r="G181" s="22">
        <v>456007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87295</v>
      </c>
      <c r="N181" s="22">
        <v>1030100</v>
      </c>
      <c r="O181" s="22">
        <v>0</v>
      </c>
      <c r="P181" s="22">
        <v>0</v>
      </c>
      <c r="Q181" s="22">
        <v>0</v>
      </c>
      <c r="R181" s="22">
        <v>1682276</v>
      </c>
    </row>
    <row r="182" spans="1:1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11758</v>
      </c>
      <c r="F182" s="22">
        <v>0</v>
      </c>
      <c r="G182" s="22">
        <v>139779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6815</v>
      </c>
      <c r="N182" s="22">
        <v>364799</v>
      </c>
      <c r="O182" s="22">
        <v>0</v>
      </c>
      <c r="P182" s="22">
        <v>0</v>
      </c>
      <c r="Q182" s="22">
        <v>0</v>
      </c>
      <c r="R182" s="22">
        <v>523151</v>
      </c>
    </row>
    <row r="183" spans="1:1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348885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278000</v>
      </c>
      <c r="N183" s="22">
        <v>867568</v>
      </c>
      <c r="O183" s="22">
        <v>0</v>
      </c>
      <c r="P183" s="22">
        <v>0</v>
      </c>
      <c r="Q183" s="22">
        <v>0</v>
      </c>
      <c r="R183" s="22">
        <v>1494453</v>
      </c>
    </row>
    <row r="184" spans="1:1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166590</v>
      </c>
      <c r="F184" s="22">
        <v>175288</v>
      </c>
      <c r="G184" s="22">
        <v>682932</v>
      </c>
      <c r="H184" s="22">
        <v>1148</v>
      </c>
      <c r="I184" s="22">
        <v>0</v>
      </c>
      <c r="J184" s="22">
        <v>0</v>
      </c>
      <c r="K184" s="22">
        <v>0</v>
      </c>
      <c r="L184" s="22">
        <v>0</v>
      </c>
      <c r="M184" s="22">
        <v>124659</v>
      </c>
      <c r="N184" s="22">
        <v>1679098</v>
      </c>
      <c r="O184" s="22">
        <v>0</v>
      </c>
      <c r="P184" s="22">
        <v>0</v>
      </c>
      <c r="Q184" s="22">
        <v>0</v>
      </c>
      <c r="R184" s="22">
        <v>2829715</v>
      </c>
    </row>
    <row r="185" spans="1:1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102476</v>
      </c>
      <c r="H185" s="22">
        <v>911</v>
      </c>
      <c r="I185" s="22">
        <v>0</v>
      </c>
      <c r="J185" s="22">
        <v>0</v>
      </c>
      <c r="K185" s="22">
        <v>0</v>
      </c>
      <c r="L185" s="22">
        <v>0</v>
      </c>
      <c r="M185" s="22">
        <v>50309</v>
      </c>
      <c r="N185" s="22">
        <v>206313</v>
      </c>
      <c r="O185" s="22">
        <v>0</v>
      </c>
      <c r="P185" s="22">
        <v>0</v>
      </c>
      <c r="Q185" s="22">
        <v>0</v>
      </c>
      <c r="R185" s="22">
        <v>360009</v>
      </c>
    </row>
    <row r="186" spans="1:1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36466</v>
      </c>
      <c r="G186" s="22">
        <v>99395</v>
      </c>
      <c r="H186" s="22">
        <v>200000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257253</v>
      </c>
      <c r="O186" s="22">
        <v>0</v>
      </c>
      <c r="P186" s="22">
        <v>168508</v>
      </c>
      <c r="Q186" s="22">
        <v>0</v>
      </c>
      <c r="R186" s="22">
        <v>761622</v>
      </c>
    </row>
    <row r="187" spans="1:1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60082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203690</v>
      </c>
      <c r="O187" s="22">
        <v>0</v>
      </c>
      <c r="P187" s="22">
        <v>0</v>
      </c>
      <c r="Q187" s="22">
        <v>0</v>
      </c>
      <c r="R187" s="22">
        <v>263772</v>
      </c>
    </row>
    <row r="188" spans="1:1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63301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207192</v>
      </c>
      <c r="O188" s="22">
        <v>0</v>
      </c>
      <c r="P188" s="22">
        <v>0</v>
      </c>
      <c r="Q188" s="22">
        <v>0</v>
      </c>
      <c r="R188" s="22">
        <v>270493</v>
      </c>
    </row>
    <row r="189" spans="1:1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74044</v>
      </c>
      <c r="G189" s="22">
        <v>72230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34903</v>
      </c>
      <c r="N189" s="22">
        <v>248281</v>
      </c>
      <c r="O189" s="22">
        <v>0</v>
      </c>
      <c r="P189" s="22">
        <v>0</v>
      </c>
      <c r="Q189" s="22">
        <v>0</v>
      </c>
      <c r="R189" s="22">
        <v>429458</v>
      </c>
    </row>
    <row r="190" spans="1:1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466010</v>
      </c>
      <c r="H190" s="22">
        <v>150000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616010</v>
      </c>
    </row>
    <row r="191" spans="1:1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97610</v>
      </c>
      <c r="G191" s="22">
        <v>71055</v>
      </c>
      <c r="H191" s="22">
        <v>200000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249954</v>
      </c>
      <c r="O191" s="22">
        <v>0</v>
      </c>
      <c r="P191" s="22">
        <v>0</v>
      </c>
      <c r="Q191" s="22">
        <v>0</v>
      </c>
      <c r="R191" s="22">
        <v>618619</v>
      </c>
    </row>
    <row r="192" spans="1:1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251830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113756</v>
      </c>
      <c r="N192" s="22">
        <v>0</v>
      </c>
      <c r="O192" s="22">
        <v>0</v>
      </c>
      <c r="P192" s="22">
        <v>0</v>
      </c>
      <c r="Q192" s="22">
        <v>0</v>
      </c>
      <c r="R192" s="22">
        <v>365586</v>
      </c>
    </row>
    <row r="193" spans="1:1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1849</v>
      </c>
      <c r="F193" s="22">
        <v>41216</v>
      </c>
      <c r="G193" s="22">
        <v>64584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195893</v>
      </c>
      <c r="O193" s="22">
        <v>0</v>
      </c>
      <c r="P193" s="22">
        <v>0</v>
      </c>
      <c r="Q193" s="22">
        <v>0</v>
      </c>
      <c r="R193" s="22">
        <v>303542</v>
      </c>
    </row>
    <row r="194" spans="1:1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128698</v>
      </c>
      <c r="G194" s="22">
        <v>100108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21814</v>
      </c>
      <c r="N194" s="22">
        <v>356829</v>
      </c>
      <c r="O194" s="22">
        <v>0</v>
      </c>
      <c r="P194" s="22">
        <v>0</v>
      </c>
      <c r="Q194" s="22">
        <v>0</v>
      </c>
      <c r="R194" s="22">
        <v>607449</v>
      </c>
    </row>
    <row r="195" spans="1:1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54936</v>
      </c>
      <c r="G195" s="22">
        <v>58265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10000</v>
      </c>
      <c r="N195" s="22">
        <v>387531</v>
      </c>
      <c r="O195" s="22">
        <v>0</v>
      </c>
      <c r="P195" s="22">
        <v>65656</v>
      </c>
      <c r="Q195" s="22">
        <v>0</v>
      </c>
      <c r="R195" s="22">
        <v>576388</v>
      </c>
    </row>
    <row r="196" spans="1:1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98636</v>
      </c>
      <c r="G196" s="22">
        <v>68536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300000</v>
      </c>
      <c r="N196" s="22">
        <v>251138</v>
      </c>
      <c r="O196" s="22">
        <v>0</v>
      </c>
      <c r="P196" s="22">
        <v>0</v>
      </c>
      <c r="Q196" s="22">
        <v>0</v>
      </c>
      <c r="R196" s="22">
        <v>718310</v>
      </c>
    </row>
    <row r="197" spans="1:1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1658</v>
      </c>
      <c r="F198" s="22">
        <v>70876</v>
      </c>
      <c r="G198" s="22">
        <v>97071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249018</v>
      </c>
      <c r="O198" s="22">
        <v>0</v>
      </c>
      <c r="P198" s="22">
        <v>0</v>
      </c>
      <c r="Q198" s="22">
        <v>0</v>
      </c>
      <c r="R198" s="22">
        <v>418623</v>
      </c>
    </row>
    <row r="199" spans="1:1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77757</v>
      </c>
      <c r="H199" s="22">
        <v>0</v>
      </c>
      <c r="I199" s="22">
        <v>0</v>
      </c>
      <c r="J199" s="22">
        <v>0</v>
      </c>
      <c r="K199" s="22">
        <v>0</v>
      </c>
      <c r="L199" s="22">
        <v>2243</v>
      </c>
      <c r="M199" s="22">
        <v>4203</v>
      </c>
      <c r="N199" s="22">
        <v>259145</v>
      </c>
      <c r="O199" s="22">
        <v>0</v>
      </c>
      <c r="P199" s="22">
        <v>0</v>
      </c>
      <c r="Q199" s="22">
        <v>0</v>
      </c>
      <c r="R199" s="22">
        <v>343348</v>
      </c>
    </row>
    <row r="200" spans="1:1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14299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14299</v>
      </c>
    </row>
    <row r="202" spans="1:1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54536</v>
      </c>
      <c r="G202" s="22">
        <v>76542</v>
      </c>
      <c r="H202" s="22">
        <v>0</v>
      </c>
      <c r="I202" s="22">
        <v>120000</v>
      </c>
      <c r="J202" s="22">
        <v>0</v>
      </c>
      <c r="K202" s="22">
        <v>0</v>
      </c>
      <c r="L202" s="22">
        <v>0</v>
      </c>
      <c r="M202" s="22">
        <v>0</v>
      </c>
      <c r="N202" s="22">
        <v>219357</v>
      </c>
      <c r="O202" s="22">
        <v>0</v>
      </c>
      <c r="P202" s="22">
        <v>0</v>
      </c>
      <c r="Q202" s="22">
        <v>0</v>
      </c>
      <c r="R202" s="22">
        <v>470435</v>
      </c>
    </row>
    <row r="203" spans="1:1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4706</v>
      </c>
      <c r="F203" s="22">
        <v>209406</v>
      </c>
      <c r="G203" s="22">
        <v>65063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69228</v>
      </c>
      <c r="O203" s="22">
        <v>0</v>
      </c>
      <c r="P203" s="22">
        <v>0</v>
      </c>
      <c r="Q203" s="22">
        <v>0</v>
      </c>
      <c r="R203" s="22">
        <v>348403</v>
      </c>
    </row>
    <row r="204" spans="1:1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216296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187018</v>
      </c>
      <c r="N204" s="22">
        <v>442059</v>
      </c>
      <c r="O204" s="22">
        <v>0</v>
      </c>
      <c r="P204" s="22">
        <v>0</v>
      </c>
      <c r="Q204" s="22">
        <v>0</v>
      </c>
      <c r="R204" s="22">
        <v>845373</v>
      </c>
    </row>
    <row r="205" spans="1:1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59232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5000</v>
      </c>
      <c r="N205" s="22">
        <v>201056</v>
      </c>
      <c r="O205" s="22">
        <v>0</v>
      </c>
      <c r="P205" s="22">
        <v>0</v>
      </c>
      <c r="Q205" s="22">
        <v>0</v>
      </c>
      <c r="R205" s="22">
        <v>265288</v>
      </c>
    </row>
    <row r="206" spans="1:1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145246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135444</v>
      </c>
      <c r="N206" s="22">
        <v>133775</v>
      </c>
      <c r="O206" s="22">
        <v>0</v>
      </c>
      <c r="P206" s="22">
        <v>246025</v>
      </c>
      <c r="Q206" s="22">
        <v>0</v>
      </c>
      <c r="R206" s="22">
        <v>660490</v>
      </c>
    </row>
    <row r="207" spans="1:1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57653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199422</v>
      </c>
      <c r="O207" s="22">
        <v>0</v>
      </c>
      <c r="P207" s="22">
        <v>0</v>
      </c>
      <c r="Q207" s="22">
        <v>0</v>
      </c>
      <c r="R207" s="22">
        <v>257075</v>
      </c>
    </row>
    <row r="208" spans="1:1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1382</v>
      </c>
      <c r="F208" s="22">
        <v>0</v>
      </c>
      <c r="G208" s="22">
        <v>74766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379650</v>
      </c>
      <c r="N208" s="22">
        <v>264188</v>
      </c>
      <c r="O208" s="22">
        <v>0</v>
      </c>
      <c r="P208" s="22">
        <v>1650000</v>
      </c>
      <c r="Q208" s="22">
        <v>0</v>
      </c>
      <c r="R208" s="22">
        <v>2369986</v>
      </c>
    </row>
    <row r="209" spans="1:1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1014</v>
      </c>
      <c r="F209" s="22">
        <v>0</v>
      </c>
      <c r="G209" s="22">
        <v>70312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21547</v>
      </c>
      <c r="N209" s="22">
        <v>224166</v>
      </c>
      <c r="O209" s="22">
        <v>0</v>
      </c>
      <c r="P209" s="22">
        <v>0</v>
      </c>
      <c r="Q209" s="22">
        <v>0</v>
      </c>
      <c r="R209" s="22">
        <v>317039</v>
      </c>
    </row>
    <row r="210" spans="1:1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7293</v>
      </c>
      <c r="F210" s="22">
        <v>59902</v>
      </c>
      <c r="G210" s="22">
        <v>66747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18</v>
      </c>
      <c r="N210" s="22">
        <v>206977</v>
      </c>
      <c r="O210" s="22">
        <v>0</v>
      </c>
      <c r="P210" s="22">
        <v>29077</v>
      </c>
      <c r="Q210" s="22">
        <v>0</v>
      </c>
      <c r="R210" s="22">
        <v>370014</v>
      </c>
    </row>
    <row r="211" spans="1:1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270246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270246</v>
      </c>
    </row>
    <row r="212" spans="1:1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207472</v>
      </c>
      <c r="G212" s="22">
        <v>99684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380332</v>
      </c>
      <c r="O212" s="22">
        <v>0</v>
      </c>
      <c r="P212" s="22">
        <v>0</v>
      </c>
      <c r="Q212" s="22">
        <v>0</v>
      </c>
      <c r="R212" s="22">
        <v>687488</v>
      </c>
    </row>
    <row r="213" spans="1:1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134078</v>
      </c>
      <c r="F213" s="22">
        <v>86922</v>
      </c>
      <c r="G213" s="22">
        <v>150000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231406</v>
      </c>
      <c r="O213" s="22">
        <v>0</v>
      </c>
      <c r="P213" s="22">
        <v>0</v>
      </c>
      <c r="Q213" s="22">
        <v>0</v>
      </c>
      <c r="R213" s="22">
        <v>602406</v>
      </c>
    </row>
    <row r="214" spans="1:1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81544</v>
      </c>
      <c r="G214" s="22">
        <v>81340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2468203</v>
      </c>
      <c r="N214" s="22">
        <v>269451</v>
      </c>
      <c r="O214" s="22">
        <v>0</v>
      </c>
      <c r="P214" s="22">
        <v>0</v>
      </c>
      <c r="Q214" s="22">
        <v>0</v>
      </c>
      <c r="R214" s="22">
        <v>2900538</v>
      </c>
    </row>
    <row r="215" spans="1:1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62126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46000</v>
      </c>
      <c r="N215" s="22">
        <v>0</v>
      </c>
      <c r="O215" s="22">
        <v>0</v>
      </c>
      <c r="P215" s="22">
        <v>0</v>
      </c>
      <c r="Q215" s="22">
        <v>0</v>
      </c>
      <c r="R215" s="22">
        <v>108126</v>
      </c>
    </row>
    <row r="216" spans="1:1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3010</v>
      </c>
      <c r="F216" s="22">
        <v>81508</v>
      </c>
      <c r="G216" s="22">
        <v>81379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250348</v>
      </c>
      <c r="O216" s="22">
        <v>0</v>
      </c>
      <c r="P216" s="22">
        <v>0</v>
      </c>
      <c r="Q216" s="22">
        <v>0</v>
      </c>
      <c r="R216" s="22">
        <v>416245</v>
      </c>
    </row>
    <row r="217" spans="1:1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1352</v>
      </c>
      <c r="F217" s="22">
        <v>60592</v>
      </c>
      <c r="G217" s="22">
        <v>61427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200578</v>
      </c>
      <c r="O217" s="22">
        <v>0</v>
      </c>
      <c r="P217" s="22">
        <v>0</v>
      </c>
      <c r="Q217" s="22">
        <v>0</v>
      </c>
      <c r="R217" s="22">
        <v>323949</v>
      </c>
    </row>
    <row r="218" spans="1:1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70347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268588</v>
      </c>
      <c r="O218" s="22">
        <v>0</v>
      </c>
      <c r="P218" s="22">
        <v>0</v>
      </c>
      <c r="Q218" s="22">
        <v>0</v>
      </c>
      <c r="R218" s="22">
        <v>338935</v>
      </c>
    </row>
    <row r="219" spans="1:1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99894</v>
      </c>
      <c r="G219" s="22">
        <v>70529</v>
      </c>
      <c r="H219" s="22">
        <v>0</v>
      </c>
      <c r="I219" s="22">
        <v>0</v>
      </c>
      <c r="J219" s="22">
        <v>0</v>
      </c>
      <c r="K219" s="22">
        <v>0</v>
      </c>
      <c r="L219" s="22">
        <v>21319</v>
      </c>
      <c r="M219" s="22">
        <v>0</v>
      </c>
      <c r="N219" s="22">
        <v>240867</v>
      </c>
      <c r="O219" s="22">
        <v>0</v>
      </c>
      <c r="P219" s="22">
        <v>0</v>
      </c>
      <c r="Q219" s="22">
        <v>0</v>
      </c>
      <c r="R219" s="22">
        <v>432609</v>
      </c>
    </row>
    <row r="220" spans="1:1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308</v>
      </c>
      <c r="F220" s="22">
        <v>77564</v>
      </c>
      <c r="G220" s="22">
        <v>63087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228811</v>
      </c>
      <c r="O220" s="22">
        <v>0</v>
      </c>
      <c r="P220" s="22">
        <v>0</v>
      </c>
      <c r="Q220" s="22">
        <v>0</v>
      </c>
      <c r="R220" s="22">
        <v>369770</v>
      </c>
    </row>
    <row r="221" spans="1:1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48406</v>
      </c>
      <c r="G221" s="22">
        <v>689</v>
      </c>
      <c r="H221" s="22">
        <v>150000</v>
      </c>
      <c r="I221" s="22">
        <v>0</v>
      </c>
      <c r="J221" s="22">
        <v>0</v>
      </c>
      <c r="K221" s="22">
        <v>5381</v>
      </c>
      <c r="L221" s="22">
        <v>0</v>
      </c>
      <c r="M221" s="22">
        <v>7</v>
      </c>
      <c r="N221" s="22">
        <v>389148</v>
      </c>
      <c r="O221" s="22">
        <v>0</v>
      </c>
      <c r="P221" s="22">
        <v>0</v>
      </c>
      <c r="Q221" s="22">
        <v>0</v>
      </c>
      <c r="R221" s="22">
        <v>593631</v>
      </c>
    </row>
    <row r="222" spans="1:1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109040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34793</v>
      </c>
      <c r="N222" s="22">
        <v>672241</v>
      </c>
      <c r="O222" s="22">
        <v>0</v>
      </c>
      <c r="P222" s="22">
        <v>0</v>
      </c>
      <c r="Q222" s="22">
        <v>0</v>
      </c>
      <c r="R222" s="22">
        <v>816074</v>
      </c>
    </row>
    <row r="223" spans="1:1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603761</v>
      </c>
      <c r="N223" s="22">
        <v>0</v>
      </c>
      <c r="O223" s="22">
        <v>0</v>
      </c>
      <c r="P223" s="22">
        <v>0</v>
      </c>
      <c r="Q223" s="22">
        <v>400000</v>
      </c>
      <c r="R223" s="22">
        <v>1003761</v>
      </c>
    </row>
    <row r="224" spans="1:1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126458</v>
      </c>
      <c r="F224" s="22">
        <v>0</v>
      </c>
      <c r="G224" s="22">
        <v>274449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197056</v>
      </c>
      <c r="O224" s="22">
        <v>0</v>
      </c>
      <c r="P224" s="22">
        <v>0</v>
      </c>
      <c r="Q224" s="22">
        <v>0</v>
      </c>
      <c r="R224" s="22">
        <v>597963</v>
      </c>
    </row>
    <row r="225" spans="1:1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80466</v>
      </c>
      <c r="G225" s="22">
        <v>63666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219313</v>
      </c>
      <c r="O225" s="22">
        <v>0</v>
      </c>
      <c r="P225" s="22">
        <v>0</v>
      </c>
      <c r="Q225" s="22">
        <v>0</v>
      </c>
      <c r="R225" s="22">
        <v>363445</v>
      </c>
    </row>
    <row r="226" spans="1:1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197524</v>
      </c>
      <c r="G226" s="22">
        <v>96464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43413</v>
      </c>
      <c r="N226" s="22">
        <v>393297</v>
      </c>
      <c r="O226" s="22">
        <v>0</v>
      </c>
      <c r="P226" s="22">
        <v>0</v>
      </c>
      <c r="Q226" s="22">
        <v>0</v>
      </c>
      <c r="R226" s="22">
        <v>730698</v>
      </c>
    </row>
    <row r="227" spans="1:1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2779</v>
      </c>
      <c r="F227" s="22">
        <v>27224</v>
      </c>
      <c r="G227" s="22">
        <v>56742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167823</v>
      </c>
      <c r="O227" s="22">
        <v>0</v>
      </c>
      <c r="P227" s="22">
        <v>0</v>
      </c>
      <c r="Q227" s="22">
        <v>0</v>
      </c>
      <c r="R227" s="22">
        <v>254568</v>
      </c>
    </row>
    <row r="228" spans="1:1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6000</v>
      </c>
      <c r="F228" s="22">
        <v>77008</v>
      </c>
      <c r="G228" s="22">
        <v>73000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221471</v>
      </c>
      <c r="O228" s="22">
        <v>0</v>
      </c>
      <c r="P228" s="22">
        <v>0</v>
      </c>
      <c r="Q228" s="22">
        <v>0</v>
      </c>
      <c r="R228" s="22">
        <v>377479</v>
      </c>
    </row>
    <row r="229" spans="1:1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32476</v>
      </c>
      <c r="G230" s="22">
        <v>73290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224459</v>
      </c>
      <c r="O230" s="22">
        <v>0</v>
      </c>
      <c r="P230" s="22">
        <v>0</v>
      </c>
      <c r="Q230" s="22">
        <v>0</v>
      </c>
      <c r="R230" s="22">
        <v>330225</v>
      </c>
    </row>
    <row r="231" spans="1:1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64502</v>
      </c>
      <c r="G231" s="22">
        <v>61345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224534</v>
      </c>
      <c r="O231" s="22">
        <v>0</v>
      </c>
      <c r="P231" s="22">
        <v>3400</v>
      </c>
      <c r="Q231" s="22">
        <v>0</v>
      </c>
      <c r="R231" s="22">
        <v>353781</v>
      </c>
    </row>
    <row r="232" spans="1:1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73991</v>
      </c>
      <c r="H232" s="22">
        <v>150000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236564</v>
      </c>
      <c r="O232" s="22">
        <v>0</v>
      </c>
      <c r="P232" s="22">
        <v>0</v>
      </c>
      <c r="Q232" s="22">
        <v>0</v>
      </c>
      <c r="R232" s="22">
        <v>460555</v>
      </c>
    </row>
    <row r="233" spans="1:1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2880</v>
      </c>
      <c r="F233" s="22">
        <v>66514</v>
      </c>
      <c r="G233" s="22">
        <v>63613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200093</v>
      </c>
      <c r="O233" s="22">
        <v>0</v>
      </c>
      <c r="P233" s="22">
        <v>0</v>
      </c>
      <c r="Q233" s="22">
        <v>0</v>
      </c>
      <c r="R233" s="22">
        <v>333100</v>
      </c>
    </row>
    <row r="234" spans="1:1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108896</v>
      </c>
      <c r="G234" s="22">
        <v>72473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249459</v>
      </c>
      <c r="O234" s="22">
        <v>0</v>
      </c>
      <c r="P234" s="22">
        <v>0</v>
      </c>
      <c r="Q234" s="22">
        <v>0</v>
      </c>
      <c r="R234" s="22">
        <v>430828</v>
      </c>
    </row>
    <row r="235" spans="1:1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83405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283261</v>
      </c>
      <c r="O235" s="22">
        <v>0</v>
      </c>
      <c r="P235" s="22">
        <v>0</v>
      </c>
      <c r="Q235" s="22">
        <v>0</v>
      </c>
      <c r="R235" s="22">
        <v>366666</v>
      </c>
    </row>
    <row r="236" spans="1:1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32318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73300</v>
      </c>
      <c r="N236" s="22">
        <v>0</v>
      </c>
      <c r="O236" s="22">
        <v>0</v>
      </c>
      <c r="P236" s="22">
        <v>0</v>
      </c>
      <c r="Q236" s="22">
        <v>0</v>
      </c>
      <c r="R236" s="22">
        <v>105618</v>
      </c>
    </row>
    <row r="237" spans="1:1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428130</v>
      </c>
      <c r="O237" s="22">
        <v>0</v>
      </c>
      <c r="P237" s="22">
        <v>441822</v>
      </c>
      <c r="Q237" s="22">
        <v>0</v>
      </c>
      <c r="R237" s="22">
        <v>869952</v>
      </c>
    </row>
    <row r="238" spans="1:1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1093</v>
      </c>
      <c r="F238" s="22">
        <v>0</v>
      </c>
      <c r="G238" s="22">
        <v>63011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1002</v>
      </c>
      <c r="N238" s="22">
        <v>228324</v>
      </c>
      <c r="O238" s="22">
        <v>0</v>
      </c>
      <c r="P238" s="22">
        <v>0</v>
      </c>
      <c r="Q238" s="22">
        <v>0</v>
      </c>
      <c r="R238" s="22">
        <v>293430</v>
      </c>
    </row>
    <row r="239" spans="1:1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87146</v>
      </c>
      <c r="G239" s="22">
        <v>75287</v>
      </c>
      <c r="H239" s="22">
        <v>3750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247087</v>
      </c>
      <c r="O239" s="22">
        <v>0</v>
      </c>
      <c r="P239" s="22">
        <v>1582233</v>
      </c>
      <c r="Q239" s="22">
        <v>0</v>
      </c>
      <c r="R239" s="22">
        <v>1995503</v>
      </c>
    </row>
    <row r="240" spans="1:1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4613</v>
      </c>
      <c r="N240" s="22">
        <v>0</v>
      </c>
      <c r="O240" s="22">
        <v>0</v>
      </c>
      <c r="P240" s="22">
        <v>0</v>
      </c>
      <c r="Q240" s="22">
        <v>0</v>
      </c>
      <c r="R240" s="22">
        <v>4613</v>
      </c>
    </row>
    <row r="241" spans="1:1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11344</v>
      </c>
      <c r="N241" s="22">
        <v>0</v>
      </c>
      <c r="O241" s="22">
        <v>0</v>
      </c>
      <c r="P241" s="22">
        <v>0</v>
      </c>
      <c r="Q241" s="22">
        <v>0</v>
      </c>
      <c r="R241" s="22">
        <v>11344</v>
      </c>
    </row>
    <row r="242" spans="1:1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8605</v>
      </c>
      <c r="F242" s="22">
        <v>0</v>
      </c>
      <c r="G242" s="22">
        <v>65002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204632</v>
      </c>
      <c r="O242" s="22">
        <v>0</v>
      </c>
      <c r="P242" s="22">
        <v>0</v>
      </c>
      <c r="Q242" s="22">
        <v>0</v>
      </c>
      <c r="R242" s="22">
        <v>278239</v>
      </c>
    </row>
    <row r="243" spans="1:1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59428</v>
      </c>
      <c r="G243" s="22">
        <v>60386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198132</v>
      </c>
      <c r="O243" s="22">
        <v>0</v>
      </c>
      <c r="P243" s="22">
        <v>0</v>
      </c>
      <c r="Q243" s="22">
        <v>0</v>
      </c>
      <c r="R243" s="22">
        <v>317946</v>
      </c>
    </row>
    <row r="244" spans="1:1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4565</v>
      </c>
      <c r="F244" s="22">
        <v>9444</v>
      </c>
      <c r="G244" s="22">
        <v>7369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66334</v>
      </c>
      <c r="O244" s="22">
        <v>0</v>
      </c>
      <c r="P244" s="22">
        <v>0</v>
      </c>
      <c r="Q244" s="22">
        <v>0</v>
      </c>
      <c r="R244" s="22">
        <v>87712</v>
      </c>
    </row>
    <row r="245" spans="1:1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6420</v>
      </c>
      <c r="G245" s="22">
        <v>6640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63808</v>
      </c>
      <c r="O245" s="22">
        <v>0</v>
      </c>
      <c r="P245" s="22">
        <v>0</v>
      </c>
      <c r="Q245" s="22">
        <v>0</v>
      </c>
      <c r="R245" s="22">
        <v>76868</v>
      </c>
    </row>
    <row r="246" spans="1:1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2310</v>
      </c>
      <c r="F246" s="22">
        <v>9230</v>
      </c>
      <c r="G246" s="22">
        <v>9616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998</v>
      </c>
      <c r="N246" s="22">
        <v>68127</v>
      </c>
      <c r="O246" s="22">
        <v>0</v>
      </c>
      <c r="P246" s="22">
        <v>0</v>
      </c>
      <c r="Q246" s="22">
        <v>0</v>
      </c>
      <c r="R246" s="22">
        <v>90281</v>
      </c>
    </row>
    <row r="247" spans="1:1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17815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78708</v>
      </c>
      <c r="O247" s="22">
        <v>0</v>
      </c>
      <c r="P247" s="22">
        <v>0</v>
      </c>
      <c r="Q247" s="22">
        <v>0</v>
      </c>
      <c r="R247" s="22">
        <v>96523</v>
      </c>
    </row>
    <row r="248" spans="1:1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16772</v>
      </c>
      <c r="G248" s="22">
        <v>12532</v>
      </c>
      <c r="H248" s="22">
        <v>0</v>
      </c>
      <c r="I248" s="22">
        <v>0</v>
      </c>
      <c r="J248" s="22">
        <v>0</v>
      </c>
      <c r="K248" s="22">
        <v>0</v>
      </c>
      <c r="L248" s="22">
        <v>56250</v>
      </c>
      <c r="M248" s="22">
        <v>0</v>
      </c>
      <c r="N248" s="22">
        <v>75315</v>
      </c>
      <c r="O248" s="22">
        <v>0</v>
      </c>
      <c r="P248" s="22">
        <v>0</v>
      </c>
      <c r="Q248" s="22">
        <v>0</v>
      </c>
      <c r="R248" s="22">
        <v>160869</v>
      </c>
    </row>
    <row r="249" spans="1:1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365714</v>
      </c>
      <c r="N249" s="22">
        <v>0</v>
      </c>
      <c r="O249" s="22">
        <v>0</v>
      </c>
      <c r="P249" s="22">
        <v>0</v>
      </c>
      <c r="Q249" s="22">
        <v>0</v>
      </c>
      <c r="R249" s="22">
        <v>365714</v>
      </c>
    </row>
    <row r="250" spans="1:1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6288</v>
      </c>
      <c r="G250" s="22">
        <v>6275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62656</v>
      </c>
      <c r="O250" s="22">
        <v>0</v>
      </c>
      <c r="P250" s="22">
        <v>0</v>
      </c>
      <c r="Q250" s="22">
        <v>0</v>
      </c>
      <c r="R250" s="22">
        <v>75219</v>
      </c>
    </row>
    <row r="251" spans="1:1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5454</v>
      </c>
      <c r="G251" s="22">
        <v>5911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62177</v>
      </c>
      <c r="O251" s="22">
        <v>0</v>
      </c>
      <c r="P251" s="22">
        <v>0</v>
      </c>
      <c r="Q251" s="22">
        <v>0</v>
      </c>
      <c r="R251" s="22">
        <v>73542</v>
      </c>
    </row>
    <row r="252" spans="1:1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1775</v>
      </c>
      <c r="F252" s="22">
        <v>11864</v>
      </c>
      <c r="G252" s="22">
        <v>9805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70782</v>
      </c>
      <c r="O252" s="22">
        <v>0</v>
      </c>
      <c r="P252" s="22">
        <v>0</v>
      </c>
      <c r="Q252" s="22">
        <v>0</v>
      </c>
      <c r="R252" s="22">
        <v>94226</v>
      </c>
    </row>
    <row r="253" spans="1:1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14344</v>
      </c>
      <c r="G253" s="22">
        <v>9980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71674</v>
      </c>
      <c r="O253" s="22">
        <v>0</v>
      </c>
      <c r="P253" s="22">
        <v>0</v>
      </c>
      <c r="Q253" s="22">
        <v>0</v>
      </c>
      <c r="R253" s="22">
        <v>95998</v>
      </c>
    </row>
    <row r="254" spans="1:1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664</v>
      </c>
      <c r="F254" s="22">
        <v>18946</v>
      </c>
      <c r="G254" s="22">
        <v>20063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83363</v>
      </c>
      <c r="O254" s="22">
        <v>0</v>
      </c>
      <c r="P254" s="22">
        <v>0</v>
      </c>
      <c r="Q254" s="22">
        <v>0</v>
      </c>
      <c r="R254" s="22">
        <v>123036</v>
      </c>
    </row>
    <row r="255" spans="1:1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102</v>
      </c>
      <c r="F255" s="22">
        <v>17636</v>
      </c>
      <c r="G255" s="22">
        <v>13760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78429</v>
      </c>
      <c r="O255" s="22">
        <v>0</v>
      </c>
      <c r="P255" s="22">
        <v>0</v>
      </c>
      <c r="Q255" s="22">
        <v>0</v>
      </c>
      <c r="R255" s="22">
        <v>109927</v>
      </c>
    </row>
    <row r="256" spans="1:1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18442</v>
      </c>
      <c r="G256" s="22">
        <v>18726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83789</v>
      </c>
      <c r="O256" s="22">
        <v>0</v>
      </c>
      <c r="P256" s="22">
        <v>0</v>
      </c>
      <c r="Q256" s="22">
        <v>0</v>
      </c>
      <c r="R256" s="22">
        <v>120957</v>
      </c>
    </row>
    <row r="257" spans="1:1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10074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858690</v>
      </c>
      <c r="N257" s="22">
        <v>66182</v>
      </c>
      <c r="O257" s="22">
        <v>0</v>
      </c>
      <c r="P257" s="22">
        <v>0</v>
      </c>
      <c r="Q257" s="22">
        <v>0</v>
      </c>
      <c r="R257" s="22">
        <v>934946</v>
      </c>
    </row>
    <row r="258" spans="1:1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935</v>
      </c>
      <c r="F258" s="22">
        <v>12422</v>
      </c>
      <c r="G258" s="22">
        <v>10120</v>
      </c>
      <c r="H258" s="22">
        <v>201553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72338</v>
      </c>
      <c r="O258" s="22">
        <v>0</v>
      </c>
      <c r="P258" s="22">
        <v>0</v>
      </c>
      <c r="Q258" s="22">
        <v>0</v>
      </c>
      <c r="R258" s="22">
        <v>297368</v>
      </c>
    </row>
    <row r="259" spans="1:1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62</v>
      </c>
      <c r="F259" s="22">
        <v>19150</v>
      </c>
      <c r="G259" s="22">
        <v>15568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92638</v>
      </c>
      <c r="O259" s="22">
        <v>0</v>
      </c>
      <c r="P259" s="22">
        <v>0</v>
      </c>
      <c r="Q259" s="22">
        <v>0</v>
      </c>
      <c r="R259" s="22">
        <v>127418</v>
      </c>
    </row>
    <row r="260" spans="1:1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11278</v>
      </c>
      <c r="G260" s="22">
        <v>9920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1000</v>
      </c>
      <c r="N260" s="22">
        <v>68651</v>
      </c>
      <c r="O260" s="22">
        <v>0</v>
      </c>
      <c r="P260" s="22">
        <v>0</v>
      </c>
      <c r="Q260" s="22">
        <v>0</v>
      </c>
      <c r="R260" s="22">
        <v>90849</v>
      </c>
    </row>
    <row r="261" spans="1:1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7560</v>
      </c>
      <c r="G261" s="22">
        <v>6822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63851</v>
      </c>
      <c r="O261" s="22">
        <v>0</v>
      </c>
      <c r="P261" s="22">
        <v>0</v>
      </c>
      <c r="Q261" s="22">
        <v>0</v>
      </c>
      <c r="R261" s="22">
        <v>78233</v>
      </c>
    </row>
    <row r="262" spans="1:1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87499</v>
      </c>
      <c r="O262" s="22">
        <v>0</v>
      </c>
      <c r="P262" s="22">
        <v>0</v>
      </c>
      <c r="Q262" s="22">
        <v>0</v>
      </c>
      <c r="R262" s="22">
        <v>87499</v>
      </c>
    </row>
    <row r="263" spans="1:1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5994</v>
      </c>
      <c r="G263" s="22">
        <v>6458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62669</v>
      </c>
      <c r="O263" s="22">
        <v>0</v>
      </c>
      <c r="P263" s="22">
        <v>0</v>
      </c>
      <c r="Q263" s="22">
        <v>0</v>
      </c>
      <c r="R263" s="22">
        <v>75121</v>
      </c>
    </row>
    <row r="264" spans="1:1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7716</v>
      </c>
      <c r="G264" s="22">
        <v>6761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64933</v>
      </c>
      <c r="O264" s="22">
        <v>0</v>
      </c>
      <c r="P264" s="22">
        <v>0</v>
      </c>
      <c r="Q264" s="22">
        <v>0</v>
      </c>
      <c r="R264" s="22">
        <v>79410</v>
      </c>
    </row>
    <row r="265" spans="1:1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8219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1000</v>
      </c>
      <c r="N265" s="22">
        <v>66863</v>
      </c>
      <c r="O265" s="22">
        <v>0</v>
      </c>
      <c r="P265" s="22">
        <v>0</v>
      </c>
      <c r="Q265" s="22">
        <v>0</v>
      </c>
      <c r="R265" s="22">
        <v>76082</v>
      </c>
    </row>
    <row r="266" spans="1:1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269</v>
      </c>
      <c r="F266" s="22">
        <v>17884</v>
      </c>
      <c r="G266" s="22">
        <v>12783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81970</v>
      </c>
      <c r="O266" s="22">
        <v>0</v>
      </c>
      <c r="P266" s="22">
        <v>0</v>
      </c>
      <c r="Q266" s="22">
        <v>0</v>
      </c>
      <c r="R266" s="22">
        <v>112906</v>
      </c>
    </row>
    <row r="267" spans="1:1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15418</v>
      </c>
      <c r="G267" s="22">
        <v>11650</v>
      </c>
      <c r="H267" s="22">
        <v>50000</v>
      </c>
      <c r="I267" s="22">
        <v>0</v>
      </c>
      <c r="J267" s="22">
        <v>0</v>
      </c>
      <c r="K267" s="22">
        <v>0</v>
      </c>
      <c r="L267" s="22">
        <v>0</v>
      </c>
      <c r="M267" s="22">
        <v>2500</v>
      </c>
      <c r="N267" s="22">
        <v>72720</v>
      </c>
      <c r="O267" s="22">
        <v>0</v>
      </c>
      <c r="P267" s="22">
        <v>0</v>
      </c>
      <c r="Q267" s="22">
        <v>0</v>
      </c>
      <c r="R267" s="22">
        <v>152288</v>
      </c>
    </row>
    <row r="268" spans="1:1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15430</v>
      </c>
      <c r="G268" s="22">
        <v>9737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72045</v>
      </c>
      <c r="O268" s="22">
        <v>0</v>
      </c>
      <c r="P268" s="22">
        <v>0</v>
      </c>
      <c r="Q268" s="22">
        <v>0</v>
      </c>
      <c r="R268" s="22">
        <v>97212</v>
      </c>
    </row>
    <row r="269" spans="1:1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23585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97869</v>
      </c>
      <c r="O269" s="22">
        <v>0</v>
      </c>
      <c r="P269" s="22">
        <v>0</v>
      </c>
      <c r="Q269" s="22">
        <v>0</v>
      </c>
      <c r="R269" s="22">
        <v>121454</v>
      </c>
    </row>
    <row r="270" spans="1:1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1025</v>
      </c>
      <c r="F270" s="22">
        <v>9122</v>
      </c>
      <c r="G270" s="22">
        <v>9330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68004</v>
      </c>
      <c r="O270" s="22">
        <v>0</v>
      </c>
      <c r="P270" s="22">
        <v>0</v>
      </c>
      <c r="Q270" s="22">
        <v>0</v>
      </c>
      <c r="R270" s="22">
        <v>87481</v>
      </c>
    </row>
    <row r="271" spans="1:1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17790</v>
      </c>
      <c r="G271" s="22">
        <v>15204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82576</v>
      </c>
      <c r="O271" s="22">
        <v>0</v>
      </c>
      <c r="P271" s="22">
        <v>0</v>
      </c>
      <c r="Q271" s="22">
        <v>0</v>
      </c>
      <c r="R271" s="22">
        <v>115570</v>
      </c>
    </row>
    <row r="272" spans="1:1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17088</v>
      </c>
      <c r="G272" s="22">
        <v>14596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81041</v>
      </c>
      <c r="O272" s="22">
        <v>0</v>
      </c>
      <c r="P272" s="22">
        <v>0</v>
      </c>
      <c r="Q272" s="22">
        <v>0</v>
      </c>
      <c r="R272" s="22">
        <v>112725</v>
      </c>
    </row>
    <row r="273" spans="1:1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5780</v>
      </c>
      <c r="G273" s="22">
        <v>6093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62068</v>
      </c>
      <c r="O273" s="22">
        <v>0</v>
      </c>
      <c r="P273" s="22">
        <v>0</v>
      </c>
      <c r="Q273" s="22">
        <v>0</v>
      </c>
      <c r="R273" s="22">
        <v>73941</v>
      </c>
    </row>
    <row r="274" spans="1:1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630</v>
      </c>
      <c r="F274" s="22">
        <v>17752</v>
      </c>
      <c r="G274" s="22">
        <v>12973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78216</v>
      </c>
      <c r="O274" s="22">
        <v>0</v>
      </c>
      <c r="P274" s="22">
        <v>0</v>
      </c>
      <c r="Q274" s="22">
        <v>0</v>
      </c>
      <c r="R274" s="22">
        <v>109571</v>
      </c>
    </row>
    <row r="275" spans="1:1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8080</v>
      </c>
      <c r="F275" s="22">
        <v>0</v>
      </c>
      <c r="G275" s="22">
        <v>12915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73893</v>
      </c>
      <c r="O275" s="22">
        <v>0</v>
      </c>
      <c r="P275" s="22">
        <v>0</v>
      </c>
      <c r="Q275" s="22">
        <v>0</v>
      </c>
      <c r="R275" s="22">
        <v>94888</v>
      </c>
    </row>
    <row r="276" spans="1:1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17078</v>
      </c>
      <c r="G276" s="22">
        <v>15574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83184</v>
      </c>
      <c r="O276" s="22">
        <v>0</v>
      </c>
      <c r="P276" s="22">
        <v>0</v>
      </c>
      <c r="Q276" s="22">
        <v>0</v>
      </c>
      <c r="R276" s="22">
        <v>115836</v>
      </c>
    </row>
    <row r="277" spans="1:1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8746</v>
      </c>
      <c r="F277" s="22">
        <v>17494</v>
      </c>
      <c r="G277" s="22">
        <v>26403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7334</v>
      </c>
      <c r="N277" s="22">
        <v>101352</v>
      </c>
      <c r="O277" s="22">
        <v>0</v>
      </c>
      <c r="P277" s="22">
        <v>0</v>
      </c>
      <c r="Q277" s="22">
        <v>0</v>
      </c>
      <c r="R277" s="22">
        <v>161329</v>
      </c>
    </row>
    <row r="278" spans="1:1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13430</v>
      </c>
      <c r="G278" s="22">
        <v>8396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70391</v>
      </c>
      <c r="O278" s="22">
        <v>0</v>
      </c>
      <c r="P278" s="22">
        <v>0</v>
      </c>
      <c r="Q278" s="22">
        <v>0</v>
      </c>
      <c r="R278" s="22">
        <v>92217</v>
      </c>
    </row>
    <row r="279" spans="1:1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17122</v>
      </c>
      <c r="G279" s="22">
        <v>17998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82686</v>
      </c>
      <c r="O279" s="22">
        <v>0</v>
      </c>
      <c r="P279" s="22">
        <v>0</v>
      </c>
      <c r="Q279" s="22">
        <v>0</v>
      </c>
      <c r="R279" s="22">
        <v>117806</v>
      </c>
    </row>
    <row r="280" spans="1:1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11692</v>
      </c>
      <c r="G280" s="22">
        <v>9252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68584</v>
      </c>
      <c r="O280" s="22">
        <v>0</v>
      </c>
      <c r="P280" s="22">
        <v>0</v>
      </c>
      <c r="Q280" s="22">
        <v>0</v>
      </c>
      <c r="R280" s="22">
        <v>89528</v>
      </c>
    </row>
    <row r="281" spans="1:1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11784</v>
      </c>
      <c r="G281" s="22">
        <v>9373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69758</v>
      </c>
      <c r="O281" s="22">
        <v>0</v>
      </c>
      <c r="P281" s="22">
        <v>0</v>
      </c>
      <c r="Q281" s="22">
        <v>0</v>
      </c>
      <c r="R281" s="22">
        <v>90915</v>
      </c>
    </row>
    <row r="282" spans="1:1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12956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74934</v>
      </c>
      <c r="O282" s="22">
        <v>0</v>
      </c>
      <c r="P282" s="22">
        <v>0</v>
      </c>
      <c r="Q282" s="22">
        <v>0</v>
      </c>
      <c r="R282" s="22">
        <v>87890</v>
      </c>
    </row>
    <row r="283" spans="1:1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13580</v>
      </c>
      <c r="G283" s="22">
        <v>9242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71415</v>
      </c>
      <c r="O283" s="22">
        <v>0</v>
      </c>
      <c r="P283" s="22">
        <v>0</v>
      </c>
      <c r="Q283" s="22">
        <v>0</v>
      </c>
      <c r="R283" s="22">
        <v>94237</v>
      </c>
    </row>
    <row r="284" spans="1:1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14293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79746</v>
      </c>
      <c r="O284" s="22">
        <v>0</v>
      </c>
      <c r="P284" s="22">
        <v>0</v>
      </c>
      <c r="Q284" s="22">
        <v>0</v>
      </c>
      <c r="R284" s="22">
        <v>94039</v>
      </c>
    </row>
    <row r="285" spans="1:1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10268</v>
      </c>
      <c r="G285" s="22">
        <v>8341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68119</v>
      </c>
      <c r="O285" s="22">
        <v>0</v>
      </c>
      <c r="P285" s="22">
        <v>0</v>
      </c>
      <c r="Q285" s="22">
        <v>0</v>
      </c>
      <c r="R285" s="22">
        <v>86728</v>
      </c>
    </row>
    <row r="286" spans="1:1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17454</v>
      </c>
      <c r="G286" s="22">
        <v>14596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90342</v>
      </c>
      <c r="O286" s="22">
        <v>0</v>
      </c>
      <c r="P286" s="22">
        <v>0</v>
      </c>
      <c r="Q286" s="22">
        <v>0</v>
      </c>
      <c r="R286" s="22">
        <v>122392</v>
      </c>
    </row>
    <row r="287" spans="1:1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10254</v>
      </c>
      <c r="G287" s="22">
        <v>8462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15000</v>
      </c>
      <c r="N287" s="22">
        <v>67829</v>
      </c>
      <c r="O287" s="22">
        <v>0</v>
      </c>
      <c r="P287" s="22">
        <v>0</v>
      </c>
      <c r="Q287" s="22">
        <v>0</v>
      </c>
      <c r="R287" s="22">
        <v>101545</v>
      </c>
    </row>
    <row r="288" spans="1:1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9206</v>
      </c>
      <c r="G288" s="22">
        <v>7794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67417</v>
      </c>
      <c r="O288" s="22">
        <v>0</v>
      </c>
      <c r="P288" s="22">
        <v>0</v>
      </c>
      <c r="Q288" s="22">
        <v>0</v>
      </c>
      <c r="R288" s="22">
        <v>84417</v>
      </c>
    </row>
    <row r="289" spans="1:1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2310</v>
      </c>
      <c r="F289" s="22">
        <v>9230</v>
      </c>
      <c r="G289" s="22">
        <v>9616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998</v>
      </c>
      <c r="N289" s="22">
        <v>68127</v>
      </c>
      <c r="O289" s="22">
        <v>0</v>
      </c>
      <c r="P289" s="22">
        <v>0</v>
      </c>
      <c r="Q289" s="22">
        <v>0</v>
      </c>
      <c r="R289" s="22">
        <v>90281</v>
      </c>
    </row>
    <row r="290" spans="1:1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16620</v>
      </c>
      <c r="G290" s="22">
        <v>12774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1000</v>
      </c>
      <c r="N290" s="22">
        <v>79513</v>
      </c>
      <c r="O290" s="22">
        <v>0</v>
      </c>
      <c r="P290" s="22">
        <v>0</v>
      </c>
      <c r="Q290" s="22">
        <v>0</v>
      </c>
      <c r="R290" s="22">
        <v>109907</v>
      </c>
    </row>
    <row r="291" spans="1:1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4789</v>
      </c>
      <c r="F291" s="22">
        <v>0</v>
      </c>
      <c r="G291" s="22">
        <v>15568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77148</v>
      </c>
      <c r="O291" s="22">
        <v>0</v>
      </c>
      <c r="P291" s="22">
        <v>0</v>
      </c>
      <c r="Q291" s="22">
        <v>0</v>
      </c>
      <c r="R291" s="22">
        <v>97505</v>
      </c>
    </row>
    <row r="292" spans="1:1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77069</v>
      </c>
      <c r="F292" s="22">
        <v>0</v>
      </c>
      <c r="G292" s="22">
        <v>12106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89175</v>
      </c>
    </row>
    <row r="293" spans="1:1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126785</v>
      </c>
      <c r="F293" s="22">
        <v>0</v>
      </c>
      <c r="G293" s="22">
        <v>227921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163642</v>
      </c>
      <c r="N293" s="22">
        <v>378722</v>
      </c>
      <c r="O293" s="22">
        <v>0</v>
      </c>
      <c r="P293" s="22">
        <v>0</v>
      </c>
      <c r="Q293" s="22">
        <v>0</v>
      </c>
      <c r="R293" s="22">
        <v>897070</v>
      </c>
    </row>
    <row r="294" spans="1:1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3676</v>
      </c>
      <c r="F294" s="22">
        <v>0</v>
      </c>
      <c r="G294" s="22">
        <v>6040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155825</v>
      </c>
      <c r="O294" s="22">
        <v>0</v>
      </c>
      <c r="P294" s="22">
        <v>0</v>
      </c>
      <c r="Q294" s="22">
        <v>0</v>
      </c>
      <c r="R294" s="22">
        <v>165541</v>
      </c>
    </row>
    <row r="295" spans="1:1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2481</v>
      </c>
      <c r="F295" s="22">
        <v>0</v>
      </c>
      <c r="G295" s="22">
        <v>8283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10764</v>
      </c>
    </row>
    <row r="296" spans="1:1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4724</v>
      </c>
      <c r="F296" s="22">
        <v>0</v>
      </c>
      <c r="G296" s="22">
        <v>56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4780</v>
      </c>
    </row>
    <row r="297" spans="1:1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E537-DA67-4040-89DA-28AB6ED627D4}">
  <dimension ref="A1:R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1380</v>
      </c>
      <c r="D1" s="20" t="s">
        <v>1411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1382</v>
      </c>
      <c r="F2" s="21" t="s">
        <v>1383</v>
      </c>
      <c r="G2" s="21" t="s">
        <v>1384</v>
      </c>
      <c r="H2" s="21" t="s">
        <v>1385</v>
      </c>
      <c r="I2" s="21" t="s">
        <v>1386</v>
      </c>
      <c r="J2" s="21" t="s">
        <v>1387</v>
      </c>
      <c r="K2" s="21" t="s">
        <v>1388</v>
      </c>
      <c r="L2" s="21" t="s">
        <v>1389</v>
      </c>
      <c r="M2" s="21" t="s">
        <v>1390</v>
      </c>
      <c r="N2" s="21" t="s">
        <v>1391</v>
      </c>
      <c r="O2" s="21" t="s">
        <v>1392</v>
      </c>
      <c r="P2" s="21" t="s">
        <v>1393</v>
      </c>
      <c r="Q2" s="21" t="s">
        <v>1394</v>
      </c>
      <c r="R2" s="21" t="s">
        <v>1395</v>
      </c>
    </row>
    <row r="3" spans="1:18" x14ac:dyDescent="0.25">
      <c r="A3" s="21"/>
      <c r="B3" s="21"/>
      <c r="C3" s="21"/>
      <c r="D3" s="21" t="s">
        <v>89</v>
      </c>
      <c r="E3" s="21" t="s">
        <v>1396</v>
      </c>
      <c r="F3" s="21" t="s">
        <v>1397</v>
      </c>
      <c r="G3" s="21" t="s">
        <v>1398</v>
      </c>
      <c r="H3" s="21" t="s">
        <v>1399</v>
      </c>
      <c r="I3" s="21" t="s">
        <v>1400</v>
      </c>
      <c r="J3" s="21" t="s">
        <v>1401</v>
      </c>
      <c r="K3" s="21" t="s">
        <v>1402</v>
      </c>
      <c r="L3" s="21" t="s">
        <v>1403</v>
      </c>
      <c r="M3" s="21" t="s">
        <v>1404</v>
      </c>
      <c r="N3" s="21" t="s">
        <v>1405</v>
      </c>
      <c r="O3" s="21" t="s">
        <v>1406</v>
      </c>
      <c r="P3" s="21" t="s">
        <v>1407</v>
      </c>
      <c r="Q3" s="21" t="s">
        <v>1408</v>
      </c>
      <c r="R3" s="21" t="s">
        <v>1409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22132834</v>
      </c>
      <c r="F4" s="22">
        <v>0</v>
      </c>
      <c r="G4" s="22">
        <v>7535254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13295228</v>
      </c>
      <c r="N4" s="22">
        <v>0</v>
      </c>
      <c r="O4" s="22">
        <v>0</v>
      </c>
      <c r="P4" s="22">
        <v>0</v>
      </c>
      <c r="Q4" s="22">
        <v>0</v>
      </c>
      <c r="R4" s="22">
        <v>42963316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725969</v>
      </c>
      <c r="F5" s="22">
        <v>278834</v>
      </c>
      <c r="G5" s="22">
        <v>1524107</v>
      </c>
      <c r="H5" s="22">
        <v>304991</v>
      </c>
      <c r="I5" s="22">
        <v>0</v>
      </c>
      <c r="J5" s="22">
        <v>0</v>
      </c>
      <c r="K5" s="22">
        <v>25929</v>
      </c>
      <c r="L5" s="22">
        <v>0</v>
      </c>
      <c r="M5" s="22">
        <v>2188208</v>
      </c>
      <c r="N5" s="22">
        <v>1506297</v>
      </c>
      <c r="O5" s="22">
        <v>0</v>
      </c>
      <c r="P5" s="22">
        <v>0</v>
      </c>
      <c r="Q5" s="22">
        <v>0</v>
      </c>
      <c r="R5" s="22">
        <v>6554336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300601</v>
      </c>
      <c r="F6" s="22">
        <v>191386</v>
      </c>
      <c r="G6" s="22">
        <v>1668028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1702630</v>
      </c>
      <c r="N6" s="22">
        <v>854778</v>
      </c>
      <c r="O6" s="22">
        <v>0</v>
      </c>
      <c r="P6" s="22">
        <v>106615</v>
      </c>
      <c r="Q6" s="22">
        <v>4219</v>
      </c>
      <c r="R6" s="22">
        <v>4828257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92696000</v>
      </c>
      <c r="F7" s="22">
        <v>0</v>
      </c>
      <c r="G7" s="22">
        <v>121358000</v>
      </c>
      <c r="H7" s="22">
        <v>0</v>
      </c>
      <c r="I7" s="22">
        <v>0</v>
      </c>
      <c r="J7" s="22">
        <v>1226000</v>
      </c>
      <c r="K7" s="22">
        <v>0</v>
      </c>
      <c r="L7" s="22">
        <v>186158000</v>
      </c>
      <c r="M7" s="22">
        <v>288556000</v>
      </c>
      <c r="N7" s="22">
        <v>221138000</v>
      </c>
      <c r="O7" s="22">
        <v>0</v>
      </c>
      <c r="P7" s="22">
        <v>0</v>
      </c>
      <c r="Q7" s="22">
        <v>0</v>
      </c>
      <c r="R7" s="22">
        <v>911132000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1400000</v>
      </c>
      <c r="F8" s="22">
        <v>0</v>
      </c>
      <c r="G8" s="22">
        <v>1124299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395715</v>
      </c>
      <c r="N8" s="22">
        <v>3002217</v>
      </c>
      <c r="O8" s="22">
        <v>0</v>
      </c>
      <c r="P8" s="22">
        <v>1250000</v>
      </c>
      <c r="Q8" s="22">
        <v>0</v>
      </c>
      <c r="R8" s="22">
        <v>7172231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5038235</v>
      </c>
      <c r="F9" s="22">
        <v>0</v>
      </c>
      <c r="G9" s="22">
        <v>1307647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6211646</v>
      </c>
      <c r="N9" s="22">
        <v>704358</v>
      </c>
      <c r="O9" s="22">
        <v>0</v>
      </c>
      <c r="P9" s="22">
        <v>0</v>
      </c>
      <c r="Q9" s="22">
        <v>0</v>
      </c>
      <c r="R9" s="22">
        <v>13261886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228574</v>
      </c>
      <c r="G10" s="22">
        <v>1001196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85740</v>
      </c>
      <c r="N10" s="22">
        <v>2043645</v>
      </c>
      <c r="O10" s="22">
        <v>0</v>
      </c>
      <c r="P10" s="22">
        <v>0</v>
      </c>
      <c r="Q10" s="22">
        <v>0</v>
      </c>
      <c r="R10" s="22">
        <v>3359155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269436</v>
      </c>
      <c r="F11" s="22">
        <v>0</v>
      </c>
      <c r="G11" s="22">
        <v>1235653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710357</v>
      </c>
      <c r="N11" s="22">
        <v>1749835</v>
      </c>
      <c r="O11" s="22">
        <v>0</v>
      </c>
      <c r="P11" s="22">
        <v>0</v>
      </c>
      <c r="Q11" s="22">
        <v>0</v>
      </c>
      <c r="R11" s="22">
        <v>3965281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495322</v>
      </c>
      <c r="F12" s="22">
        <v>944952</v>
      </c>
      <c r="G12" s="22">
        <v>2192323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20676187</v>
      </c>
      <c r="N12" s="22">
        <v>10607774</v>
      </c>
      <c r="O12" s="22">
        <v>0</v>
      </c>
      <c r="P12" s="22">
        <v>0</v>
      </c>
      <c r="Q12" s="22">
        <v>0</v>
      </c>
      <c r="R12" s="22">
        <v>34916558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3107215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14201500</v>
      </c>
      <c r="N13" s="22">
        <v>8605740</v>
      </c>
      <c r="O13" s="22">
        <v>0</v>
      </c>
      <c r="P13" s="22">
        <v>0</v>
      </c>
      <c r="Q13" s="22">
        <v>0</v>
      </c>
      <c r="R13" s="22">
        <v>25914455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11631000</v>
      </c>
      <c r="F14" s="22">
        <v>0</v>
      </c>
      <c r="G14" s="22">
        <v>6164000</v>
      </c>
      <c r="H14" s="22">
        <v>0</v>
      </c>
      <c r="I14" s="22">
        <v>0</v>
      </c>
      <c r="J14" s="22">
        <v>0</v>
      </c>
      <c r="K14" s="22">
        <v>0</v>
      </c>
      <c r="L14" s="22">
        <v>211000</v>
      </c>
      <c r="M14" s="22">
        <v>14386000</v>
      </c>
      <c r="N14" s="22">
        <v>0</v>
      </c>
      <c r="O14" s="22">
        <v>0</v>
      </c>
      <c r="P14" s="22">
        <v>0</v>
      </c>
      <c r="Q14" s="22">
        <v>0</v>
      </c>
      <c r="R14" s="22">
        <v>32392000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2260111</v>
      </c>
      <c r="H15" s="22">
        <v>81000</v>
      </c>
      <c r="I15" s="22">
        <v>0</v>
      </c>
      <c r="J15" s="22">
        <v>0</v>
      </c>
      <c r="K15" s="22">
        <v>15023</v>
      </c>
      <c r="L15" s="22">
        <v>0</v>
      </c>
      <c r="M15" s="22">
        <v>5855562</v>
      </c>
      <c r="N15" s="22">
        <v>3141476</v>
      </c>
      <c r="O15" s="22">
        <v>0</v>
      </c>
      <c r="P15" s="22">
        <v>0</v>
      </c>
      <c r="Q15" s="22">
        <v>0</v>
      </c>
      <c r="R15" s="22">
        <v>11353172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2948000</v>
      </c>
      <c r="F16" s="22">
        <v>0</v>
      </c>
      <c r="G16" s="22">
        <v>3136000</v>
      </c>
      <c r="H16" s="22">
        <v>54000</v>
      </c>
      <c r="I16" s="22">
        <v>0</v>
      </c>
      <c r="J16" s="22">
        <v>0</v>
      </c>
      <c r="K16" s="22">
        <v>0</v>
      </c>
      <c r="L16" s="22">
        <v>0</v>
      </c>
      <c r="M16" s="22">
        <v>554000</v>
      </c>
      <c r="N16" s="22">
        <v>6364000</v>
      </c>
      <c r="O16" s="22">
        <v>0</v>
      </c>
      <c r="P16" s="22">
        <v>0</v>
      </c>
      <c r="Q16" s="22">
        <v>0</v>
      </c>
      <c r="R16" s="22">
        <v>13056000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8613624</v>
      </c>
      <c r="F17" s="22">
        <v>1662912</v>
      </c>
      <c r="G17" s="22">
        <v>5454708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14802870</v>
      </c>
      <c r="N17" s="22">
        <v>15693028</v>
      </c>
      <c r="O17" s="22">
        <v>4723376</v>
      </c>
      <c r="P17" s="22">
        <v>0</v>
      </c>
      <c r="Q17" s="22">
        <v>0</v>
      </c>
      <c r="R17" s="22">
        <v>50950518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749000</v>
      </c>
      <c r="F18" s="22">
        <v>519000</v>
      </c>
      <c r="G18" s="22">
        <v>4185000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2526000</v>
      </c>
      <c r="N18" s="22">
        <v>6042000</v>
      </c>
      <c r="O18" s="22">
        <v>0</v>
      </c>
      <c r="P18" s="22">
        <v>0</v>
      </c>
      <c r="Q18" s="22">
        <v>0</v>
      </c>
      <c r="R18" s="22">
        <v>14021000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7332008</v>
      </c>
      <c r="F19" s="22">
        <v>984262</v>
      </c>
      <c r="G19" s="22">
        <v>6288282</v>
      </c>
      <c r="H19" s="22">
        <v>58317</v>
      </c>
      <c r="I19" s="22">
        <v>0</v>
      </c>
      <c r="J19" s="22">
        <v>0</v>
      </c>
      <c r="K19" s="22">
        <v>0</v>
      </c>
      <c r="L19" s="22">
        <v>0</v>
      </c>
      <c r="M19" s="22">
        <v>18583344</v>
      </c>
      <c r="N19" s="22">
        <v>6674883</v>
      </c>
      <c r="O19" s="22">
        <v>0</v>
      </c>
      <c r="P19" s="22">
        <v>0</v>
      </c>
      <c r="Q19" s="22">
        <v>0</v>
      </c>
      <c r="R19" s="22">
        <v>39921096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334741</v>
      </c>
      <c r="F20" s="22">
        <v>0</v>
      </c>
      <c r="G20" s="22">
        <v>1697743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685182</v>
      </c>
      <c r="N20" s="22">
        <v>853366</v>
      </c>
      <c r="O20" s="22">
        <v>0</v>
      </c>
      <c r="P20" s="22">
        <v>5931000</v>
      </c>
      <c r="Q20" s="22">
        <v>0</v>
      </c>
      <c r="R20" s="22">
        <v>9502032</v>
      </c>
    </row>
    <row r="21" spans="1:1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316000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77834</v>
      </c>
      <c r="N21" s="22">
        <v>0</v>
      </c>
      <c r="O21" s="22">
        <v>0</v>
      </c>
      <c r="P21" s="22">
        <v>0</v>
      </c>
      <c r="Q21" s="22">
        <v>0</v>
      </c>
      <c r="R21" s="22">
        <v>393834</v>
      </c>
    </row>
    <row r="22" spans="1:1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7669841</v>
      </c>
      <c r="F22" s="22">
        <v>247648</v>
      </c>
      <c r="G22" s="22">
        <v>-56145</v>
      </c>
      <c r="H22" s="22">
        <v>1101616</v>
      </c>
      <c r="I22" s="22">
        <v>0</v>
      </c>
      <c r="J22" s="22">
        <v>0</v>
      </c>
      <c r="K22" s="22">
        <v>0</v>
      </c>
      <c r="L22" s="22">
        <v>0</v>
      </c>
      <c r="M22" s="22">
        <v>841268</v>
      </c>
      <c r="N22" s="22">
        <v>0</v>
      </c>
      <c r="O22" s="22">
        <v>0</v>
      </c>
      <c r="P22" s="22">
        <v>0</v>
      </c>
      <c r="Q22" s="22">
        <v>0</v>
      </c>
      <c r="R22" s="22">
        <v>9804228</v>
      </c>
    </row>
    <row r="23" spans="1:1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203595</v>
      </c>
      <c r="F23" s="22">
        <v>0</v>
      </c>
      <c r="G23" s="22">
        <v>594076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3141707</v>
      </c>
      <c r="N23" s="22">
        <v>0</v>
      </c>
      <c r="O23" s="22">
        <v>0</v>
      </c>
      <c r="P23" s="22">
        <v>0</v>
      </c>
      <c r="Q23" s="22">
        <v>0</v>
      </c>
      <c r="R23" s="22">
        <v>3939378</v>
      </c>
    </row>
    <row r="24" spans="1:1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2728</v>
      </c>
      <c r="F24" s="22">
        <v>1695</v>
      </c>
      <c r="G24" s="22">
        <v>12385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10478</v>
      </c>
      <c r="N24" s="22">
        <v>15349</v>
      </c>
      <c r="O24" s="22">
        <v>0</v>
      </c>
      <c r="P24" s="22">
        <v>0</v>
      </c>
      <c r="Q24" s="22">
        <v>0</v>
      </c>
      <c r="R24" s="22">
        <v>42635</v>
      </c>
    </row>
    <row r="25" spans="1:1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7720091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16411112</v>
      </c>
      <c r="N25" s="22">
        <v>18590950</v>
      </c>
      <c r="O25" s="22">
        <v>0</v>
      </c>
      <c r="P25" s="22">
        <v>1881674</v>
      </c>
      <c r="Q25" s="22">
        <v>0</v>
      </c>
      <c r="R25" s="22">
        <v>44603827</v>
      </c>
    </row>
    <row r="26" spans="1:1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79034</v>
      </c>
      <c r="G26" s="22">
        <v>48980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211747</v>
      </c>
      <c r="N26" s="22">
        <v>540322</v>
      </c>
      <c r="O26" s="22">
        <v>0</v>
      </c>
      <c r="P26" s="22">
        <v>0</v>
      </c>
      <c r="Q26" s="22">
        <v>0</v>
      </c>
      <c r="R26" s="22">
        <v>880083</v>
      </c>
    </row>
    <row r="27" spans="1:1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491939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300000</v>
      </c>
      <c r="M27" s="22">
        <v>123600</v>
      </c>
      <c r="N27" s="22">
        <v>1110000</v>
      </c>
      <c r="O27" s="22">
        <v>0</v>
      </c>
      <c r="P27" s="22">
        <v>0</v>
      </c>
      <c r="Q27" s="22">
        <v>0</v>
      </c>
      <c r="R27" s="22">
        <v>2025539</v>
      </c>
    </row>
    <row r="28" spans="1:1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29358</v>
      </c>
      <c r="N28" s="22">
        <v>0</v>
      </c>
      <c r="O28" s="22">
        <v>0</v>
      </c>
      <c r="P28" s="22">
        <v>0</v>
      </c>
      <c r="Q28" s="22">
        <v>36917</v>
      </c>
      <c r="R28" s="22">
        <v>66275</v>
      </c>
    </row>
    <row r="29" spans="1:1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410658</v>
      </c>
      <c r="G29" s="22">
        <v>426230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689122</v>
      </c>
      <c r="N29" s="22">
        <v>1750211</v>
      </c>
      <c r="O29" s="22">
        <v>0</v>
      </c>
      <c r="P29" s="22">
        <v>0</v>
      </c>
      <c r="Q29" s="22">
        <v>173878</v>
      </c>
      <c r="R29" s="22">
        <v>3450099</v>
      </c>
    </row>
    <row r="30" spans="1:1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308928</v>
      </c>
      <c r="H30" s="22">
        <v>71838</v>
      </c>
      <c r="I30" s="22">
        <v>0</v>
      </c>
      <c r="J30" s="22">
        <v>0</v>
      </c>
      <c r="K30" s="22">
        <v>0</v>
      </c>
      <c r="L30" s="22">
        <v>0</v>
      </c>
      <c r="M30" s="22">
        <v>135735</v>
      </c>
      <c r="N30" s="22">
        <v>754122</v>
      </c>
      <c r="O30" s="22">
        <v>0</v>
      </c>
      <c r="P30" s="22">
        <v>0</v>
      </c>
      <c r="Q30" s="22">
        <v>0</v>
      </c>
      <c r="R30" s="22">
        <v>1270623</v>
      </c>
    </row>
    <row r="31" spans="1:1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73816</v>
      </c>
      <c r="G31" s="22">
        <v>1003119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1721561</v>
      </c>
      <c r="N31" s="22">
        <v>803920</v>
      </c>
      <c r="O31" s="22">
        <v>0</v>
      </c>
      <c r="P31" s="22">
        <v>2216898</v>
      </c>
      <c r="Q31" s="22">
        <v>0</v>
      </c>
      <c r="R31" s="22">
        <v>5819314</v>
      </c>
    </row>
    <row r="32" spans="1:1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2916332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1113594</v>
      </c>
      <c r="N32" s="22">
        <v>1834380</v>
      </c>
      <c r="O32" s="22">
        <v>0</v>
      </c>
      <c r="P32" s="22">
        <v>0</v>
      </c>
      <c r="Q32" s="22">
        <v>0</v>
      </c>
      <c r="R32" s="22">
        <v>5864306</v>
      </c>
    </row>
    <row r="33" spans="1:1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281834</v>
      </c>
      <c r="F33" s="22">
        <v>0</v>
      </c>
      <c r="G33" s="22">
        <v>48757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321865</v>
      </c>
      <c r="N33" s="22">
        <v>2052437</v>
      </c>
      <c r="O33" s="22">
        <v>0</v>
      </c>
      <c r="P33" s="22">
        <v>149088</v>
      </c>
      <c r="Q33" s="22">
        <v>0</v>
      </c>
      <c r="R33" s="22">
        <v>2853981</v>
      </c>
    </row>
    <row r="34" spans="1:1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1119208</v>
      </c>
      <c r="F34" s="22">
        <v>0</v>
      </c>
      <c r="G34" s="22">
        <v>930812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2254914</v>
      </c>
      <c r="O34" s="22">
        <v>0</v>
      </c>
      <c r="P34" s="22">
        <v>0</v>
      </c>
      <c r="Q34" s="22">
        <v>615194</v>
      </c>
      <c r="R34" s="22">
        <v>4920128</v>
      </c>
    </row>
    <row r="35" spans="1:1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268742</v>
      </c>
      <c r="G35" s="22">
        <v>0</v>
      </c>
      <c r="H35" s="22">
        <v>5760</v>
      </c>
      <c r="I35" s="22">
        <v>0</v>
      </c>
      <c r="J35" s="22">
        <v>0</v>
      </c>
      <c r="K35" s="22">
        <v>0</v>
      </c>
      <c r="L35" s="22">
        <v>0</v>
      </c>
      <c r="M35" s="22">
        <v>209747</v>
      </c>
      <c r="N35" s="22">
        <v>1293364</v>
      </c>
      <c r="O35" s="22">
        <v>0</v>
      </c>
      <c r="P35" s="22">
        <v>112500</v>
      </c>
      <c r="Q35" s="22">
        <v>1422916</v>
      </c>
      <c r="R35" s="22">
        <v>3313029</v>
      </c>
    </row>
    <row r="36" spans="1:1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125874</v>
      </c>
      <c r="N36" s="22">
        <v>0</v>
      </c>
      <c r="O36" s="22">
        <v>0</v>
      </c>
      <c r="P36" s="22">
        <v>0</v>
      </c>
      <c r="Q36" s="22">
        <v>0</v>
      </c>
      <c r="R36" s="22">
        <v>125874</v>
      </c>
    </row>
    <row r="37" spans="1:1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1420355</v>
      </c>
      <c r="F37" s="22">
        <v>519238</v>
      </c>
      <c r="G37" s="22">
        <v>1400000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1006534</v>
      </c>
      <c r="N37" s="22">
        <v>600000</v>
      </c>
      <c r="O37" s="22">
        <v>0</v>
      </c>
      <c r="P37" s="22">
        <v>0</v>
      </c>
      <c r="Q37" s="22">
        <v>164920</v>
      </c>
      <c r="R37" s="22">
        <v>5111047</v>
      </c>
    </row>
    <row r="38" spans="1:1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316068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538681</v>
      </c>
      <c r="N38" s="22">
        <v>0</v>
      </c>
      <c r="O38" s="22">
        <v>2843146</v>
      </c>
      <c r="P38" s="22">
        <v>0</v>
      </c>
      <c r="Q38" s="22">
        <v>663274</v>
      </c>
      <c r="R38" s="22">
        <v>4361169</v>
      </c>
    </row>
    <row r="39" spans="1:1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141776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24487</v>
      </c>
      <c r="O39" s="22">
        <v>0</v>
      </c>
      <c r="P39" s="22">
        <v>0</v>
      </c>
      <c r="Q39" s="22">
        <v>0</v>
      </c>
      <c r="R39" s="22">
        <v>166263</v>
      </c>
    </row>
    <row r="40" spans="1:1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4189742</v>
      </c>
      <c r="F40" s="22">
        <v>472508</v>
      </c>
      <c r="G40" s="22">
        <v>334042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109805</v>
      </c>
      <c r="N40" s="22">
        <v>0</v>
      </c>
      <c r="O40" s="22">
        <v>0</v>
      </c>
      <c r="P40" s="22">
        <v>0</v>
      </c>
      <c r="Q40" s="22">
        <v>51100</v>
      </c>
      <c r="R40" s="22">
        <v>5157197</v>
      </c>
    </row>
    <row r="41" spans="1:1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382435</v>
      </c>
      <c r="F41" s="22">
        <v>514818</v>
      </c>
      <c r="G41" s="22">
        <v>855587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1855914</v>
      </c>
      <c r="N41" s="22">
        <v>4625443</v>
      </c>
      <c r="O41" s="22">
        <v>0</v>
      </c>
      <c r="P41" s="22">
        <v>0</v>
      </c>
      <c r="Q41" s="22">
        <v>0</v>
      </c>
      <c r="R41" s="22">
        <v>8234197</v>
      </c>
    </row>
    <row r="42" spans="1:1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5919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51647</v>
      </c>
      <c r="N42" s="22">
        <v>1257334</v>
      </c>
      <c r="O42" s="22">
        <v>0</v>
      </c>
      <c r="P42" s="22">
        <v>0</v>
      </c>
      <c r="Q42" s="22">
        <v>0</v>
      </c>
      <c r="R42" s="22">
        <v>1314900</v>
      </c>
    </row>
    <row r="43" spans="1:1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4682694</v>
      </c>
      <c r="F43" s="22">
        <v>684538</v>
      </c>
      <c r="G43" s="22">
        <v>3259356</v>
      </c>
      <c r="H43" s="22">
        <v>0</v>
      </c>
      <c r="I43" s="22">
        <v>1055</v>
      </c>
      <c r="J43" s="22">
        <v>0</v>
      </c>
      <c r="K43" s="22">
        <v>48349</v>
      </c>
      <c r="L43" s="22">
        <v>67496</v>
      </c>
      <c r="M43" s="22">
        <v>4782179</v>
      </c>
      <c r="N43" s="22">
        <v>3461219</v>
      </c>
      <c r="O43" s="22">
        <v>0</v>
      </c>
      <c r="P43" s="22">
        <v>10033</v>
      </c>
      <c r="Q43" s="22">
        <v>1139659</v>
      </c>
      <c r="R43" s="22">
        <v>18136578</v>
      </c>
    </row>
    <row r="44" spans="1:1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246781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1750528</v>
      </c>
      <c r="N44" s="22">
        <v>0</v>
      </c>
      <c r="O44" s="22">
        <v>0</v>
      </c>
      <c r="P44" s="22">
        <v>453993</v>
      </c>
      <c r="Q44" s="22">
        <v>0</v>
      </c>
      <c r="R44" s="22">
        <v>2451302</v>
      </c>
    </row>
    <row r="45" spans="1:1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937212</v>
      </c>
      <c r="F45" s="22">
        <v>0</v>
      </c>
      <c r="G45" s="22">
        <v>204569</v>
      </c>
      <c r="H45" s="22">
        <v>0</v>
      </c>
      <c r="I45" s="22">
        <v>0</v>
      </c>
      <c r="J45" s="22">
        <v>0</v>
      </c>
      <c r="K45" s="22">
        <v>5679</v>
      </c>
      <c r="L45" s="22">
        <v>0</v>
      </c>
      <c r="M45" s="22">
        <v>34290</v>
      </c>
      <c r="N45" s="22">
        <v>0</v>
      </c>
      <c r="O45" s="22">
        <v>0</v>
      </c>
      <c r="P45" s="22">
        <v>0</v>
      </c>
      <c r="Q45" s="22">
        <v>105602</v>
      </c>
      <c r="R45" s="22">
        <v>1287352</v>
      </c>
    </row>
    <row r="46" spans="1:1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1173247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474620</v>
      </c>
      <c r="N46" s="22">
        <v>2125238</v>
      </c>
      <c r="O46" s="22">
        <v>0</v>
      </c>
      <c r="P46" s="22">
        <v>0</v>
      </c>
      <c r="Q46" s="22">
        <v>0</v>
      </c>
      <c r="R46" s="22">
        <v>3773105</v>
      </c>
    </row>
    <row r="47" spans="1:1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429977</v>
      </c>
      <c r="H47" s="22">
        <v>0</v>
      </c>
      <c r="I47" s="22">
        <v>0</v>
      </c>
      <c r="J47" s="22">
        <v>0</v>
      </c>
      <c r="K47" s="22">
        <v>24003</v>
      </c>
      <c r="L47" s="22">
        <v>0</v>
      </c>
      <c r="M47" s="22">
        <v>1585242</v>
      </c>
      <c r="N47" s="22">
        <v>4653710</v>
      </c>
      <c r="O47" s="22">
        <v>0</v>
      </c>
      <c r="P47" s="22">
        <v>0</v>
      </c>
      <c r="Q47" s="22">
        <v>0</v>
      </c>
      <c r="R47" s="22">
        <v>6692932</v>
      </c>
    </row>
    <row r="48" spans="1:1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1101663</v>
      </c>
      <c r="F48" s="22">
        <v>0</v>
      </c>
      <c r="G48" s="22">
        <v>414112</v>
      </c>
      <c r="H48" s="22">
        <v>64833</v>
      </c>
      <c r="I48" s="22">
        <v>0</v>
      </c>
      <c r="J48" s="22">
        <v>0</v>
      </c>
      <c r="K48" s="22">
        <v>40541</v>
      </c>
      <c r="L48" s="22">
        <v>0</v>
      </c>
      <c r="M48" s="22">
        <v>246053</v>
      </c>
      <c r="N48" s="22">
        <v>1406695</v>
      </c>
      <c r="O48" s="22">
        <v>0</v>
      </c>
      <c r="P48" s="22">
        <v>0</v>
      </c>
      <c r="Q48" s="22">
        <v>306264</v>
      </c>
      <c r="R48" s="22">
        <v>3580161</v>
      </c>
    </row>
    <row r="49" spans="1:1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338132</v>
      </c>
      <c r="F49" s="22">
        <v>100726</v>
      </c>
      <c r="G49" s="22">
        <v>255325</v>
      </c>
      <c r="H49" s="22">
        <v>259645</v>
      </c>
      <c r="I49" s="22">
        <v>0</v>
      </c>
      <c r="J49" s="22">
        <v>0</v>
      </c>
      <c r="K49" s="22">
        <v>30000</v>
      </c>
      <c r="L49" s="22">
        <v>0</v>
      </c>
      <c r="M49" s="22">
        <v>103193</v>
      </c>
      <c r="N49" s="22">
        <v>340947</v>
      </c>
      <c r="O49" s="22">
        <v>0</v>
      </c>
      <c r="P49" s="22">
        <v>8206</v>
      </c>
      <c r="Q49" s="22">
        <v>2013243</v>
      </c>
      <c r="R49" s="22">
        <v>3449417</v>
      </c>
    </row>
    <row r="50" spans="1:1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392994</v>
      </c>
      <c r="F50" s="22">
        <v>211440</v>
      </c>
      <c r="G50" s="22">
        <v>707155</v>
      </c>
      <c r="H50" s="22">
        <v>0</v>
      </c>
      <c r="I50" s="22">
        <v>0</v>
      </c>
      <c r="J50" s="22">
        <v>0</v>
      </c>
      <c r="K50" s="22">
        <v>0</v>
      </c>
      <c r="L50" s="22">
        <v>15760</v>
      </c>
      <c r="M50" s="22">
        <v>451851</v>
      </c>
      <c r="N50" s="22">
        <v>1002071</v>
      </c>
      <c r="O50" s="22">
        <v>0</v>
      </c>
      <c r="P50" s="22">
        <v>401776</v>
      </c>
      <c r="Q50" s="22">
        <v>0</v>
      </c>
      <c r="R50" s="22">
        <v>3183047</v>
      </c>
    </row>
    <row r="51" spans="1:1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302710</v>
      </c>
      <c r="G51" s="22">
        <v>319466</v>
      </c>
      <c r="H51" s="22">
        <v>72000</v>
      </c>
      <c r="I51" s="22">
        <v>0</v>
      </c>
      <c r="J51" s="22">
        <v>0</v>
      </c>
      <c r="K51" s="22">
        <v>0</v>
      </c>
      <c r="L51" s="22">
        <v>0</v>
      </c>
      <c r="M51" s="22">
        <v>112236</v>
      </c>
      <c r="N51" s="22">
        <v>1586120</v>
      </c>
      <c r="O51" s="22">
        <v>0</v>
      </c>
      <c r="P51" s="22">
        <v>0</v>
      </c>
      <c r="Q51" s="22">
        <v>1254457</v>
      </c>
      <c r="R51" s="22">
        <v>3646989</v>
      </c>
    </row>
    <row r="52" spans="1:1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336652</v>
      </c>
      <c r="G52" s="22">
        <v>838422</v>
      </c>
      <c r="H52" s="22">
        <v>0</v>
      </c>
      <c r="I52" s="22">
        <v>0</v>
      </c>
      <c r="J52" s="22">
        <v>0</v>
      </c>
      <c r="K52" s="22">
        <v>9869</v>
      </c>
      <c r="L52" s="22">
        <v>0</v>
      </c>
      <c r="M52" s="22">
        <v>106978</v>
      </c>
      <c r="N52" s="22">
        <v>3097058</v>
      </c>
      <c r="O52" s="22">
        <v>0</v>
      </c>
      <c r="P52" s="22">
        <v>0</v>
      </c>
      <c r="Q52" s="22">
        <v>0</v>
      </c>
      <c r="R52" s="22">
        <v>4388979</v>
      </c>
    </row>
    <row r="53" spans="1:1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277902</v>
      </c>
      <c r="G53" s="22">
        <v>688429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238299</v>
      </c>
      <c r="N53" s="22">
        <v>1705322</v>
      </c>
      <c r="O53" s="22">
        <v>0</v>
      </c>
      <c r="P53" s="22">
        <v>0</v>
      </c>
      <c r="Q53" s="22">
        <v>138379</v>
      </c>
      <c r="R53" s="22">
        <v>3048331</v>
      </c>
    </row>
    <row r="54" spans="1:1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93833</v>
      </c>
      <c r="N54" s="22">
        <v>0</v>
      </c>
      <c r="O54" s="22">
        <v>0</v>
      </c>
      <c r="P54" s="22">
        <v>0</v>
      </c>
      <c r="Q54" s="22">
        <v>0</v>
      </c>
      <c r="R54" s="22">
        <v>93833</v>
      </c>
    </row>
    <row r="55" spans="1:1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158410</v>
      </c>
      <c r="G55" s="22">
        <v>594234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703011</v>
      </c>
      <c r="N55" s="22">
        <v>1601792</v>
      </c>
      <c r="O55" s="22">
        <v>0</v>
      </c>
      <c r="P55" s="22">
        <v>0</v>
      </c>
      <c r="Q55" s="22">
        <v>0</v>
      </c>
      <c r="R55" s="22">
        <v>3057447</v>
      </c>
    </row>
    <row r="56" spans="1:1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168932</v>
      </c>
      <c r="G56" s="22">
        <v>255411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296606</v>
      </c>
      <c r="N56" s="22">
        <v>1304149</v>
      </c>
      <c r="O56" s="22">
        <v>0</v>
      </c>
      <c r="P56" s="22">
        <v>798020</v>
      </c>
      <c r="Q56" s="22">
        <v>0</v>
      </c>
      <c r="R56" s="22">
        <v>2823118</v>
      </c>
    </row>
    <row r="57" spans="1:1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1717999</v>
      </c>
      <c r="F57" s="22">
        <v>0</v>
      </c>
      <c r="G57" s="22">
        <v>237713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68020</v>
      </c>
      <c r="N57" s="22">
        <v>181533</v>
      </c>
      <c r="O57" s="22">
        <v>0</v>
      </c>
      <c r="P57" s="22">
        <v>0</v>
      </c>
      <c r="Q57" s="22">
        <v>0</v>
      </c>
      <c r="R57" s="22">
        <v>2205265</v>
      </c>
    </row>
    <row r="58" spans="1:1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352206</v>
      </c>
      <c r="F58" s="22">
        <v>689224</v>
      </c>
      <c r="G58" s="22">
        <v>2075167</v>
      </c>
      <c r="H58" s="22">
        <v>54888</v>
      </c>
      <c r="I58" s="22">
        <v>0</v>
      </c>
      <c r="J58" s="22">
        <v>0</v>
      </c>
      <c r="K58" s="22">
        <v>0</v>
      </c>
      <c r="L58" s="22">
        <v>0</v>
      </c>
      <c r="M58" s="22">
        <v>20336103</v>
      </c>
      <c r="N58" s="22">
        <v>5433368</v>
      </c>
      <c r="O58" s="22">
        <v>0</v>
      </c>
      <c r="P58" s="22">
        <v>0</v>
      </c>
      <c r="Q58" s="22">
        <v>1458196</v>
      </c>
      <c r="R58" s="22">
        <v>30399152</v>
      </c>
    </row>
    <row r="59" spans="1:1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261515</v>
      </c>
      <c r="F59" s="22">
        <v>126282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102222</v>
      </c>
      <c r="O59" s="22">
        <v>0</v>
      </c>
      <c r="P59" s="22">
        <v>0</v>
      </c>
      <c r="Q59" s="22">
        <v>0</v>
      </c>
      <c r="R59" s="22">
        <v>490019</v>
      </c>
    </row>
    <row r="60" spans="1:1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1459991</v>
      </c>
      <c r="F60" s="22">
        <v>0</v>
      </c>
      <c r="G60" s="22">
        <v>301858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817483</v>
      </c>
      <c r="N60" s="22">
        <v>0</v>
      </c>
      <c r="O60" s="22">
        <v>0</v>
      </c>
      <c r="P60" s="22">
        <v>99038</v>
      </c>
      <c r="Q60" s="22">
        <v>0</v>
      </c>
      <c r="R60" s="22">
        <v>2678370</v>
      </c>
    </row>
    <row r="61" spans="1:1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237604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20497</v>
      </c>
      <c r="N61" s="22">
        <v>0</v>
      </c>
      <c r="O61" s="22">
        <v>0</v>
      </c>
      <c r="P61" s="22">
        <v>0</v>
      </c>
      <c r="Q61" s="22">
        <v>0</v>
      </c>
      <c r="R61" s="22">
        <v>258101</v>
      </c>
    </row>
    <row r="62" spans="1:1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147654</v>
      </c>
      <c r="G62" s="22">
        <v>175786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256980</v>
      </c>
      <c r="N62" s="22">
        <v>1262026</v>
      </c>
      <c r="O62" s="22">
        <v>0</v>
      </c>
      <c r="P62" s="22">
        <v>0</v>
      </c>
      <c r="Q62" s="22">
        <v>195802</v>
      </c>
      <c r="R62" s="22">
        <v>2038248</v>
      </c>
    </row>
    <row r="63" spans="1:1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125002</v>
      </c>
      <c r="F63" s="22">
        <v>43368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263087</v>
      </c>
      <c r="N63" s="22">
        <v>0</v>
      </c>
      <c r="O63" s="22">
        <v>0</v>
      </c>
      <c r="P63" s="22">
        <v>0</v>
      </c>
      <c r="Q63" s="22">
        <v>0</v>
      </c>
      <c r="R63" s="22">
        <v>431457</v>
      </c>
    </row>
    <row r="64" spans="1:1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570459</v>
      </c>
      <c r="N64" s="22">
        <v>0</v>
      </c>
      <c r="O64" s="22">
        <v>0</v>
      </c>
      <c r="P64" s="22">
        <v>0</v>
      </c>
      <c r="Q64" s="22">
        <v>0</v>
      </c>
      <c r="R64" s="22">
        <v>570459</v>
      </c>
    </row>
    <row r="65" spans="1:1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5021343</v>
      </c>
      <c r="F65" s="22">
        <v>1029743</v>
      </c>
      <c r="G65" s="22">
        <v>1369448</v>
      </c>
      <c r="H65" s="22">
        <v>50000</v>
      </c>
      <c r="I65" s="22">
        <v>0</v>
      </c>
      <c r="J65" s="22">
        <v>0</v>
      </c>
      <c r="K65" s="22">
        <v>0</v>
      </c>
      <c r="L65" s="22">
        <v>0</v>
      </c>
      <c r="M65" s="22">
        <v>8943542</v>
      </c>
      <c r="N65" s="22">
        <v>0</v>
      </c>
      <c r="O65" s="22">
        <v>0</v>
      </c>
      <c r="P65" s="22">
        <v>0</v>
      </c>
      <c r="Q65" s="22">
        <v>200000</v>
      </c>
      <c r="R65" s="22">
        <v>16614076</v>
      </c>
    </row>
    <row r="66" spans="1:1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158410</v>
      </c>
      <c r="G66" s="22">
        <v>192002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11224729</v>
      </c>
      <c r="N66" s="22">
        <v>1090542</v>
      </c>
      <c r="O66" s="22">
        <v>0</v>
      </c>
      <c r="P66" s="22">
        <v>0</v>
      </c>
      <c r="Q66" s="22">
        <v>0</v>
      </c>
      <c r="R66" s="22">
        <v>12665683</v>
      </c>
    </row>
    <row r="67" spans="1:1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215604</v>
      </c>
      <c r="G67" s="22">
        <v>595781</v>
      </c>
      <c r="H67" s="22">
        <v>28681</v>
      </c>
      <c r="I67" s="22">
        <v>0</v>
      </c>
      <c r="J67" s="22">
        <v>0</v>
      </c>
      <c r="K67" s="22">
        <v>0</v>
      </c>
      <c r="L67" s="22">
        <v>0</v>
      </c>
      <c r="M67" s="22">
        <v>4155764</v>
      </c>
      <c r="N67" s="22">
        <v>1073427</v>
      </c>
      <c r="O67" s="22">
        <v>0</v>
      </c>
      <c r="P67" s="22">
        <v>0</v>
      </c>
      <c r="Q67" s="22">
        <v>0</v>
      </c>
      <c r="R67" s="22">
        <v>6069257</v>
      </c>
    </row>
    <row r="68" spans="1:1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372983</v>
      </c>
      <c r="F68" s="22">
        <v>214982</v>
      </c>
      <c r="G68" s="22">
        <v>32799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511140</v>
      </c>
      <c r="N68" s="22">
        <v>1048015</v>
      </c>
      <c r="O68" s="22">
        <v>0</v>
      </c>
      <c r="P68" s="22">
        <v>0</v>
      </c>
      <c r="Q68" s="22">
        <v>57923</v>
      </c>
      <c r="R68" s="22">
        <v>2237842</v>
      </c>
    </row>
    <row r="69" spans="1:1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93528</v>
      </c>
      <c r="G69" s="22">
        <v>87809</v>
      </c>
      <c r="H69" s="22">
        <v>150000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564045</v>
      </c>
      <c r="O69" s="22">
        <v>0</v>
      </c>
      <c r="P69" s="22">
        <v>0</v>
      </c>
      <c r="Q69" s="22">
        <v>0</v>
      </c>
      <c r="R69" s="22">
        <v>895382</v>
      </c>
    </row>
    <row r="70" spans="1:1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266672</v>
      </c>
      <c r="G70" s="22">
        <v>584478</v>
      </c>
      <c r="H70" s="22">
        <v>0</v>
      </c>
      <c r="I70" s="22">
        <v>0</v>
      </c>
      <c r="J70" s="22">
        <v>0</v>
      </c>
      <c r="K70" s="22">
        <v>50429</v>
      </c>
      <c r="L70" s="22">
        <v>105333</v>
      </c>
      <c r="M70" s="22">
        <v>349532</v>
      </c>
      <c r="N70" s="22">
        <v>1566121</v>
      </c>
      <c r="O70" s="22">
        <v>0</v>
      </c>
      <c r="P70" s="22">
        <v>0</v>
      </c>
      <c r="Q70" s="22">
        <v>251523</v>
      </c>
      <c r="R70" s="22">
        <v>3174088</v>
      </c>
    </row>
    <row r="71" spans="1:1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223628</v>
      </c>
      <c r="G71" s="22">
        <v>164353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107500</v>
      </c>
      <c r="N71" s="22">
        <v>1602589</v>
      </c>
      <c r="O71" s="22">
        <v>0</v>
      </c>
      <c r="P71" s="22">
        <v>0</v>
      </c>
      <c r="Q71" s="22">
        <v>0</v>
      </c>
      <c r="R71" s="22">
        <v>2098070</v>
      </c>
    </row>
    <row r="72" spans="1:1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676561</v>
      </c>
      <c r="F72" s="22">
        <v>506134</v>
      </c>
      <c r="G72" s="22">
        <v>319108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411479</v>
      </c>
      <c r="N72" s="22">
        <v>1860963</v>
      </c>
      <c r="O72" s="22">
        <v>0</v>
      </c>
      <c r="P72" s="22">
        <v>49267</v>
      </c>
      <c r="Q72" s="22">
        <v>508985</v>
      </c>
      <c r="R72" s="22">
        <v>4332497</v>
      </c>
    </row>
    <row r="73" spans="1:1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650930</v>
      </c>
      <c r="F73" s="22">
        <v>438770</v>
      </c>
      <c r="G73" s="22">
        <v>1538770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2448816</v>
      </c>
      <c r="N73" s="22">
        <v>5220656</v>
      </c>
      <c r="O73" s="22">
        <v>0</v>
      </c>
      <c r="P73" s="22">
        <v>0</v>
      </c>
      <c r="Q73" s="22">
        <v>0</v>
      </c>
      <c r="R73" s="22">
        <v>10297942</v>
      </c>
    </row>
    <row r="74" spans="1:1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1833885</v>
      </c>
      <c r="F74" s="22">
        <v>331264</v>
      </c>
      <c r="G74" s="22">
        <v>0</v>
      </c>
      <c r="H74" s="22">
        <v>75000</v>
      </c>
      <c r="I74" s="22">
        <v>0</v>
      </c>
      <c r="J74" s="22">
        <v>0</v>
      </c>
      <c r="K74" s="22">
        <v>0</v>
      </c>
      <c r="L74" s="22">
        <v>0</v>
      </c>
      <c r="M74" s="22">
        <v>6463707</v>
      </c>
      <c r="N74" s="22">
        <v>0</v>
      </c>
      <c r="O74" s="22">
        <v>0</v>
      </c>
      <c r="P74" s="22">
        <v>0</v>
      </c>
      <c r="Q74" s="22">
        <v>0</v>
      </c>
      <c r="R74" s="22">
        <v>8703856</v>
      </c>
    </row>
    <row r="75" spans="1:1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239700</v>
      </c>
      <c r="G75" s="22">
        <v>227200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59698</v>
      </c>
      <c r="N75" s="22">
        <v>1172405</v>
      </c>
      <c r="O75" s="22">
        <v>0</v>
      </c>
      <c r="P75" s="22">
        <v>0</v>
      </c>
      <c r="Q75" s="22">
        <v>52728</v>
      </c>
      <c r="R75" s="22">
        <v>1751731</v>
      </c>
    </row>
    <row r="76" spans="1:1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396130</v>
      </c>
      <c r="G76" s="22">
        <v>241049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806840</v>
      </c>
      <c r="N76" s="22">
        <v>1410574</v>
      </c>
      <c r="O76" s="22">
        <v>0</v>
      </c>
      <c r="P76" s="22">
        <v>0</v>
      </c>
      <c r="Q76" s="22">
        <v>0</v>
      </c>
      <c r="R76" s="22">
        <v>2854593</v>
      </c>
    </row>
    <row r="77" spans="1:1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675268</v>
      </c>
      <c r="G77" s="22">
        <v>588504</v>
      </c>
      <c r="H77" s="22">
        <v>64941</v>
      </c>
      <c r="I77" s="22">
        <v>0</v>
      </c>
      <c r="J77" s="22">
        <v>0</v>
      </c>
      <c r="K77" s="22">
        <v>0</v>
      </c>
      <c r="L77" s="22">
        <v>0</v>
      </c>
      <c r="M77" s="22">
        <v>610205</v>
      </c>
      <c r="N77" s="22">
        <v>3286158</v>
      </c>
      <c r="O77" s="22">
        <v>0</v>
      </c>
      <c r="P77" s="22">
        <v>0</v>
      </c>
      <c r="Q77" s="22">
        <v>604149</v>
      </c>
      <c r="R77" s="22">
        <v>5829225</v>
      </c>
    </row>
    <row r="78" spans="1:1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767979</v>
      </c>
      <c r="F78" s="22">
        <v>355916</v>
      </c>
      <c r="G78" s="22">
        <v>308859</v>
      </c>
      <c r="H78" s="22">
        <v>100808</v>
      </c>
      <c r="I78" s="22">
        <v>0</v>
      </c>
      <c r="J78" s="22">
        <v>0</v>
      </c>
      <c r="K78" s="22">
        <v>0</v>
      </c>
      <c r="L78" s="22">
        <v>0</v>
      </c>
      <c r="M78" s="22">
        <v>36692</v>
      </c>
      <c r="N78" s="22">
        <v>1635763</v>
      </c>
      <c r="O78" s="22">
        <v>0</v>
      </c>
      <c r="P78" s="22">
        <v>0</v>
      </c>
      <c r="Q78" s="22">
        <v>0</v>
      </c>
      <c r="R78" s="22">
        <v>3206017</v>
      </c>
    </row>
    <row r="79" spans="1:1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282320</v>
      </c>
      <c r="G79" s="22">
        <v>320035</v>
      </c>
      <c r="H79" s="22">
        <v>0</v>
      </c>
      <c r="I79" s="22">
        <v>0</v>
      </c>
      <c r="J79" s="22">
        <v>0</v>
      </c>
      <c r="K79" s="22">
        <v>26667</v>
      </c>
      <c r="L79" s="22">
        <v>0</v>
      </c>
      <c r="M79" s="22">
        <v>0</v>
      </c>
      <c r="N79" s="22">
        <v>2029432</v>
      </c>
      <c r="O79" s="22">
        <v>0</v>
      </c>
      <c r="P79" s="22">
        <v>374348</v>
      </c>
      <c r="Q79" s="22">
        <v>15685</v>
      </c>
      <c r="R79" s="22">
        <v>3048487</v>
      </c>
    </row>
    <row r="80" spans="1:1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1494057</v>
      </c>
      <c r="G80" s="22">
        <v>0</v>
      </c>
      <c r="H80" s="22">
        <v>98481</v>
      </c>
      <c r="I80" s="22">
        <v>0</v>
      </c>
      <c r="J80" s="22">
        <v>0</v>
      </c>
      <c r="K80" s="22">
        <v>0</v>
      </c>
      <c r="L80" s="22">
        <v>0</v>
      </c>
      <c r="M80" s="22">
        <v>276150</v>
      </c>
      <c r="N80" s="22">
        <v>0</v>
      </c>
      <c r="O80" s="22">
        <v>0</v>
      </c>
      <c r="P80" s="22">
        <v>0</v>
      </c>
      <c r="Q80" s="22">
        <v>0</v>
      </c>
      <c r="R80" s="22">
        <v>1868688</v>
      </c>
    </row>
    <row r="81" spans="1:1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973419</v>
      </c>
      <c r="H81" s="22">
        <v>6920</v>
      </c>
      <c r="I81" s="22">
        <v>0</v>
      </c>
      <c r="J81" s="22">
        <v>0</v>
      </c>
      <c r="K81" s="22">
        <v>0</v>
      </c>
      <c r="L81" s="22">
        <v>0</v>
      </c>
      <c r="M81" s="22">
        <v>230012</v>
      </c>
      <c r="N81" s="22">
        <v>866977</v>
      </c>
      <c r="O81" s="22">
        <v>0</v>
      </c>
      <c r="P81" s="22">
        <v>0</v>
      </c>
      <c r="Q81" s="22">
        <v>0</v>
      </c>
      <c r="R81" s="22">
        <v>2077328</v>
      </c>
    </row>
    <row r="82" spans="1:1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1470462</v>
      </c>
      <c r="F82" s="22">
        <v>249444</v>
      </c>
      <c r="G82" s="22">
        <v>1773779</v>
      </c>
      <c r="H82" s="22">
        <v>0</v>
      </c>
      <c r="I82" s="22">
        <v>0</v>
      </c>
      <c r="J82" s="22">
        <v>0</v>
      </c>
      <c r="K82" s="22">
        <v>23333</v>
      </c>
      <c r="L82" s="22">
        <v>0</v>
      </c>
      <c r="M82" s="22">
        <v>14859</v>
      </c>
      <c r="N82" s="22">
        <v>3223433</v>
      </c>
      <c r="O82" s="22">
        <v>0</v>
      </c>
      <c r="P82" s="22">
        <v>1126022</v>
      </c>
      <c r="Q82" s="22">
        <v>19</v>
      </c>
      <c r="R82" s="22">
        <v>7881351</v>
      </c>
    </row>
    <row r="83" spans="1:1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442519</v>
      </c>
      <c r="H83" s="22">
        <v>0</v>
      </c>
      <c r="I83" s="22">
        <v>0</v>
      </c>
      <c r="J83" s="22">
        <v>0</v>
      </c>
      <c r="K83" s="22">
        <v>0</v>
      </c>
      <c r="L83" s="22">
        <v>72217</v>
      </c>
      <c r="M83" s="22">
        <v>113496</v>
      </c>
      <c r="N83" s="22">
        <v>1558147</v>
      </c>
      <c r="O83" s="22">
        <v>41485</v>
      </c>
      <c r="P83" s="22">
        <v>0</v>
      </c>
      <c r="Q83" s="22">
        <v>500000</v>
      </c>
      <c r="R83" s="22">
        <v>2727864</v>
      </c>
    </row>
    <row r="84" spans="1:1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437712</v>
      </c>
      <c r="G84" s="22">
        <v>1742753</v>
      </c>
      <c r="H84" s="22">
        <v>0</v>
      </c>
      <c r="I84" s="22">
        <v>0</v>
      </c>
      <c r="J84" s="22">
        <v>0</v>
      </c>
      <c r="K84" s="22">
        <v>0</v>
      </c>
      <c r="L84" s="22">
        <v>125999</v>
      </c>
      <c r="M84" s="22">
        <v>157306</v>
      </c>
      <c r="N84" s="22">
        <v>1288625</v>
      </c>
      <c r="O84" s="22">
        <v>0</v>
      </c>
      <c r="P84" s="22">
        <v>0</v>
      </c>
      <c r="Q84" s="22">
        <v>191022</v>
      </c>
      <c r="R84" s="22">
        <v>3943417</v>
      </c>
    </row>
    <row r="85" spans="1:1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145198</v>
      </c>
      <c r="G85" s="22">
        <v>599240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54958</v>
      </c>
      <c r="N85" s="22">
        <v>1253046</v>
      </c>
      <c r="O85" s="22">
        <v>0</v>
      </c>
      <c r="P85" s="22">
        <v>0</v>
      </c>
      <c r="Q85" s="22">
        <v>40000</v>
      </c>
      <c r="R85" s="22">
        <v>2092442</v>
      </c>
    </row>
    <row r="86" spans="1:1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9578974</v>
      </c>
      <c r="F86" s="22">
        <v>0</v>
      </c>
      <c r="G86" s="22">
        <v>437070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4404921</v>
      </c>
      <c r="O86" s="22">
        <v>0</v>
      </c>
      <c r="P86" s="22">
        <v>1643152</v>
      </c>
      <c r="Q86" s="22">
        <v>0</v>
      </c>
      <c r="R86" s="22">
        <v>16064117</v>
      </c>
    </row>
    <row r="87" spans="1:1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65176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141562</v>
      </c>
      <c r="N87" s="22">
        <v>0</v>
      </c>
      <c r="O87" s="22">
        <v>0</v>
      </c>
      <c r="P87" s="22">
        <v>0</v>
      </c>
      <c r="Q87" s="22">
        <v>0</v>
      </c>
      <c r="R87" s="22">
        <v>206738</v>
      </c>
    </row>
    <row r="88" spans="1:1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218568</v>
      </c>
      <c r="G88" s="22">
        <v>831778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2231237</v>
      </c>
      <c r="N88" s="22">
        <v>0</v>
      </c>
      <c r="O88" s="22">
        <v>0</v>
      </c>
      <c r="P88" s="22">
        <v>0</v>
      </c>
      <c r="Q88" s="22">
        <v>1011681</v>
      </c>
      <c r="R88" s="22">
        <v>4293264</v>
      </c>
    </row>
    <row r="89" spans="1:1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305840</v>
      </c>
      <c r="G89" s="22">
        <v>0</v>
      </c>
      <c r="H89" s="22">
        <v>103348</v>
      </c>
      <c r="I89" s="22">
        <v>0</v>
      </c>
      <c r="J89" s="22">
        <v>0</v>
      </c>
      <c r="K89" s="22">
        <v>0</v>
      </c>
      <c r="L89" s="22">
        <v>0</v>
      </c>
      <c r="M89" s="22">
        <v>5000</v>
      </c>
      <c r="N89" s="22">
        <v>0</v>
      </c>
      <c r="O89" s="22">
        <v>0</v>
      </c>
      <c r="P89" s="22">
        <v>0</v>
      </c>
      <c r="Q89" s="22">
        <v>0</v>
      </c>
      <c r="R89" s="22">
        <v>414188</v>
      </c>
    </row>
    <row r="90" spans="1:1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118190</v>
      </c>
      <c r="G90" s="22">
        <v>22540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43304</v>
      </c>
      <c r="N90" s="22">
        <v>50802</v>
      </c>
      <c r="O90" s="22">
        <v>0</v>
      </c>
      <c r="P90" s="22">
        <v>0</v>
      </c>
      <c r="Q90" s="22">
        <v>0</v>
      </c>
      <c r="R90" s="22">
        <v>234836</v>
      </c>
    </row>
    <row r="91" spans="1:1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100418</v>
      </c>
      <c r="G91" s="22">
        <v>0</v>
      </c>
      <c r="H91" s="22">
        <v>10918</v>
      </c>
      <c r="I91" s="22">
        <v>0</v>
      </c>
      <c r="J91" s="22">
        <v>0</v>
      </c>
      <c r="K91" s="22">
        <v>0</v>
      </c>
      <c r="L91" s="22">
        <v>0</v>
      </c>
      <c r="M91" s="22">
        <v>67457</v>
      </c>
      <c r="N91" s="22">
        <v>0</v>
      </c>
      <c r="O91" s="22">
        <v>0</v>
      </c>
      <c r="P91" s="22">
        <v>0</v>
      </c>
      <c r="Q91" s="22">
        <v>0</v>
      </c>
      <c r="R91" s="22">
        <v>178793</v>
      </c>
    </row>
    <row r="92" spans="1:1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57976</v>
      </c>
      <c r="G92" s="22">
        <v>232999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30000</v>
      </c>
      <c r="N92" s="22">
        <v>299666</v>
      </c>
      <c r="O92" s="22">
        <v>0</v>
      </c>
      <c r="P92" s="22">
        <v>0</v>
      </c>
      <c r="Q92" s="22">
        <v>0</v>
      </c>
      <c r="R92" s="22">
        <v>620641</v>
      </c>
    </row>
    <row r="93" spans="1:1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214190</v>
      </c>
      <c r="F93" s="22">
        <v>152758</v>
      </c>
      <c r="G93" s="22">
        <v>2036244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1936449</v>
      </c>
      <c r="N93" s="22">
        <v>1315688</v>
      </c>
      <c r="O93" s="22">
        <v>0</v>
      </c>
      <c r="P93" s="22">
        <v>0</v>
      </c>
      <c r="Q93" s="22">
        <v>0</v>
      </c>
      <c r="R93" s="22">
        <v>5655329</v>
      </c>
    </row>
    <row r="94" spans="1:1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119284</v>
      </c>
      <c r="G94" s="22">
        <v>20000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47520</v>
      </c>
      <c r="N94" s="22">
        <v>155289</v>
      </c>
      <c r="O94" s="22">
        <v>0</v>
      </c>
      <c r="P94" s="22">
        <v>0</v>
      </c>
      <c r="Q94" s="22">
        <v>0</v>
      </c>
      <c r="R94" s="22">
        <v>342093</v>
      </c>
    </row>
    <row r="95" spans="1:1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64268</v>
      </c>
      <c r="N95" s="22">
        <v>0</v>
      </c>
      <c r="O95" s="22">
        <v>0</v>
      </c>
      <c r="P95" s="22">
        <v>0</v>
      </c>
      <c r="Q95" s="22">
        <v>0</v>
      </c>
      <c r="R95" s="22">
        <v>64268</v>
      </c>
    </row>
    <row r="96" spans="1:1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86053</v>
      </c>
      <c r="F96" s="22">
        <v>0</v>
      </c>
      <c r="G96" s="22">
        <v>168611</v>
      </c>
      <c r="H96" s="22">
        <v>57451</v>
      </c>
      <c r="I96" s="22">
        <v>0</v>
      </c>
      <c r="J96" s="22">
        <v>0</v>
      </c>
      <c r="K96" s="22">
        <v>0</v>
      </c>
      <c r="L96" s="22">
        <v>0</v>
      </c>
      <c r="M96" s="22">
        <v>424151</v>
      </c>
      <c r="N96" s="22">
        <v>0</v>
      </c>
      <c r="O96" s="22">
        <v>0</v>
      </c>
      <c r="P96" s="22">
        <v>0</v>
      </c>
      <c r="Q96" s="22">
        <v>0</v>
      </c>
      <c r="R96" s="22">
        <v>736266</v>
      </c>
    </row>
    <row r="97" spans="1:1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271885</v>
      </c>
      <c r="F97" s="22">
        <v>0</v>
      </c>
      <c r="G97" s="22">
        <v>2946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66762</v>
      </c>
      <c r="N97" s="22">
        <v>504332</v>
      </c>
      <c r="O97" s="22">
        <v>0</v>
      </c>
      <c r="P97" s="22">
        <v>0</v>
      </c>
      <c r="Q97" s="22">
        <v>0</v>
      </c>
      <c r="R97" s="22">
        <v>845925</v>
      </c>
    </row>
    <row r="98" spans="1:1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77575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33981</v>
      </c>
      <c r="N98" s="22">
        <v>63629</v>
      </c>
      <c r="O98" s="22">
        <v>0</v>
      </c>
      <c r="P98" s="22">
        <v>0</v>
      </c>
      <c r="Q98" s="22">
        <v>0</v>
      </c>
      <c r="R98" s="22">
        <v>175185</v>
      </c>
    </row>
    <row r="99" spans="1:1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457052</v>
      </c>
      <c r="O99" s="22">
        <v>0</v>
      </c>
      <c r="P99" s="22">
        <v>0</v>
      </c>
      <c r="Q99" s="22">
        <v>0</v>
      </c>
      <c r="R99" s="22">
        <v>457052</v>
      </c>
    </row>
    <row r="100" spans="1:1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1154244</v>
      </c>
      <c r="F100" s="22">
        <v>401226</v>
      </c>
      <c r="G100" s="22">
        <v>0</v>
      </c>
      <c r="H100" s="22">
        <v>7969</v>
      </c>
      <c r="I100" s="22">
        <v>0</v>
      </c>
      <c r="J100" s="22">
        <v>0</v>
      </c>
      <c r="K100" s="22">
        <v>0</v>
      </c>
      <c r="L100" s="22">
        <v>0</v>
      </c>
      <c r="M100" s="22">
        <v>5636701</v>
      </c>
      <c r="N100" s="22">
        <v>72493</v>
      </c>
      <c r="O100" s="22">
        <v>0</v>
      </c>
      <c r="P100" s="22">
        <v>4018596</v>
      </c>
      <c r="Q100" s="22">
        <v>0</v>
      </c>
      <c r="R100" s="22">
        <v>11291229</v>
      </c>
    </row>
    <row r="101" spans="1:1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2910</v>
      </c>
      <c r="N101" s="22">
        <v>0</v>
      </c>
      <c r="O101" s="22">
        <v>0</v>
      </c>
      <c r="P101" s="22">
        <v>275306</v>
      </c>
      <c r="Q101" s="22">
        <v>0</v>
      </c>
      <c r="R101" s="22">
        <v>278216</v>
      </c>
    </row>
    <row r="102" spans="1:1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298192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59490</v>
      </c>
      <c r="O102" s="22">
        <v>0</v>
      </c>
      <c r="P102" s="22">
        <v>1886110</v>
      </c>
      <c r="Q102" s="22">
        <v>0</v>
      </c>
      <c r="R102" s="22">
        <v>2243792</v>
      </c>
    </row>
    <row r="103" spans="1:1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128358</v>
      </c>
      <c r="G103" s="22">
        <v>59200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12500</v>
      </c>
      <c r="N103" s="22">
        <v>123332</v>
      </c>
      <c r="O103" s="22">
        <v>0</v>
      </c>
      <c r="P103" s="22">
        <v>0</v>
      </c>
      <c r="Q103" s="22">
        <v>0</v>
      </c>
      <c r="R103" s="22">
        <v>323390</v>
      </c>
    </row>
    <row r="104" spans="1:1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72800</v>
      </c>
      <c r="G104" s="22">
        <v>348645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674849</v>
      </c>
      <c r="N104" s="22">
        <v>704971</v>
      </c>
      <c r="O104" s="22">
        <v>0</v>
      </c>
      <c r="P104" s="22">
        <v>0</v>
      </c>
      <c r="Q104" s="22">
        <v>0</v>
      </c>
      <c r="R104" s="22">
        <v>1801265</v>
      </c>
    </row>
    <row r="105" spans="1:1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130116</v>
      </c>
      <c r="G105" s="22">
        <v>1063150</v>
      </c>
      <c r="H105" s="22">
        <v>2371725</v>
      </c>
      <c r="I105" s="22">
        <v>0</v>
      </c>
      <c r="J105" s="22">
        <v>0</v>
      </c>
      <c r="K105" s="22">
        <v>0</v>
      </c>
      <c r="L105" s="22">
        <v>0</v>
      </c>
      <c r="M105" s="22">
        <v>2170691</v>
      </c>
      <c r="N105" s="22">
        <v>1343087</v>
      </c>
      <c r="O105" s="22">
        <v>0</v>
      </c>
      <c r="P105" s="22">
        <v>2359720</v>
      </c>
      <c r="Q105" s="22">
        <v>0</v>
      </c>
      <c r="R105" s="22">
        <v>9438489</v>
      </c>
    </row>
    <row r="106" spans="1:1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1635633</v>
      </c>
      <c r="F106" s="22">
        <v>193938</v>
      </c>
      <c r="G106" s="22">
        <v>275226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652665</v>
      </c>
      <c r="N106" s="22">
        <v>601015</v>
      </c>
      <c r="O106" s="22">
        <v>0</v>
      </c>
      <c r="P106" s="22">
        <v>0</v>
      </c>
      <c r="Q106" s="22">
        <v>0</v>
      </c>
      <c r="R106" s="22">
        <v>3358477</v>
      </c>
    </row>
    <row r="107" spans="1:1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2854757</v>
      </c>
      <c r="F107" s="22">
        <v>451288</v>
      </c>
      <c r="G107" s="22">
        <v>0</v>
      </c>
      <c r="H107" s="22">
        <v>150000</v>
      </c>
      <c r="I107" s="22">
        <v>0</v>
      </c>
      <c r="J107" s="22">
        <v>0</v>
      </c>
      <c r="K107" s="22">
        <v>0</v>
      </c>
      <c r="L107" s="22">
        <v>0</v>
      </c>
      <c r="M107" s="22">
        <v>203400</v>
      </c>
      <c r="N107" s="22">
        <v>0</v>
      </c>
      <c r="O107" s="22">
        <v>0</v>
      </c>
      <c r="P107" s="22">
        <v>0</v>
      </c>
      <c r="Q107" s="22">
        <v>0</v>
      </c>
      <c r="R107" s="22">
        <v>3659445</v>
      </c>
    </row>
    <row r="108" spans="1:1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129748</v>
      </c>
      <c r="G108" s="22">
        <v>0</v>
      </c>
      <c r="H108" s="22">
        <v>37875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401283</v>
      </c>
      <c r="O108" s="22">
        <v>0</v>
      </c>
      <c r="P108" s="22">
        <v>0</v>
      </c>
      <c r="Q108" s="22">
        <v>0</v>
      </c>
      <c r="R108" s="22">
        <v>568906</v>
      </c>
    </row>
    <row r="109" spans="1:1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77198</v>
      </c>
      <c r="G109" s="22">
        <v>209718</v>
      </c>
      <c r="H109" s="22">
        <v>150257</v>
      </c>
      <c r="I109" s="22">
        <v>0</v>
      </c>
      <c r="J109" s="22">
        <v>0</v>
      </c>
      <c r="K109" s="22">
        <v>0</v>
      </c>
      <c r="L109" s="22">
        <v>0</v>
      </c>
      <c r="M109" s="22">
        <v>49725</v>
      </c>
      <c r="N109" s="22">
        <v>655676</v>
      </c>
      <c r="O109" s="22">
        <v>43532</v>
      </c>
      <c r="P109" s="22">
        <v>0</v>
      </c>
      <c r="Q109" s="22">
        <v>0</v>
      </c>
      <c r="R109" s="22">
        <v>1186106</v>
      </c>
    </row>
    <row r="110" spans="1:1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99801</v>
      </c>
      <c r="F110" s="22">
        <v>117070</v>
      </c>
      <c r="G110" s="22">
        <v>132445</v>
      </c>
      <c r="H110" s="22">
        <v>0</v>
      </c>
      <c r="I110" s="22">
        <v>0</v>
      </c>
      <c r="J110" s="22">
        <v>0</v>
      </c>
      <c r="K110" s="22">
        <v>0</v>
      </c>
      <c r="L110" s="22">
        <v>57803</v>
      </c>
      <c r="M110" s="22">
        <v>0</v>
      </c>
      <c r="N110" s="22">
        <v>341303</v>
      </c>
      <c r="O110" s="22">
        <v>0</v>
      </c>
      <c r="P110" s="22">
        <v>0</v>
      </c>
      <c r="Q110" s="22">
        <v>0</v>
      </c>
      <c r="R110" s="22">
        <v>748422</v>
      </c>
    </row>
    <row r="111" spans="1:1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165745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650917</v>
      </c>
      <c r="N111" s="22">
        <v>0</v>
      </c>
      <c r="O111" s="22">
        <v>0</v>
      </c>
      <c r="P111" s="22">
        <v>0</v>
      </c>
      <c r="Q111" s="22">
        <v>0</v>
      </c>
      <c r="R111" s="22">
        <v>816662</v>
      </c>
    </row>
    <row r="112" spans="1:1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124146</v>
      </c>
      <c r="G112" s="22">
        <v>698623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2844489</v>
      </c>
      <c r="N112" s="22">
        <v>697814</v>
      </c>
      <c r="O112" s="22">
        <v>0</v>
      </c>
      <c r="P112" s="22">
        <v>0</v>
      </c>
      <c r="Q112" s="22">
        <v>0</v>
      </c>
      <c r="R112" s="22">
        <v>4365072</v>
      </c>
    </row>
    <row r="113" spans="1:1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647590</v>
      </c>
      <c r="F113" s="22">
        <v>345808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310835</v>
      </c>
      <c r="N113" s="22">
        <v>0</v>
      </c>
      <c r="O113" s="22">
        <v>0</v>
      </c>
      <c r="P113" s="22">
        <v>830286</v>
      </c>
      <c r="Q113" s="22">
        <v>0</v>
      </c>
      <c r="R113" s="22">
        <v>2134519</v>
      </c>
    </row>
    <row r="114" spans="1:1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220990</v>
      </c>
      <c r="F114" s="22">
        <v>0</v>
      </c>
      <c r="G114" s="22">
        <v>270881</v>
      </c>
      <c r="H114" s="22">
        <v>0</v>
      </c>
      <c r="I114" s="22">
        <v>0</v>
      </c>
      <c r="J114" s="22">
        <v>0</v>
      </c>
      <c r="K114" s="22">
        <v>40985</v>
      </c>
      <c r="L114" s="22">
        <v>0</v>
      </c>
      <c r="M114" s="22">
        <v>611137</v>
      </c>
      <c r="N114" s="22">
        <v>728287</v>
      </c>
      <c r="O114" s="22">
        <v>0</v>
      </c>
      <c r="P114" s="22">
        <v>0</v>
      </c>
      <c r="Q114" s="22">
        <v>0</v>
      </c>
      <c r="R114" s="22">
        <v>1872280</v>
      </c>
    </row>
    <row r="115" spans="1:1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150434</v>
      </c>
      <c r="F115" s="22">
        <v>155028</v>
      </c>
      <c r="G115" s="22">
        <v>184870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9580</v>
      </c>
      <c r="N115" s="22">
        <v>0</v>
      </c>
      <c r="O115" s="22">
        <v>0</v>
      </c>
      <c r="P115" s="22">
        <v>0</v>
      </c>
      <c r="Q115" s="22">
        <v>0</v>
      </c>
      <c r="R115" s="22">
        <v>499912</v>
      </c>
    </row>
    <row r="116" spans="1:1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4663627</v>
      </c>
      <c r="F116" s="22">
        <v>143182</v>
      </c>
      <c r="G116" s="22">
        <v>557845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991211</v>
      </c>
      <c r="N116" s="22">
        <v>0</v>
      </c>
      <c r="O116" s="22">
        <v>0</v>
      </c>
      <c r="P116" s="22">
        <v>0</v>
      </c>
      <c r="Q116" s="22">
        <v>0</v>
      </c>
      <c r="R116" s="22">
        <v>6355865</v>
      </c>
    </row>
    <row r="117" spans="1:1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128570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134916</v>
      </c>
      <c r="O117" s="22">
        <v>0</v>
      </c>
      <c r="P117" s="22">
        <v>0</v>
      </c>
      <c r="Q117" s="22">
        <v>0</v>
      </c>
      <c r="R117" s="22">
        <v>263486</v>
      </c>
    </row>
    <row r="118" spans="1:1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208110</v>
      </c>
      <c r="G118" s="22">
        <v>221095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229887</v>
      </c>
      <c r="N118" s="22">
        <v>1264738</v>
      </c>
      <c r="O118" s="22">
        <v>0</v>
      </c>
      <c r="P118" s="22">
        <v>0</v>
      </c>
      <c r="Q118" s="22">
        <v>0</v>
      </c>
      <c r="R118" s="22">
        <v>1923830</v>
      </c>
    </row>
    <row r="119" spans="1:1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407787</v>
      </c>
      <c r="F119" s="22">
        <v>141562</v>
      </c>
      <c r="G119" s="22">
        <v>192928</v>
      </c>
      <c r="H119" s="22">
        <v>91425</v>
      </c>
      <c r="I119" s="22">
        <v>0</v>
      </c>
      <c r="J119" s="22">
        <v>0</v>
      </c>
      <c r="K119" s="22">
        <v>0</v>
      </c>
      <c r="L119" s="22">
        <v>0</v>
      </c>
      <c r="M119" s="22">
        <v>2783</v>
      </c>
      <c r="N119" s="22">
        <v>739914</v>
      </c>
      <c r="O119" s="22">
        <v>0</v>
      </c>
      <c r="P119" s="22">
        <v>0</v>
      </c>
      <c r="Q119" s="22">
        <v>0</v>
      </c>
      <c r="R119" s="22">
        <v>1576399</v>
      </c>
    </row>
    <row r="120" spans="1:1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64534</v>
      </c>
      <c r="G120" s="22">
        <v>355015</v>
      </c>
      <c r="H120" s="22">
        <v>0</v>
      </c>
      <c r="I120" s="22">
        <v>34136</v>
      </c>
      <c r="J120" s="22">
        <v>0</v>
      </c>
      <c r="K120" s="22">
        <v>0</v>
      </c>
      <c r="L120" s="22">
        <v>0</v>
      </c>
      <c r="M120" s="22">
        <v>55898</v>
      </c>
      <c r="N120" s="22">
        <v>361939</v>
      </c>
      <c r="O120" s="22">
        <v>0</v>
      </c>
      <c r="P120" s="22">
        <v>17206</v>
      </c>
      <c r="Q120" s="22">
        <v>0</v>
      </c>
      <c r="R120" s="22">
        <v>888728</v>
      </c>
    </row>
    <row r="121" spans="1:1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62648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2913202</v>
      </c>
      <c r="N121" s="22">
        <v>0</v>
      </c>
      <c r="O121" s="22">
        <v>0</v>
      </c>
      <c r="P121" s="22">
        <v>0</v>
      </c>
      <c r="Q121" s="22">
        <v>0</v>
      </c>
      <c r="R121" s="22">
        <v>2975850</v>
      </c>
    </row>
    <row r="122" spans="1:1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459418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639552</v>
      </c>
      <c r="N122" s="22">
        <v>1791068</v>
      </c>
      <c r="O122" s="22">
        <v>0</v>
      </c>
      <c r="P122" s="22">
        <v>0</v>
      </c>
      <c r="Q122" s="22">
        <v>0</v>
      </c>
      <c r="R122" s="22">
        <v>2890038</v>
      </c>
    </row>
    <row r="123" spans="1:1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323042</v>
      </c>
      <c r="G123" s="22">
        <v>50802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731690</v>
      </c>
      <c r="O123" s="22">
        <v>0</v>
      </c>
      <c r="P123" s="22">
        <v>0</v>
      </c>
      <c r="Q123" s="22">
        <v>0</v>
      </c>
      <c r="R123" s="22">
        <v>1105534</v>
      </c>
    </row>
    <row r="124" spans="1:1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447959</v>
      </c>
      <c r="F124" s="22">
        <v>0</v>
      </c>
      <c r="G124" s="22">
        <v>270</v>
      </c>
      <c r="H124" s="22">
        <v>77027</v>
      </c>
      <c r="I124" s="22">
        <v>0</v>
      </c>
      <c r="J124" s="22">
        <v>0</v>
      </c>
      <c r="K124" s="22">
        <v>0</v>
      </c>
      <c r="L124" s="22">
        <v>0</v>
      </c>
      <c r="M124" s="22">
        <v>899399</v>
      </c>
      <c r="N124" s="22">
        <v>0</v>
      </c>
      <c r="O124" s="22">
        <v>0</v>
      </c>
      <c r="P124" s="22">
        <v>0</v>
      </c>
      <c r="Q124" s="22">
        <v>0</v>
      </c>
      <c r="R124" s="22">
        <v>1424655</v>
      </c>
    </row>
    <row r="125" spans="1:1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410527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120000</v>
      </c>
      <c r="N125" s="22">
        <v>222591</v>
      </c>
      <c r="O125" s="22">
        <v>0</v>
      </c>
      <c r="P125" s="22">
        <v>0</v>
      </c>
      <c r="Q125" s="22">
        <v>0</v>
      </c>
      <c r="R125" s="22">
        <v>753118</v>
      </c>
    </row>
    <row r="126" spans="1:1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269132</v>
      </c>
      <c r="G126" s="22">
        <v>178292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1316907</v>
      </c>
      <c r="N126" s="22">
        <v>93036</v>
      </c>
      <c r="O126" s="22">
        <v>0</v>
      </c>
      <c r="P126" s="22">
        <v>0</v>
      </c>
      <c r="Q126" s="22">
        <v>0</v>
      </c>
      <c r="R126" s="22">
        <v>1857367</v>
      </c>
    </row>
    <row r="127" spans="1:1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1706659</v>
      </c>
      <c r="F127" s="22">
        <v>0</v>
      </c>
      <c r="G127" s="22">
        <v>352983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2059642</v>
      </c>
    </row>
    <row r="128" spans="1:1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1131452</v>
      </c>
      <c r="F128" s="22">
        <v>210512</v>
      </c>
      <c r="G128" s="22">
        <v>866617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1823932</v>
      </c>
      <c r="N128" s="22">
        <v>3989887</v>
      </c>
      <c r="O128" s="22">
        <v>0</v>
      </c>
      <c r="P128" s="22">
        <v>0</v>
      </c>
      <c r="Q128" s="22">
        <v>0</v>
      </c>
      <c r="R128" s="22">
        <v>8022400</v>
      </c>
    </row>
    <row r="129" spans="1:1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3175098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5305135</v>
      </c>
      <c r="N129" s="22">
        <v>510174</v>
      </c>
      <c r="O129" s="22">
        <v>0</v>
      </c>
      <c r="P129" s="22">
        <v>0</v>
      </c>
      <c r="Q129" s="22">
        <v>0</v>
      </c>
      <c r="R129" s="22">
        <v>8990407</v>
      </c>
    </row>
    <row r="130" spans="1:1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804808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105470</v>
      </c>
      <c r="N130" s="22">
        <v>94826</v>
      </c>
      <c r="O130" s="22">
        <v>0</v>
      </c>
      <c r="P130" s="22">
        <v>0</v>
      </c>
      <c r="Q130" s="22">
        <v>0</v>
      </c>
      <c r="R130" s="22">
        <v>1005104</v>
      </c>
    </row>
    <row r="131" spans="1:1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123817</v>
      </c>
      <c r="F131" s="22">
        <v>87562</v>
      </c>
      <c r="G131" s="22">
        <v>250252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216311</v>
      </c>
      <c r="O131" s="22">
        <v>0</v>
      </c>
      <c r="P131" s="22">
        <v>0</v>
      </c>
      <c r="Q131" s="22">
        <v>0</v>
      </c>
      <c r="R131" s="22">
        <v>677942</v>
      </c>
    </row>
    <row r="132" spans="1:1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220630</v>
      </c>
      <c r="G132" s="22">
        <v>155925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71647</v>
      </c>
      <c r="N132" s="22">
        <v>505749</v>
      </c>
      <c r="O132" s="22">
        <v>0</v>
      </c>
      <c r="P132" s="22">
        <v>0</v>
      </c>
      <c r="Q132" s="22">
        <v>0</v>
      </c>
      <c r="R132" s="22">
        <v>953951</v>
      </c>
    </row>
    <row r="133" spans="1:1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121773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1485444</v>
      </c>
      <c r="N133" s="22">
        <v>733716</v>
      </c>
      <c r="O133" s="22">
        <v>0</v>
      </c>
      <c r="P133" s="22">
        <v>0</v>
      </c>
      <c r="Q133" s="22">
        <v>0</v>
      </c>
      <c r="R133" s="22">
        <v>2340933</v>
      </c>
    </row>
    <row r="134" spans="1:1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245305</v>
      </c>
      <c r="H134" s="22">
        <v>0</v>
      </c>
      <c r="I134" s="22">
        <v>0</v>
      </c>
      <c r="J134" s="22">
        <v>0</v>
      </c>
      <c r="K134" s="22">
        <v>35152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280457</v>
      </c>
    </row>
    <row r="135" spans="1:1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156670</v>
      </c>
      <c r="G135" s="22">
        <v>231284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70002</v>
      </c>
      <c r="N135" s="22">
        <v>775636</v>
      </c>
      <c r="O135" s="22">
        <v>0</v>
      </c>
      <c r="P135" s="22">
        <v>0</v>
      </c>
      <c r="Q135" s="22">
        <v>0</v>
      </c>
      <c r="R135" s="22">
        <v>1233592</v>
      </c>
    </row>
    <row r="136" spans="1:1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81454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40227</v>
      </c>
      <c r="N136" s="22">
        <v>257854</v>
      </c>
      <c r="O136" s="22">
        <v>0</v>
      </c>
      <c r="P136" s="22">
        <v>0</v>
      </c>
      <c r="Q136" s="22">
        <v>0</v>
      </c>
      <c r="R136" s="22">
        <v>379535</v>
      </c>
    </row>
    <row r="137" spans="1:1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242714</v>
      </c>
      <c r="H137" s="22">
        <v>79635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981303</v>
      </c>
      <c r="O137" s="22">
        <v>0</v>
      </c>
      <c r="P137" s="22">
        <v>0</v>
      </c>
      <c r="Q137" s="22">
        <v>0</v>
      </c>
      <c r="R137" s="22">
        <v>1303652</v>
      </c>
    </row>
    <row r="138" spans="1:1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1593396</v>
      </c>
      <c r="Q138" s="22">
        <v>0</v>
      </c>
      <c r="R138" s="22">
        <v>1593396</v>
      </c>
    </row>
    <row r="139" spans="1:1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242448</v>
      </c>
      <c r="F139" s="22">
        <v>0</v>
      </c>
      <c r="G139" s="22">
        <v>137543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189232</v>
      </c>
      <c r="O139" s="22">
        <v>0</v>
      </c>
      <c r="P139" s="22">
        <v>0</v>
      </c>
      <c r="Q139" s="22">
        <v>0</v>
      </c>
      <c r="R139" s="22">
        <v>569223</v>
      </c>
    </row>
    <row r="140" spans="1:1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204489</v>
      </c>
      <c r="N140" s="22">
        <v>1068231</v>
      </c>
      <c r="O140" s="22">
        <v>0</v>
      </c>
      <c r="P140" s="22">
        <v>0</v>
      </c>
      <c r="Q140" s="22">
        <v>0</v>
      </c>
      <c r="R140" s="22">
        <v>1272720</v>
      </c>
    </row>
    <row r="141" spans="1:1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79564</v>
      </c>
      <c r="G141" s="22">
        <v>143000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5400</v>
      </c>
      <c r="N141" s="22">
        <v>330415</v>
      </c>
      <c r="O141" s="22">
        <v>0</v>
      </c>
      <c r="P141" s="22">
        <v>0</v>
      </c>
      <c r="Q141" s="22">
        <v>0</v>
      </c>
      <c r="R141" s="22">
        <v>558379</v>
      </c>
    </row>
    <row r="142" spans="1:1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192293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522869</v>
      </c>
      <c r="N142" s="22">
        <v>0</v>
      </c>
      <c r="O142" s="22">
        <v>0</v>
      </c>
      <c r="P142" s="22">
        <v>59220</v>
      </c>
      <c r="Q142" s="22">
        <v>0</v>
      </c>
      <c r="R142" s="22">
        <v>774382</v>
      </c>
    </row>
    <row r="143" spans="1:1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615746</v>
      </c>
      <c r="H145" s="22">
        <v>2496</v>
      </c>
      <c r="I145" s="22">
        <v>0</v>
      </c>
      <c r="J145" s="22">
        <v>0</v>
      </c>
      <c r="K145" s="22">
        <v>0</v>
      </c>
      <c r="L145" s="22">
        <v>0</v>
      </c>
      <c r="M145" s="22">
        <v>481709</v>
      </c>
      <c r="N145" s="22">
        <v>1805746</v>
      </c>
      <c r="O145" s="22">
        <v>0</v>
      </c>
      <c r="P145" s="22">
        <v>0</v>
      </c>
      <c r="Q145" s="22">
        <v>0</v>
      </c>
      <c r="R145" s="22">
        <v>2905697</v>
      </c>
    </row>
    <row r="146" spans="1:1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98511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221188</v>
      </c>
      <c r="O146" s="22">
        <v>0</v>
      </c>
      <c r="P146" s="22">
        <v>0</v>
      </c>
      <c r="Q146" s="22">
        <v>0</v>
      </c>
      <c r="R146" s="22">
        <v>319699</v>
      </c>
    </row>
    <row r="147" spans="1:1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188816</v>
      </c>
      <c r="H147" s="22">
        <v>3980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258020</v>
      </c>
      <c r="O147" s="22">
        <v>0</v>
      </c>
      <c r="P147" s="22">
        <v>742547</v>
      </c>
      <c r="Q147" s="22">
        <v>0</v>
      </c>
      <c r="R147" s="22">
        <v>1193363</v>
      </c>
    </row>
    <row r="148" spans="1:1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316112</v>
      </c>
      <c r="F148" s="22">
        <v>0</v>
      </c>
      <c r="G148" s="22">
        <v>610000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649069</v>
      </c>
      <c r="N148" s="22">
        <v>48707</v>
      </c>
      <c r="O148" s="22">
        <v>0</v>
      </c>
      <c r="P148" s="22">
        <v>0</v>
      </c>
      <c r="Q148" s="22">
        <v>0</v>
      </c>
      <c r="R148" s="22">
        <v>1623888</v>
      </c>
    </row>
    <row r="149" spans="1:1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8836</v>
      </c>
      <c r="F149" s="22">
        <v>0</v>
      </c>
      <c r="G149" s="22">
        <v>45527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163740</v>
      </c>
      <c r="N149" s="22">
        <v>0</v>
      </c>
      <c r="O149" s="22">
        <v>0</v>
      </c>
      <c r="P149" s="22">
        <v>0</v>
      </c>
      <c r="Q149" s="22">
        <v>0</v>
      </c>
      <c r="R149" s="22">
        <v>218103</v>
      </c>
    </row>
    <row r="150" spans="1:1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63045</v>
      </c>
      <c r="I150" s="22">
        <v>0</v>
      </c>
      <c r="J150" s="22">
        <v>0</v>
      </c>
      <c r="K150" s="22">
        <v>0</v>
      </c>
      <c r="L150" s="22">
        <v>0</v>
      </c>
      <c r="M150" s="22">
        <v>26251</v>
      </c>
      <c r="N150" s="22">
        <v>0</v>
      </c>
      <c r="O150" s="22">
        <v>0</v>
      </c>
      <c r="P150" s="22">
        <v>0</v>
      </c>
      <c r="Q150" s="22">
        <v>0</v>
      </c>
      <c r="R150" s="22">
        <v>89296</v>
      </c>
    </row>
    <row r="151" spans="1:1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73266</v>
      </c>
      <c r="G151" s="22">
        <v>694792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516926</v>
      </c>
      <c r="N151" s="22">
        <v>509146</v>
      </c>
      <c r="O151" s="22">
        <v>0</v>
      </c>
      <c r="P151" s="22">
        <v>13820</v>
      </c>
      <c r="Q151" s="22">
        <v>0</v>
      </c>
      <c r="R151" s="22">
        <v>1807950</v>
      </c>
    </row>
    <row r="152" spans="1:1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39894</v>
      </c>
      <c r="F152" s="22">
        <v>0</v>
      </c>
      <c r="G152" s="22">
        <v>528562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328807</v>
      </c>
      <c r="N152" s="22">
        <v>1119373</v>
      </c>
      <c r="O152" s="22">
        <v>0</v>
      </c>
      <c r="P152" s="22">
        <v>0</v>
      </c>
      <c r="Q152" s="22">
        <v>0</v>
      </c>
      <c r="R152" s="22">
        <v>2016636</v>
      </c>
    </row>
    <row r="153" spans="1:1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149678</v>
      </c>
      <c r="G153" s="22">
        <v>326088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18203</v>
      </c>
      <c r="N153" s="22">
        <v>482907</v>
      </c>
      <c r="O153" s="22">
        <v>0</v>
      </c>
      <c r="P153" s="22">
        <v>0</v>
      </c>
      <c r="Q153" s="22">
        <v>0</v>
      </c>
      <c r="R153" s="22">
        <v>976876</v>
      </c>
    </row>
    <row r="154" spans="1:1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191710</v>
      </c>
      <c r="G154" s="22">
        <v>41300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1307213</v>
      </c>
      <c r="N154" s="22">
        <v>443227</v>
      </c>
      <c r="O154" s="22">
        <v>0</v>
      </c>
      <c r="P154" s="22">
        <v>0</v>
      </c>
      <c r="Q154" s="22">
        <v>0</v>
      </c>
      <c r="R154" s="22">
        <v>1983450</v>
      </c>
    </row>
    <row r="155" spans="1:1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144314</v>
      </c>
      <c r="N155" s="22">
        <v>0</v>
      </c>
      <c r="O155" s="22">
        <v>0</v>
      </c>
      <c r="P155" s="22">
        <v>0</v>
      </c>
      <c r="Q155" s="22">
        <v>0</v>
      </c>
      <c r="R155" s="22">
        <v>144314</v>
      </c>
    </row>
    <row r="156" spans="1:1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25777</v>
      </c>
      <c r="F156" s="22">
        <v>98566</v>
      </c>
      <c r="G156" s="22">
        <v>628559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680749</v>
      </c>
      <c r="N156" s="22">
        <v>0</v>
      </c>
      <c r="O156" s="22">
        <v>0</v>
      </c>
      <c r="P156" s="22">
        <v>0</v>
      </c>
      <c r="Q156" s="22">
        <v>0</v>
      </c>
      <c r="R156" s="22">
        <v>1433651</v>
      </c>
    </row>
    <row r="157" spans="1:1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218912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94778</v>
      </c>
      <c r="N157" s="22">
        <v>376192</v>
      </c>
      <c r="O157" s="22">
        <v>0</v>
      </c>
      <c r="P157" s="22">
        <v>0</v>
      </c>
      <c r="Q157" s="22">
        <v>31883</v>
      </c>
      <c r="R157" s="22">
        <v>721765</v>
      </c>
    </row>
    <row r="158" spans="1:1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59686</v>
      </c>
      <c r="G158" s="22">
        <v>617061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666317</v>
      </c>
      <c r="O158" s="22">
        <v>0</v>
      </c>
      <c r="P158" s="22">
        <v>0</v>
      </c>
      <c r="Q158" s="22">
        <v>0</v>
      </c>
      <c r="R158" s="22">
        <v>1343064</v>
      </c>
    </row>
    <row r="159" spans="1:1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548738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7134573</v>
      </c>
      <c r="N159" s="22">
        <v>1464004</v>
      </c>
      <c r="O159" s="22">
        <v>0</v>
      </c>
      <c r="P159" s="22">
        <v>0</v>
      </c>
      <c r="Q159" s="22">
        <v>0</v>
      </c>
      <c r="R159" s="22">
        <v>9147315</v>
      </c>
    </row>
    <row r="160" spans="1:1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110700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7513</v>
      </c>
      <c r="N160" s="22">
        <v>0</v>
      </c>
      <c r="O160" s="22">
        <v>0</v>
      </c>
      <c r="P160" s="22">
        <v>0</v>
      </c>
      <c r="Q160" s="22">
        <v>0</v>
      </c>
      <c r="R160" s="22">
        <v>118213</v>
      </c>
    </row>
    <row r="161" spans="1:1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59740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599577</v>
      </c>
      <c r="N161" s="22">
        <v>0</v>
      </c>
      <c r="O161" s="22">
        <v>0</v>
      </c>
      <c r="P161" s="22">
        <v>132613</v>
      </c>
      <c r="Q161" s="22">
        <v>0</v>
      </c>
      <c r="R161" s="22">
        <v>791930</v>
      </c>
    </row>
    <row r="162" spans="1:1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150000</v>
      </c>
      <c r="H162" s="22">
        <v>0</v>
      </c>
      <c r="I162" s="22">
        <v>0</v>
      </c>
      <c r="J162" s="22">
        <v>0</v>
      </c>
      <c r="K162" s="22">
        <v>40000</v>
      </c>
      <c r="L162" s="22">
        <v>0</v>
      </c>
      <c r="M162" s="22">
        <v>1260356</v>
      </c>
      <c r="N162" s="22">
        <v>1600000</v>
      </c>
      <c r="O162" s="22">
        <v>0</v>
      </c>
      <c r="P162" s="22">
        <v>0</v>
      </c>
      <c r="Q162" s="22">
        <v>0</v>
      </c>
      <c r="R162" s="22">
        <v>3050356</v>
      </c>
    </row>
    <row r="163" spans="1:1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70974</v>
      </c>
      <c r="F163" s="22">
        <v>132806</v>
      </c>
      <c r="G163" s="22">
        <v>24650</v>
      </c>
      <c r="H163" s="22">
        <v>8763</v>
      </c>
      <c r="I163" s="22">
        <v>0</v>
      </c>
      <c r="J163" s="22">
        <v>0</v>
      </c>
      <c r="K163" s="22">
        <v>14795</v>
      </c>
      <c r="L163" s="22">
        <v>0</v>
      </c>
      <c r="M163" s="22">
        <v>238969</v>
      </c>
      <c r="N163" s="22">
        <v>347602</v>
      </c>
      <c r="O163" s="22">
        <v>0</v>
      </c>
      <c r="P163" s="22">
        <v>679577</v>
      </c>
      <c r="Q163" s="22">
        <v>0</v>
      </c>
      <c r="R163" s="22">
        <v>1518136</v>
      </c>
    </row>
    <row r="164" spans="1:1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49603</v>
      </c>
      <c r="H164" s="22">
        <v>0</v>
      </c>
      <c r="I164" s="22">
        <v>157248</v>
      </c>
      <c r="J164" s="22">
        <v>0</v>
      </c>
      <c r="K164" s="22">
        <v>0</v>
      </c>
      <c r="L164" s="22">
        <v>0</v>
      </c>
      <c r="M164" s="22">
        <v>60880</v>
      </c>
      <c r="N164" s="22">
        <v>283012</v>
      </c>
      <c r="O164" s="22">
        <v>0</v>
      </c>
      <c r="P164" s="22">
        <v>45616</v>
      </c>
      <c r="Q164" s="22">
        <v>0</v>
      </c>
      <c r="R164" s="22">
        <v>596359</v>
      </c>
    </row>
    <row r="165" spans="1:1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390318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390318</v>
      </c>
    </row>
    <row r="166" spans="1:1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193237</v>
      </c>
      <c r="F166" s="22">
        <v>34718</v>
      </c>
      <c r="G166" s="22">
        <v>132613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70015</v>
      </c>
      <c r="N166" s="22">
        <v>133306</v>
      </c>
      <c r="O166" s="22">
        <v>0</v>
      </c>
      <c r="P166" s="22">
        <v>0</v>
      </c>
      <c r="Q166" s="22">
        <v>0</v>
      </c>
      <c r="R166" s="22">
        <v>563889</v>
      </c>
    </row>
    <row r="167" spans="1:1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104896</v>
      </c>
      <c r="G167" s="22">
        <v>629269</v>
      </c>
      <c r="H167" s="22">
        <v>27319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1439726</v>
      </c>
      <c r="O167" s="22">
        <v>0</v>
      </c>
      <c r="P167" s="22">
        <v>0</v>
      </c>
      <c r="Q167" s="22">
        <v>0</v>
      </c>
      <c r="R167" s="22">
        <v>2201210</v>
      </c>
    </row>
    <row r="168" spans="1:1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474777</v>
      </c>
      <c r="F168" s="22">
        <v>0</v>
      </c>
      <c r="G168" s="22">
        <v>2382401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1620493</v>
      </c>
      <c r="N168" s="22">
        <v>2788436</v>
      </c>
      <c r="O168" s="22">
        <v>0</v>
      </c>
      <c r="P168" s="22">
        <v>0</v>
      </c>
      <c r="Q168" s="22">
        <v>0</v>
      </c>
      <c r="R168" s="22">
        <v>7266107</v>
      </c>
    </row>
    <row r="169" spans="1:1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204692</v>
      </c>
      <c r="G169" s="22">
        <v>791854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1826940</v>
      </c>
      <c r="N169" s="22">
        <v>1590644</v>
      </c>
      <c r="O169" s="22">
        <v>0</v>
      </c>
      <c r="P169" s="22">
        <v>105670</v>
      </c>
      <c r="Q169" s="22">
        <v>0</v>
      </c>
      <c r="R169" s="22">
        <v>4519800</v>
      </c>
    </row>
    <row r="170" spans="1:1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132868</v>
      </c>
      <c r="F170" s="22">
        <v>65000</v>
      </c>
      <c r="G170" s="22">
        <v>25300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223168</v>
      </c>
    </row>
    <row r="171" spans="1:1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314368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314368</v>
      </c>
    </row>
    <row r="172" spans="1:1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888315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1457887</v>
      </c>
      <c r="N172" s="22">
        <v>1493471</v>
      </c>
      <c r="O172" s="22">
        <v>0</v>
      </c>
      <c r="P172" s="22">
        <v>0</v>
      </c>
      <c r="Q172" s="22">
        <v>0</v>
      </c>
      <c r="R172" s="22">
        <v>3839673</v>
      </c>
    </row>
    <row r="173" spans="1:1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233372</v>
      </c>
      <c r="F173" s="22">
        <v>0</v>
      </c>
      <c r="G173" s="22">
        <v>346223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103679</v>
      </c>
      <c r="O173" s="22">
        <v>0</v>
      </c>
      <c r="P173" s="22">
        <v>0</v>
      </c>
      <c r="Q173" s="22">
        <v>0</v>
      </c>
      <c r="R173" s="22">
        <v>683274</v>
      </c>
    </row>
    <row r="174" spans="1:1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84986</v>
      </c>
      <c r="F174" s="22">
        <v>0</v>
      </c>
      <c r="G174" s="22">
        <v>0</v>
      </c>
      <c r="H174" s="22">
        <v>10408</v>
      </c>
      <c r="I174" s="22">
        <v>0</v>
      </c>
      <c r="J174" s="22">
        <v>0</v>
      </c>
      <c r="K174" s="22">
        <v>0</v>
      </c>
      <c r="L174" s="22">
        <v>0</v>
      </c>
      <c r="M174" s="22">
        <v>75889</v>
      </c>
      <c r="N174" s="22">
        <v>0</v>
      </c>
      <c r="O174" s="22">
        <v>0</v>
      </c>
      <c r="P174" s="22">
        <v>0</v>
      </c>
      <c r="Q174" s="22">
        <v>0</v>
      </c>
      <c r="R174" s="22">
        <v>171283</v>
      </c>
    </row>
    <row r="175" spans="1:1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49118</v>
      </c>
      <c r="F176" s="22">
        <v>0</v>
      </c>
      <c r="G176" s="22">
        <v>814853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1015503</v>
      </c>
      <c r="Q176" s="22">
        <v>0</v>
      </c>
      <c r="R176" s="22">
        <v>1879474</v>
      </c>
    </row>
    <row r="177" spans="1:1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101106</v>
      </c>
      <c r="G177" s="22">
        <v>776956</v>
      </c>
      <c r="H177" s="22">
        <v>119786</v>
      </c>
      <c r="I177" s="22">
        <v>0</v>
      </c>
      <c r="J177" s="22">
        <v>0</v>
      </c>
      <c r="K177" s="22">
        <v>0</v>
      </c>
      <c r="L177" s="22">
        <v>166923</v>
      </c>
      <c r="M177" s="22">
        <v>0</v>
      </c>
      <c r="N177" s="22">
        <v>1781846</v>
      </c>
      <c r="O177" s="22">
        <v>0</v>
      </c>
      <c r="P177" s="22">
        <v>1120003</v>
      </c>
      <c r="Q177" s="22">
        <v>0</v>
      </c>
      <c r="R177" s="22">
        <v>4066620</v>
      </c>
    </row>
    <row r="178" spans="1:1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596290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1561</v>
      </c>
      <c r="N178" s="22">
        <v>0</v>
      </c>
      <c r="O178" s="22">
        <v>0</v>
      </c>
      <c r="P178" s="22">
        <v>0</v>
      </c>
      <c r="Q178" s="22">
        <v>0</v>
      </c>
      <c r="R178" s="22">
        <v>597851</v>
      </c>
    </row>
    <row r="179" spans="1:1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4135</v>
      </c>
      <c r="N179" s="22">
        <v>60000</v>
      </c>
      <c r="O179" s="22">
        <v>0</v>
      </c>
      <c r="P179" s="22">
        <v>0</v>
      </c>
      <c r="Q179" s="22">
        <v>0</v>
      </c>
      <c r="R179" s="22">
        <v>64135</v>
      </c>
    </row>
    <row r="180" spans="1:1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138286</v>
      </c>
      <c r="F180" s="22">
        <v>143874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282160</v>
      </c>
    </row>
    <row r="181" spans="1:1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108874</v>
      </c>
      <c r="G181" s="22">
        <v>395312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126018</v>
      </c>
      <c r="N181" s="22">
        <v>1670211</v>
      </c>
      <c r="O181" s="22">
        <v>0</v>
      </c>
      <c r="P181" s="22">
        <v>0</v>
      </c>
      <c r="Q181" s="22">
        <v>0</v>
      </c>
      <c r="R181" s="22">
        <v>2300415</v>
      </c>
    </row>
    <row r="182" spans="1:1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263909</v>
      </c>
      <c r="F182" s="22">
        <v>0</v>
      </c>
      <c r="G182" s="22">
        <v>184124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100000</v>
      </c>
      <c r="N182" s="22">
        <v>576426</v>
      </c>
      <c r="O182" s="22">
        <v>0</v>
      </c>
      <c r="P182" s="22">
        <v>0</v>
      </c>
      <c r="Q182" s="22">
        <v>0</v>
      </c>
      <c r="R182" s="22">
        <v>1124459</v>
      </c>
    </row>
    <row r="183" spans="1:1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492250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306878</v>
      </c>
      <c r="N183" s="22">
        <v>472215</v>
      </c>
      <c r="O183" s="22">
        <v>0</v>
      </c>
      <c r="P183" s="22">
        <v>0</v>
      </c>
      <c r="Q183" s="22">
        <v>0</v>
      </c>
      <c r="R183" s="22">
        <v>1271343</v>
      </c>
    </row>
    <row r="184" spans="1:1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8102683</v>
      </c>
      <c r="F184" s="22">
        <v>175288</v>
      </c>
      <c r="G184" s="22">
        <v>1395425</v>
      </c>
      <c r="H184" s="22">
        <v>536</v>
      </c>
      <c r="I184" s="22">
        <v>0</v>
      </c>
      <c r="J184" s="22">
        <v>0</v>
      </c>
      <c r="K184" s="22">
        <v>0</v>
      </c>
      <c r="L184" s="22">
        <v>0</v>
      </c>
      <c r="M184" s="22">
        <v>49045</v>
      </c>
      <c r="N184" s="22">
        <v>2205946</v>
      </c>
      <c r="O184" s="22">
        <v>0</v>
      </c>
      <c r="P184" s="22">
        <v>0</v>
      </c>
      <c r="Q184" s="22">
        <v>0</v>
      </c>
      <c r="R184" s="22">
        <v>11928923</v>
      </c>
    </row>
    <row r="185" spans="1:1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54240</v>
      </c>
      <c r="N185" s="22">
        <v>173127</v>
      </c>
      <c r="O185" s="22">
        <v>0</v>
      </c>
      <c r="P185" s="22">
        <v>0</v>
      </c>
      <c r="Q185" s="22">
        <v>0</v>
      </c>
      <c r="R185" s="22">
        <v>227367</v>
      </c>
    </row>
    <row r="186" spans="1:1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36466</v>
      </c>
      <c r="G186" s="22">
        <v>71818</v>
      </c>
      <c r="H186" s="22">
        <v>103668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47619</v>
      </c>
      <c r="O186" s="22">
        <v>0</v>
      </c>
      <c r="P186" s="22">
        <v>168508</v>
      </c>
      <c r="Q186" s="22">
        <v>0</v>
      </c>
      <c r="R186" s="22">
        <v>428079</v>
      </c>
    </row>
    <row r="187" spans="1:1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195235</v>
      </c>
      <c r="F187" s="22">
        <v>0</v>
      </c>
      <c r="G187" s="22">
        <v>33451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37224</v>
      </c>
      <c r="O187" s="22">
        <v>0</v>
      </c>
      <c r="P187" s="22">
        <v>0</v>
      </c>
      <c r="Q187" s="22">
        <v>0</v>
      </c>
      <c r="R187" s="22">
        <v>265910</v>
      </c>
    </row>
    <row r="188" spans="1:1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70752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335718</v>
      </c>
      <c r="O188" s="22">
        <v>0</v>
      </c>
      <c r="P188" s="22">
        <v>0</v>
      </c>
      <c r="Q188" s="22">
        <v>0</v>
      </c>
      <c r="R188" s="22">
        <v>406470</v>
      </c>
    </row>
    <row r="189" spans="1:1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74580</v>
      </c>
      <c r="F189" s="22">
        <v>74044</v>
      </c>
      <c r="G189" s="22">
        <v>89536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34903</v>
      </c>
      <c r="N189" s="22">
        <v>169664</v>
      </c>
      <c r="O189" s="22">
        <v>0</v>
      </c>
      <c r="P189" s="22">
        <v>0</v>
      </c>
      <c r="Q189" s="22">
        <v>0</v>
      </c>
      <c r="R189" s="22">
        <v>442727</v>
      </c>
    </row>
    <row r="190" spans="1:1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441832</v>
      </c>
      <c r="H190" s="22">
        <v>83614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525446</v>
      </c>
    </row>
    <row r="191" spans="1:1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34453</v>
      </c>
      <c r="F191" s="22">
        <v>97610</v>
      </c>
      <c r="G191" s="22">
        <v>138726</v>
      </c>
      <c r="H191" s="22">
        <v>41456</v>
      </c>
      <c r="I191" s="22">
        <v>0</v>
      </c>
      <c r="J191" s="22">
        <v>0</v>
      </c>
      <c r="K191" s="22">
        <v>0</v>
      </c>
      <c r="L191" s="22">
        <v>0</v>
      </c>
      <c r="M191" s="22">
        <v>3192</v>
      </c>
      <c r="N191" s="22">
        <v>0</v>
      </c>
      <c r="O191" s="22">
        <v>0</v>
      </c>
      <c r="P191" s="22">
        <v>425119</v>
      </c>
      <c r="Q191" s="22">
        <v>0</v>
      </c>
      <c r="R191" s="22">
        <v>740556</v>
      </c>
    </row>
    <row r="192" spans="1:1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29767</v>
      </c>
      <c r="N192" s="22">
        <v>0</v>
      </c>
      <c r="O192" s="22">
        <v>0</v>
      </c>
      <c r="P192" s="22">
        <v>0</v>
      </c>
      <c r="Q192" s="22">
        <v>0</v>
      </c>
      <c r="R192" s="22">
        <v>29767</v>
      </c>
    </row>
    <row r="193" spans="1:1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3251</v>
      </c>
      <c r="F193" s="22">
        <v>41216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44467</v>
      </c>
    </row>
    <row r="194" spans="1:1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128698</v>
      </c>
      <c r="G194" s="22">
        <v>98062</v>
      </c>
      <c r="H194" s="22">
        <v>67560</v>
      </c>
      <c r="I194" s="22">
        <v>0</v>
      </c>
      <c r="J194" s="22">
        <v>0</v>
      </c>
      <c r="K194" s="22">
        <v>0</v>
      </c>
      <c r="L194" s="22">
        <v>0</v>
      </c>
      <c r="M194" s="22">
        <v>15564</v>
      </c>
      <c r="N194" s="22">
        <v>415802</v>
      </c>
      <c r="O194" s="22">
        <v>0</v>
      </c>
      <c r="P194" s="22">
        <v>0</v>
      </c>
      <c r="Q194" s="22">
        <v>0</v>
      </c>
      <c r="R194" s="22">
        <v>725686</v>
      </c>
    </row>
    <row r="195" spans="1:1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54936</v>
      </c>
      <c r="G195" s="22">
        <v>58265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324696</v>
      </c>
      <c r="O195" s="22">
        <v>0</v>
      </c>
      <c r="P195" s="22">
        <v>65656</v>
      </c>
      <c r="Q195" s="22">
        <v>0</v>
      </c>
      <c r="R195" s="22">
        <v>503553</v>
      </c>
    </row>
    <row r="196" spans="1:1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98636</v>
      </c>
      <c r="G196" s="22">
        <v>79298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360607</v>
      </c>
      <c r="N196" s="22">
        <v>77529</v>
      </c>
      <c r="O196" s="22">
        <v>0</v>
      </c>
      <c r="P196" s="22">
        <v>0</v>
      </c>
      <c r="Q196" s="22">
        <v>0</v>
      </c>
      <c r="R196" s="22">
        <v>616070</v>
      </c>
    </row>
    <row r="197" spans="1:1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100166</v>
      </c>
      <c r="F197" s="22">
        <v>0</v>
      </c>
      <c r="G197" s="22">
        <v>50000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150166</v>
      </c>
    </row>
    <row r="198" spans="1:1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122476</v>
      </c>
      <c r="F198" s="22">
        <v>70876</v>
      </c>
      <c r="G198" s="22">
        <v>192414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206658</v>
      </c>
      <c r="O198" s="22">
        <v>0</v>
      </c>
      <c r="P198" s="22">
        <v>0</v>
      </c>
      <c r="Q198" s="22">
        <v>0</v>
      </c>
      <c r="R198" s="22">
        <v>592424</v>
      </c>
    </row>
    <row r="199" spans="1:1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2450</v>
      </c>
      <c r="H199" s="22">
        <v>0</v>
      </c>
      <c r="I199" s="22">
        <v>0</v>
      </c>
      <c r="J199" s="22">
        <v>0</v>
      </c>
      <c r="K199" s="22">
        <v>0</v>
      </c>
      <c r="L199" s="22">
        <v>94109</v>
      </c>
      <c r="M199" s="22">
        <v>3357</v>
      </c>
      <c r="N199" s="22">
        <v>183742</v>
      </c>
      <c r="O199" s="22">
        <v>0</v>
      </c>
      <c r="P199" s="22">
        <v>0</v>
      </c>
      <c r="Q199" s="22">
        <v>0</v>
      </c>
      <c r="R199" s="22">
        <v>283658</v>
      </c>
    </row>
    <row r="200" spans="1:1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54536</v>
      </c>
      <c r="G202" s="22">
        <v>32243</v>
      </c>
      <c r="H202" s="22">
        <v>0</v>
      </c>
      <c r="I202" s="22">
        <v>95450</v>
      </c>
      <c r="J202" s="22">
        <v>0</v>
      </c>
      <c r="K202" s="22">
        <v>0</v>
      </c>
      <c r="L202" s="22">
        <v>0</v>
      </c>
      <c r="M202" s="22">
        <v>0</v>
      </c>
      <c r="N202" s="22">
        <v>33536</v>
      </c>
      <c r="O202" s="22">
        <v>0</v>
      </c>
      <c r="P202" s="22">
        <v>0</v>
      </c>
      <c r="Q202" s="22">
        <v>0</v>
      </c>
      <c r="R202" s="22">
        <v>215765</v>
      </c>
    </row>
    <row r="203" spans="1:1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59533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69228</v>
      </c>
      <c r="O203" s="22">
        <v>0</v>
      </c>
      <c r="P203" s="22">
        <v>0</v>
      </c>
      <c r="Q203" s="22">
        <v>0</v>
      </c>
      <c r="R203" s="22">
        <v>128761</v>
      </c>
    </row>
    <row r="204" spans="1:1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153220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175829</v>
      </c>
      <c r="N204" s="22">
        <v>244799</v>
      </c>
      <c r="O204" s="22">
        <v>0</v>
      </c>
      <c r="P204" s="22">
        <v>0</v>
      </c>
      <c r="Q204" s="22">
        <v>0</v>
      </c>
      <c r="R204" s="22">
        <v>573848</v>
      </c>
    </row>
    <row r="205" spans="1:1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211274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-5000</v>
      </c>
      <c r="N205" s="22">
        <v>0</v>
      </c>
      <c r="O205" s="22">
        <v>0</v>
      </c>
      <c r="P205" s="22">
        <v>0</v>
      </c>
      <c r="Q205" s="22">
        <v>0</v>
      </c>
      <c r="R205" s="22">
        <v>206274</v>
      </c>
    </row>
    <row r="206" spans="1:1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145246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133775</v>
      </c>
      <c r="O206" s="22">
        <v>0</v>
      </c>
      <c r="P206" s="22">
        <v>246025</v>
      </c>
      <c r="Q206" s="22">
        <v>0</v>
      </c>
      <c r="R206" s="22">
        <v>525046</v>
      </c>
    </row>
    <row r="207" spans="1:1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149495</v>
      </c>
      <c r="F208" s="22">
        <v>0</v>
      </c>
      <c r="G208" s="22">
        <v>197161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592452</v>
      </c>
      <c r="N208" s="22">
        <v>289534</v>
      </c>
      <c r="O208" s="22">
        <v>0</v>
      </c>
      <c r="P208" s="22">
        <v>2133849</v>
      </c>
      <c r="Q208" s="22">
        <v>0</v>
      </c>
      <c r="R208" s="22">
        <v>3362491</v>
      </c>
    </row>
    <row r="209" spans="1:1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29897</v>
      </c>
      <c r="F209" s="22">
        <v>0</v>
      </c>
      <c r="G209" s="22">
        <v>229874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21547</v>
      </c>
      <c r="N209" s="22">
        <v>0</v>
      </c>
      <c r="O209" s="22">
        <v>0</v>
      </c>
      <c r="P209" s="22">
        <v>0</v>
      </c>
      <c r="Q209" s="22">
        <v>0</v>
      </c>
      <c r="R209" s="22">
        <v>281318</v>
      </c>
    </row>
    <row r="210" spans="1:1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84565</v>
      </c>
      <c r="F210" s="22">
        <v>59902</v>
      </c>
      <c r="G210" s="22">
        <v>201183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10326</v>
      </c>
      <c r="N210" s="22">
        <v>407619</v>
      </c>
      <c r="O210" s="22">
        <v>0</v>
      </c>
      <c r="P210" s="22">
        <v>1719390</v>
      </c>
      <c r="Q210" s="22">
        <v>0</v>
      </c>
      <c r="R210" s="22">
        <v>2482985</v>
      </c>
    </row>
    <row r="211" spans="1:1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94211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127833</v>
      </c>
      <c r="N211" s="22">
        <v>0</v>
      </c>
      <c r="O211" s="22">
        <v>0</v>
      </c>
      <c r="P211" s="22">
        <v>0</v>
      </c>
      <c r="Q211" s="22">
        <v>0</v>
      </c>
      <c r="R211" s="22">
        <v>222044</v>
      </c>
    </row>
    <row r="212" spans="1:1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207472</v>
      </c>
      <c r="G212" s="22">
        <v>145645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527195</v>
      </c>
      <c r="O212" s="22">
        <v>0</v>
      </c>
      <c r="P212" s="22">
        <v>0</v>
      </c>
      <c r="Q212" s="22">
        <v>0</v>
      </c>
      <c r="R212" s="22">
        <v>880312</v>
      </c>
    </row>
    <row r="213" spans="1:1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133875</v>
      </c>
      <c r="F213" s="22">
        <v>86922</v>
      </c>
      <c r="G213" s="22">
        <v>150000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231406</v>
      </c>
      <c r="O213" s="22">
        <v>0</v>
      </c>
      <c r="P213" s="22">
        <v>0</v>
      </c>
      <c r="Q213" s="22">
        <v>0</v>
      </c>
      <c r="R213" s="22">
        <v>602203</v>
      </c>
    </row>
    <row r="214" spans="1:1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81544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1837892</v>
      </c>
      <c r="N214" s="22">
        <v>0</v>
      </c>
      <c r="O214" s="22">
        <v>0</v>
      </c>
      <c r="P214" s="22">
        <v>0</v>
      </c>
      <c r="Q214" s="22">
        <v>0</v>
      </c>
      <c r="R214" s="22">
        <v>1919436</v>
      </c>
    </row>
    <row r="215" spans="1:1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62126</v>
      </c>
      <c r="G215" s="22">
        <v>0</v>
      </c>
      <c r="H215" s="22">
        <v>21074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83200</v>
      </c>
    </row>
    <row r="216" spans="1:1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56028</v>
      </c>
      <c r="F216" s="22">
        <v>81508</v>
      </c>
      <c r="G216" s="22">
        <v>244905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382441</v>
      </c>
    </row>
    <row r="217" spans="1:1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24607</v>
      </c>
      <c r="F217" s="22">
        <v>60592</v>
      </c>
      <c r="G217" s="22">
        <v>99330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8393</v>
      </c>
      <c r="O217" s="22">
        <v>0</v>
      </c>
      <c r="P217" s="22">
        <v>0</v>
      </c>
      <c r="Q217" s="22">
        <v>0</v>
      </c>
      <c r="R217" s="22">
        <v>192922</v>
      </c>
    </row>
    <row r="218" spans="1:1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45149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58048</v>
      </c>
      <c r="N218" s="22">
        <v>229593</v>
      </c>
      <c r="O218" s="22">
        <v>0</v>
      </c>
      <c r="P218" s="22">
        <v>0</v>
      </c>
      <c r="Q218" s="22">
        <v>0</v>
      </c>
      <c r="R218" s="22">
        <v>332790</v>
      </c>
    </row>
    <row r="219" spans="1:1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99894</v>
      </c>
      <c r="G219" s="22">
        <v>34076</v>
      </c>
      <c r="H219" s="22">
        <v>0</v>
      </c>
      <c r="I219" s="22">
        <v>0</v>
      </c>
      <c r="J219" s="22">
        <v>0</v>
      </c>
      <c r="K219" s="22">
        <v>0</v>
      </c>
      <c r="L219" s="22">
        <v>11516</v>
      </c>
      <c r="M219" s="22">
        <v>0</v>
      </c>
      <c r="N219" s="22">
        <v>240867</v>
      </c>
      <c r="O219" s="22">
        <v>0</v>
      </c>
      <c r="P219" s="22">
        <v>0</v>
      </c>
      <c r="Q219" s="22">
        <v>0</v>
      </c>
      <c r="R219" s="22">
        <v>386353</v>
      </c>
    </row>
    <row r="220" spans="1:1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253589</v>
      </c>
      <c r="F220" s="22">
        <v>77564</v>
      </c>
      <c r="G220" s="22">
        <v>78641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83443</v>
      </c>
      <c r="O220" s="22">
        <v>0</v>
      </c>
      <c r="P220" s="22">
        <v>0</v>
      </c>
      <c r="Q220" s="22">
        <v>0</v>
      </c>
      <c r="R220" s="22">
        <v>493237</v>
      </c>
    </row>
    <row r="221" spans="1:1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48406</v>
      </c>
      <c r="G221" s="22">
        <v>0</v>
      </c>
      <c r="H221" s="22">
        <v>150000</v>
      </c>
      <c r="I221" s="22">
        <v>0</v>
      </c>
      <c r="J221" s="22">
        <v>0</v>
      </c>
      <c r="K221" s="22">
        <v>5381</v>
      </c>
      <c r="L221" s="22">
        <v>0</v>
      </c>
      <c r="M221" s="22">
        <v>214</v>
      </c>
      <c r="N221" s="22">
        <v>0</v>
      </c>
      <c r="O221" s="22">
        <v>0</v>
      </c>
      <c r="P221" s="22">
        <v>0</v>
      </c>
      <c r="Q221" s="22">
        <v>0</v>
      </c>
      <c r="R221" s="22">
        <v>204001</v>
      </c>
    </row>
    <row r="222" spans="1:1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179276</v>
      </c>
      <c r="H222" s="22">
        <v>0</v>
      </c>
      <c r="I222" s="22">
        <v>0</v>
      </c>
      <c r="J222" s="22">
        <v>0</v>
      </c>
      <c r="K222" s="22">
        <v>0</v>
      </c>
      <c r="L222" s="22">
        <v>50420</v>
      </c>
      <c r="M222" s="22">
        <v>38754</v>
      </c>
      <c r="N222" s="22">
        <v>433214</v>
      </c>
      <c r="O222" s="22">
        <v>0</v>
      </c>
      <c r="P222" s="22">
        <v>0</v>
      </c>
      <c r="Q222" s="22">
        <v>0</v>
      </c>
      <c r="R222" s="22">
        <v>701664</v>
      </c>
    </row>
    <row r="223" spans="1:1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16446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742594</v>
      </c>
      <c r="N223" s="22">
        <v>0</v>
      </c>
      <c r="O223" s="22">
        <v>0</v>
      </c>
      <c r="P223" s="22">
        <v>0</v>
      </c>
      <c r="Q223" s="22">
        <v>400000</v>
      </c>
      <c r="R223" s="22">
        <v>1159040</v>
      </c>
    </row>
    <row r="224" spans="1:1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126458</v>
      </c>
      <c r="F224" s="22">
        <v>0</v>
      </c>
      <c r="G224" s="22">
        <v>1362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70598</v>
      </c>
      <c r="O224" s="22">
        <v>0</v>
      </c>
      <c r="P224" s="22">
        <v>0</v>
      </c>
      <c r="Q224" s="22">
        <v>0</v>
      </c>
      <c r="R224" s="22">
        <v>198418</v>
      </c>
    </row>
    <row r="225" spans="1:1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80466</v>
      </c>
      <c r="G225" s="22">
        <v>245506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79686</v>
      </c>
      <c r="O225" s="22">
        <v>0</v>
      </c>
      <c r="P225" s="22">
        <v>0</v>
      </c>
      <c r="Q225" s="22">
        <v>0</v>
      </c>
      <c r="R225" s="22">
        <v>405658</v>
      </c>
    </row>
    <row r="226" spans="1:1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60034</v>
      </c>
      <c r="F226" s="22">
        <v>197524</v>
      </c>
      <c r="G226" s="22">
        <v>119194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43413</v>
      </c>
      <c r="N226" s="22">
        <v>121643</v>
      </c>
      <c r="O226" s="22">
        <v>0</v>
      </c>
      <c r="P226" s="22">
        <v>0</v>
      </c>
      <c r="Q226" s="22">
        <v>0</v>
      </c>
      <c r="R226" s="22">
        <v>541808</v>
      </c>
    </row>
    <row r="227" spans="1:1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124688</v>
      </c>
      <c r="F227" s="22">
        <v>27224</v>
      </c>
      <c r="G227" s="22">
        <v>239566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46259</v>
      </c>
      <c r="O227" s="22">
        <v>0</v>
      </c>
      <c r="P227" s="22">
        <v>0</v>
      </c>
      <c r="Q227" s="22">
        <v>0</v>
      </c>
      <c r="R227" s="22">
        <v>437737</v>
      </c>
    </row>
    <row r="228" spans="1:1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224103</v>
      </c>
      <c r="F228" s="22">
        <v>77008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301111</v>
      </c>
    </row>
    <row r="229" spans="1:1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101509</v>
      </c>
      <c r="F230" s="22">
        <v>32476</v>
      </c>
      <c r="G230" s="22">
        <v>78010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415475</v>
      </c>
      <c r="N230" s="22">
        <v>214676</v>
      </c>
      <c r="O230" s="22">
        <v>0</v>
      </c>
      <c r="P230" s="22">
        <v>0</v>
      </c>
      <c r="Q230" s="22">
        <v>0</v>
      </c>
      <c r="R230" s="22">
        <v>842146</v>
      </c>
    </row>
    <row r="231" spans="1:1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64502</v>
      </c>
      <c r="G231" s="22">
        <v>192733</v>
      </c>
      <c r="H231" s="22">
        <v>113985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89903</v>
      </c>
      <c r="O231" s="22">
        <v>0</v>
      </c>
      <c r="P231" s="22">
        <v>3400</v>
      </c>
      <c r="Q231" s="22">
        <v>0</v>
      </c>
      <c r="R231" s="22">
        <v>464523</v>
      </c>
    </row>
    <row r="232" spans="1:1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29351</v>
      </c>
      <c r="F232" s="22">
        <v>0</v>
      </c>
      <c r="G232" s="22">
        <v>15656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69358</v>
      </c>
      <c r="N232" s="22">
        <v>0</v>
      </c>
      <c r="O232" s="22">
        <v>0</v>
      </c>
      <c r="P232" s="22">
        <v>0</v>
      </c>
      <c r="Q232" s="22">
        <v>0</v>
      </c>
      <c r="R232" s="22">
        <v>114365</v>
      </c>
    </row>
    <row r="233" spans="1:1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134986</v>
      </c>
      <c r="F233" s="22">
        <v>66514</v>
      </c>
      <c r="G233" s="22">
        <v>2388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203888</v>
      </c>
    </row>
    <row r="234" spans="1:1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108896</v>
      </c>
      <c r="G234" s="22">
        <v>72473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301938</v>
      </c>
      <c r="O234" s="22">
        <v>0</v>
      </c>
      <c r="P234" s="22">
        <v>0</v>
      </c>
      <c r="Q234" s="22">
        <v>0</v>
      </c>
      <c r="R234" s="22">
        <v>483307</v>
      </c>
    </row>
    <row r="235" spans="1:1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115319</v>
      </c>
      <c r="I235" s="22">
        <v>0</v>
      </c>
      <c r="J235" s="22">
        <v>0</v>
      </c>
      <c r="K235" s="22">
        <v>0</v>
      </c>
      <c r="L235" s="22">
        <v>0</v>
      </c>
      <c r="M235" s="22">
        <v>2060</v>
      </c>
      <c r="N235" s="22">
        <v>132194</v>
      </c>
      <c r="O235" s="22">
        <v>0</v>
      </c>
      <c r="P235" s="22">
        <v>0</v>
      </c>
      <c r="Q235" s="22">
        <v>0</v>
      </c>
      <c r="R235" s="22">
        <v>249573</v>
      </c>
    </row>
    <row r="236" spans="1:1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32318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88738</v>
      </c>
      <c r="N236" s="22">
        <v>0</v>
      </c>
      <c r="O236" s="22">
        <v>0</v>
      </c>
      <c r="P236" s="22">
        <v>0</v>
      </c>
      <c r="Q236" s="22">
        <v>0</v>
      </c>
      <c r="R236" s="22">
        <v>121056</v>
      </c>
    </row>
    <row r="237" spans="1:1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33536</v>
      </c>
      <c r="I237" s="22">
        <v>0</v>
      </c>
      <c r="J237" s="22">
        <v>0</v>
      </c>
      <c r="K237" s="22">
        <v>0</v>
      </c>
      <c r="L237" s="22">
        <v>0</v>
      </c>
      <c r="M237" s="22">
        <v>16700</v>
      </c>
      <c r="N237" s="22">
        <v>359400</v>
      </c>
      <c r="O237" s="22">
        <v>0</v>
      </c>
      <c r="P237" s="22">
        <v>504286</v>
      </c>
      <c r="Q237" s="22">
        <v>0</v>
      </c>
      <c r="R237" s="22">
        <v>913922</v>
      </c>
    </row>
    <row r="238" spans="1:1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73556</v>
      </c>
      <c r="F238" s="22">
        <v>0</v>
      </c>
      <c r="G238" s="22">
        <v>50723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5000</v>
      </c>
      <c r="N238" s="22">
        <v>291860</v>
      </c>
      <c r="O238" s="22">
        <v>0</v>
      </c>
      <c r="P238" s="22">
        <v>0</v>
      </c>
      <c r="Q238" s="22">
        <v>0</v>
      </c>
      <c r="R238" s="22">
        <v>421139</v>
      </c>
    </row>
    <row r="239" spans="1:1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143423</v>
      </c>
      <c r="F239" s="22">
        <v>87146</v>
      </c>
      <c r="G239" s="22">
        <v>0</v>
      </c>
      <c r="H239" s="22">
        <v>28068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1625632</v>
      </c>
      <c r="Q239" s="22">
        <v>0</v>
      </c>
      <c r="R239" s="22">
        <v>1884269</v>
      </c>
    </row>
    <row r="240" spans="1:1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23305</v>
      </c>
      <c r="N240" s="22">
        <v>0</v>
      </c>
      <c r="O240" s="22">
        <v>0</v>
      </c>
      <c r="P240" s="22">
        <v>0</v>
      </c>
      <c r="Q240" s="22">
        <v>0</v>
      </c>
      <c r="R240" s="22">
        <v>23305</v>
      </c>
    </row>
    <row r="241" spans="1:1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157074</v>
      </c>
      <c r="F242" s="22">
        <v>0</v>
      </c>
      <c r="G242" s="22">
        <v>0</v>
      </c>
      <c r="H242" s="22">
        <v>35400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192474</v>
      </c>
    </row>
    <row r="243" spans="1:1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15412</v>
      </c>
      <c r="F243" s="22">
        <v>59428</v>
      </c>
      <c r="G243" s="22">
        <v>120618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267485</v>
      </c>
      <c r="O243" s="22">
        <v>0</v>
      </c>
      <c r="P243" s="22">
        <v>0</v>
      </c>
      <c r="Q243" s="22">
        <v>0</v>
      </c>
      <c r="R243" s="22">
        <v>462943</v>
      </c>
    </row>
    <row r="244" spans="1:1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61485</v>
      </c>
      <c r="F244" s="22">
        <v>9444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70929</v>
      </c>
    </row>
    <row r="245" spans="1:1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24002</v>
      </c>
      <c r="F245" s="22">
        <v>6420</v>
      </c>
      <c r="G245" s="22">
        <v>19650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50072</v>
      </c>
    </row>
    <row r="246" spans="1:1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25927</v>
      </c>
      <c r="F246" s="22">
        <v>9230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998</v>
      </c>
      <c r="N246" s="22">
        <v>0</v>
      </c>
      <c r="O246" s="22">
        <v>0</v>
      </c>
      <c r="P246" s="22">
        <v>0</v>
      </c>
      <c r="Q246" s="22">
        <v>0</v>
      </c>
      <c r="R246" s="22">
        <v>36155</v>
      </c>
    </row>
    <row r="247" spans="1:1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6843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154942</v>
      </c>
      <c r="O247" s="22">
        <v>0</v>
      </c>
      <c r="P247" s="22">
        <v>0</v>
      </c>
      <c r="Q247" s="22">
        <v>0</v>
      </c>
      <c r="R247" s="22">
        <v>161785</v>
      </c>
    </row>
    <row r="248" spans="1:1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81416</v>
      </c>
      <c r="F248" s="22">
        <v>16772</v>
      </c>
      <c r="G248" s="22">
        <v>58288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102933</v>
      </c>
      <c r="O248" s="22">
        <v>0</v>
      </c>
      <c r="P248" s="22">
        <v>0</v>
      </c>
      <c r="Q248" s="22">
        <v>0</v>
      </c>
      <c r="R248" s="22">
        <v>259409</v>
      </c>
    </row>
    <row r="249" spans="1:1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156637</v>
      </c>
      <c r="N249" s="22">
        <v>0</v>
      </c>
      <c r="O249" s="22">
        <v>0</v>
      </c>
      <c r="P249" s="22">
        <v>0</v>
      </c>
      <c r="Q249" s="22">
        <v>0</v>
      </c>
      <c r="R249" s="22">
        <v>156637</v>
      </c>
    </row>
    <row r="250" spans="1:1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73184</v>
      </c>
      <c r="F250" s="22">
        <v>6288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79472</v>
      </c>
    </row>
    <row r="251" spans="1:1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5454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5100</v>
      </c>
      <c r="O251" s="22">
        <v>0</v>
      </c>
      <c r="P251" s="22">
        <v>0</v>
      </c>
      <c r="Q251" s="22">
        <v>0</v>
      </c>
      <c r="R251" s="22">
        <v>10554</v>
      </c>
    </row>
    <row r="252" spans="1:1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11864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11864</v>
      </c>
    </row>
    <row r="253" spans="1:1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120763</v>
      </c>
      <c r="F253" s="22">
        <v>14344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150000</v>
      </c>
      <c r="N253" s="22">
        <v>0</v>
      </c>
      <c r="O253" s="22">
        <v>0</v>
      </c>
      <c r="P253" s="22">
        <v>0</v>
      </c>
      <c r="Q253" s="22">
        <v>0</v>
      </c>
      <c r="R253" s="22">
        <v>285107</v>
      </c>
    </row>
    <row r="254" spans="1:1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19977</v>
      </c>
      <c r="F254" s="22">
        <v>18946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38923</v>
      </c>
    </row>
    <row r="255" spans="1:1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4218</v>
      </c>
      <c r="F255" s="22">
        <v>17636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9000</v>
      </c>
      <c r="N255" s="22">
        <v>0</v>
      </c>
      <c r="O255" s="22">
        <v>0</v>
      </c>
      <c r="P255" s="22">
        <v>0</v>
      </c>
      <c r="Q255" s="22">
        <v>0</v>
      </c>
      <c r="R255" s="22">
        <v>30854</v>
      </c>
    </row>
    <row r="256" spans="1:1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33910</v>
      </c>
      <c r="F256" s="22">
        <v>18442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50300</v>
      </c>
      <c r="O256" s="22">
        <v>0</v>
      </c>
      <c r="P256" s="22">
        <v>0</v>
      </c>
      <c r="Q256" s="22">
        <v>0</v>
      </c>
      <c r="R256" s="22">
        <v>102652</v>
      </c>
    </row>
    <row r="257" spans="1:1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14510</v>
      </c>
      <c r="F258" s="22">
        <v>12422</v>
      </c>
      <c r="G258" s="22">
        <v>0</v>
      </c>
      <c r="H258" s="22">
        <v>200391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200</v>
      </c>
      <c r="R258" s="22">
        <v>227523</v>
      </c>
    </row>
    <row r="259" spans="1:1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12333</v>
      </c>
      <c r="F259" s="22">
        <v>19150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41797</v>
      </c>
      <c r="O259" s="22">
        <v>0</v>
      </c>
      <c r="P259" s="22">
        <v>0</v>
      </c>
      <c r="Q259" s="22">
        <v>0</v>
      </c>
      <c r="R259" s="22">
        <v>73280</v>
      </c>
    </row>
    <row r="260" spans="1:1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11278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4115</v>
      </c>
      <c r="O260" s="22">
        <v>0</v>
      </c>
      <c r="P260" s="22">
        <v>0</v>
      </c>
      <c r="Q260" s="22">
        <v>0</v>
      </c>
      <c r="R260" s="22">
        <v>15393</v>
      </c>
    </row>
    <row r="261" spans="1:1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55821</v>
      </c>
      <c r="F261" s="22">
        <v>7560</v>
      </c>
      <c r="G261" s="22">
        <v>6300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69681</v>
      </c>
    </row>
    <row r="262" spans="1:1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105751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105751</v>
      </c>
    </row>
    <row r="263" spans="1:1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26182</v>
      </c>
      <c r="F263" s="22">
        <v>5994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32176</v>
      </c>
    </row>
    <row r="264" spans="1:1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69809</v>
      </c>
      <c r="F264" s="22">
        <v>7716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77525</v>
      </c>
    </row>
    <row r="265" spans="1:1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24292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24292</v>
      </c>
    </row>
    <row r="266" spans="1:1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8845</v>
      </c>
      <c r="F266" s="22">
        <v>17884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9286</v>
      </c>
      <c r="N266" s="22">
        <v>37232</v>
      </c>
      <c r="O266" s="22">
        <v>0</v>
      </c>
      <c r="P266" s="22">
        <v>0</v>
      </c>
      <c r="Q266" s="22">
        <v>0</v>
      </c>
      <c r="R266" s="22">
        <v>73247</v>
      </c>
    </row>
    <row r="267" spans="1:1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135136</v>
      </c>
      <c r="F267" s="22">
        <v>15418</v>
      </c>
      <c r="G267" s="22">
        <v>22766</v>
      </c>
      <c r="H267" s="22">
        <v>50000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223320</v>
      </c>
    </row>
    <row r="268" spans="1:1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15430</v>
      </c>
      <c r="G268" s="22">
        <v>22674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72045</v>
      </c>
      <c r="O268" s="22">
        <v>0</v>
      </c>
      <c r="P268" s="22">
        <v>0</v>
      </c>
      <c r="Q268" s="22">
        <v>0</v>
      </c>
      <c r="R268" s="22">
        <v>110149</v>
      </c>
    </row>
    <row r="269" spans="1:1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50100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50100</v>
      </c>
    </row>
    <row r="270" spans="1:1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23567</v>
      </c>
      <c r="F270" s="22">
        <v>9122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32689</v>
      </c>
    </row>
    <row r="271" spans="1:1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50004</v>
      </c>
      <c r="F271" s="22">
        <v>17790</v>
      </c>
      <c r="G271" s="22">
        <v>44569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69319</v>
      </c>
      <c r="O271" s="22">
        <v>0</v>
      </c>
      <c r="P271" s="22">
        <v>0</v>
      </c>
      <c r="Q271" s="22">
        <v>0</v>
      </c>
      <c r="R271" s="22">
        <v>181682</v>
      </c>
    </row>
    <row r="272" spans="1:1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17088</v>
      </c>
      <c r="G272" s="22">
        <v>14596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81041</v>
      </c>
      <c r="O272" s="22">
        <v>0</v>
      </c>
      <c r="P272" s="22">
        <v>0</v>
      </c>
      <c r="Q272" s="22">
        <v>0</v>
      </c>
      <c r="R272" s="22">
        <v>112725</v>
      </c>
    </row>
    <row r="273" spans="1:1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77048</v>
      </c>
      <c r="F273" s="22">
        <v>5780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82828</v>
      </c>
    </row>
    <row r="274" spans="1:1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47286</v>
      </c>
      <c r="F274" s="22">
        <v>17752</v>
      </c>
      <c r="G274" s="22">
        <v>68800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73856</v>
      </c>
      <c r="O274" s="22">
        <v>0</v>
      </c>
      <c r="P274" s="22">
        <v>0</v>
      </c>
      <c r="Q274" s="22">
        <v>0</v>
      </c>
      <c r="R274" s="22">
        <v>207694</v>
      </c>
    </row>
    <row r="275" spans="1:1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68443</v>
      </c>
      <c r="F275" s="22">
        <v>0</v>
      </c>
      <c r="G275" s="22">
        <v>15394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83837</v>
      </c>
    </row>
    <row r="276" spans="1:1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258815</v>
      </c>
      <c r="F276" s="22">
        <v>17078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275893</v>
      </c>
    </row>
    <row r="277" spans="1:1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97460</v>
      </c>
      <c r="F277" s="22">
        <v>17494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18845</v>
      </c>
      <c r="N277" s="22">
        <v>0</v>
      </c>
      <c r="O277" s="22">
        <v>0</v>
      </c>
      <c r="P277" s="22">
        <v>0</v>
      </c>
      <c r="Q277" s="22">
        <v>0</v>
      </c>
      <c r="R277" s="22">
        <v>133799</v>
      </c>
    </row>
    <row r="278" spans="1:1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13430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8067</v>
      </c>
      <c r="O278" s="22">
        <v>0</v>
      </c>
      <c r="P278" s="22">
        <v>0</v>
      </c>
      <c r="Q278" s="22">
        <v>0</v>
      </c>
      <c r="R278" s="22">
        <v>21497</v>
      </c>
    </row>
    <row r="279" spans="1:1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17122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64671</v>
      </c>
      <c r="O279" s="22">
        <v>0</v>
      </c>
      <c r="P279" s="22">
        <v>0</v>
      </c>
      <c r="Q279" s="22">
        <v>0</v>
      </c>
      <c r="R279" s="22">
        <v>81793</v>
      </c>
    </row>
    <row r="280" spans="1:1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77112</v>
      </c>
      <c r="F280" s="22">
        <v>11692</v>
      </c>
      <c r="G280" s="22">
        <v>10110</v>
      </c>
      <c r="H280" s="22">
        <v>832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99746</v>
      </c>
    </row>
    <row r="281" spans="1:1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28016</v>
      </c>
      <c r="F281" s="22">
        <v>11784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3055</v>
      </c>
      <c r="O281" s="22">
        <v>0</v>
      </c>
      <c r="P281" s="22">
        <v>0</v>
      </c>
      <c r="Q281" s="22">
        <v>0</v>
      </c>
      <c r="R281" s="22">
        <v>42855</v>
      </c>
    </row>
    <row r="282" spans="1:1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60000</v>
      </c>
      <c r="O282" s="22">
        <v>0</v>
      </c>
      <c r="P282" s="22">
        <v>0</v>
      </c>
      <c r="Q282" s="22">
        <v>0</v>
      </c>
      <c r="R282" s="22">
        <v>60000</v>
      </c>
    </row>
    <row r="283" spans="1:1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10532</v>
      </c>
      <c r="F283" s="22">
        <v>13580</v>
      </c>
      <c r="G283" s="22">
        <v>8070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27302</v>
      </c>
      <c r="O283" s="22">
        <v>0</v>
      </c>
      <c r="P283" s="22">
        <v>0</v>
      </c>
      <c r="Q283" s="22">
        <v>0</v>
      </c>
      <c r="R283" s="22">
        <v>59484</v>
      </c>
    </row>
    <row r="284" spans="1:1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58288</v>
      </c>
      <c r="O284" s="22">
        <v>0</v>
      </c>
      <c r="P284" s="22">
        <v>0</v>
      </c>
      <c r="Q284" s="22">
        <v>0</v>
      </c>
      <c r="R284" s="22">
        <v>58288</v>
      </c>
    </row>
    <row r="285" spans="1:1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78035</v>
      </c>
      <c r="F285" s="22">
        <v>10268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88303</v>
      </c>
    </row>
    <row r="286" spans="1:1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12715</v>
      </c>
      <c r="F286" s="22">
        <v>17454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73432</v>
      </c>
      <c r="N286" s="22">
        <v>44082</v>
      </c>
      <c r="O286" s="22">
        <v>0</v>
      </c>
      <c r="P286" s="22">
        <v>0</v>
      </c>
      <c r="Q286" s="22">
        <v>0</v>
      </c>
      <c r="R286" s="22">
        <v>147683</v>
      </c>
    </row>
    <row r="287" spans="1:1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85303</v>
      </c>
      <c r="F287" s="22">
        <v>10254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105073</v>
      </c>
      <c r="N287" s="22">
        <v>0</v>
      </c>
      <c r="O287" s="22">
        <v>0</v>
      </c>
      <c r="P287" s="22">
        <v>0</v>
      </c>
      <c r="Q287" s="22">
        <v>0</v>
      </c>
      <c r="R287" s="22">
        <v>200630</v>
      </c>
    </row>
    <row r="288" spans="1:1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31242</v>
      </c>
      <c r="F288" s="22">
        <v>9206</v>
      </c>
      <c r="G288" s="22">
        <v>23219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63667</v>
      </c>
    </row>
    <row r="289" spans="1:1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25927</v>
      </c>
      <c r="F289" s="22">
        <v>9230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998</v>
      </c>
      <c r="N289" s="22">
        <v>0</v>
      </c>
      <c r="O289" s="22">
        <v>0</v>
      </c>
      <c r="P289" s="22">
        <v>0</v>
      </c>
      <c r="Q289" s="22">
        <v>0</v>
      </c>
      <c r="R289" s="22">
        <v>36155</v>
      </c>
    </row>
    <row r="290" spans="1:1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16620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16620</v>
      </c>
    </row>
    <row r="291" spans="1:1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78658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12500</v>
      </c>
      <c r="O291" s="22">
        <v>0</v>
      </c>
      <c r="P291" s="22">
        <v>0</v>
      </c>
      <c r="Q291" s="22">
        <v>0</v>
      </c>
      <c r="R291" s="22">
        <v>91158</v>
      </c>
    </row>
    <row r="292" spans="1:1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114305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114305</v>
      </c>
    </row>
    <row r="293" spans="1:1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1124547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16038</v>
      </c>
      <c r="N293" s="22">
        <v>0</v>
      </c>
      <c r="O293" s="22">
        <v>0</v>
      </c>
      <c r="P293" s="22">
        <v>0</v>
      </c>
      <c r="Q293" s="22">
        <v>0</v>
      </c>
      <c r="R293" s="22">
        <v>1140585</v>
      </c>
    </row>
    <row r="294" spans="1:1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28603</v>
      </c>
      <c r="F294" s="22">
        <v>0</v>
      </c>
      <c r="G294" s="22">
        <v>256211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284814</v>
      </c>
    </row>
    <row r="295" spans="1:1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31105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31105</v>
      </c>
    </row>
    <row r="297" spans="1:1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285601</v>
      </c>
      <c r="N297" s="22">
        <v>0</v>
      </c>
      <c r="O297" s="22">
        <v>0</v>
      </c>
      <c r="P297" s="22">
        <v>0</v>
      </c>
      <c r="Q297" s="22">
        <v>0</v>
      </c>
      <c r="R297" s="22">
        <v>285601</v>
      </c>
    </row>
    <row r="298" spans="1:1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377B-ECAF-4CA5-9BB2-BD48785E20A8}">
  <dimension ref="A1:R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1380</v>
      </c>
      <c r="D1" s="20" t="s">
        <v>1412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1382</v>
      </c>
      <c r="F2" s="21" t="s">
        <v>1383</v>
      </c>
      <c r="G2" s="21" t="s">
        <v>1384</v>
      </c>
      <c r="H2" s="21" t="s">
        <v>1385</v>
      </c>
      <c r="I2" s="21" t="s">
        <v>1386</v>
      </c>
      <c r="J2" s="21" t="s">
        <v>1387</v>
      </c>
      <c r="K2" s="21" t="s">
        <v>1388</v>
      </c>
      <c r="L2" s="21" t="s">
        <v>1389</v>
      </c>
      <c r="M2" s="21" t="s">
        <v>1390</v>
      </c>
      <c r="N2" s="21" t="s">
        <v>1391</v>
      </c>
      <c r="O2" s="21" t="s">
        <v>1392</v>
      </c>
      <c r="P2" s="21" t="s">
        <v>1393</v>
      </c>
      <c r="Q2" s="21" t="s">
        <v>1394</v>
      </c>
      <c r="R2" s="21" t="s">
        <v>1395</v>
      </c>
    </row>
    <row r="3" spans="1:18" x14ac:dyDescent="0.25">
      <c r="A3" s="21"/>
      <c r="B3" s="21"/>
      <c r="C3" s="21"/>
      <c r="D3" s="21" t="s">
        <v>89</v>
      </c>
      <c r="E3" s="21" t="s">
        <v>1396</v>
      </c>
      <c r="F3" s="21" t="s">
        <v>1397</v>
      </c>
      <c r="G3" s="21" t="s">
        <v>1398</v>
      </c>
      <c r="H3" s="21" t="s">
        <v>1399</v>
      </c>
      <c r="I3" s="21" t="s">
        <v>1400</v>
      </c>
      <c r="J3" s="21" t="s">
        <v>1401</v>
      </c>
      <c r="K3" s="21" t="s">
        <v>1402</v>
      </c>
      <c r="L3" s="21" t="s">
        <v>1403</v>
      </c>
      <c r="M3" s="21" t="s">
        <v>1404</v>
      </c>
      <c r="N3" s="21" t="s">
        <v>1405</v>
      </c>
      <c r="O3" s="21" t="s">
        <v>1406</v>
      </c>
      <c r="P3" s="21" t="s">
        <v>1407</v>
      </c>
      <c r="Q3" s="21" t="s">
        <v>1408</v>
      </c>
      <c r="R3" s="21" t="s">
        <v>1409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17374483</v>
      </c>
      <c r="F4" s="22">
        <v>0</v>
      </c>
      <c r="G4" s="22">
        <v>21434128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1563963</v>
      </c>
      <c r="N4" s="22">
        <v>0</v>
      </c>
      <c r="O4" s="22">
        <v>0</v>
      </c>
      <c r="P4" s="22">
        <v>0</v>
      </c>
      <c r="Q4" s="22">
        <v>0</v>
      </c>
      <c r="R4" s="22">
        <v>40372574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956106</v>
      </c>
      <c r="F5" s="22">
        <v>0</v>
      </c>
      <c r="G5" s="22">
        <v>8843288</v>
      </c>
      <c r="H5" s="22">
        <v>25597</v>
      </c>
      <c r="I5" s="22">
        <v>0</v>
      </c>
      <c r="J5" s="22">
        <v>0</v>
      </c>
      <c r="K5" s="22">
        <v>34071</v>
      </c>
      <c r="L5" s="22">
        <v>0</v>
      </c>
      <c r="M5" s="22">
        <v>1275617</v>
      </c>
      <c r="N5" s="22">
        <v>3614426</v>
      </c>
      <c r="O5" s="22">
        <v>0</v>
      </c>
      <c r="P5" s="22">
        <v>0</v>
      </c>
      <c r="Q5" s="22">
        <v>0</v>
      </c>
      <c r="R5" s="22">
        <v>14749104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885418</v>
      </c>
      <c r="F6" s="22">
        <v>0</v>
      </c>
      <c r="G6" s="22">
        <v>560366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3758347</v>
      </c>
      <c r="N6" s="22">
        <v>680892</v>
      </c>
      <c r="O6" s="22">
        <v>0</v>
      </c>
      <c r="P6" s="22">
        <v>19452</v>
      </c>
      <c r="Q6" s="22">
        <v>0</v>
      </c>
      <c r="R6" s="22">
        <v>5904475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130103000</v>
      </c>
      <c r="F7" s="22">
        <v>0</v>
      </c>
      <c r="G7" s="22">
        <v>145113000</v>
      </c>
      <c r="H7" s="22">
        <v>0</v>
      </c>
      <c r="I7" s="22">
        <v>0</v>
      </c>
      <c r="J7" s="22">
        <v>325000</v>
      </c>
      <c r="K7" s="22">
        <v>0</v>
      </c>
      <c r="L7" s="22">
        <v>175721000</v>
      </c>
      <c r="M7" s="22">
        <v>90440000</v>
      </c>
      <c r="N7" s="22">
        <v>63118000</v>
      </c>
      <c r="O7" s="22">
        <v>0</v>
      </c>
      <c r="P7" s="22">
        <v>0</v>
      </c>
      <c r="Q7" s="22">
        <v>0</v>
      </c>
      <c r="R7" s="22">
        <v>604820000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828796</v>
      </c>
      <c r="F8" s="22">
        <v>0</v>
      </c>
      <c r="G8" s="22">
        <v>207507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296150</v>
      </c>
      <c r="N8" s="22">
        <v>2382605</v>
      </c>
      <c r="O8" s="22">
        <v>0</v>
      </c>
      <c r="P8" s="22">
        <v>511666</v>
      </c>
      <c r="Q8" s="22">
        <v>40585</v>
      </c>
      <c r="R8" s="22">
        <v>4267309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7292941</v>
      </c>
      <c r="F9" s="22">
        <v>0</v>
      </c>
      <c r="G9" s="22">
        <v>4274036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29531928</v>
      </c>
      <c r="N9" s="22">
        <v>0</v>
      </c>
      <c r="O9" s="22">
        <v>0</v>
      </c>
      <c r="P9" s="22">
        <v>0</v>
      </c>
      <c r="Q9" s="22">
        <v>0</v>
      </c>
      <c r="R9" s="22">
        <v>41098905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79577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301944</v>
      </c>
      <c r="N10" s="22">
        <v>524392</v>
      </c>
      <c r="O10" s="22">
        <v>0</v>
      </c>
      <c r="P10" s="22">
        <v>0</v>
      </c>
      <c r="Q10" s="22">
        <v>0</v>
      </c>
      <c r="R10" s="22">
        <v>905913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1128297</v>
      </c>
      <c r="F11" s="22">
        <v>0</v>
      </c>
      <c r="G11" s="22">
        <v>1</v>
      </c>
      <c r="H11" s="22">
        <v>0</v>
      </c>
      <c r="I11" s="22">
        <v>0</v>
      </c>
      <c r="J11" s="22">
        <v>0</v>
      </c>
      <c r="K11" s="22">
        <v>4159</v>
      </c>
      <c r="L11" s="22">
        <v>0</v>
      </c>
      <c r="M11" s="22">
        <v>287226</v>
      </c>
      <c r="N11" s="22">
        <v>337884</v>
      </c>
      <c r="O11" s="22">
        <v>0</v>
      </c>
      <c r="P11" s="22">
        <v>0</v>
      </c>
      <c r="Q11" s="22">
        <v>0</v>
      </c>
      <c r="R11" s="22">
        <v>1757567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90140</v>
      </c>
      <c r="F12" s="22">
        <v>0</v>
      </c>
      <c r="G12" s="22">
        <v>4844655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6893983</v>
      </c>
      <c r="N12" s="22">
        <v>358863</v>
      </c>
      <c r="O12" s="22">
        <v>0</v>
      </c>
      <c r="P12" s="22">
        <v>0</v>
      </c>
      <c r="Q12" s="22">
        <v>0</v>
      </c>
      <c r="R12" s="22">
        <v>12187641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3207603</v>
      </c>
      <c r="N13" s="22">
        <v>87421</v>
      </c>
      <c r="O13" s="22">
        <v>0</v>
      </c>
      <c r="P13" s="22">
        <v>0</v>
      </c>
      <c r="Q13" s="22">
        <v>0</v>
      </c>
      <c r="R13" s="22">
        <v>3295024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19593000</v>
      </c>
      <c r="F14" s="22">
        <v>0</v>
      </c>
      <c r="G14" s="22">
        <v>21109000</v>
      </c>
      <c r="H14" s="22">
        <v>0</v>
      </c>
      <c r="I14" s="22">
        <v>0</v>
      </c>
      <c r="J14" s="22">
        <v>0</v>
      </c>
      <c r="K14" s="22">
        <v>0</v>
      </c>
      <c r="L14" s="22">
        <v>2743000</v>
      </c>
      <c r="M14" s="22">
        <v>9171000</v>
      </c>
      <c r="N14" s="22">
        <v>0</v>
      </c>
      <c r="O14" s="22">
        <v>0</v>
      </c>
      <c r="P14" s="22">
        <v>0</v>
      </c>
      <c r="Q14" s="22">
        <v>0</v>
      </c>
      <c r="R14" s="22">
        <v>52616000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234571</v>
      </c>
      <c r="H15" s="22">
        <v>31500</v>
      </c>
      <c r="I15" s="22">
        <v>0</v>
      </c>
      <c r="J15" s="22">
        <v>0</v>
      </c>
      <c r="K15" s="22">
        <v>4995</v>
      </c>
      <c r="L15" s="22">
        <v>0</v>
      </c>
      <c r="M15" s="22">
        <v>745013</v>
      </c>
      <c r="N15" s="22">
        <v>690657</v>
      </c>
      <c r="O15" s="22">
        <v>0</v>
      </c>
      <c r="P15" s="22">
        <v>0</v>
      </c>
      <c r="Q15" s="22">
        <v>0</v>
      </c>
      <c r="R15" s="22">
        <v>1706736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5491000</v>
      </c>
      <c r="H16" s="22">
        <v>94000</v>
      </c>
      <c r="I16" s="22">
        <v>0</v>
      </c>
      <c r="J16" s="22">
        <v>0</v>
      </c>
      <c r="K16" s="22">
        <v>0</v>
      </c>
      <c r="L16" s="22">
        <v>0</v>
      </c>
      <c r="M16" s="22">
        <v>5581000</v>
      </c>
      <c r="N16" s="22">
        <v>6286000</v>
      </c>
      <c r="O16" s="22">
        <v>0</v>
      </c>
      <c r="P16" s="22">
        <v>0</v>
      </c>
      <c r="Q16" s="22">
        <v>0</v>
      </c>
      <c r="R16" s="22">
        <v>17452000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13987142</v>
      </c>
      <c r="F17" s="22">
        <v>0</v>
      </c>
      <c r="G17" s="22">
        <v>11496458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6670820</v>
      </c>
      <c r="N17" s="22">
        <v>12571728</v>
      </c>
      <c r="O17" s="22">
        <v>8665994</v>
      </c>
      <c r="P17" s="22">
        <v>0</v>
      </c>
      <c r="Q17" s="22">
        <v>0</v>
      </c>
      <c r="R17" s="22">
        <v>53392142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800000</v>
      </c>
      <c r="F18" s="22">
        <v>0</v>
      </c>
      <c r="G18" s="22">
        <v>588000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931000</v>
      </c>
      <c r="N18" s="22">
        <v>4000</v>
      </c>
      <c r="O18" s="22">
        <v>0</v>
      </c>
      <c r="P18" s="22">
        <v>0</v>
      </c>
      <c r="Q18" s="22">
        <v>0</v>
      </c>
      <c r="R18" s="22">
        <v>2323000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7604391</v>
      </c>
      <c r="F19" s="22">
        <v>0</v>
      </c>
      <c r="G19" s="22">
        <v>7377280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18101602</v>
      </c>
      <c r="N19" s="22">
        <v>0</v>
      </c>
      <c r="O19" s="22">
        <v>0</v>
      </c>
      <c r="P19" s="22">
        <v>0</v>
      </c>
      <c r="Q19" s="22">
        <v>0</v>
      </c>
      <c r="R19" s="22">
        <v>33083273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1248908</v>
      </c>
      <c r="F20" s="22">
        <v>0</v>
      </c>
      <c r="G20" s="22">
        <v>2801334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503701</v>
      </c>
      <c r="N20" s="22">
        <v>1459311</v>
      </c>
      <c r="O20" s="22">
        <v>0</v>
      </c>
      <c r="P20" s="22">
        <v>0</v>
      </c>
      <c r="Q20" s="22">
        <v>0</v>
      </c>
      <c r="R20" s="22">
        <v>6013254</v>
      </c>
    </row>
    <row r="21" spans="1:1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458388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86988</v>
      </c>
      <c r="N21" s="22">
        <v>0</v>
      </c>
      <c r="O21" s="22">
        <v>0</v>
      </c>
      <c r="P21" s="22">
        <v>0</v>
      </c>
      <c r="Q21" s="22">
        <v>0</v>
      </c>
      <c r="R21" s="22">
        <v>545376</v>
      </c>
    </row>
    <row r="22" spans="1:1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92553</v>
      </c>
      <c r="F22" s="22">
        <v>0</v>
      </c>
      <c r="G22" s="22">
        <v>112290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551404</v>
      </c>
      <c r="N22" s="22">
        <v>0</v>
      </c>
      <c r="O22" s="22">
        <v>0</v>
      </c>
      <c r="P22" s="22">
        <v>0</v>
      </c>
      <c r="Q22" s="22">
        <v>0</v>
      </c>
      <c r="R22" s="22">
        <v>756247</v>
      </c>
    </row>
    <row r="23" spans="1:1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113106</v>
      </c>
      <c r="F23" s="22">
        <v>0</v>
      </c>
      <c r="G23" s="22">
        <v>721670</v>
      </c>
      <c r="H23" s="22">
        <v>71250</v>
      </c>
      <c r="I23" s="22">
        <v>0</v>
      </c>
      <c r="J23" s="22">
        <v>0</v>
      </c>
      <c r="K23" s="22">
        <v>0</v>
      </c>
      <c r="L23" s="22">
        <v>0</v>
      </c>
      <c r="M23" s="22">
        <v>3976960</v>
      </c>
      <c r="N23" s="22">
        <v>0</v>
      </c>
      <c r="O23" s="22">
        <v>0</v>
      </c>
      <c r="P23" s="22">
        <v>0</v>
      </c>
      <c r="Q23" s="22">
        <v>0</v>
      </c>
      <c r="R23" s="22">
        <v>4882986</v>
      </c>
    </row>
    <row r="24" spans="1:1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5184</v>
      </c>
      <c r="F24" s="22">
        <v>0</v>
      </c>
      <c r="G24" s="22">
        <v>10506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1674</v>
      </c>
      <c r="N24" s="22">
        <v>8593</v>
      </c>
      <c r="O24" s="22">
        <v>0</v>
      </c>
      <c r="P24" s="22">
        <v>0</v>
      </c>
      <c r="Q24" s="22">
        <v>0</v>
      </c>
      <c r="R24" s="22">
        <v>25957</v>
      </c>
    </row>
    <row r="25" spans="1:1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90012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22265747</v>
      </c>
      <c r="N25" s="22">
        <v>2487525</v>
      </c>
      <c r="O25" s="22">
        <v>0</v>
      </c>
      <c r="P25" s="22">
        <v>4301369</v>
      </c>
      <c r="Q25" s="22">
        <v>0</v>
      </c>
      <c r="R25" s="22">
        <v>29144653</v>
      </c>
    </row>
    <row r="26" spans="1:1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51659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53900</v>
      </c>
      <c r="N26" s="22">
        <v>0</v>
      </c>
      <c r="O26" s="22">
        <v>0</v>
      </c>
      <c r="P26" s="22">
        <v>0</v>
      </c>
      <c r="Q26" s="22">
        <v>0</v>
      </c>
      <c r="R26" s="22">
        <v>105559</v>
      </c>
    </row>
    <row r="27" spans="1:1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1789036</v>
      </c>
      <c r="H27" s="22">
        <v>0</v>
      </c>
      <c r="I27" s="22">
        <v>0</v>
      </c>
      <c r="J27" s="22">
        <v>0</v>
      </c>
      <c r="K27" s="22">
        <v>0</v>
      </c>
      <c r="L27" s="22">
        <v>90497</v>
      </c>
      <c r="M27" s="22">
        <v>100442</v>
      </c>
      <c r="N27" s="22">
        <v>1228965</v>
      </c>
      <c r="O27" s="22">
        <v>0</v>
      </c>
      <c r="P27" s="22">
        <v>0</v>
      </c>
      <c r="Q27" s="22">
        <v>0</v>
      </c>
      <c r="R27" s="22">
        <v>3208940</v>
      </c>
    </row>
    <row r="28" spans="1:1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815983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7642</v>
      </c>
      <c r="N28" s="22">
        <v>0</v>
      </c>
      <c r="O28" s="22">
        <v>0</v>
      </c>
      <c r="P28" s="22">
        <v>0</v>
      </c>
      <c r="Q28" s="22">
        <v>0</v>
      </c>
      <c r="R28" s="22">
        <v>823625</v>
      </c>
    </row>
    <row r="29" spans="1:1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77430</v>
      </c>
      <c r="N29" s="22">
        <v>292106</v>
      </c>
      <c r="O29" s="22">
        <v>0</v>
      </c>
      <c r="P29" s="22">
        <v>0</v>
      </c>
      <c r="Q29" s="22">
        <v>0</v>
      </c>
      <c r="R29" s="22">
        <v>369536</v>
      </c>
    </row>
    <row r="30" spans="1:1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605642</v>
      </c>
      <c r="H30" s="22">
        <v>96000</v>
      </c>
      <c r="I30" s="22">
        <v>0</v>
      </c>
      <c r="J30" s="22">
        <v>0</v>
      </c>
      <c r="K30" s="22">
        <v>0</v>
      </c>
      <c r="L30" s="22">
        <v>0</v>
      </c>
      <c r="M30" s="22">
        <v>574069</v>
      </c>
      <c r="N30" s="22">
        <v>1545492</v>
      </c>
      <c r="O30" s="22">
        <v>0</v>
      </c>
      <c r="P30" s="22">
        <v>0</v>
      </c>
      <c r="Q30" s="22">
        <v>0</v>
      </c>
      <c r="R30" s="22">
        <v>2821203</v>
      </c>
    </row>
    <row r="31" spans="1:1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1499772</v>
      </c>
      <c r="N31" s="22">
        <v>55102</v>
      </c>
      <c r="O31" s="22">
        <v>0</v>
      </c>
      <c r="P31" s="22">
        <v>1270564</v>
      </c>
      <c r="Q31" s="22">
        <v>0</v>
      </c>
      <c r="R31" s="22">
        <v>2825438</v>
      </c>
    </row>
    <row r="32" spans="1:1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1414760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1605544</v>
      </c>
      <c r="N32" s="22">
        <v>1219192</v>
      </c>
      <c r="O32" s="22">
        <v>0</v>
      </c>
      <c r="P32" s="22">
        <v>0</v>
      </c>
      <c r="Q32" s="22">
        <v>0</v>
      </c>
      <c r="R32" s="22">
        <v>4239496</v>
      </c>
    </row>
    <row r="33" spans="1:1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73574</v>
      </c>
      <c r="F33" s="22">
        <v>0</v>
      </c>
      <c r="G33" s="22">
        <v>1009405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811605</v>
      </c>
      <c r="N33" s="22">
        <v>80973</v>
      </c>
      <c r="O33" s="22">
        <v>0</v>
      </c>
      <c r="P33" s="22">
        <v>801850</v>
      </c>
      <c r="Q33" s="22">
        <v>0</v>
      </c>
      <c r="R33" s="22">
        <v>2777407</v>
      </c>
    </row>
    <row r="34" spans="1:1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591824</v>
      </c>
      <c r="F34" s="22">
        <v>0</v>
      </c>
      <c r="G34" s="22">
        <v>1889068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1287061</v>
      </c>
      <c r="O34" s="22">
        <v>0</v>
      </c>
      <c r="P34" s="22">
        <v>0</v>
      </c>
      <c r="Q34" s="22">
        <v>0</v>
      </c>
      <c r="R34" s="22">
        <v>3767953</v>
      </c>
    </row>
    <row r="35" spans="1:1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334015</v>
      </c>
      <c r="O35" s="22">
        <v>0</v>
      </c>
      <c r="P35" s="22">
        <v>0</v>
      </c>
      <c r="Q35" s="22">
        <v>0</v>
      </c>
      <c r="R35" s="22">
        <v>334015</v>
      </c>
    </row>
    <row r="36" spans="1:1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68395</v>
      </c>
      <c r="F37" s="22">
        <v>0</v>
      </c>
      <c r="G37" s="22">
        <v>1172994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2695233</v>
      </c>
      <c r="N37" s="22">
        <v>5970614</v>
      </c>
      <c r="O37" s="22">
        <v>0</v>
      </c>
      <c r="P37" s="22">
        <v>0</v>
      </c>
      <c r="Q37" s="22">
        <v>1704588</v>
      </c>
      <c r="R37" s="22">
        <v>11611824</v>
      </c>
    </row>
    <row r="38" spans="1:1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157805</v>
      </c>
      <c r="F38" s="22">
        <v>0</v>
      </c>
      <c r="G38" s="22">
        <v>172205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330010</v>
      </c>
    </row>
    <row r="39" spans="1:1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272610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682770</v>
      </c>
      <c r="O39" s="22">
        <v>0</v>
      </c>
      <c r="P39" s="22">
        <v>0</v>
      </c>
      <c r="Q39" s="22">
        <v>0</v>
      </c>
      <c r="R39" s="22">
        <v>955380</v>
      </c>
    </row>
    <row r="40" spans="1:1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2721346</v>
      </c>
      <c r="F40" s="22">
        <v>0</v>
      </c>
      <c r="G40" s="22">
        <v>1179253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12500</v>
      </c>
      <c r="N40" s="22">
        <v>3063846</v>
      </c>
      <c r="O40" s="22">
        <v>0</v>
      </c>
      <c r="P40" s="22">
        <v>0</v>
      </c>
      <c r="Q40" s="22">
        <v>13900</v>
      </c>
      <c r="R40" s="22">
        <v>6990845</v>
      </c>
    </row>
    <row r="41" spans="1:1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2310968</v>
      </c>
      <c r="F41" s="22">
        <v>0</v>
      </c>
      <c r="G41" s="22">
        <v>3546182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11035097</v>
      </c>
      <c r="N41" s="22">
        <v>451793</v>
      </c>
      <c r="O41" s="22">
        <v>0</v>
      </c>
      <c r="P41" s="22">
        <v>0</v>
      </c>
      <c r="Q41" s="22">
        <v>0</v>
      </c>
      <c r="R41" s="22">
        <v>17344040</v>
      </c>
    </row>
    <row r="42" spans="1:1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810418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534496</v>
      </c>
      <c r="N42" s="22">
        <v>1847932</v>
      </c>
      <c r="O42" s="22">
        <v>0</v>
      </c>
      <c r="P42" s="22">
        <v>0</v>
      </c>
      <c r="Q42" s="22">
        <v>0</v>
      </c>
      <c r="R42" s="22">
        <v>3192846</v>
      </c>
    </row>
    <row r="43" spans="1:1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1321430</v>
      </c>
      <c r="F43" s="22">
        <v>0</v>
      </c>
      <c r="G43" s="22">
        <v>3632499</v>
      </c>
      <c r="H43" s="22">
        <v>0</v>
      </c>
      <c r="I43" s="22">
        <v>149363</v>
      </c>
      <c r="J43" s="22">
        <v>0</v>
      </c>
      <c r="K43" s="22">
        <v>11651</v>
      </c>
      <c r="L43" s="22">
        <v>82504</v>
      </c>
      <c r="M43" s="22">
        <v>75337</v>
      </c>
      <c r="N43" s="22">
        <v>2073725</v>
      </c>
      <c r="O43" s="22">
        <v>0</v>
      </c>
      <c r="P43" s="22">
        <v>0</v>
      </c>
      <c r="Q43" s="22">
        <v>1012349</v>
      </c>
      <c r="R43" s="22">
        <v>8358858</v>
      </c>
    </row>
    <row r="44" spans="1:1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924896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1063200</v>
      </c>
      <c r="N44" s="22">
        <v>0</v>
      </c>
      <c r="O44" s="22">
        <v>0</v>
      </c>
      <c r="P44" s="22">
        <v>556529</v>
      </c>
      <c r="Q44" s="22">
        <v>0</v>
      </c>
      <c r="R44" s="22">
        <v>2544625</v>
      </c>
    </row>
    <row r="45" spans="1:1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1232173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169700</v>
      </c>
      <c r="N45" s="22">
        <v>0</v>
      </c>
      <c r="O45" s="22">
        <v>0</v>
      </c>
      <c r="P45" s="22">
        <v>0</v>
      </c>
      <c r="Q45" s="22">
        <v>0</v>
      </c>
      <c r="R45" s="22">
        <v>1401873</v>
      </c>
    </row>
    <row r="46" spans="1:1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891773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559764</v>
      </c>
      <c r="N46" s="22">
        <v>653416</v>
      </c>
      <c r="O46" s="22">
        <v>0</v>
      </c>
      <c r="P46" s="22">
        <v>0</v>
      </c>
      <c r="Q46" s="22">
        <v>0</v>
      </c>
      <c r="R46" s="22">
        <v>2104953</v>
      </c>
    </row>
    <row r="47" spans="1:1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964555</v>
      </c>
      <c r="H47" s="22">
        <v>0</v>
      </c>
      <c r="I47" s="22">
        <v>0</v>
      </c>
      <c r="J47" s="22">
        <v>0</v>
      </c>
      <c r="K47" s="22">
        <v>36638</v>
      </c>
      <c r="L47" s="22">
        <v>0</v>
      </c>
      <c r="M47" s="22">
        <v>2896310</v>
      </c>
      <c r="N47" s="22">
        <v>681897</v>
      </c>
      <c r="O47" s="22">
        <v>0</v>
      </c>
      <c r="P47" s="22">
        <v>0</v>
      </c>
      <c r="Q47" s="22">
        <v>0</v>
      </c>
      <c r="R47" s="22">
        <v>4579400</v>
      </c>
    </row>
    <row r="48" spans="1:1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1037011</v>
      </c>
      <c r="H48" s="22">
        <v>0</v>
      </c>
      <c r="I48" s="22">
        <v>0</v>
      </c>
      <c r="J48" s="22">
        <v>0</v>
      </c>
      <c r="K48" s="22">
        <v>19459</v>
      </c>
      <c r="L48" s="22">
        <v>0</v>
      </c>
      <c r="M48" s="22">
        <v>277295</v>
      </c>
      <c r="N48" s="22">
        <v>551996</v>
      </c>
      <c r="O48" s="22">
        <v>0</v>
      </c>
      <c r="P48" s="22">
        <v>0</v>
      </c>
      <c r="Q48" s="22">
        <v>0</v>
      </c>
      <c r="R48" s="22">
        <v>1885761</v>
      </c>
    </row>
    <row r="49" spans="1:1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223496</v>
      </c>
      <c r="F49" s="22">
        <v>9674</v>
      </c>
      <c r="G49" s="22">
        <v>169009</v>
      </c>
      <c r="H49" s="22">
        <v>32814</v>
      </c>
      <c r="I49" s="22">
        <v>0</v>
      </c>
      <c r="J49" s="22">
        <v>0</v>
      </c>
      <c r="K49" s="22">
        <v>0</v>
      </c>
      <c r="L49" s="22">
        <v>0</v>
      </c>
      <c r="M49" s="22">
        <v>19040</v>
      </c>
      <c r="N49" s="22">
        <v>330388</v>
      </c>
      <c r="O49" s="22">
        <v>0</v>
      </c>
      <c r="P49" s="22">
        <v>0</v>
      </c>
      <c r="Q49" s="22">
        <v>0</v>
      </c>
      <c r="R49" s="22">
        <v>784421</v>
      </c>
    </row>
    <row r="50" spans="1:1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1337868</v>
      </c>
      <c r="F50" s="22">
        <v>0</v>
      </c>
      <c r="G50" s="22">
        <v>701355</v>
      </c>
      <c r="H50" s="22">
        <v>0</v>
      </c>
      <c r="I50" s="22">
        <v>0</v>
      </c>
      <c r="J50" s="22">
        <v>0</v>
      </c>
      <c r="K50" s="22">
        <v>0</v>
      </c>
      <c r="L50" s="22">
        <v>136268</v>
      </c>
      <c r="M50" s="22">
        <v>92931</v>
      </c>
      <c r="N50" s="22">
        <v>1134505</v>
      </c>
      <c r="O50" s="22">
        <v>0</v>
      </c>
      <c r="P50" s="22">
        <v>0</v>
      </c>
      <c r="Q50" s="22">
        <v>0</v>
      </c>
      <c r="R50" s="22">
        <v>3402927</v>
      </c>
    </row>
    <row r="51" spans="1:1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129634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48144</v>
      </c>
      <c r="N51" s="22">
        <v>263379</v>
      </c>
      <c r="O51" s="22">
        <v>0</v>
      </c>
      <c r="P51" s="22">
        <v>0</v>
      </c>
      <c r="Q51" s="22">
        <v>126434</v>
      </c>
      <c r="R51" s="22">
        <v>567591</v>
      </c>
    </row>
    <row r="52" spans="1:1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1512</v>
      </c>
      <c r="L52" s="22">
        <v>0</v>
      </c>
      <c r="M52" s="22">
        <v>190922</v>
      </c>
      <c r="N52" s="22">
        <v>0</v>
      </c>
      <c r="O52" s="22">
        <v>0</v>
      </c>
      <c r="P52" s="22">
        <v>0</v>
      </c>
      <c r="Q52" s="22">
        <v>0</v>
      </c>
      <c r="R52" s="22">
        <v>192434</v>
      </c>
    </row>
    <row r="53" spans="1:1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249347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7792</v>
      </c>
      <c r="N53" s="22">
        <v>0</v>
      </c>
      <c r="O53" s="22">
        <v>0</v>
      </c>
      <c r="P53" s="22">
        <v>0</v>
      </c>
      <c r="Q53" s="22">
        <v>0</v>
      </c>
      <c r="R53" s="22">
        <v>257139</v>
      </c>
    </row>
    <row r="54" spans="1:1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1042914</v>
      </c>
      <c r="N54" s="22">
        <v>0</v>
      </c>
      <c r="O54" s="22">
        <v>0</v>
      </c>
      <c r="P54" s="22">
        <v>0</v>
      </c>
      <c r="Q54" s="22">
        <v>0</v>
      </c>
      <c r="R54" s="22">
        <v>1042914</v>
      </c>
    </row>
    <row r="55" spans="1:1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1624648</v>
      </c>
      <c r="N55" s="22">
        <v>0</v>
      </c>
      <c r="O55" s="22">
        <v>0</v>
      </c>
      <c r="P55" s="22">
        <v>0</v>
      </c>
      <c r="Q55" s="22">
        <v>0</v>
      </c>
      <c r="R55" s="22">
        <v>1624648</v>
      </c>
    </row>
    <row r="56" spans="1:1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541905</v>
      </c>
      <c r="N56" s="22">
        <v>0</v>
      </c>
      <c r="O56" s="22">
        <v>0</v>
      </c>
      <c r="P56" s="22">
        <v>2022709</v>
      </c>
      <c r="Q56" s="22">
        <v>0</v>
      </c>
      <c r="R56" s="22">
        <v>2564614</v>
      </c>
    </row>
    <row r="57" spans="1:1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1</v>
      </c>
      <c r="F57" s="22">
        <v>0</v>
      </c>
      <c r="G57" s="22">
        <v>846458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45814</v>
      </c>
      <c r="N57" s="22">
        <v>2472885</v>
      </c>
      <c r="O57" s="22">
        <v>0</v>
      </c>
      <c r="P57" s="22">
        <v>0</v>
      </c>
      <c r="Q57" s="22">
        <v>0</v>
      </c>
      <c r="R57" s="22">
        <v>3365158</v>
      </c>
    </row>
    <row r="58" spans="1:1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2901134</v>
      </c>
      <c r="F58" s="22">
        <v>0</v>
      </c>
      <c r="G58" s="22">
        <v>6237610</v>
      </c>
      <c r="H58" s="22">
        <v>95112</v>
      </c>
      <c r="I58" s="22">
        <v>0</v>
      </c>
      <c r="J58" s="22">
        <v>0</v>
      </c>
      <c r="K58" s="22">
        <v>0</v>
      </c>
      <c r="L58" s="22">
        <v>0</v>
      </c>
      <c r="M58" s="22">
        <v>6813620</v>
      </c>
      <c r="N58" s="22">
        <v>4771293</v>
      </c>
      <c r="O58" s="22">
        <v>0</v>
      </c>
      <c r="P58" s="22">
        <v>0</v>
      </c>
      <c r="Q58" s="22">
        <v>464934</v>
      </c>
      <c r="R58" s="22">
        <v>21283703</v>
      </c>
    </row>
    <row r="59" spans="1:1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418308</v>
      </c>
      <c r="F59" s="22">
        <v>0</v>
      </c>
      <c r="G59" s="22">
        <v>999247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475891</v>
      </c>
      <c r="O59" s="22">
        <v>0</v>
      </c>
      <c r="P59" s="22">
        <v>0</v>
      </c>
      <c r="Q59" s="22">
        <v>0</v>
      </c>
      <c r="R59" s="22">
        <v>1893446</v>
      </c>
    </row>
    <row r="60" spans="1:1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952815</v>
      </c>
      <c r="F60" s="22">
        <v>0</v>
      </c>
      <c r="G60" s="22">
        <v>810088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1286502</v>
      </c>
      <c r="N60" s="22">
        <v>2176217</v>
      </c>
      <c r="O60" s="22">
        <v>0</v>
      </c>
      <c r="P60" s="22">
        <v>0</v>
      </c>
      <c r="Q60" s="22">
        <v>0</v>
      </c>
      <c r="R60" s="22">
        <v>5225622</v>
      </c>
    </row>
    <row r="61" spans="1:1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129503</v>
      </c>
      <c r="N61" s="22">
        <v>0</v>
      </c>
      <c r="O61" s="22">
        <v>0</v>
      </c>
      <c r="P61" s="22">
        <v>0</v>
      </c>
      <c r="Q61" s="22">
        <v>0</v>
      </c>
      <c r="R61" s="22">
        <v>129503</v>
      </c>
    </row>
    <row r="62" spans="1:1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241148</v>
      </c>
      <c r="N62" s="22">
        <v>0</v>
      </c>
      <c r="O62" s="22">
        <v>0</v>
      </c>
      <c r="P62" s="22">
        <v>0</v>
      </c>
      <c r="Q62" s="22">
        <v>0</v>
      </c>
      <c r="R62" s="22">
        <v>241148</v>
      </c>
    </row>
    <row r="63" spans="1:1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198890</v>
      </c>
      <c r="F63" s="22">
        <v>0</v>
      </c>
      <c r="G63" s="22">
        <v>116583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294080</v>
      </c>
      <c r="N63" s="22">
        <v>0</v>
      </c>
      <c r="O63" s="22">
        <v>0</v>
      </c>
      <c r="P63" s="22">
        <v>0</v>
      </c>
      <c r="Q63" s="22">
        <v>513861</v>
      </c>
      <c r="R63" s="22">
        <v>1123414</v>
      </c>
    </row>
    <row r="64" spans="1:1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53727</v>
      </c>
      <c r="I64" s="22">
        <v>0</v>
      </c>
      <c r="J64" s="22">
        <v>0</v>
      </c>
      <c r="K64" s="22">
        <v>0</v>
      </c>
      <c r="L64" s="22">
        <v>0</v>
      </c>
      <c r="M64" s="22">
        <v>54604</v>
      </c>
      <c r="N64" s="22">
        <v>0</v>
      </c>
      <c r="O64" s="22">
        <v>0</v>
      </c>
      <c r="P64" s="22">
        <v>0</v>
      </c>
      <c r="Q64" s="22">
        <v>1957451</v>
      </c>
      <c r="R64" s="22">
        <v>2065782</v>
      </c>
    </row>
    <row r="65" spans="1:1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10290372</v>
      </c>
      <c r="N65" s="22">
        <v>0</v>
      </c>
      <c r="O65" s="22">
        <v>0</v>
      </c>
      <c r="P65" s="22">
        <v>0</v>
      </c>
      <c r="Q65" s="22">
        <v>0</v>
      </c>
      <c r="R65" s="22">
        <v>10290372</v>
      </c>
    </row>
    <row r="66" spans="1:1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109213</v>
      </c>
      <c r="N66" s="22">
        <v>0</v>
      </c>
      <c r="O66" s="22">
        <v>0</v>
      </c>
      <c r="P66" s="22">
        <v>0</v>
      </c>
      <c r="Q66" s="22">
        <v>0</v>
      </c>
      <c r="R66" s="22">
        <v>109213</v>
      </c>
    </row>
    <row r="67" spans="1:1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91341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20758</v>
      </c>
      <c r="N67" s="22">
        <v>153759</v>
      </c>
      <c r="O67" s="22">
        <v>0</v>
      </c>
      <c r="P67" s="22">
        <v>0</v>
      </c>
      <c r="Q67" s="22">
        <v>0</v>
      </c>
      <c r="R67" s="22">
        <v>265858</v>
      </c>
    </row>
    <row r="68" spans="1:1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583153</v>
      </c>
      <c r="F68" s="22">
        <v>0</v>
      </c>
      <c r="G68" s="22">
        <v>585586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302435</v>
      </c>
      <c r="N68" s="22">
        <v>144709</v>
      </c>
      <c r="O68" s="22">
        <v>0</v>
      </c>
      <c r="P68" s="22">
        <v>0</v>
      </c>
      <c r="Q68" s="22">
        <v>141950</v>
      </c>
      <c r="R68" s="22">
        <v>1757833</v>
      </c>
    </row>
    <row r="69" spans="1:1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89418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20650</v>
      </c>
      <c r="N69" s="22">
        <v>0</v>
      </c>
      <c r="O69" s="22">
        <v>0</v>
      </c>
      <c r="P69" s="22">
        <v>0</v>
      </c>
      <c r="Q69" s="22">
        <v>0</v>
      </c>
      <c r="R69" s="22">
        <v>110068</v>
      </c>
    </row>
    <row r="70" spans="1:1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5021</v>
      </c>
      <c r="H70" s="22">
        <v>0</v>
      </c>
      <c r="I70" s="22">
        <v>0</v>
      </c>
      <c r="J70" s="22">
        <v>0</v>
      </c>
      <c r="K70" s="22">
        <v>9571</v>
      </c>
      <c r="L70" s="22">
        <v>194668</v>
      </c>
      <c r="M70" s="22">
        <v>29850</v>
      </c>
      <c r="N70" s="22">
        <v>0</v>
      </c>
      <c r="O70" s="22">
        <v>0</v>
      </c>
      <c r="P70" s="22">
        <v>0</v>
      </c>
      <c r="Q70" s="22">
        <v>0</v>
      </c>
      <c r="R70" s="22">
        <v>239110</v>
      </c>
    </row>
    <row r="71" spans="1:1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139838</v>
      </c>
      <c r="N71" s="22">
        <v>0</v>
      </c>
      <c r="O71" s="22">
        <v>0</v>
      </c>
      <c r="P71" s="22">
        <v>0</v>
      </c>
      <c r="Q71" s="22">
        <v>0</v>
      </c>
      <c r="R71" s="22">
        <v>139838</v>
      </c>
    </row>
    <row r="72" spans="1:1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805636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86818</v>
      </c>
      <c r="N72" s="22">
        <v>294352</v>
      </c>
      <c r="O72" s="22">
        <v>0</v>
      </c>
      <c r="P72" s="22">
        <v>0</v>
      </c>
      <c r="Q72" s="22">
        <v>32525</v>
      </c>
      <c r="R72" s="22">
        <v>1219331</v>
      </c>
    </row>
    <row r="73" spans="1:1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3278</v>
      </c>
      <c r="H73" s="22">
        <v>150000</v>
      </c>
      <c r="I73" s="22">
        <v>0</v>
      </c>
      <c r="J73" s="22">
        <v>0</v>
      </c>
      <c r="K73" s="22">
        <v>0</v>
      </c>
      <c r="L73" s="22">
        <v>0</v>
      </c>
      <c r="M73" s="22">
        <v>935645</v>
      </c>
      <c r="N73" s="22">
        <v>0</v>
      </c>
      <c r="O73" s="22">
        <v>0</v>
      </c>
      <c r="P73" s="22">
        <v>0</v>
      </c>
      <c r="Q73" s="22">
        <v>0</v>
      </c>
      <c r="R73" s="22">
        <v>1088923</v>
      </c>
    </row>
    <row r="74" spans="1:1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7145</v>
      </c>
      <c r="H74" s="22">
        <v>33965</v>
      </c>
      <c r="I74" s="22">
        <v>0</v>
      </c>
      <c r="J74" s="22">
        <v>0</v>
      </c>
      <c r="K74" s="22">
        <v>0</v>
      </c>
      <c r="L74" s="22">
        <v>0</v>
      </c>
      <c r="M74" s="22">
        <v>19153216</v>
      </c>
      <c r="N74" s="22">
        <v>0</v>
      </c>
      <c r="O74" s="22">
        <v>0</v>
      </c>
      <c r="P74" s="22">
        <v>0</v>
      </c>
      <c r="Q74" s="22">
        <v>0</v>
      </c>
      <c r="R74" s="22">
        <v>19194326</v>
      </c>
    </row>
    <row r="75" spans="1:1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12382</v>
      </c>
      <c r="N75" s="22">
        <v>0</v>
      </c>
      <c r="O75" s="22">
        <v>0</v>
      </c>
      <c r="P75" s="22">
        <v>0</v>
      </c>
      <c r="Q75" s="22">
        <v>0</v>
      </c>
      <c r="R75" s="22">
        <v>12382</v>
      </c>
    </row>
    <row r="76" spans="1:1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511946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366250</v>
      </c>
      <c r="N76" s="22">
        <v>496587</v>
      </c>
      <c r="O76" s="22">
        <v>0</v>
      </c>
      <c r="P76" s="22">
        <v>0</v>
      </c>
      <c r="Q76" s="22">
        <v>118429</v>
      </c>
      <c r="R76" s="22">
        <v>1493212</v>
      </c>
    </row>
    <row r="77" spans="1:1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259984</v>
      </c>
      <c r="I77" s="22">
        <v>0</v>
      </c>
      <c r="J77" s="22">
        <v>0</v>
      </c>
      <c r="K77" s="22">
        <v>0</v>
      </c>
      <c r="L77" s="22">
        <v>0</v>
      </c>
      <c r="M77" s="22">
        <v>190519</v>
      </c>
      <c r="N77" s="22">
        <v>0</v>
      </c>
      <c r="O77" s="22">
        <v>0</v>
      </c>
      <c r="P77" s="22">
        <v>2643287</v>
      </c>
      <c r="Q77" s="22">
        <v>80619</v>
      </c>
      <c r="R77" s="22">
        <v>3174409</v>
      </c>
    </row>
    <row r="78" spans="1:1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150000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150000</v>
      </c>
    </row>
    <row r="79" spans="1:1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33333</v>
      </c>
      <c r="L79" s="22">
        <v>0</v>
      </c>
      <c r="M79" s="22">
        <v>8500</v>
      </c>
      <c r="N79" s="22">
        <v>0</v>
      </c>
      <c r="O79" s="22">
        <v>0</v>
      </c>
      <c r="P79" s="22">
        <v>0</v>
      </c>
      <c r="Q79" s="22">
        <v>0</v>
      </c>
      <c r="R79" s="22">
        <v>41833</v>
      </c>
    </row>
    <row r="80" spans="1:1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310560</v>
      </c>
      <c r="H80" s="22">
        <v>51519</v>
      </c>
      <c r="I80" s="22">
        <v>0</v>
      </c>
      <c r="J80" s="22">
        <v>0</v>
      </c>
      <c r="K80" s="22">
        <v>0</v>
      </c>
      <c r="L80" s="22">
        <v>0</v>
      </c>
      <c r="M80" s="22">
        <v>7723850</v>
      </c>
      <c r="N80" s="22">
        <v>0</v>
      </c>
      <c r="O80" s="22">
        <v>0</v>
      </c>
      <c r="P80" s="22">
        <v>0</v>
      </c>
      <c r="Q80" s="22">
        <v>0</v>
      </c>
      <c r="R80" s="22">
        <v>8085929</v>
      </c>
    </row>
    <row r="81" spans="1:1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848253</v>
      </c>
      <c r="H81" s="22">
        <v>39712</v>
      </c>
      <c r="I81" s="22">
        <v>0</v>
      </c>
      <c r="J81" s="22">
        <v>0</v>
      </c>
      <c r="K81" s="22">
        <v>0</v>
      </c>
      <c r="L81" s="22">
        <v>0</v>
      </c>
      <c r="M81" s="22">
        <v>39142</v>
      </c>
      <c r="N81" s="22">
        <v>1806464</v>
      </c>
      <c r="O81" s="22">
        <v>0</v>
      </c>
      <c r="P81" s="22">
        <v>0</v>
      </c>
      <c r="Q81" s="22">
        <v>0</v>
      </c>
      <c r="R81" s="22">
        <v>2733571</v>
      </c>
    </row>
    <row r="82" spans="1:1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428917</v>
      </c>
      <c r="F82" s="22">
        <v>0</v>
      </c>
      <c r="G82" s="22">
        <v>759143</v>
      </c>
      <c r="H82" s="22">
        <v>0</v>
      </c>
      <c r="I82" s="22">
        <v>0</v>
      </c>
      <c r="J82" s="22">
        <v>0</v>
      </c>
      <c r="K82" s="22">
        <v>36667</v>
      </c>
      <c r="L82" s="22">
        <v>0</v>
      </c>
      <c r="M82" s="22">
        <v>1896844</v>
      </c>
      <c r="N82" s="22">
        <v>891665</v>
      </c>
      <c r="O82" s="22">
        <v>0</v>
      </c>
      <c r="P82" s="22">
        <v>0</v>
      </c>
      <c r="Q82" s="22">
        <v>100451</v>
      </c>
      <c r="R82" s="22">
        <v>4113687</v>
      </c>
    </row>
    <row r="83" spans="1:1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1013899</v>
      </c>
      <c r="M83" s="22">
        <v>249376</v>
      </c>
      <c r="N83" s="22">
        <v>1269937</v>
      </c>
      <c r="O83" s="22">
        <v>477</v>
      </c>
      <c r="P83" s="22">
        <v>0</v>
      </c>
      <c r="Q83" s="22">
        <v>0</v>
      </c>
      <c r="R83" s="22">
        <v>2533689</v>
      </c>
    </row>
    <row r="84" spans="1:1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68192</v>
      </c>
      <c r="N84" s="22">
        <v>0</v>
      </c>
      <c r="O84" s="22">
        <v>0</v>
      </c>
      <c r="P84" s="22">
        <v>0</v>
      </c>
      <c r="Q84" s="22">
        <v>2018942</v>
      </c>
      <c r="R84" s="22">
        <v>2087134</v>
      </c>
    </row>
    <row r="85" spans="1:1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24047</v>
      </c>
      <c r="N85" s="22">
        <v>144666</v>
      </c>
      <c r="O85" s="22">
        <v>0</v>
      </c>
      <c r="P85" s="22">
        <v>0</v>
      </c>
      <c r="Q85" s="22">
        <v>0</v>
      </c>
      <c r="R85" s="22">
        <v>168713</v>
      </c>
    </row>
    <row r="86" spans="1:1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8703310</v>
      </c>
      <c r="F86" s="22">
        <v>0</v>
      </c>
      <c r="G86" s="22">
        <v>2019458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3004016</v>
      </c>
      <c r="N86" s="22">
        <v>3812365</v>
      </c>
      <c r="O86" s="22">
        <v>0</v>
      </c>
      <c r="P86" s="22">
        <v>0</v>
      </c>
      <c r="Q86" s="22">
        <v>0</v>
      </c>
      <c r="R86" s="22">
        <v>17539149</v>
      </c>
    </row>
    <row r="87" spans="1:1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511654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160516</v>
      </c>
      <c r="N87" s="22">
        <v>1093804</v>
      </c>
      <c r="O87" s="22">
        <v>0</v>
      </c>
      <c r="P87" s="22">
        <v>0</v>
      </c>
      <c r="Q87" s="22">
        <v>0</v>
      </c>
      <c r="R87" s="22">
        <v>1765974</v>
      </c>
    </row>
    <row r="88" spans="1:1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824452</v>
      </c>
      <c r="N88" s="22">
        <v>0</v>
      </c>
      <c r="O88" s="22">
        <v>0</v>
      </c>
      <c r="P88" s="22">
        <v>0</v>
      </c>
      <c r="Q88" s="22">
        <v>0</v>
      </c>
      <c r="R88" s="22">
        <v>824452</v>
      </c>
    </row>
    <row r="89" spans="1:1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262818</v>
      </c>
      <c r="F89" s="22">
        <v>0</v>
      </c>
      <c r="G89" s="22">
        <v>0</v>
      </c>
      <c r="H89" s="22">
        <v>4209</v>
      </c>
      <c r="I89" s="22">
        <v>0</v>
      </c>
      <c r="J89" s="22">
        <v>0</v>
      </c>
      <c r="K89" s="22">
        <v>0</v>
      </c>
      <c r="L89" s="22">
        <v>0</v>
      </c>
      <c r="M89" s="22">
        <v>166720</v>
      </c>
      <c r="N89" s="22">
        <v>0</v>
      </c>
      <c r="O89" s="22">
        <v>0</v>
      </c>
      <c r="P89" s="22">
        <v>0</v>
      </c>
      <c r="Q89" s="22">
        <v>0</v>
      </c>
      <c r="R89" s="22">
        <v>433747</v>
      </c>
    </row>
    <row r="90" spans="1:1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172610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23504</v>
      </c>
      <c r="N90" s="22">
        <v>517987</v>
      </c>
      <c r="O90" s="22">
        <v>0</v>
      </c>
      <c r="P90" s="22">
        <v>0</v>
      </c>
      <c r="Q90" s="22">
        <v>0</v>
      </c>
      <c r="R90" s="22">
        <v>714101</v>
      </c>
    </row>
    <row r="91" spans="1:1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793006</v>
      </c>
      <c r="H91" s="22">
        <v>44583</v>
      </c>
      <c r="I91" s="22">
        <v>0</v>
      </c>
      <c r="J91" s="22">
        <v>0</v>
      </c>
      <c r="K91" s="22">
        <v>0</v>
      </c>
      <c r="L91" s="22">
        <v>0</v>
      </c>
      <c r="M91" s="22">
        <v>1093281</v>
      </c>
      <c r="N91" s="22">
        <v>723391</v>
      </c>
      <c r="O91" s="22">
        <v>0</v>
      </c>
      <c r="P91" s="22">
        <v>0</v>
      </c>
      <c r="Q91" s="22">
        <v>0</v>
      </c>
      <c r="R91" s="22">
        <v>2654261</v>
      </c>
    </row>
    <row r="92" spans="1:1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50945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134095</v>
      </c>
      <c r="N92" s="22">
        <v>168493</v>
      </c>
      <c r="O92" s="22">
        <v>0</v>
      </c>
      <c r="P92" s="22">
        <v>530000</v>
      </c>
      <c r="Q92" s="22">
        <v>0</v>
      </c>
      <c r="R92" s="22">
        <v>883533</v>
      </c>
    </row>
    <row r="93" spans="1:1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278811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706867</v>
      </c>
      <c r="N93" s="22">
        <v>64977</v>
      </c>
      <c r="O93" s="22">
        <v>0</v>
      </c>
      <c r="P93" s="22">
        <v>0</v>
      </c>
      <c r="Q93" s="22">
        <v>0</v>
      </c>
      <c r="R93" s="22">
        <v>1050655</v>
      </c>
    </row>
    <row r="94" spans="1:1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192003</v>
      </c>
      <c r="H94" s="22">
        <v>150000</v>
      </c>
      <c r="I94" s="22">
        <v>0</v>
      </c>
      <c r="J94" s="22">
        <v>0</v>
      </c>
      <c r="K94" s="22">
        <v>0</v>
      </c>
      <c r="L94" s="22">
        <v>0</v>
      </c>
      <c r="M94" s="22">
        <v>584471</v>
      </c>
      <c r="N94" s="22">
        <v>460774</v>
      </c>
      <c r="O94" s="22">
        <v>0</v>
      </c>
      <c r="P94" s="22">
        <v>0</v>
      </c>
      <c r="Q94" s="22">
        <v>0</v>
      </c>
      <c r="R94" s="22">
        <v>1387248</v>
      </c>
    </row>
    <row r="95" spans="1:1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305566</v>
      </c>
      <c r="N95" s="22">
        <v>0</v>
      </c>
      <c r="O95" s="22">
        <v>0</v>
      </c>
      <c r="P95" s="22">
        <v>0</v>
      </c>
      <c r="Q95" s="22">
        <v>0</v>
      </c>
      <c r="R95" s="22">
        <v>305566</v>
      </c>
    </row>
    <row r="96" spans="1:1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1528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258614</v>
      </c>
      <c r="N96" s="22">
        <v>0</v>
      </c>
      <c r="O96" s="22">
        <v>0</v>
      </c>
      <c r="P96" s="22">
        <v>0</v>
      </c>
      <c r="Q96" s="22">
        <v>0</v>
      </c>
      <c r="R96" s="22">
        <v>260142</v>
      </c>
    </row>
    <row r="97" spans="1:1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74677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74677</v>
      </c>
    </row>
    <row r="98" spans="1:1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53144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71779</v>
      </c>
      <c r="N98" s="22">
        <v>494342</v>
      </c>
      <c r="O98" s="22">
        <v>0</v>
      </c>
      <c r="P98" s="22">
        <v>0</v>
      </c>
      <c r="Q98" s="22">
        <v>0</v>
      </c>
      <c r="R98" s="22">
        <v>619265</v>
      </c>
    </row>
    <row r="99" spans="1:1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182588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182588</v>
      </c>
    </row>
    <row r="100" spans="1:1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613186</v>
      </c>
      <c r="F100" s="22">
        <v>0</v>
      </c>
      <c r="G100" s="22">
        <v>3396820</v>
      </c>
      <c r="H100" s="22">
        <v>104531</v>
      </c>
      <c r="I100" s="22">
        <v>0</v>
      </c>
      <c r="J100" s="22">
        <v>0</v>
      </c>
      <c r="K100" s="22">
        <v>0</v>
      </c>
      <c r="L100" s="22">
        <v>0</v>
      </c>
      <c r="M100" s="22">
        <v>11190421</v>
      </c>
      <c r="N100" s="22">
        <v>2603087</v>
      </c>
      <c r="O100" s="22">
        <v>0</v>
      </c>
      <c r="P100" s="22">
        <v>0</v>
      </c>
      <c r="Q100" s="22">
        <v>0</v>
      </c>
      <c r="R100" s="22">
        <v>17908045</v>
      </c>
    </row>
    <row r="101" spans="1:1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83351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7176</v>
      </c>
      <c r="N103" s="22">
        <v>471873</v>
      </c>
      <c r="O103" s="22">
        <v>0</v>
      </c>
      <c r="P103" s="22">
        <v>0</v>
      </c>
      <c r="Q103" s="22">
        <v>0</v>
      </c>
      <c r="R103" s="22">
        <v>562400</v>
      </c>
    </row>
    <row r="104" spans="1:1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147969</v>
      </c>
      <c r="F104" s="22">
        <v>0</v>
      </c>
      <c r="G104" s="22">
        <v>24345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511803</v>
      </c>
      <c r="N104" s="22">
        <v>0</v>
      </c>
      <c r="O104" s="22">
        <v>0</v>
      </c>
      <c r="P104" s="22">
        <v>0</v>
      </c>
      <c r="Q104" s="22">
        <v>0</v>
      </c>
      <c r="R104" s="22">
        <v>684117</v>
      </c>
    </row>
    <row r="105" spans="1:1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81556</v>
      </c>
      <c r="H105" s="22">
        <v>166936</v>
      </c>
      <c r="I105" s="22">
        <v>0</v>
      </c>
      <c r="J105" s="22">
        <v>0</v>
      </c>
      <c r="K105" s="22">
        <v>0</v>
      </c>
      <c r="L105" s="22">
        <v>0</v>
      </c>
      <c r="M105" s="22">
        <v>2137497</v>
      </c>
      <c r="N105" s="22">
        <v>0</v>
      </c>
      <c r="O105" s="22">
        <v>0</v>
      </c>
      <c r="P105" s="22">
        <v>0</v>
      </c>
      <c r="Q105" s="22">
        <v>0</v>
      </c>
      <c r="R105" s="22">
        <v>2385989</v>
      </c>
    </row>
    <row r="106" spans="1:1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1373122</v>
      </c>
      <c r="N106" s="22">
        <v>0</v>
      </c>
      <c r="O106" s="22">
        <v>0</v>
      </c>
      <c r="P106" s="22">
        <v>0</v>
      </c>
      <c r="Q106" s="22">
        <v>0</v>
      </c>
      <c r="R106" s="22">
        <v>1373122</v>
      </c>
    </row>
    <row r="107" spans="1:1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5383977</v>
      </c>
      <c r="F107" s="22">
        <v>0</v>
      </c>
      <c r="G107" s="22">
        <v>7214018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1244770</v>
      </c>
      <c r="N107" s="22">
        <v>7627604</v>
      </c>
      <c r="O107" s="22">
        <v>0</v>
      </c>
      <c r="P107" s="22">
        <v>0</v>
      </c>
      <c r="Q107" s="22">
        <v>0</v>
      </c>
      <c r="R107" s="22">
        <v>21470369</v>
      </c>
    </row>
    <row r="108" spans="1:1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62059</v>
      </c>
      <c r="F108" s="22">
        <v>0</v>
      </c>
      <c r="G108" s="22">
        <v>147042</v>
      </c>
      <c r="H108" s="22">
        <v>150000</v>
      </c>
      <c r="I108" s="22">
        <v>0</v>
      </c>
      <c r="J108" s="22">
        <v>0</v>
      </c>
      <c r="K108" s="22">
        <v>0</v>
      </c>
      <c r="L108" s="22">
        <v>0</v>
      </c>
      <c r="M108" s="22">
        <v>154518</v>
      </c>
      <c r="N108" s="22">
        <v>315882</v>
      </c>
      <c r="O108" s="22">
        <v>0</v>
      </c>
      <c r="P108" s="22">
        <v>0</v>
      </c>
      <c r="Q108" s="22">
        <v>0</v>
      </c>
      <c r="R108" s="22">
        <v>829501</v>
      </c>
    </row>
    <row r="109" spans="1:1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1844389</v>
      </c>
      <c r="H109" s="22">
        <v>150000</v>
      </c>
      <c r="I109" s="22">
        <v>0</v>
      </c>
      <c r="J109" s="22">
        <v>0</v>
      </c>
      <c r="K109" s="22">
        <v>0</v>
      </c>
      <c r="L109" s="22">
        <v>0</v>
      </c>
      <c r="M109" s="22">
        <v>59372</v>
      </c>
      <c r="N109" s="22">
        <v>118220</v>
      </c>
      <c r="O109" s="22">
        <v>0</v>
      </c>
      <c r="P109" s="22">
        <v>0</v>
      </c>
      <c r="Q109" s="22">
        <v>0</v>
      </c>
      <c r="R109" s="22">
        <v>2171981</v>
      </c>
    </row>
    <row r="110" spans="1:1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61441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95242</v>
      </c>
      <c r="O110" s="22">
        <v>0</v>
      </c>
      <c r="P110" s="22">
        <v>0</v>
      </c>
      <c r="Q110" s="22">
        <v>0</v>
      </c>
      <c r="R110" s="22">
        <v>156683</v>
      </c>
    </row>
    <row r="111" spans="1:1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443550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504805</v>
      </c>
      <c r="N111" s="22">
        <v>0</v>
      </c>
      <c r="O111" s="22">
        <v>0</v>
      </c>
      <c r="P111" s="22">
        <v>0</v>
      </c>
      <c r="Q111" s="22">
        <v>0</v>
      </c>
      <c r="R111" s="22">
        <v>948355</v>
      </c>
    </row>
    <row r="112" spans="1:1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226945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2655893</v>
      </c>
      <c r="N112" s="22">
        <v>1098092</v>
      </c>
      <c r="O112" s="22">
        <v>0</v>
      </c>
      <c r="P112" s="22">
        <v>0</v>
      </c>
      <c r="Q112" s="22">
        <v>0</v>
      </c>
      <c r="R112" s="22">
        <v>3980930</v>
      </c>
    </row>
    <row r="113" spans="1:1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572762</v>
      </c>
      <c r="F113" s="22">
        <v>0</v>
      </c>
      <c r="G113" s="22">
        <v>816142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63368</v>
      </c>
      <c r="N113" s="22">
        <v>1763931</v>
      </c>
      <c r="O113" s="22">
        <v>0</v>
      </c>
      <c r="P113" s="22">
        <v>998428</v>
      </c>
      <c r="Q113" s="22">
        <v>0</v>
      </c>
      <c r="R113" s="22">
        <v>4214631</v>
      </c>
    </row>
    <row r="114" spans="1:1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1272805</v>
      </c>
      <c r="F114" s="22">
        <v>0</v>
      </c>
      <c r="G114" s="22">
        <v>433274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2010354</v>
      </c>
      <c r="N114" s="22">
        <v>879408</v>
      </c>
      <c r="O114" s="22">
        <v>0</v>
      </c>
      <c r="P114" s="22">
        <v>0</v>
      </c>
      <c r="Q114" s="22">
        <v>0</v>
      </c>
      <c r="R114" s="22">
        <v>4595841</v>
      </c>
    </row>
    <row r="115" spans="1:1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339840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18795</v>
      </c>
      <c r="N115" s="22">
        <v>0</v>
      </c>
      <c r="O115" s="22">
        <v>0</v>
      </c>
      <c r="P115" s="22">
        <v>0</v>
      </c>
      <c r="Q115" s="22">
        <v>0</v>
      </c>
      <c r="R115" s="22">
        <v>358635</v>
      </c>
    </row>
    <row r="116" spans="1:1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3299387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1366959</v>
      </c>
      <c r="N116" s="22">
        <v>0</v>
      </c>
      <c r="O116" s="22">
        <v>0</v>
      </c>
      <c r="P116" s="22">
        <v>30299</v>
      </c>
      <c r="Q116" s="22">
        <v>0</v>
      </c>
      <c r="R116" s="22">
        <v>4696645</v>
      </c>
    </row>
    <row r="117" spans="1:1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11097</v>
      </c>
      <c r="H117" s="22">
        <v>64013</v>
      </c>
      <c r="I117" s="22">
        <v>0</v>
      </c>
      <c r="J117" s="22">
        <v>0</v>
      </c>
      <c r="K117" s="22">
        <v>0</v>
      </c>
      <c r="L117" s="22">
        <v>0</v>
      </c>
      <c r="M117" s="22">
        <v>4500</v>
      </c>
      <c r="N117" s="22">
        <v>503773</v>
      </c>
      <c r="O117" s="22">
        <v>0</v>
      </c>
      <c r="P117" s="22">
        <v>0</v>
      </c>
      <c r="Q117" s="22">
        <v>0</v>
      </c>
      <c r="R117" s="22">
        <v>583383</v>
      </c>
    </row>
    <row r="118" spans="1:1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876054</v>
      </c>
      <c r="N118" s="22">
        <v>0</v>
      </c>
      <c r="O118" s="22">
        <v>0</v>
      </c>
      <c r="P118" s="22">
        <v>0</v>
      </c>
      <c r="Q118" s="22">
        <v>0</v>
      </c>
      <c r="R118" s="22">
        <v>876054</v>
      </c>
    </row>
    <row r="119" spans="1:1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105505</v>
      </c>
      <c r="H119" s="22">
        <v>58575</v>
      </c>
      <c r="I119" s="22">
        <v>0</v>
      </c>
      <c r="J119" s="22">
        <v>0</v>
      </c>
      <c r="K119" s="22">
        <v>0</v>
      </c>
      <c r="L119" s="22">
        <v>0</v>
      </c>
      <c r="M119" s="22">
        <v>87217</v>
      </c>
      <c r="N119" s="22">
        <v>0</v>
      </c>
      <c r="O119" s="22">
        <v>0</v>
      </c>
      <c r="P119" s="22">
        <v>0</v>
      </c>
      <c r="Q119" s="22">
        <v>0</v>
      </c>
      <c r="R119" s="22">
        <v>251297</v>
      </c>
    </row>
    <row r="120" spans="1:1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55433</v>
      </c>
      <c r="H120" s="22">
        <v>0</v>
      </c>
      <c r="I120" s="22">
        <v>3456</v>
      </c>
      <c r="J120" s="22">
        <v>0</v>
      </c>
      <c r="K120" s="22">
        <v>0</v>
      </c>
      <c r="L120" s="22">
        <v>0</v>
      </c>
      <c r="M120" s="22">
        <v>102977</v>
      </c>
      <c r="N120" s="22">
        <v>503746</v>
      </c>
      <c r="O120" s="22">
        <v>0</v>
      </c>
      <c r="P120" s="22">
        <v>132794</v>
      </c>
      <c r="Q120" s="22">
        <v>0</v>
      </c>
      <c r="R120" s="22">
        <v>798406</v>
      </c>
    </row>
    <row r="121" spans="1:1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213092</v>
      </c>
      <c r="H121" s="22">
        <v>0</v>
      </c>
      <c r="I121" s="22">
        <v>1928</v>
      </c>
      <c r="J121" s="22">
        <v>0</v>
      </c>
      <c r="K121" s="22">
        <v>0</v>
      </c>
      <c r="L121" s="22">
        <v>0</v>
      </c>
      <c r="M121" s="22">
        <v>4499408</v>
      </c>
      <c r="N121" s="22">
        <v>552932</v>
      </c>
      <c r="O121" s="22">
        <v>0</v>
      </c>
      <c r="P121" s="22">
        <v>0</v>
      </c>
      <c r="Q121" s="22">
        <v>0</v>
      </c>
      <c r="R121" s="22">
        <v>5267360</v>
      </c>
    </row>
    <row r="122" spans="1:1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214580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590887</v>
      </c>
      <c r="N122" s="22">
        <v>-694760</v>
      </c>
      <c r="O122" s="22">
        <v>0</v>
      </c>
      <c r="P122" s="22">
        <v>335632</v>
      </c>
      <c r="Q122" s="22">
        <v>0</v>
      </c>
      <c r="R122" s="22">
        <v>446339</v>
      </c>
    </row>
    <row r="123" spans="1:1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445163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16274</v>
      </c>
      <c r="N123" s="22">
        <v>0</v>
      </c>
      <c r="O123" s="22">
        <v>0</v>
      </c>
      <c r="P123" s="22">
        <v>0</v>
      </c>
      <c r="Q123" s="22">
        <v>0</v>
      </c>
      <c r="R123" s="22">
        <v>461437</v>
      </c>
    </row>
    <row r="124" spans="1:1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384600</v>
      </c>
      <c r="H124" s="22">
        <v>72973</v>
      </c>
      <c r="I124" s="22">
        <v>0</v>
      </c>
      <c r="J124" s="22">
        <v>0</v>
      </c>
      <c r="K124" s="22">
        <v>0</v>
      </c>
      <c r="L124" s="22">
        <v>0</v>
      </c>
      <c r="M124" s="22">
        <v>167266</v>
      </c>
      <c r="N124" s="22">
        <v>1231578</v>
      </c>
      <c r="O124" s="22">
        <v>0</v>
      </c>
      <c r="P124" s="22">
        <v>0</v>
      </c>
      <c r="Q124" s="22">
        <v>0</v>
      </c>
      <c r="R124" s="22">
        <v>1856417</v>
      </c>
    </row>
    <row r="125" spans="1:1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165209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55000</v>
      </c>
      <c r="N125" s="22">
        <v>233532</v>
      </c>
      <c r="O125" s="22">
        <v>0</v>
      </c>
      <c r="P125" s="22">
        <v>0</v>
      </c>
      <c r="Q125" s="22">
        <v>0</v>
      </c>
      <c r="R125" s="22">
        <v>453741</v>
      </c>
    </row>
    <row r="126" spans="1:1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703443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6048315</v>
      </c>
      <c r="N126" s="22">
        <v>717079</v>
      </c>
      <c r="O126" s="22">
        <v>0</v>
      </c>
      <c r="P126" s="22">
        <v>0</v>
      </c>
      <c r="Q126" s="22">
        <v>0</v>
      </c>
      <c r="R126" s="22">
        <v>7468837</v>
      </c>
    </row>
    <row r="127" spans="1:1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7354</v>
      </c>
      <c r="F127" s="22">
        <v>0</v>
      </c>
      <c r="G127" s="22">
        <v>497933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224343</v>
      </c>
      <c r="N127" s="22">
        <v>1106392</v>
      </c>
      <c r="O127" s="22">
        <v>0</v>
      </c>
      <c r="P127" s="22">
        <v>0</v>
      </c>
      <c r="Q127" s="22">
        <v>0</v>
      </c>
      <c r="R127" s="22">
        <v>1836022</v>
      </c>
    </row>
    <row r="128" spans="1:1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559585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8263239</v>
      </c>
      <c r="N128" s="22">
        <v>0</v>
      </c>
      <c r="O128" s="22">
        <v>0</v>
      </c>
      <c r="P128" s="22">
        <v>0</v>
      </c>
      <c r="Q128" s="22">
        <v>0</v>
      </c>
      <c r="R128" s="22">
        <v>8822824</v>
      </c>
    </row>
    <row r="129" spans="1:1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1460725</v>
      </c>
      <c r="F129" s="22">
        <v>0</v>
      </c>
      <c r="G129" s="22">
        <v>1484768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5131250</v>
      </c>
      <c r="N129" s="22">
        <v>2095505</v>
      </c>
      <c r="O129" s="22">
        <v>0</v>
      </c>
      <c r="P129" s="22">
        <v>0</v>
      </c>
      <c r="Q129" s="22">
        <v>2925000</v>
      </c>
      <c r="R129" s="22">
        <v>13097248</v>
      </c>
    </row>
    <row r="130" spans="1:1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671503</v>
      </c>
      <c r="F130" s="22">
        <v>0</v>
      </c>
      <c r="G130" s="22">
        <v>594990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486425</v>
      </c>
      <c r="N130" s="22">
        <v>1170722</v>
      </c>
      <c r="O130" s="22">
        <v>0</v>
      </c>
      <c r="P130" s="22">
        <v>0</v>
      </c>
      <c r="Q130" s="22">
        <v>0</v>
      </c>
      <c r="R130" s="22">
        <v>2923640</v>
      </c>
    </row>
    <row r="131" spans="1:1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142512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474071</v>
      </c>
      <c r="O131" s="22">
        <v>0</v>
      </c>
      <c r="P131" s="22">
        <v>0</v>
      </c>
      <c r="Q131" s="22">
        <v>0</v>
      </c>
      <c r="R131" s="22">
        <v>616583</v>
      </c>
    </row>
    <row r="132" spans="1:1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22035</v>
      </c>
      <c r="N132" s="22">
        <v>0</v>
      </c>
      <c r="O132" s="22">
        <v>0</v>
      </c>
      <c r="P132" s="22">
        <v>0</v>
      </c>
      <c r="Q132" s="22">
        <v>0</v>
      </c>
      <c r="R132" s="22">
        <v>22035</v>
      </c>
    </row>
    <row r="133" spans="1:1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124827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69135</v>
      </c>
      <c r="N133" s="22">
        <v>0</v>
      </c>
      <c r="O133" s="22">
        <v>0</v>
      </c>
      <c r="P133" s="22">
        <v>0</v>
      </c>
      <c r="Q133" s="22">
        <v>0</v>
      </c>
      <c r="R133" s="22">
        <v>193962</v>
      </c>
    </row>
    <row r="134" spans="1:1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24848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24848</v>
      </c>
    </row>
    <row r="135" spans="1:1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127643</v>
      </c>
      <c r="M135" s="22">
        <v>25576</v>
      </c>
      <c r="N135" s="22">
        <v>3231</v>
      </c>
      <c r="O135" s="22">
        <v>0</v>
      </c>
      <c r="P135" s="22">
        <v>0</v>
      </c>
      <c r="Q135" s="22">
        <v>0</v>
      </c>
      <c r="R135" s="22">
        <v>156450</v>
      </c>
    </row>
    <row r="136" spans="1:1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165867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180365</v>
      </c>
      <c r="N136" s="22">
        <v>532334</v>
      </c>
      <c r="O136" s="22">
        <v>0</v>
      </c>
      <c r="P136" s="22">
        <v>0</v>
      </c>
      <c r="Q136" s="22">
        <v>0</v>
      </c>
      <c r="R136" s="22">
        <v>878566</v>
      </c>
    </row>
    <row r="137" spans="1:1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6615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6615</v>
      </c>
    </row>
    <row r="138" spans="1:1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906604</v>
      </c>
      <c r="Q138" s="22">
        <v>0</v>
      </c>
      <c r="R138" s="22">
        <v>906604</v>
      </c>
    </row>
    <row r="139" spans="1:1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387033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11288</v>
      </c>
      <c r="N139" s="22">
        <v>626558</v>
      </c>
      <c r="O139" s="22">
        <v>0</v>
      </c>
      <c r="P139" s="22">
        <v>0</v>
      </c>
      <c r="Q139" s="22">
        <v>0</v>
      </c>
      <c r="R139" s="22">
        <v>1024879</v>
      </c>
    </row>
    <row r="140" spans="1:1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188350</v>
      </c>
      <c r="N140" s="22">
        <v>1159033</v>
      </c>
      <c r="O140" s="22">
        <v>0</v>
      </c>
      <c r="P140" s="22">
        <v>0</v>
      </c>
      <c r="Q140" s="22">
        <v>0</v>
      </c>
      <c r="R140" s="22">
        <v>1347383</v>
      </c>
    </row>
    <row r="141" spans="1:1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50998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50998</v>
      </c>
    </row>
    <row r="142" spans="1:1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651</v>
      </c>
      <c r="I142" s="22">
        <v>0</v>
      </c>
      <c r="J142" s="22">
        <v>0</v>
      </c>
      <c r="K142" s="22">
        <v>0</v>
      </c>
      <c r="L142" s="22">
        <v>0</v>
      </c>
      <c r="M142" s="22">
        <v>545839</v>
      </c>
      <c r="N142" s="22">
        <v>0</v>
      </c>
      <c r="O142" s="22">
        <v>0</v>
      </c>
      <c r="P142" s="22">
        <v>461050</v>
      </c>
      <c r="Q142" s="22">
        <v>0</v>
      </c>
      <c r="R142" s="22">
        <v>1007540</v>
      </c>
    </row>
    <row r="143" spans="1:1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7500</v>
      </c>
      <c r="N143" s="22">
        <v>410</v>
      </c>
      <c r="O143" s="22">
        <v>0</v>
      </c>
      <c r="P143" s="22">
        <v>0</v>
      </c>
      <c r="Q143" s="22">
        <v>0</v>
      </c>
      <c r="R143" s="22">
        <v>7910</v>
      </c>
    </row>
    <row r="144" spans="1:1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22834</v>
      </c>
      <c r="H145" s="22">
        <v>147504</v>
      </c>
      <c r="I145" s="22">
        <v>0</v>
      </c>
      <c r="J145" s="22">
        <v>0</v>
      </c>
      <c r="K145" s="22">
        <v>0</v>
      </c>
      <c r="L145" s="22">
        <v>0</v>
      </c>
      <c r="M145" s="22">
        <v>281613</v>
      </c>
      <c r="N145" s="22">
        <v>215995</v>
      </c>
      <c r="O145" s="22">
        <v>0</v>
      </c>
      <c r="P145" s="22">
        <v>0</v>
      </c>
      <c r="Q145" s="22">
        <v>0</v>
      </c>
      <c r="R145" s="22">
        <v>667946</v>
      </c>
    </row>
    <row r="146" spans="1:1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65261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73713</v>
      </c>
      <c r="N146" s="22">
        <v>217126</v>
      </c>
      <c r="O146" s="22">
        <v>0</v>
      </c>
      <c r="P146" s="22">
        <v>0</v>
      </c>
      <c r="Q146" s="22">
        <v>0</v>
      </c>
      <c r="R146" s="22">
        <v>356100</v>
      </c>
    </row>
    <row r="147" spans="1:1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164479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44688</v>
      </c>
      <c r="N147" s="22">
        <v>300679</v>
      </c>
      <c r="O147" s="22">
        <v>0</v>
      </c>
      <c r="P147" s="22">
        <v>0</v>
      </c>
      <c r="Q147" s="22">
        <v>0</v>
      </c>
      <c r="R147" s="22">
        <v>509846</v>
      </c>
    </row>
    <row r="148" spans="1:1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455868</v>
      </c>
      <c r="F148" s="22">
        <v>0</v>
      </c>
      <c r="G148" s="22">
        <v>4688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1771854</v>
      </c>
      <c r="N148" s="22">
        <v>2270496</v>
      </c>
      <c r="O148" s="22">
        <v>0</v>
      </c>
      <c r="P148" s="22">
        <v>0</v>
      </c>
      <c r="Q148" s="22">
        <v>0</v>
      </c>
      <c r="R148" s="22">
        <v>4502906</v>
      </c>
    </row>
    <row r="149" spans="1:1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412550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379837</v>
      </c>
      <c r="N149" s="22">
        <v>0</v>
      </c>
      <c r="O149" s="22">
        <v>0</v>
      </c>
      <c r="P149" s="22">
        <v>0</v>
      </c>
      <c r="Q149" s="22">
        <v>0</v>
      </c>
      <c r="R149" s="22">
        <v>792387</v>
      </c>
    </row>
    <row r="150" spans="1:1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38800</v>
      </c>
      <c r="I150" s="22">
        <v>0</v>
      </c>
      <c r="J150" s="22">
        <v>0</v>
      </c>
      <c r="K150" s="22">
        <v>0</v>
      </c>
      <c r="L150" s="22">
        <v>0</v>
      </c>
      <c r="M150" s="22">
        <v>92174</v>
      </c>
      <c r="N150" s="22">
        <v>0</v>
      </c>
      <c r="O150" s="22">
        <v>0</v>
      </c>
      <c r="P150" s="22">
        <v>0</v>
      </c>
      <c r="Q150" s="22">
        <v>0</v>
      </c>
      <c r="R150" s="22">
        <v>130974</v>
      </c>
    </row>
    <row r="151" spans="1:1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637440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210176</v>
      </c>
      <c r="N151" s="22">
        <v>174442</v>
      </c>
      <c r="O151" s="22">
        <v>0</v>
      </c>
      <c r="P151" s="22">
        <v>76987</v>
      </c>
      <c r="Q151" s="22">
        <v>0</v>
      </c>
      <c r="R151" s="22">
        <v>1099045</v>
      </c>
    </row>
    <row r="152" spans="1:1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90385</v>
      </c>
      <c r="F152" s="22">
        <v>0</v>
      </c>
      <c r="G152" s="22">
        <v>54233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33619</v>
      </c>
      <c r="N152" s="22">
        <v>462552</v>
      </c>
      <c r="O152" s="22">
        <v>0</v>
      </c>
      <c r="P152" s="22">
        <v>0</v>
      </c>
      <c r="Q152" s="22">
        <v>0</v>
      </c>
      <c r="R152" s="22">
        <v>640789</v>
      </c>
    </row>
    <row r="153" spans="1:1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46000</v>
      </c>
      <c r="N153" s="22">
        <v>0</v>
      </c>
      <c r="O153" s="22">
        <v>0</v>
      </c>
      <c r="P153" s="22">
        <v>0</v>
      </c>
      <c r="Q153" s="22">
        <v>0</v>
      </c>
      <c r="R153" s="22">
        <v>46000</v>
      </c>
    </row>
    <row r="154" spans="1:1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76746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118852</v>
      </c>
      <c r="N155" s="22">
        <v>364798</v>
      </c>
      <c r="O155" s="22">
        <v>0</v>
      </c>
      <c r="P155" s="22">
        <v>0</v>
      </c>
      <c r="Q155" s="22">
        <v>0</v>
      </c>
      <c r="R155" s="22">
        <v>560396</v>
      </c>
    </row>
    <row r="156" spans="1:1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291422</v>
      </c>
      <c r="F156" s="22">
        <v>0</v>
      </c>
      <c r="G156" s="22">
        <v>466105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694920</v>
      </c>
      <c r="N156" s="22">
        <v>972599</v>
      </c>
      <c r="O156" s="22">
        <v>0</v>
      </c>
      <c r="P156" s="22">
        <v>0</v>
      </c>
      <c r="Q156" s="22">
        <v>0</v>
      </c>
      <c r="R156" s="22">
        <v>2425046</v>
      </c>
    </row>
    <row r="157" spans="1:1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19202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35972</v>
      </c>
      <c r="N157" s="22">
        <v>41008</v>
      </c>
      <c r="O157" s="22">
        <v>0</v>
      </c>
      <c r="P157" s="22">
        <v>0</v>
      </c>
      <c r="Q157" s="22">
        <v>0</v>
      </c>
      <c r="R157" s="22">
        <v>96182</v>
      </c>
    </row>
    <row r="158" spans="1:1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6123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6123</v>
      </c>
    </row>
    <row r="159" spans="1:1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40292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937538</v>
      </c>
      <c r="N159" s="22">
        <v>12042</v>
      </c>
      <c r="O159" s="22">
        <v>0</v>
      </c>
      <c r="P159" s="22">
        <v>0</v>
      </c>
      <c r="Q159" s="22">
        <v>0</v>
      </c>
      <c r="R159" s="22">
        <v>989872</v>
      </c>
    </row>
    <row r="160" spans="1:1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151329</v>
      </c>
      <c r="F160" s="22">
        <v>0</v>
      </c>
      <c r="G160" s="22">
        <v>345457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22871</v>
      </c>
      <c r="N160" s="22">
        <v>527294</v>
      </c>
      <c r="O160" s="22">
        <v>0</v>
      </c>
      <c r="P160" s="22">
        <v>0</v>
      </c>
      <c r="Q160" s="22">
        <v>0</v>
      </c>
      <c r="R160" s="22">
        <v>1046951</v>
      </c>
    </row>
    <row r="161" spans="1:1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150000</v>
      </c>
      <c r="M161" s="22">
        <v>5303</v>
      </c>
      <c r="N161" s="22">
        <v>657433</v>
      </c>
      <c r="O161" s="22">
        <v>0</v>
      </c>
      <c r="P161" s="22">
        <v>0</v>
      </c>
      <c r="Q161" s="22">
        <v>0</v>
      </c>
      <c r="R161" s="22">
        <v>812736</v>
      </c>
    </row>
    <row r="162" spans="1:1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323060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2119993</v>
      </c>
      <c r="N162" s="22">
        <v>184271</v>
      </c>
      <c r="O162" s="22">
        <v>0</v>
      </c>
      <c r="P162" s="22">
        <v>0</v>
      </c>
      <c r="Q162" s="22">
        <v>0</v>
      </c>
      <c r="R162" s="22">
        <v>2627324</v>
      </c>
    </row>
    <row r="163" spans="1:1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144363</v>
      </c>
      <c r="F163" s="22">
        <v>0</v>
      </c>
      <c r="G163" s="22">
        <v>415492</v>
      </c>
      <c r="H163" s="22">
        <v>180810</v>
      </c>
      <c r="I163" s="22">
        <v>0</v>
      </c>
      <c r="J163" s="22">
        <v>0</v>
      </c>
      <c r="K163" s="22">
        <v>14933</v>
      </c>
      <c r="L163" s="22">
        <v>0</v>
      </c>
      <c r="M163" s="22">
        <v>582515</v>
      </c>
      <c r="N163" s="22">
        <v>310476</v>
      </c>
      <c r="O163" s="22">
        <v>0</v>
      </c>
      <c r="P163" s="22">
        <v>157405</v>
      </c>
      <c r="Q163" s="22">
        <v>0</v>
      </c>
      <c r="R163" s="22">
        <v>1805994</v>
      </c>
    </row>
    <row r="164" spans="1:1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271692</v>
      </c>
      <c r="H164" s="22">
        <v>0</v>
      </c>
      <c r="I164" s="22">
        <v>124048</v>
      </c>
      <c r="J164" s="22">
        <v>0</v>
      </c>
      <c r="K164" s="22">
        <v>0</v>
      </c>
      <c r="L164" s="22">
        <v>0</v>
      </c>
      <c r="M164" s="22">
        <v>40074</v>
      </c>
      <c r="N164" s="22">
        <v>372305</v>
      </c>
      <c r="O164" s="22">
        <v>0</v>
      </c>
      <c r="P164" s="22">
        <v>0</v>
      </c>
      <c r="Q164" s="22">
        <v>0</v>
      </c>
      <c r="R164" s="22">
        <v>808119</v>
      </c>
    </row>
    <row r="165" spans="1:1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125843</v>
      </c>
      <c r="F165" s="22">
        <v>0</v>
      </c>
      <c r="G165" s="22">
        <v>75881</v>
      </c>
      <c r="H165" s="22">
        <v>266793</v>
      </c>
      <c r="I165" s="22">
        <v>0</v>
      </c>
      <c r="J165" s="22">
        <v>0</v>
      </c>
      <c r="K165" s="22">
        <v>0</v>
      </c>
      <c r="L165" s="22">
        <v>0</v>
      </c>
      <c r="M165" s="22">
        <v>204510</v>
      </c>
      <c r="N165" s="22">
        <v>2860</v>
      </c>
      <c r="O165" s="22">
        <v>0</v>
      </c>
      <c r="P165" s="22">
        <v>0</v>
      </c>
      <c r="Q165" s="22">
        <v>932101</v>
      </c>
      <c r="R165" s="22">
        <v>1607988</v>
      </c>
    </row>
    <row r="166" spans="1:1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254439</v>
      </c>
      <c r="F166" s="22">
        <v>0</v>
      </c>
      <c r="G166" s="22">
        <v>218370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233836</v>
      </c>
      <c r="O166" s="22">
        <v>0</v>
      </c>
      <c r="P166" s="22">
        <v>0</v>
      </c>
      <c r="Q166" s="22">
        <v>0</v>
      </c>
      <c r="R166" s="22">
        <v>706645</v>
      </c>
    </row>
    <row r="167" spans="1:1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143413</v>
      </c>
      <c r="H167" s="22">
        <v>94130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299124</v>
      </c>
      <c r="O167" s="22">
        <v>0</v>
      </c>
      <c r="P167" s="22">
        <v>0</v>
      </c>
      <c r="Q167" s="22">
        <v>0</v>
      </c>
      <c r="R167" s="22">
        <v>536667</v>
      </c>
    </row>
    <row r="168" spans="1:1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341587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10361006</v>
      </c>
      <c r="N168" s="22">
        <v>1711508</v>
      </c>
      <c r="O168" s="22">
        <v>0</v>
      </c>
      <c r="P168" s="22">
        <v>0</v>
      </c>
      <c r="Q168" s="22">
        <v>0</v>
      </c>
      <c r="R168" s="22">
        <v>12414101</v>
      </c>
    </row>
    <row r="169" spans="1:1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1197553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426609</v>
      </c>
      <c r="N169" s="22">
        <v>546038</v>
      </c>
      <c r="O169" s="22">
        <v>0</v>
      </c>
      <c r="P169" s="22">
        <v>0</v>
      </c>
      <c r="Q169" s="22">
        <v>0</v>
      </c>
      <c r="R169" s="22">
        <v>2170200</v>
      </c>
    </row>
    <row r="170" spans="1:1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605318</v>
      </c>
      <c r="F170" s="22">
        <v>1021</v>
      </c>
      <c r="G170" s="22">
        <v>493234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52901</v>
      </c>
      <c r="N170" s="22">
        <v>0</v>
      </c>
      <c r="O170" s="22">
        <v>0</v>
      </c>
      <c r="P170" s="22">
        <v>0</v>
      </c>
      <c r="Q170" s="22">
        <v>0</v>
      </c>
      <c r="R170" s="22">
        <v>1152474</v>
      </c>
    </row>
    <row r="171" spans="1:1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100400</v>
      </c>
      <c r="H171" s="22">
        <v>0</v>
      </c>
      <c r="I171" s="22">
        <v>0</v>
      </c>
      <c r="J171" s="22">
        <v>0</v>
      </c>
      <c r="K171" s="22">
        <v>0</v>
      </c>
      <c r="L171" s="22">
        <v>300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100700</v>
      </c>
    </row>
    <row r="172" spans="1:1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310587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2876069</v>
      </c>
      <c r="N172" s="22">
        <v>779653</v>
      </c>
      <c r="O172" s="22">
        <v>0</v>
      </c>
      <c r="P172" s="22">
        <v>0</v>
      </c>
      <c r="Q172" s="22">
        <v>0</v>
      </c>
      <c r="R172" s="22">
        <v>3966309</v>
      </c>
    </row>
    <row r="173" spans="1:1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272755</v>
      </c>
      <c r="F173" s="22">
        <v>0</v>
      </c>
      <c r="G173" s="22">
        <v>28200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572611</v>
      </c>
      <c r="O173" s="22">
        <v>0</v>
      </c>
      <c r="P173" s="22">
        <v>0</v>
      </c>
      <c r="Q173" s="22">
        <v>0</v>
      </c>
      <c r="R173" s="22">
        <v>873566</v>
      </c>
    </row>
    <row r="174" spans="1:1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139592</v>
      </c>
      <c r="I174" s="22">
        <v>0</v>
      </c>
      <c r="J174" s="22">
        <v>0</v>
      </c>
      <c r="K174" s="22">
        <v>0</v>
      </c>
      <c r="L174" s="22">
        <v>0</v>
      </c>
      <c r="M174" s="22">
        <v>28245</v>
      </c>
      <c r="N174" s="22">
        <v>0</v>
      </c>
      <c r="O174" s="22">
        <v>0</v>
      </c>
      <c r="P174" s="22">
        <v>0</v>
      </c>
      <c r="Q174" s="22">
        <v>0</v>
      </c>
      <c r="R174" s="22">
        <v>167837</v>
      </c>
    </row>
    <row r="175" spans="1:1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10882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10882</v>
      </c>
    </row>
    <row r="177" spans="1:1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233957</v>
      </c>
      <c r="O177" s="22">
        <v>0</v>
      </c>
      <c r="P177" s="22">
        <v>0</v>
      </c>
      <c r="Q177" s="22">
        <v>0</v>
      </c>
      <c r="R177" s="22">
        <v>233957</v>
      </c>
    </row>
    <row r="178" spans="1:1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389264</v>
      </c>
      <c r="F178" s="22">
        <v>0</v>
      </c>
      <c r="G178" s="22">
        <v>289788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3315</v>
      </c>
      <c r="N178" s="22">
        <v>1481296</v>
      </c>
      <c r="O178" s="22">
        <v>0</v>
      </c>
      <c r="P178" s="22">
        <v>0</v>
      </c>
      <c r="Q178" s="22">
        <v>0</v>
      </c>
      <c r="R178" s="22">
        <v>2163663</v>
      </c>
    </row>
    <row r="179" spans="1:1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5878</v>
      </c>
      <c r="N179" s="22">
        <v>0</v>
      </c>
      <c r="O179" s="22">
        <v>0</v>
      </c>
      <c r="P179" s="22">
        <v>0</v>
      </c>
      <c r="Q179" s="22">
        <v>0</v>
      </c>
      <c r="R179" s="22">
        <v>5878</v>
      </c>
    </row>
    <row r="180" spans="1:1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87692</v>
      </c>
      <c r="F180" s="22">
        <v>0</v>
      </c>
      <c r="G180" s="22">
        <v>437083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987831</v>
      </c>
      <c r="O180" s="22">
        <v>0</v>
      </c>
      <c r="P180" s="22">
        <v>0</v>
      </c>
      <c r="Q180" s="22">
        <v>0</v>
      </c>
      <c r="R180" s="22">
        <v>1512606</v>
      </c>
    </row>
    <row r="181" spans="1:1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319529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80048</v>
      </c>
      <c r="N181" s="22">
        <v>257194</v>
      </c>
      <c r="O181" s="22">
        <v>0</v>
      </c>
      <c r="P181" s="22">
        <v>0</v>
      </c>
      <c r="Q181" s="22">
        <v>0</v>
      </c>
      <c r="R181" s="22">
        <v>656771</v>
      </c>
    </row>
    <row r="182" spans="1:1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139781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213411</v>
      </c>
      <c r="N182" s="22">
        <v>136254</v>
      </c>
      <c r="O182" s="22">
        <v>0</v>
      </c>
      <c r="P182" s="22">
        <v>0</v>
      </c>
      <c r="Q182" s="22">
        <v>0</v>
      </c>
      <c r="R182" s="22">
        <v>489446</v>
      </c>
    </row>
    <row r="183" spans="1:1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222918</v>
      </c>
      <c r="F183" s="22">
        <v>0</v>
      </c>
      <c r="G183" s="22">
        <v>701792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494435</v>
      </c>
      <c r="N183" s="22">
        <v>724852</v>
      </c>
      <c r="O183" s="22">
        <v>0</v>
      </c>
      <c r="P183" s="22">
        <v>0</v>
      </c>
      <c r="Q183" s="22">
        <v>0</v>
      </c>
      <c r="R183" s="22">
        <v>2143997</v>
      </c>
    </row>
    <row r="184" spans="1:1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494863</v>
      </c>
      <c r="F184" s="22">
        <v>0</v>
      </c>
      <c r="G184" s="22">
        <v>233007</v>
      </c>
      <c r="H184" s="22">
        <v>36011</v>
      </c>
      <c r="I184" s="22">
        <v>0</v>
      </c>
      <c r="J184" s="22">
        <v>0</v>
      </c>
      <c r="K184" s="22">
        <v>0</v>
      </c>
      <c r="L184" s="22">
        <v>0</v>
      </c>
      <c r="M184" s="22">
        <v>2265225</v>
      </c>
      <c r="N184" s="22">
        <v>24327</v>
      </c>
      <c r="O184" s="22">
        <v>0</v>
      </c>
      <c r="P184" s="22">
        <v>0</v>
      </c>
      <c r="Q184" s="22">
        <v>0</v>
      </c>
      <c r="R184" s="22">
        <v>3053433</v>
      </c>
    </row>
    <row r="185" spans="1:1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102476</v>
      </c>
      <c r="H185" s="22">
        <v>29467</v>
      </c>
      <c r="I185" s="22">
        <v>0</v>
      </c>
      <c r="J185" s="22">
        <v>0</v>
      </c>
      <c r="K185" s="22">
        <v>0</v>
      </c>
      <c r="L185" s="22">
        <v>0</v>
      </c>
      <c r="M185" s="22">
        <v>63112</v>
      </c>
      <c r="N185" s="22">
        <v>206313</v>
      </c>
      <c r="O185" s="22">
        <v>0</v>
      </c>
      <c r="P185" s="22">
        <v>0</v>
      </c>
      <c r="Q185" s="22">
        <v>0</v>
      </c>
      <c r="R185" s="22">
        <v>401368</v>
      </c>
    </row>
    <row r="186" spans="1:1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122669</v>
      </c>
      <c r="H186" s="22">
        <v>96332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452216</v>
      </c>
      <c r="O186" s="22">
        <v>0</v>
      </c>
      <c r="P186" s="22">
        <v>0</v>
      </c>
      <c r="Q186" s="22">
        <v>0</v>
      </c>
      <c r="R186" s="22">
        <v>671217</v>
      </c>
    </row>
    <row r="187" spans="1:1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88167</v>
      </c>
      <c r="F187" s="22">
        <v>0</v>
      </c>
      <c r="G187" s="22">
        <v>71102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363576</v>
      </c>
      <c r="O187" s="22">
        <v>0</v>
      </c>
      <c r="P187" s="22">
        <v>0</v>
      </c>
      <c r="Q187" s="22">
        <v>0</v>
      </c>
      <c r="R187" s="22">
        <v>522845</v>
      </c>
    </row>
    <row r="188" spans="1:1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45321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-33037</v>
      </c>
      <c r="O188" s="22">
        <v>0</v>
      </c>
      <c r="P188" s="22">
        <v>0</v>
      </c>
      <c r="Q188" s="22">
        <v>0</v>
      </c>
      <c r="R188" s="22">
        <v>12284</v>
      </c>
    </row>
    <row r="189" spans="1:1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7731</v>
      </c>
      <c r="F189" s="22">
        <v>0</v>
      </c>
      <c r="G189" s="22">
        <v>409141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315140</v>
      </c>
      <c r="O189" s="22">
        <v>0</v>
      </c>
      <c r="P189" s="22">
        <v>0</v>
      </c>
      <c r="Q189" s="22">
        <v>0</v>
      </c>
      <c r="R189" s="22">
        <v>732012</v>
      </c>
    </row>
    <row r="190" spans="1:1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24178</v>
      </c>
      <c r="H190" s="22">
        <v>66386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90564</v>
      </c>
    </row>
    <row r="191" spans="1:1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122794</v>
      </c>
      <c r="F191" s="22">
        <v>0</v>
      </c>
      <c r="G191" s="22">
        <v>214271</v>
      </c>
      <c r="H191" s="22">
        <v>158544</v>
      </c>
      <c r="I191" s="22">
        <v>0</v>
      </c>
      <c r="J191" s="22">
        <v>0</v>
      </c>
      <c r="K191" s="22">
        <v>0</v>
      </c>
      <c r="L191" s="22">
        <v>0</v>
      </c>
      <c r="M191" s="22">
        <v>7103</v>
      </c>
      <c r="N191" s="22">
        <v>486495</v>
      </c>
      <c r="O191" s="22">
        <v>0</v>
      </c>
      <c r="P191" s="22">
        <v>0</v>
      </c>
      <c r="Q191" s="22">
        <v>0</v>
      </c>
      <c r="R191" s="22">
        <v>989207</v>
      </c>
    </row>
    <row r="192" spans="1:1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690750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23247</v>
      </c>
      <c r="M192" s="22">
        <v>409252</v>
      </c>
      <c r="N192" s="22">
        <v>0</v>
      </c>
      <c r="O192" s="22">
        <v>0</v>
      </c>
      <c r="P192" s="22">
        <v>0</v>
      </c>
      <c r="Q192" s="22">
        <v>0</v>
      </c>
      <c r="R192" s="22">
        <v>1123249</v>
      </c>
    </row>
    <row r="193" spans="1:1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55784</v>
      </c>
      <c r="F193" s="22">
        <v>0</v>
      </c>
      <c r="G193" s="22">
        <v>416017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386746</v>
      </c>
      <c r="O193" s="22">
        <v>0</v>
      </c>
      <c r="P193" s="22">
        <v>0</v>
      </c>
      <c r="Q193" s="22">
        <v>0</v>
      </c>
      <c r="R193" s="22">
        <v>858547</v>
      </c>
    </row>
    <row r="194" spans="1:1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100108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39092</v>
      </c>
      <c r="N194" s="22">
        <v>161400</v>
      </c>
      <c r="O194" s="22">
        <v>0</v>
      </c>
      <c r="P194" s="22">
        <v>0</v>
      </c>
      <c r="Q194" s="22">
        <v>0</v>
      </c>
      <c r="R194" s="22">
        <v>300600</v>
      </c>
    </row>
    <row r="195" spans="1:1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10000</v>
      </c>
      <c r="N195" s="22">
        <v>62835</v>
      </c>
      <c r="O195" s="22">
        <v>0</v>
      </c>
      <c r="P195" s="22">
        <v>0</v>
      </c>
      <c r="Q195" s="22">
        <v>0</v>
      </c>
      <c r="R195" s="22">
        <v>72835</v>
      </c>
    </row>
    <row r="196" spans="1:1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173609</v>
      </c>
      <c r="O196" s="22">
        <v>0</v>
      </c>
      <c r="P196" s="22">
        <v>0</v>
      </c>
      <c r="Q196" s="22">
        <v>0</v>
      </c>
      <c r="R196" s="22">
        <v>173609</v>
      </c>
    </row>
    <row r="197" spans="1:1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49806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286714</v>
      </c>
      <c r="O198" s="22">
        <v>0</v>
      </c>
      <c r="P198" s="22">
        <v>0</v>
      </c>
      <c r="Q198" s="22">
        <v>0</v>
      </c>
      <c r="R198" s="22">
        <v>336520</v>
      </c>
    </row>
    <row r="199" spans="1:1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141669</v>
      </c>
      <c r="H199" s="22">
        <v>0</v>
      </c>
      <c r="I199" s="22">
        <v>0</v>
      </c>
      <c r="J199" s="22">
        <v>0</v>
      </c>
      <c r="K199" s="22">
        <v>0</v>
      </c>
      <c r="L199" s="22">
        <v>39833</v>
      </c>
      <c r="M199" s="22">
        <v>20291</v>
      </c>
      <c r="N199" s="22">
        <v>208866</v>
      </c>
      <c r="O199" s="22">
        <v>0</v>
      </c>
      <c r="P199" s="22">
        <v>0</v>
      </c>
      <c r="Q199" s="22">
        <v>0</v>
      </c>
      <c r="R199" s="22">
        <v>410659</v>
      </c>
    </row>
    <row r="200" spans="1:1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447296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447296</v>
      </c>
    </row>
    <row r="202" spans="1:1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157677</v>
      </c>
      <c r="H202" s="22">
        <v>0</v>
      </c>
      <c r="I202" s="22">
        <v>24550</v>
      </c>
      <c r="J202" s="22">
        <v>0</v>
      </c>
      <c r="K202" s="22">
        <v>0</v>
      </c>
      <c r="L202" s="22">
        <v>0</v>
      </c>
      <c r="M202" s="22">
        <v>19833</v>
      </c>
      <c r="N202" s="22">
        <v>399725</v>
      </c>
      <c r="O202" s="22">
        <v>0</v>
      </c>
      <c r="P202" s="22">
        <v>0</v>
      </c>
      <c r="Q202" s="22">
        <v>0</v>
      </c>
      <c r="R202" s="22">
        <v>601785</v>
      </c>
    </row>
    <row r="203" spans="1:1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151811</v>
      </c>
      <c r="F203" s="22">
        <v>351228</v>
      </c>
      <c r="G203" s="22">
        <v>239367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742406</v>
      </c>
    </row>
    <row r="204" spans="1:1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162929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93640</v>
      </c>
      <c r="N204" s="22">
        <v>197260</v>
      </c>
      <c r="O204" s="22">
        <v>0</v>
      </c>
      <c r="P204" s="22">
        <v>0</v>
      </c>
      <c r="Q204" s="22">
        <v>0</v>
      </c>
      <c r="R204" s="22">
        <v>453829</v>
      </c>
    </row>
    <row r="205" spans="1:1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49358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12500</v>
      </c>
      <c r="N205" s="22">
        <v>396177</v>
      </c>
      <c r="O205" s="22">
        <v>0</v>
      </c>
      <c r="P205" s="22">
        <v>0</v>
      </c>
      <c r="Q205" s="22">
        <v>0</v>
      </c>
      <c r="R205" s="22">
        <v>458035</v>
      </c>
    </row>
    <row r="206" spans="1:1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224939</v>
      </c>
      <c r="N206" s="22">
        <v>0</v>
      </c>
      <c r="O206" s="22">
        <v>0</v>
      </c>
      <c r="P206" s="22">
        <v>0</v>
      </c>
      <c r="Q206" s="22">
        <v>0</v>
      </c>
      <c r="R206" s="22">
        <v>224939</v>
      </c>
    </row>
    <row r="207" spans="1:1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63365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121696</v>
      </c>
      <c r="O207" s="22">
        <v>0</v>
      </c>
      <c r="P207" s="22">
        <v>0</v>
      </c>
      <c r="Q207" s="22">
        <v>0</v>
      </c>
      <c r="R207" s="22">
        <v>185061</v>
      </c>
    </row>
    <row r="208" spans="1:1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22192</v>
      </c>
      <c r="F208" s="22">
        <v>0</v>
      </c>
      <c r="G208" s="22">
        <v>154073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61896</v>
      </c>
      <c r="N208" s="22">
        <v>224172</v>
      </c>
      <c r="O208" s="22">
        <v>0</v>
      </c>
      <c r="P208" s="22">
        <v>0</v>
      </c>
      <c r="Q208" s="22">
        <v>0</v>
      </c>
      <c r="R208" s="22">
        <v>462333</v>
      </c>
    </row>
    <row r="209" spans="1:1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191017</v>
      </c>
      <c r="F209" s="22">
        <v>0</v>
      </c>
      <c r="G209" s="22">
        <v>148104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21547</v>
      </c>
      <c r="N209" s="22">
        <v>440020</v>
      </c>
      <c r="O209" s="22">
        <v>0</v>
      </c>
      <c r="P209" s="22">
        <v>0</v>
      </c>
      <c r="Q209" s="22">
        <v>0</v>
      </c>
      <c r="R209" s="22">
        <v>800688</v>
      </c>
    </row>
    <row r="210" spans="1:1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140712</v>
      </c>
      <c r="F210" s="22">
        <v>0</v>
      </c>
      <c r="G210" s="22">
        <v>108497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561</v>
      </c>
      <c r="N210" s="22">
        <v>0</v>
      </c>
      <c r="O210" s="22">
        <v>0</v>
      </c>
      <c r="P210" s="22">
        <v>0</v>
      </c>
      <c r="Q210" s="22">
        <v>0</v>
      </c>
      <c r="R210" s="22">
        <v>249770</v>
      </c>
    </row>
    <row r="211" spans="1:1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203933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43208</v>
      </c>
      <c r="N211" s="22">
        <v>0</v>
      </c>
      <c r="O211" s="22">
        <v>0</v>
      </c>
      <c r="P211" s="22">
        <v>0</v>
      </c>
      <c r="Q211" s="22">
        <v>0</v>
      </c>
      <c r="R211" s="22">
        <v>247141</v>
      </c>
    </row>
    <row r="212" spans="1:1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181566</v>
      </c>
      <c r="O212" s="22">
        <v>0</v>
      </c>
      <c r="P212" s="22">
        <v>0</v>
      </c>
      <c r="Q212" s="22">
        <v>0</v>
      </c>
      <c r="R212" s="22">
        <v>181566</v>
      </c>
    </row>
    <row r="213" spans="1:1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15000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15000</v>
      </c>
    </row>
    <row r="214" spans="1:1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161401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630311</v>
      </c>
      <c r="N214" s="22">
        <v>512318</v>
      </c>
      <c r="O214" s="22">
        <v>0</v>
      </c>
      <c r="P214" s="22">
        <v>0</v>
      </c>
      <c r="Q214" s="22">
        <v>0</v>
      </c>
      <c r="R214" s="22">
        <v>1304030</v>
      </c>
    </row>
    <row r="215" spans="1:1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46000</v>
      </c>
      <c r="N215" s="22">
        <v>0</v>
      </c>
      <c r="O215" s="22">
        <v>0</v>
      </c>
      <c r="P215" s="22">
        <v>0</v>
      </c>
      <c r="Q215" s="22">
        <v>0</v>
      </c>
      <c r="R215" s="22">
        <v>46000</v>
      </c>
    </row>
    <row r="216" spans="1:1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93026</v>
      </c>
      <c r="F216" s="22">
        <v>0</v>
      </c>
      <c r="G216" s="22">
        <v>87151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482004</v>
      </c>
      <c r="O216" s="22">
        <v>0</v>
      </c>
      <c r="P216" s="22">
        <v>0</v>
      </c>
      <c r="Q216" s="22">
        <v>0</v>
      </c>
      <c r="R216" s="22">
        <v>662181</v>
      </c>
    </row>
    <row r="217" spans="1:1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21352</v>
      </c>
      <c r="F217" s="22">
        <v>0</v>
      </c>
      <c r="G217" s="22">
        <v>117600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367314</v>
      </c>
      <c r="O217" s="22">
        <v>0</v>
      </c>
      <c r="P217" s="22">
        <v>0</v>
      </c>
      <c r="Q217" s="22">
        <v>0</v>
      </c>
      <c r="R217" s="22">
        <v>506266</v>
      </c>
    </row>
    <row r="218" spans="1:1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140340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173692</v>
      </c>
      <c r="O218" s="22">
        <v>0</v>
      </c>
      <c r="P218" s="22">
        <v>0</v>
      </c>
      <c r="Q218" s="22">
        <v>0</v>
      </c>
      <c r="R218" s="22">
        <v>314032</v>
      </c>
    </row>
    <row r="219" spans="1:1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9803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9803</v>
      </c>
    </row>
    <row r="220" spans="1:1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134739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363733</v>
      </c>
      <c r="O220" s="22">
        <v>0</v>
      </c>
      <c r="P220" s="22">
        <v>0</v>
      </c>
      <c r="Q220" s="22">
        <v>0</v>
      </c>
      <c r="R220" s="22">
        <v>498472</v>
      </c>
    </row>
    <row r="221" spans="1:1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689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76630</v>
      </c>
      <c r="N221" s="22">
        <v>389148</v>
      </c>
      <c r="O221" s="22">
        <v>0</v>
      </c>
      <c r="P221" s="22">
        <v>0</v>
      </c>
      <c r="Q221" s="22">
        <v>0</v>
      </c>
      <c r="R221" s="22">
        <v>466467</v>
      </c>
    </row>
    <row r="222" spans="1:1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135544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34793</v>
      </c>
      <c r="N222" s="22">
        <v>239027</v>
      </c>
      <c r="O222" s="22">
        <v>0</v>
      </c>
      <c r="P222" s="22">
        <v>0</v>
      </c>
      <c r="Q222" s="22">
        <v>0</v>
      </c>
      <c r="R222" s="22">
        <v>409364</v>
      </c>
    </row>
    <row r="223" spans="1:1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6192</v>
      </c>
      <c r="F223" s="22">
        <v>0</v>
      </c>
      <c r="G223" s="22">
        <v>147613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153805</v>
      </c>
    </row>
    <row r="224" spans="1:1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273087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26301</v>
      </c>
      <c r="N224" s="22">
        <v>126458</v>
      </c>
      <c r="O224" s="22">
        <v>0</v>
      </c>
      <c r="P224" s="22">
        <v>0</v>
      </c>
      <c r="Q224" s="22">
        <v>0</v>
      </c>
      <c r="R224" s="22">
        <v>425846</v>
      </c>
    </row>
    <row r="225" spans="1:1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39651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319283</v>
      </c>
      <c r="O225" s="22">
        <v>0</v>
      </c>
      <c r="P225" s="22">
        <v>0</v>
      </c>
      <c r="Q225" s="22">
        <v>0</v>
      </c>
      <c r="R225" s="22">
        <v>358934</v>
      </c>
    </row>
    <row r="226" spans="1:1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149905</v>
      </c>
      <c r="F226" s="22">
        <v>0</v>
      </c>
      <c r="G226" s="22">
        <v>21837</v>
      </c>
      <c r="H226" s="22">
        <v>5388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528638</v>
      </c>
      <c r="O226" s="22">
        <v>0</v>
      </c>
      <c r="P226" s="22">
        <v>0</v>
      </c>
      <c r="Q226" s="22">
        <v>0</v>
      </c>
      <c r="R226" s="22">
        <v>705768</v>
      </c>
    </row>
    <row r="227" spans="1:1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70362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286860</v>
      </c>
      <c r="O227" s="22">
        <v>0</v>
      </c>
      <c r="P227" s="22">
        <v>0</v>
      </c>
      <c r="Q227" s="22">
        <v>0</v>
      </c>
      <c r="R227" s="22">
        <v>357222</v>
      </c>
    </row>
    <row r="228" spans="1:1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275321</v>
      </c>
      <c r="F228" s="22">
        <v>0</v>
      </c>
      <c r="G228" s="22">
        <v>661342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432983</v>
      </c>
      <c r="O228" s="22">
        <v>0</v>
      </c>
      <c r="P228" s="22">
        <v>0</v>
      </c>
      <c r="Q228" s="22">
        <v>0</v>
      </c>
      <c r="R228" s="22">
        <v>1369646</v>
      </c>
    </row>
    <row r="229" spans="1:1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58735</v>
      </c>
      <c r="H229" s="22">
        <v>0</v>
      </c>
      <c r="I229" s="22">
        <v>85000</v>
      </c>
      <c r="J229" s="22">
        <v>0</v>
      </c>
      <c r="K229" s="22">
        <v>0</v>
      </c>
      <c r="L229" s="22">
        <v>0</v>
      </c>
      <c r="M229" s="22">
        <v>20925</v>
      </c>
      <c r="N229" s="22">
        <v>0</v>
      </c>
      <c r="O229" s="22">
        <v>0</v>
      </c>
      <c r="P229" s="22">
        <v>0</v>
      </c>
      <c r="Q229" s="22">
        <v>0</v>
      </c>
      <c r="R229" s="22">
        <v>164660</v>
      </c>
    </row>
    <row r="230" spans="1:1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497699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1046904</v>
      </c>
      <c r="N230" s="22">
        <v>224459</v>
      </c>
      <c r="O230" s="22">
        <v>0</v>
      </c>
      <c r="P230" s="22">
        <v>0</v>
      </c>
      <c r="Q230" s="22">
        <v>0</v>
      </c>
      <c r="R230" s="22">
        <v>1769062</v>
      </c>
    </row>
    <row r="231" spans="1:1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169056</v>
      </c>
      <c r="O231" s="22">
        <v>0</v>
      </c>
      <c r="P231" s="22">
        <v>0</v>
      </c>
      <c r="Q231" s="22">
        <v>0</v>
      </c>
      <c r="R231" s="22">
        <v>169056</v>
      </c>
    </row>
    <row r="232" spans="1:1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8947</v>
      </c>
      <c r="F232" s="22">
        <v>0</v>
      </c>
      <c r="G232" s="22">
        <v>452714</v>
      </c>
      <c r="H232" s="22">
        <v>150000</v>
      </c>
      <c r="I232" s="22">
        <v>0</v>
      </c>
      <c r="J232" s="22">
        <v>0</v>
      </c>
      <c r="K232" s="22">
        <v>0</v>
      </c>
      <c r="L232" s="22">
        <v>0</v>
      </c>
      <c r="M232" s="22">
        <v>74323</v>
      </c>
      <c r="N232" s="22">
        <v>470293</v>
      </c>
      <c r="O232" s="22">
        <v>56056</v>
      </c>
      <c r="P232" s="22">
        <v>0</v>
      </c>
      <c r="Q232" s="22">
        <v>0</v>
      </c>
      <c r="R232" s="22">
        <v>1212333</v>
      </c>
    </row>
    <row r="233" spans="1:1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252664</v>
      </c>
      <c r="F233" s="22">
        <v>0</v>
      </c>
      <c r="G233" s="22">
        <v>492412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393575</v>
      </c>
      <c r="O233" s="22">
        <v>0</v>
      </c>
      <c r="P233" s="22">
        <v>0</v>
      </c>
      <c r="Q233" s="22">
        <v>0</v>
      </c>
      <c r="R233" s="22">
        <v>1138651</v>
      </c>
    </row>
    <row r="234" spans="1:1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83405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151067</v>
      </c>
      <c r="O235" s="22">
        <v>0</v>
      </c>
      <c r="P235" s="22">
        <v>0</v>
      </c>
      <c r="Q235" s="22">
        <v>0</v>
      </c>
      <c r="R235" s="22">
        <v>234472</v>
      </c>
    </row>
    <row r="236" spans="1:1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5202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61282</v>
      </c>
      <c r="N236" s="22">
        <v>0</v>
      </c>
      <c r="O236" s="22">
        <v>0</v>
      </c>
      <c r="P236" s="22">
        <v>0</v>
      </c>
      <c r="Q236" s="22">
        <v>0</v>
      </c>
      <c r="R236" s="22">
        <v>66484</v>
      </c>
    </row>
    <row r="237" spans="1:1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50000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68730</v>
      </c>
      <c r="O237" s="22">
        <v>0</v>
      </c>
      <c r="P237" s="22">
        <v>30133</v>
      </c>
      <c r="Q237" s="22">
        <v>0</v>
      </c>
      <c r="R237" s="22">
        <v>148863</v>
      </c>
    </row>
    <row r="238" spans="1:1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21393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31514</v>
      </c>
      <c r="N238" s="22">
        <v>154923</v>
      </c>
      <c r="O238" s="22">
        <v>0</v>
      </c>
      <c r="P238" s="22">
        <v>0</v>
      </c>
      <c r="Q238" s="22">
        <v>0</v>
      </c>
      <c r="R238" s="22">
        <v>207830</v>
      </c>
    </row>
    <row r="239" spans="1:1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441591</v>
      </c>
      <c r="H239" s="22">
        <v>128868</v>
      </c>
      <c r="I239" s="22">
        <v>0</v>
      </c>
      <c r="J239" s="22">
        <v>0</v>
      </c>
      <c r="K239" s="22">
        <v>0</v>
      </c>
      <c r="L239" s="22">
        <v>0</v>
      </c>
      <c r="M239" s="22">
        <v>1083</v>
      </c>
      <c r="N239" s="22">
        <v>481397</v>
      </c>
      <c r="O239" s="22">
        <v>0</v>
      </c>
      <c r="P239" s="22">
        <v>0</v>
      </c>
      <c r="Q239" s="22">
        <v>0</v>
      </c>
      <c r="R239" s="22">
        <v>1052939</v>
      </c>
    </row>
    <row r="240" spans="1:1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169951</v>
      </c>
      <c r="N240" s="22">
        <v>0</v>
      </c>
      <c r="O240" s="22">
        <v>0</v>
      </c>
      <c r="P240" s="22">
        <v>0</v>
      </c>
      <c r="Q240" s="22">
        <v>0</v>
      </c>
      <c r="R240" s="22">
        <v>169951</v>
      </c>
    </row>
    <row r="241" spans="1:1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11344</v>
      </c>
      <c r="N241" s="22">
        <v>0</v>
      </c>
      <c r="O241" s="22">
        <v>0</v>
      </c>
      <c r="P241" s="22">
        <v>0</v>
      </c>
      <c r="Q241" s="22">
        <v>0</v>
      </c>
      <c r="R241" s="22">
        <v>11344</v>
      </c>
    </row>
    <row r="242" spans="1:1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302470</v>
      </c>
      <c r="F242" s="22">
        <v>0</v>
      </c>
      <c r="G242" s="22">
        <v>552183</v>
      </c>
      <c r="H242" s="22">
        <v>90664</v>
      </c>
      <c r="I242" s="22">
        <v>3972</v>
      </c>
      <c r="J242" s="22">
        <v>0</v>
      </c>
      <c r="K242" s="22">
        <v>0</v>
      </c>
      <c r="L242" s="22">
        <v>0</v>
      </c>
      <c r="M242" s="22">
        <v>0</v>
      </c>
      <c r="N242" s="22">
        <v>398962</v>
      </c>
      <c r="O242" s="22">
        <v>0</v>
      </c>
      <c r="P242" s="22">
        <v>0</v>
      </c>
      <c r="Q242" s="22">
        <v>0</v>
      </c>
      <c r="R242" s="22">
        <v>1348251</v>
      </c>
    </row>
    <row r="243" spans="1:1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130152</v>
      </c>
      <c r="F244" s="22">
        <v>0</v>
      </c>
      <c r="G244" s="22">
        <v>35514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116844</v>
      </c>
      <c r="O244" s="22">
        <v>0</v>
      </c>
      <c r="P244" s="22">
        <v>0</v>
      </c>
      <c r="Q244" s="22">
        <v>0</v>
      </c>
      <c r="R244" s="22">
        <v>282510</v>
      </c>
    </row>
    <row r="245" spans="1:1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167470</v>
      </c>
      <c r="F245" s="22">
        <v>0</v>
      </c>
      <c r="G245" s="22">
        <v>14789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8204</v>
      </c>
      <c r="N245" s="22">
        <v>127078</v>
      </c>
      <c r="O245" s="22">
        <v>0</v>
      </c>
      <c r="P245" s="22">
        <v>0</v>
      </c>
      <c r="Q245" s="22">
        <v>0</v>
      </c>
      <c r="R245" s="22">
        <v>317541</v>
      </c>
    </row>
    <row r="246" spans="1:1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103408</v>
      </c>
      <c r="F246" s="22">
        <v>0</v>
      </c>
      <c r="G246" s="22">
        <v>67851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135118</v>
      </c>
      <c r="O246" s="22">
        <v>0</v>
      </c>
      <c r="P246" s="22">
        <v>0</v>
      </c>
      <c r="Q246" s="22">
        <v>0</v>
      </c>
      <c r="R246" s="22">
        <v>306377</v>
      </c>
    </row>
    <row r="247" spans="1:1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22418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539</v>
      </c>
      <c r="N247" s="22">
        <v>0</v>
      </c>
      <c r="O247" s="22">
        <v>0</v>
      </c>
      <c r="P247" s="22">
        <v>0</v>
      </c>
      <c r="Q247" s="22">
        <v>0</v>
      </c>
      <c r="R247" s="22">
        <v>22957</v>
      </c>
    </row>
    <row r="248" spans="1:1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12755</v>
      </c>
      <c r="H248" s="22">
        <v>0</v>
      </c>
      <c r="I248" s="22">
        <v>0</v>
      </c>
      <c r="J248" s="22">
        <v>0</v>
      </c>
      <c r="K248" s="22">
        <v>0</v>
      </c>
      <c r="L248" s="22">
        <v>56250</v>
      </c>
      <c r="M248" s="22">
        <v>0</v>
      </c>
      <c r="N248" s="22">
        <v>45529</v>
      </c>
      <c r="O248" s="22">
        <v>0</v>
      </c>
      <c r="P248" s="22">
        <v>0</v>
      </c>
      <c r="Q248" s="22">
        <v>0</v>
      </c>
      <c r="R248" s="22">
        <v>114534</v>
      </c>
    </row>
    <row r="249" spans="1:1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362218</v>
      </c>
      <c r="N249" s="22">
        <v>0</v>
      </c>
      <c r="O249" s="22">
        <v>0</v>
      </c>
      <c r="P249" s="22">
        <v>0</v>
      </c>
      <c r="Q249" s="22">
        <v>0</v>
      </c>
      <c r="R249" s="22">
        <v>362218</v>
      </c>
    </row>
    <row r="250" spans="1:1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140383</v>
      </c>
      <c r="F250" s="22">
        <v>0</v>
      </c>
      <c r="G250" s="22">
        <v>23910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124947</v>
      </c>
      <c r="O250" s="22">
        <v>0</v>
      </c>
      <c r="P250" s="22">
        <v>0</v>
      </c>
      <c r="Q250" s="22">
        <v>0</v>
      </c>
      <c r="R250" s="22">
        <v>289240</v>
      </c>
    </row>
    <row r="251" spans="1:1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170</v>
      </c>
      <c r="F251" s="22">
        <v>0</v>
      </c>
      <c r="G251" s="22">
        <v>5911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79382</v>
      </c>
      <c r="O251" s="22">
        <v>0</v>
      </c>
      <c r="P251" s="22">
        <v>0</v>
      </c>
      <c r="Q251" s="22">
        <v>0</v>
      </c>
      <c r="R251" s="22">
        <v>85463</v>
      </c>
    </row>
    <row r="252" spans="1:1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60696</v>
      </c>
      <c r="F252" s="22">
        <v>0</v>
      </c>
      <c r="G252" s="22">
        <v>45786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139916</v>
      </c>
      <c r="O252" s="22">
        <v>0</v>
      </c>
      <c r="P252" s="22">
        <v>0</v>
      </c>
      <c r="Q252" s="22">
        <v>0</v>
      </c>
      <c r="R252" s="22">
        <v>246398</v>
      </c>
    </row>
    <row r="253" spans="1:1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95953</v>
      </c>
      <c r="F253" s="22">
        <v>0</v>
      </c>
      <c r="G253" s="22">
        <v>22101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141737</v>
      </c>
      <c r="O253" s="22">
        <v>0</v>
      </c>
      <c r="P253" s="22">
        <v>0</v>
      </c>
      <c r="Q253" s="22">
        <v>0</v>
      </c>
      <c r="R253" s="22">
        <v>259791</v>
      </c>
    </row>
    <row r="254" spans="1:1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10473</v>
      </c>
      <c r="F254" s="22">
        <v>0</v>
      </c>
      <c r="G254" s="22">
        <v>20227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96217</v>
      </c>
      <c r="O254" s="22">
        <v>0</v>
      </c>
      <c r="P254" s="22">
        <v>0</v>
      </c>
      <c r="Q254" s="22">
        <v>0</v>
      </c>
      <c r="R254" s="22">
        <v>126917</v>
      </c>
    </row>
    <row r="255" spans="1:1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1420</v>
      </c>
      <c r="F255" s="22">
        <v>0</v>
      </c>
      <c r="G255" s="22">
        <v>16250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9000</v>
      </c>
      <c r="N255" s="22">
        <v>78429</v>
      </c>
      <c r="O255" s="22">
        <v>0</v>
      </c>
      <c r="P255" s="22">
        <v>0</v>
      </c>
      <c r="Q255" s="22">
        <v>0</v>
      </c>
      <c r="R255" s="22">
        <v>105099</v>
      </c>
    </row>
    <row r="256" spans="1:1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8471</v>
      </c>
      <c r="F256" s="22">
        <v>0</v>
      </c>
      <c r="G256" s="22">
        <v>48950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113885</v>
      </c>
      <c r="O256" s="22">
        <v>0</v>
      </c>
      <c r="P256" s="22">
        <v>0</v>
      </c>
      <c r="Q256" s="22">
        <v>0</v>
      </c>
      <c r="R256" s="22">
        <v>171306</v>
      </c>
    </row>
    <row r="257" spans="1:1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146108</v>
      </c>
      <c r="F257" s="22">
        <v>0</v>
      </c>
      <c r="G257" s="22">
        <v>111940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858690</v>
      </c>
      <c r="N257" s="22">
        <v>131552</v>
      </c>
      <c r="O257" s="22">
        <v>0</v>
      </c>
      <c r="P257" s="22">
        <v>0</v>
      </c>
      <c r="Q257" s="22">
        <v>0</v>
      </c>
      <c r="R257" s="22">
        <v>1248290</v>
      </c>
    </row>
    <row r="258" spans="1:1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38025</v>
      </c>
      <c r="F258" s="22">
        <v>0</v>
      </c>
      <c r="G258" s="22">
        <v>19839</v>
      </c>
      <c r="H258" s="22">
        <v>182629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142558</v>
      </c>
      <c r="O258" s="22">
        <v>0</v>
      </c>
      <c r="P258" s="22">
        <v>0</v>
      </c>
      <c r="Q258" s="22">
        <v>0</v>
      </c>
      <c r="R258" s="22">
        <v>383051</v>
      </c>
    </row>
    <row r="259" spans="1:1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62</v>
      </c>
      <c r="F259" s="22">
        <v>0</v>
      </c>
      <c r="G259" s="22">
        <v>30705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138103</v>
      </c>
      <c r="O259" s="22">
        <v>0</v>
      </c>
      <c r="P259" s="22">
        <v>0</v>
      </c>
      <c r="Q259" s="22">
        <v>0</v>
      </c>
      <c r="R259" s="22">
        <v>168870</v>
      </c>
    </row>
    <row r="260" spans="1:1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14850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2200</v>
      </c>
      <c r="N260" s="22">
        <v>129940</v>
      </c>
      <c r="O260" s="22">
        <v>0</v>
      </c>
      <c r="P260" s="22">
        <v>0</v>
      </c>
      <c r="Q260" s="22">
        <v>0</v>
      </c>
      <c r="R260" s="22">
        <v>146990</v>
      </c>
    </row>
    <row r="261" spans="1:1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84207</v>
      </c>
      <c r="F261" s="22">
        <v>0</v>
      </c>
      <c r="G261" s="22">
        <v>38101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127028</v>
      </c>
      <c r="O261" s="22">
        <v>0</v>
      </c>
      <c r="P261" s="22">
        <v>0</v>
      </c>
      <c r="Q261" s="22">
        <v>0</v>
      </c>
      <c r="R261" s="22">
        <v>249336</v>
      </c>
    </row>
    <row r="262" spans="1:1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212821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171246</v>
      </c>
      <c r="O262" s="22">
        <v>0</v>
      </c>
      <c r="P262" s="22">
        <v>0</v>
      </c>
      <c r="Q262" s="22">
        <v>0</v>
      </c>
      <c r="R262" s="22">
        <v>384067</v>
      </c>
    </row>
    <row r="263" spans="1:1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191043</v>
      </c>
      <c r="F263" s="22">
        <v>0</v>
      </c>
      <c r="G263" s="22">
        <v>44146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101191</v>
      </c>
      <c r="N263" s="22">
        <v>124977</v>
      </c>
      <c r="O263" s="22">
        <v>0</v>
      </c>
      <c r="P263" s="22">
        <v>0</v>
      </c>
      <c r="Q263" s="22">
        <v>0</v>
      </c>
      <c r="R263" s="22">
        <v>461357</v>
      </c>
    </row>
    <row r="264" spans="1:1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83095</v>
      </c>
      <c r="F264" s="22">
        <v>0</v>
      </c>
      <c r="G264" s="22">
        <v>92983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129178</v>
      </c>
      <c r="O264" s="22">
        <v>0</v>
      </c>
      <c r="P264" s="22">
        <v>0</v>
      </c>
      <c r="Q264" s="22">
        <v>0</v>
      </c>
      <c r="R264" s="22">
        <v>305256</v>
      </c>
    </row>
    <row r="265" spans="1:1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150140</v>
      </c>
      <c r="F265" s="22">
        <v>0</v>
      </c>
      <c r="G265" s="22">
        <v>57900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1000</v>
      </c>
      <c r="N265" s="22">
        <v>132784</v>
      </c>
      <c r="O265" s="22">
        <v>0</v>
      </c>
      <c r="P265" s="22">
        <v>0</v>
      </c>
      <c r="Q265" s="22">
        <v>0</v>
      </c>
      <c r="R265" s="22">
        <v>341824</v>
      </c>
    </row>
    <row r="266" spans="1:1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2844</v>
      </c>
      <c r="F266" s="22">
        <v>0</v>
      </c>
      <c r="G266" s="22">
        <v>37447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18200</v>
      </c>
      <c r="N266" s="22">
        <v>123303</v>
      </c>
      <c r="O266" s="22">
        <v>0</v>
      </c>
      <c r="P266" s="22">
        <v>0</v>
      </c>
      <c r="Q266" s="22">
        <v>0</v>
      </c>
      <c r="R266" s="22">
        <v>181794</v>
      </c>
    </row>
    <row r="267" spans="1:1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125006</v>
      </c>
      <c r="F267" s="22">
        <v>0</v>
      </c>
      <c r="G267" s="22">
        <v>56413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2500</v>
      </c>
      <c r="N267" s="22">
        <v>143631</v>
      </c>
      <c r="O267" s="22">
        <v>0</v>
      </c>
      <c r="P267" s="22">
        <v>0</v>
      </c>
      <c r="Q267" s="22">
        <v>0</v>
      </c>
      <c r="R267" s="22">
        <v>327550</v>
      </c>
    </row>
    <row r="268" spans="1:1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144716</v>
      </c>
      <c r="F269" s="22">
        <v>0</v>
      </c>
      <c r="G269" s="22">
        <v>64741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190624</v>
      </c>
      <c r="O269" s="22">
        <v>0</v>
      </c>
      <c r="P269" s="22">
        <v>0</v>
      </c>
      <c r="Q269" s="22">
        <v>0</v>
      </c>
      <c r="R269" s="22">
        <v>400081</v>
      </c>
    </row>
    <row r="270" spans="1:1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17531</v>
      </c>
      <c r="F270" s="22">
        <v>0</v>
      </c>
      <c r="G270" s="22">
        <v>9910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104872</v>
      </c>
      <c r="O270" s="22">
        <v>0</v>
      </c>
      <c r="P270" s="22">
        <v>0</v>
      </c>
      <c r="Q270" s="22">
        <v>0</v>
      </c>
      <c r="R270" s="22">
        <v>132313</v>
      </c>
    </row>
    <row r="271" spans="1:1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92538</v>
      </c>
      <c r="O271" s="22">
        <v>0</v>
      </c>
      <c r="P271" s="22">
        <v>0</v>
      </c>
      <c r="Q271" s="22">
        <v>0</v>
      </c>
      <c r="R271" s="22">
        <v>92538</v>
      </c>
    </row>
    <row r="272" spans="1:1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68378</v>
      </c>
      <c r="F273" s="22">
        <v>0</v>
      </c>
      <c r="G273" s="22">
        <v>-5548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123759</v>
      </c>
      <c r="O273" s="22">
        <v>0</v>
      </c>
      <c r="P273" s="22">
        <v>0</v>
      </c>
      <c r="Q273" s="22">
        <v>0</v>
      </c>
      <c r="R273" s="22">
        <v>186589</v>
      </c>
    </row>
    <row r="274" spans="1:1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15728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80098</v>
      </c>
      <c r="O274" s="22">
        <v>0</v>
      </c>
      <c r="P274" s="22">
        <v>0</v>
      </c>
      <c r="Q274" s="22">
        <v>0</v>
      </c>
      <c r="R274" s="22">
        <v>95826</v>
      </c>
    </row>
    <row r="275" spans="1:1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220082</v>
      </c>
      <c r="F275" s="22">
        <v>0</v>
      </c>
      <c r="G275" s="22">
        <v>62532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145831</v>
      </c>
      <c r="O275" s="22">
        <v>0</v>
      </c>
      <c r="P275" s="22">
        <v>0</v>
      </c>
      <c r="Q275" s="22">
        <v>0</v>
      </c>
      <c r="R275" s="22">
        <v>428445</v>
      </c>
    </row>
    <row r="276" spans="1:1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23702</v>
      </c>
      <c r="F276" s="22">
        <v>0</v>
      </c>
      <c r="G276" s="22">
        <v>265572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30124</v>
      </c>
      <c r="N276" s="22">
        <v>163256</v>
      </c>
      <c r="O276" s="22">
        <v>0</v>
      </c>
      <c r="P276" s="22">
        <v>0</v>
      </c>
      <c r="Q276" s="22">
        <v>0</v>
      </c>
      <c r="R276" s="22">
        <v>482654</v>
      </c>
    </row>
    <row r="277" spans="1:1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265702</v>
      </c>
      <c r="F277" s="22">
        <v>0</v>
      </c>
      <c r="G277" s="22">
        <v>174678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193896</v>
      </c>
      <c r="O277" s="22">
        <v>0</v>
      </c>
      <c r="P277" s="22">
        <v>0</v>
      </c>
      <c r="Q277" s="22">
        <v>0</v>
      </c>
      <c r="R277" s="22">
        <v>634276</v>
      </c>
    </row>
    <row r="278" spans="1:1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15319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131340</v>
      </c>
      <c r="O278" s="22">
        <v>0</v>
      </c>
      <c r="P278" s="22">
        <v>0</v>
      </c>
      <c r="Q278" s="22">
        <v>0</v>
      </c>
      <c r="R278" s="22">
        <v>146659</v>
      </c>
    </row>
    <row r="279" spans="1:1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48723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21930</v>
      </c>
      <c r="O279" s="22">
        <v>0</v>
      </c>
      <c r="P279" s="22">
        <v>0</v>
      </c>
      <c r="Q279" s="22">
        <v>0</v>
      </c>
      <c r="R279" s="22">
        <v>70653</v>
      </c>
    </row>
    <row r="280" spans="1:1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148884</v>
      </c>
      <c r="F280" s="22">
        <v>0</v>
      </c>
      <c r="G280" s="22">
        <v>40077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136282</v>
      </c>
      <c r="O280" s="22">
        <v>0</v>
      </c>
      <c r="P280" s="22">
        <v>0</v>
      </c>
      <c r="Q280" s="22">
        <v>0</v>
      </c>
      <c r="R280" s="22">
        <v>325243</v>
      </c>
    </row>
    <row r="281" spans="1:1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120236</v>
      </c>
      <c r="F281" s="22">
        <v>0</v>
      </c>
      <c r="G281" s="22">
        <v>80721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135112</v>
      </c>
      <c r="O281" s="22">
        <v>0</v>
      </c>
      <c r="P281" s="22">
        <v>0</v>
      </c>
      <c r="Q281" s="22">
        <v>0</v>
      </c>
      <c r="R281" s="22">
        <v>336069</v>
      </c>
    </row>
    <row r="282" spans="1:1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197</v>
      </c>
      <c r="F282" s="22">
        <v>0</v>
      </c>
      <c r="G282" s="22">
        <v>16428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14934</v>
      </c>
      <c r="O282" s="22">
        <v>0</v>
      </c>
      <c r="P282" s="22">
        <v>0</v>
      </c>
      <c r="Q282" s="22">
        <v>0</v>
      </c>
      <c r="R282" s="22">
        <v>31559</v>
      </c>
    </row>
    <row r="283" spans="1:1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105662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113803</v>
      </c>
      <c r="O283" s="22">
        <v>0</v>
      </c>
      <c r="P283" s="22">
        <v>0</v>
      </c>
      <c r="Q283" s="22">
        <v>0</v>
      </c>
      <c r="R283" s="22">
        <v>219465</v>
      </c>
    </row>
    <row r="284" spans="1:1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28206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44685</v>
      </c>
      <c r="O284" s="22">
        <v>0</v>
      </c>
      <c r="P284" s="22">
        <v>0</v>
      </c>
      <c r="Q284" s="22">
        <v>0</v>
      </c>
      <c r="R284" s="22">
        <v>72891</v>
      </c>
    </row>
    <row r="285" spans="1:1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156412</v>
      </c>
      <c r="F285" s="22">
        <v>0</v>
      </c>
      <c r="G285" s="22">
        <v>48285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54357</v>
      </c>
      <c r="N285" s="22">
        <v>135107</v>
      </c>
      <c r="O285" s="22">
        <v>0</v>
      </c>
      <c r="P285" s="22">
        <v>0</v>
      </c>
      <c r="Q285" s="22">
        <v>0</v>
      </c>
      <c r="R285" s="22">
        <v>394161</v>
      </c>
    </row>
    <row r="286" spans="1:1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55831</v>
      </c>
      <c r="F286" s="22">
        <v>0</v>
      </c>
      <c r="G286" s="22">
        <v>17797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46801</v>
      </c>
      <c r="N286" s="22">
        <v>46260</v>
      </c>
      <c r="O286" s="22">
        <v>0</v>
      </c>
      <c r="P286" s="22">
        <v>0</v>
      </c>
      <c r="Q286" s="22">
        <v>0</v>
      </c>
      <c r="R286" s="22">
        <v>166689</v>
      </c>
    </row>
    <row r="287" spans="1:1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153390</v>
      </c>
      <c r="F287" s="22">
        <v>0</v>
      </c>
      <c r="G287" s="22">
        <v>58390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15000</v>
      </c>
      <c r="N287" s="22">
        <v>134376</v>
      </c>
      <c r="O287" s="22">
        <v>0</v>
      </c>
      <c r="P287" s="22">
        <v>0</v>
      </c>
      <c r="Q287" s="22">
        <v>0</v>
      </c>
      <c r="R287" s="22">
        <v>361156</v>
      </c>
    </row>
    <row r="288" spans="1:1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165263</v>
      </c>
      <c r="F288" s="22">
        <v>0</v>
      </c>
      <c r="G288" s="22">
        <v>56772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133656</v>
      </c>
      <c r="O288" s="22">
        <v>0</v>
      </c>
      <c r="P288" s="22">
        <v>0</v>
      </c>
      <c r="Q288" s="22">
        <v>0</v>
      </c>
      <c r="R288" s="22">
        <v>355691</v>
      </c>
    </row>
    <row r="289" spans="1:1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103408</v>
      </c>
      <c r="F289" s="22">
        <v>0</v>
      </c>
      <c r="G289" s="22">
        <v>67851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135118</v>
      </c>
      <c r="O289" s="22">
        <v>0</v>
      </c>
      <c r="P289" s="22">
        <v>0</v>
      </c>
      <c r="Q289" s="22">
        <v>0</v>
      </c>
      <c r="R289" s="22">
        <v>306377</v>
      </c>
    </row>
    <row r="290" spans="1:1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63630</v>
      </c>
      <c r="F290" s="22">
        <v>0</v>
      </c>
      <c r="G290" s="22">
        <v>100657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2200</v>
      </c>
      <c r="N290" s="22">
        <v>156147</v>
      </c>
      <c r="O290" s="22">
        <v>0</v>
      </c>
      <c r="P290" s="22">
        <v>0</v>
      </c>
      <c r="Q290" s="22">
        <v>0</v>
      </c>
      <c r="R290" s="22">
        <v>322634</v>
      </c>
    </row>
    <row r="291" spans="1:1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140892</v>
      </c>
      <c r="F291" s="22">
        <v>0</v>
      </c>
      <c r="G291" s="22">
        <v>101432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108206</v>
      </c>
      <c r="O291" s="22">
        <v>0</v>
      </c>
      <c r="P291" s="22">
        <v>0</v>
      </c>
      <c r="Q291" s="22">
        <v>0</v>
      </c>
      <c r="R291" s="22">
        <v>350530</v>
      </c>
    </row>
    <row r="292" spans="1:1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37072</v>
      </c>
      <c r="F292" s="22">
        <v>0</v>
      </c>
      <c r="G292" s="22">
        <v>37498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74570</v>
      </c>
    </row>
    <row r="293" spans="1:1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3433513</v>
      </c>
      <c r="F293" s="22">
        <v>0</v>
      </c>
      <c r="G293" s="22">
        <v>560522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5393072</v>
      </c>
      <c r="N293" s="22">
        <v>634296</v>
      </c>
      <c r="O293" s="22">
        <v>0</v>
      </c>
      <c r="P293" s="22">
        <v>0</v>
      </c>
      <c r="Q293" s="22">
        <v>0</v>
      </c>
      <c r="R293" s="22">
        <v>10021403</v>
      </c>
    </row>
    <row r="294" spans="1:1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97828</v>
      </c>
      <c r="F294" s="22">
        <v>0</v>
      </c>
      <c r="G294" s="22">
        <v>15875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310848</v>
      </c>
      <c r="O294" s="22">
        <v>0</v>
      </c>
      <c r="P294" s="22">
        <v>0</v>
      </c>
      <c r="Q294" s="22">
        <v>0</v>
      </c>
      <c r="R294" s="22">
        <v>424551</v>
      </c>
    </row>
    <row r="295" spans="1:1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81220</v>
      </c>
      <c r="F295" s="22">
        <v>0</v>
      </c>
      <c r="G295" s="22">
        <v>271159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352379</v>
      </c>
    </row>
    <row r="296" spans="1:1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141673</v>
      </c>
      <c r="F296" s="22">
        <v>0</v>
      </c>
      <c r="G296" s="22">
        <v>351818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493491</v>
      </c>
    </row>
    <row r="297" spans="1:1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3F63-605C-473E-8937-A9B2D4F60BBF}">
  <dimension ref="A1:E39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1413</v>
      </c>
      <c r="D1" s="20" t="s">
        <v>1414</v>
      </c>
    </row>
    <row r="2" spans="1: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1415</v>
      </c>
    </row>
    <row r="3" spans="1:5" x14ac:dyDescent="0.25">
      <c r="A3" s="21"/>
      <c r="B3" s="21"/>
      <c r="C3" s="21"/>
      <c r="D3" s="21" t="s">
        <v>89</v>
      </c>
      <c r="E3" s="21" t="s">
        <v>1416</v>
      </c>
    </row>
    <row r="4" spans="1:5" x14ac:dyDescent="0.25">
      <c r="A4" s="22" t="s">
        <v>125</v>
      </c>
      <c r="B4" s="22" t="s">
        <v>126</v>
      </c>
      <c r="C4" s="22" t="s">
        <v>127</v>
      </c>
      <c r="D4" s="22" t="s">
        <v>1417</v>
      </c>
      <c r="E4" s="22">
        <v>90044</v>
      </c>
    </row>
    <row r="5" spans="1:5" x14ac:dyDescent="0.25">
      <c r="A5" s="22" t="s">
        <v>125</v>
      </c>
      <c r="B5" s="22" t="s">
        <v>126</v>
      </c>
      <c r="C5" s="22" t="s">
        <v>129</v>
      </c>
      <c r="D5" s="22" t="s">
        <v>1418</v>
      </c>
      <c r="E5" s="22">
        <v>20888</v>
      </c>
    </row>
    <row r="6" spans="1:5" x14ac:dyDescent="0.25">
      <c r="A6" s="22" t="s">
        <v>125</v>
      </c>
      <c r="B6" s="22" t="s">
        <v>126</v>
      </c>
      <c r="C6" s="22" t="s">
        <v>131</v>
      </c>
      <c r="D6" s="22" t="s">
        <v>1419</v>
      </c>
      <c r="E6" s="22">
        <v>14924</v>
      </c>
    </row>
    <row r="7" spans="1:5" x14ac:dyDescent="0.25">
      <c r="A7" s="22" t="s">
        <v>125</v>
      </c>
      <c r="B7" s="22" t="s">
        <v>126</v>
      </c>
      <c r="C7" s="22" t="s">
        <v>133</v>
      </c>
      <c r="D7" s="22" t="s">
        <v>1420</v>
      </c>
      <c r="E7" s="22">
        <v>1306784</v>
      </c>
    </row>
    <row r="8" spans="1:5" x14ac:dyDescent="0.25">
      <c r="A8" s="22" t="s">
        <v>125</v>
      </c>
      <c r="B8" s="22" t="s">
        <v>126</v>
      </c>
      <c r="C8" s="22" t="s">
        <v>135</v>
      </c>
      <c r="D8" s="22" t="s">
        <v>1421</v>
      </c>
      <c r="E8" s="22">
        <v>19984</v>
      </c>
    </row>
    <row r="9" spans="1:5" x14ac:dyDescent="0.25">
      <c r="A9" s="22" t="s">
        <v>125</v>
      </c>
      <c r="B9" s="22" t="s">
        <v>126</v>
      </c>
      <c r="C9" s="22" t="s">
        <v>137</v>
      </c>
      <c r="D9" s="22" t="s">
        <v>1422</v>
      </c>
      <c r="E9" s="22">
        <v>32255</v>
      </c>
    </row>
    <row r="10" spans="1:5" x14ac:dyDescent="0.25">
      <c r="A10" s="22" t="s">
        <v>125</v>
      </c>
      <c r="B10" s="22" t="s">
        <v>126</v>
      </c>
      <c r="C10" s="22" t="s">
        <v>139</v>
      </c>
      <c r="D10" s="22" t="s">
        <v>1423</v>
      </c>
      <c r="E10" s="22">
        <v>15661</v>
      </c>
    </row>
    <row r="11" spans="1:5" x14ac:dyDescent="0.25">
      <c r="A11" s="22" t="s">
        <v>125</v>
      </c>
      <c r="B11" s="22" t="s">
        <v>126</v>
      </c>
      <c r="C11" s="22" t="s">
        <v>1046</v>
      </c>
      <c r="D11" s="22" t="s">
        <v>1424</v>
      </c>
      <c r="E11" s="22">
        <v>1010899</v>
      </c>
    </row>
    <row r="12" spans="1:5" x14ac:dyDescent="0.25">
      <c r="A12" s="22" t="s">
        <v>125</v>
      </c>
      <c r="B12" s="22" t="s">
        <v>126</v>
      </c>
      <c r="C12" s="22" t="s">
        <v>141</v>
      </c>
      <c r="D12" s="22" t="s">
        <v>1425</v>
      </c>
      <c r="E12" s="22">
        <v>29857</v>
      </c>
    </row>
    <row r="13" spans="1:5" x14ac:dyDescent="0.25">
      <c r="A13" s="22" t="s">
        <v>125</v>
      </c>
      <c r="B13" s="22" t="s">
        <v>126</v>
      </c>
      <c r="C13" s="22" t="s">
        <v>143</v>
      </c>
      <c r="D13" s="22" t="s">
        <v>1426</v>
      </c>
      <c r="E13" s="22">
        <v>70385</v>
      </c>
    </row>
    <row r="14" spans="1:5" x14ac:dyDescent="0.25">
      <c r="A14" s="22" t="s">
        <v>125</v>
      </c>
      <c r="B14" s="22" t="s">
        <v>126</v>
      </c>
      <c r="C14" s="22" t="s">
        <v>1048</v>
      </c>
      <c r="D14" s="22" t="s">
        <v>1427</v>
      </c>
      <c r="E14" s="22">
        <v>14258</v>
      </c>
    </row>
    <row r="15" spans="1:5" x14ac:dyDescent="0.25">
      <c r="A15" s="22" t="s">
        <v>125</v>
      </c>
      <c r="B15" s="22" t="s">
        <v>126</v>
      </c>
      <c r="C15" s="22" t="s">
        <v>145</v>
      </c>
      <c r="D15" s="22" t="s">
        <v>1428</v>
      </c>
      <c r="E15" s="22">
        <v>36060</v>
      </c>
    </row>
    <row r="16" spans="1:5" x14ac:dyDescent="0.25">
      <c r="A16" s="22" t="s">
        <v>125</v>
      </c>
      <c r="B16" s="22" t="s">
        <v>126</v>
      </c>
      <c r="C16" s="22" t="s">
        <v>147</v>
      </c>
      <c r="D16" s="22" t="s">
        <v>1429</v>
      </c>
      <c r="E16" s="22">
        <v>106550</v>
      </c>
    </row>
    <row r="17" spans="1:5" x14ac:dyDescent="0.25">
      <c r="A17" s="22" t="s">
        <v>125</v>
      </c>
      <c r="B17" s="22" t="s">
        <v>126</v>
      </c>
      <c r="C17" s="22" t="s">
        <v>149</v>
      </c>
      <c r="D17" s="22" t="s">
        <v>1430</v>
      </c>
      <c r="E17" s="22">
        <v>31582</v>
      </c>
    </row>
    <row r="18" spans="1:5" x14ac:dyDescent="0.25">
      <c r="A18" s="22" t="s">
        <v>125</v>
      </c>
      <c r="B18" s="22" t="s">
        <v>126</v>
      </c>
      <c r="C18" s="22" t="s">
        <v>151</v>
      </c>
      <c r="D18" s="22" t="s">
        <v>1431</v>
      </c>
      <c r="E18" s="22">
        <v>63271</v>
      </c>
    </row>
    <row r="19" spans="1:5" x14ac:dyDescent="0.25">
      <c r="A19" s="22" t="s">
        <v>125</v>
      </c>
      <c r="B19" s="22" t="s">
        <v>126</v>
      </c>
      <c r="C19" s="22" t="s">
        <v>153</v>
      </c>
      <c r="D19" s="22" t="s">
        <v>1432</v>
      </c>
      <c r="E19" s="22">
        <v>100844</v>
      </c>
    </row>
    <row r="20" spans="1:5" x14ac:dyDescent="0.25">
      <c r="A20" s="22" t="s">
        <v>125</v>
      </c>
      <c r="B20" s="22" t="s">
        <v>126</v>
      </c>
      <c r="C20" s="22" t="s">
        <v>155</v>
      </c>
      <c r="D20" s="22" t="s">
        <v>1433</v>
      </c>
      <c r="E20" s="22">
        <v>38985</v>
      </c>
    </row>
    <row r="21" spans="1:5" x14ac:dyDescent="0.25">
      <c r="A21" s="22" t="s">
        <v>125</v>
      </c>
      <c r="B21" s="22" t="s">
        <v>126</v>
      </c>
      <c r="C21" s="22" t="s">
        <v>157</v>
      </c>
      <c r="D21" s="22" t="s">
        <v>1434</v>
      </c>
      <c r="E21" s="22">
        <v>72316</v>
      </c>
    </row>
    <row r="22" spans="1:5" x14ac:dyDescent="0.25">
      <c r="A22" s="22" t="s">
        <v>125</v>
      </c>
      <c r="B22" s="22" t="s">
        <v>126</v>
      </c>
      <c r="C22" s="22" t="s">
        <v>159</v>
      </c>
      <c r="D22" s="22" t="s">
        <v>1435</v>
      </c>
      <c r="E22" s="22">
        <v>13409</v>
      </c>
    </row>
    <row r="23" spans="1:5" x14ac:dyDescent="0.25">
      <c r="A23" s="22" t="s">
        <v>125</v>
      </c>
      <c r="B23" s="22" t="s">
        <v>161</v>
      </c>
      <c r="C23" s="22" t="s">
        <v>162</v>
      </c>
      <c r="D23" s="22" t="s">
        <v>1436</v>
      </c>
      <c r="E23" s="22">
        <v>5695</v>
      </c>
    </row>
    <row r="24" spans="1:5" x14ac:dyDescent="0.25">
      <c r="A24" s="22" t="s">
        <v>125</v>
      </c>
      <c r="B24" s="22" t="s">
        <v>161</v>
      </c>
      <c r="C24" s="22" t="s">
        <v>1050</v>
      </c>
      <c r="D24" s="22" t="s">
        <v>1437</v>
      </c>
      <c r="E24" s="22">
        <v>4738</v>
      </c>
    </row>
    <row r="25" spans="1:5" x14ac:dyDescent="0.25">
      <c r="A25" s="22" t="s">
        <v>125</v>
      </c>
      <c r="B25" s="22" t="s">
        <v>161</v>
      </c>
      <c r="C25" s="22" t="s">
        <v>164</v>
      </c>
      <c r="D25" s="22" t="s">
        <v>1438</v>
      </c>
      <c r="E25" s="22">
        <v>8117</v>
      </c>
    </row>
    <row r="26" spans="1:5" x14ac:dyDescent="0.25">
      <c r="A26" s="22" t="s">
        <v>125</v>
      </c>
      <c r="B26" s="22" t="s">
        <v>161</v>
      </c>
      <c r="C26" s="22" t="s">
        <v>166</v>
      </c>
      <c r="D26" s="22" t="s">
        <v>1439</v>
      </c>
      <c r="E26" s="22">
        <v>14380</v>
      </c>
    </row>
    <row r="27" spans="1:5" x14ac:dyDescent="0.25">
      <c r="A27" s="22" t="s">
        <v>125</v>
      </c>
      <c r="B27" s="22" t="s">
        <v>161</v>
      </c>
      <c r="C27" s="22" t="s">
        <v>168</v>
      </c>
      <c r="D27" s="22" t="s">
        <v>1440</v>
      </c>
      <c r="E27" s="22">
        <v>103829</v>
      </c>
    </row>
    <row r="28" spans="1:5" x14ac:dyDescent="0.25">
      <c r="A28" s="22" t="s">
        <v>125</v>
      </c>
      <c r="B28" s="22" t="s">
        <v>161</v>
      </c>
      <c r="C28" s="22" t="s">
        <v>170</v>
      </c>
      <c r="D28" s="22" t="s">
        <v>1441</v>
      </c>
      <c r="E28" s="22">
        <v>102731</v>
      </c>
    </row>
    <row r="29" spans="1:5" x14ac:dyDescent="0.25">
      <c r="A29" s="22" t="s">
        <v>125</v>
      </c>
      <c r="B29" s="22" t="s">
        <v>172</v>
      </c>
      <c r="C29" s="22" t="s">
        <v>173</v>
      </c>
      <c r="D29" s="22" t="s">
        <v>1442</v>
      </c>
      <c r="E29" s="22">
        <v>494</v>
      </c>
    </row>
    <row r="30" spans="1:5" x14ac:dyDescent="0.25">
      <c r="A30" s="22" t="s">
        <v>125</v>
      </c>
      <c r="B30" s="22" t="s">
        <v>172</v>
      </c>
      <c r="C30" s="22" t="s">
        <v>175</v>
      </c>
      <c r="D30" s="22" t="s">
        <v>1443</v>
      </c>
      <c r="E30" s="22">
        <v>6959</v>
      </c>
    </row>
    <row r="31" spans="1:5" x14ac:dyDescent="0.25">
      <c r="A31" s="22" t="s">
        <v>125</v>
      </c>
      <c r="B31" s="22" t="s">
        <v>172</v>
      </c>
      <c r="C31" s="22" t="s">
        <v>177</v>
      </c>
      <c r="D31" s="22" t="s">
        <v>1444</v>
      </c>
      <c r="E31" s="22">
        <v>5877</v>
      </c>
    </row>
    <row r="32" spans="1:5" x14ac:dyDescent="0.25">
      <c r="A32" s="22" t="s">
        <v>125</v>
      </c>
      <c r="B32" s="22" t="s">
        <v>172</v>
      </c>
      <c r="C32" s="22" t="s">
        <v>179</v>
      </c>
      <c r="D32" s="22" t="s">
        <v>1445</v>
      </c>
      <c r="E32" s="22">
        <v>5868</v>
      </c>
    </row>
    <row r="33" spans="1:5" x14ac:dyDescent="0.25">
      <c r="A33" s="22" t="s">
        <v>125</v>
      </c>
      <c r="B33" s="22" t="s">
        <v>172</v>
      </c>
      <c r="C33" s="22" t="s">
        <v>181</v>
      </c>
      <c r="D33" s="22" t="s">
        <v>1446</v>
      </c>
      <c r="E33" s="22">
        <v>3664</v>
      </c>
    </row>
    <row r="34" spans="1:5" x14ac:dyDescent="0.25">
      <c r="A34" s="22" t="s">
        <v>125</v>
      </c>
      <c r="B34" s="22" t="s">
        <v>172</v>
      </c>
      <c r="C34" s="22" t="s">
        <v>183</v>
      </c>
      <c r="D34" s="22" t="s">
        <v>1447</v>
      </c>
      <c r="E34" s="22">
        <v>1598</v>
      </c>
    </row>
    <row r="35" spans="1:5" x14ac:dyDescent="0.25">
      <c r="A35" s="22" t="s">
        <v>125</v>
      </c>
      <c r="B35" s="22" t="s">
        <v>172</v>
      </c>
      <c r="C35" s="22" t="s">
        <v>1052</v>
      </c>
      <c r="D35" s="22" t="s">
        <v>1448</v>
      </c>
      <c r="E35" s="22">
        <v>1516</v>
      </c>
    </row>
    <row r="36" spans="1:5" x14ac:dyDescent="0.25">
      <c r="A36" s="22" t="s">
        <v>125</v>
      </c>
      <c r="B36" s="22" t="s">
        <v>172</v>
      </c>
      <c r="C36" s="22" t="s">
        <v>185</v>
      </c>
      <c r="D36" s="22" t="s">
        <v>1449</v>
      </c>
      <c r="E36" s="22">
        <v>11864</v>
      </c>
    </row>
    <row r="37" spans="1:5" x14ac:dyDescent="0.25">
      <c r="A37" s="22" t="s">
        <v>125</v>
      </c>
      <c r="B37" s="22" t="s">
        <v>172</v>
      </c>
      <c r="C37" s="22" t="s">
        <v>187</v>
      </c>
      <c r="D37" s="22" t="s">
        <v>1450</v>
      </c>
      <c r="E37" s="22">
        <v>7179</v>
      </c>
    </row>
    <row r="38" spans="1:5" x14ac:dyDescent="0.25">
      <c r="A38" s="22" t="s">
        <v>125</v>
      </c>
      <c r="B38" s="22" t="s">
        <v>172</v>
      </c>
      <c r="C38" s="22" t="s">
        <v>189</v>
      </c>
      <c r="D38" s="22" t="s">
        <v>1451</v>
      </c>
      <c r="E38" s="22">
        <v>8504</v>
      </c>
    </row>
    <row r="39" spans="1:5" x14ac:dyDescent="0.25">
      <c r="A39" s="22" t="s">
        <v>125</v>
      </c>
      <c r="B39" s="22" t="s">
        <v>172</v>
      </c>
      <c r="C39" s="22" t="s">
        <v>191</v>
      </c>
      <c r="D39" s="22" t="s">
        <v>1452</v>
      </c>
      <c r="E39" s="22">
        <v>4856</v>
      </c>
    </row>
    <row r="40" spans="1:5" x14ac:dyDescent="0.25">
      <c r="A40" s="22" t="s">
        <v>125</v>
      </c>
      <c r="B40" s="22" t="s">
        <v>172</v>
      </c>
      <c r="C40" s="22" t="s">
        <v>193</v>
      </c>
      <c r="D40" s="22" t="s">
        <v>1453</v>
      </c>
      <c r="E40" s="22">
        <v>3006</v>
      </c>
    </row>
    <row r="41" spans="1:5" x14ac:dyDescent="0.25">
      <c r="A41" s="22" t="s">
        <v>125</v>
      </c>
      <c r="B41" s="22" t="s">
        <v>172</v>
      </c>
      <c r="C41" s="22" t="s">
        <v>195</v>
      </c>
      <c r="D41" s="22" t="s">
        <v>1454</v>
      </c>
      <c r="E41" s="22">
        <v>12335</v>
      </c>
    </row>
    <row r="42" spans="1:5" x14ac:dyDescent="0.25">
      <c r="A42" s="22" t="s">
        <v>125</v>
      </c>
      <c r="B42" s="22" t="s">
        <v>172</v>
      </c>
      <c r="C42" s="22" t="s">
        <v>197</v>
      </c>
      <c r="D42" s="22" t="s">
        <v>1455</v>
      </c>
      <c r="E42" s="22">
        <v>7524</v>
      </c>
    </row>
    <row r="43" spans="1:5" x14ac:dyDescent="0.25">
      <c r="A43" s="22" t="s">
        <v>125</v>
      </c>
      <c r="B43" s="22" t="s">
        <v>172</v>
      </c>
      <c r="C43" s="22" t="s">
        <v>199</v>
      </c>
      <c r="D43" s="22" t="s">
        <v>1456</v>
      </c>
      <c r="E43" s="22">
        <v>1580</v>
      </c>
    </row>
    <row r="44" spans="1:5" x14ac:dyDescent="0.25">
      <c r="A44" s="22" t="s">
        <v>125</v>
      </c>
      <c r="B44" s="22" t="s">
        <v>172</v>
      </c>
      <c r="C44" s="22" t="s">
        <v>201</v>
      </c>
      <c r="D44" s="22" t="s">
        <v>1457</v>
      </c>
      <c r="E44" s="22">
        <v>3660</v>
      </c>
    </row>
    <row r="45" spans="1:5" x14ac:dyDescent="0.25">
      <c r="A45" s="22" t="s">
        <v>125</v>
      </c>
      <c r="B45" s="22" t="s">
        <v>172</v>
      </c>
      <c r="C45" s="22" t="s">
        <v>203</v>
      </c>
      <c r="D45" s="22" t="s">
        <v>1458</v>
      </c>
      <c r="E45" s="22">
        <v>23199</v>
      </c>
    </row>
    <row r="46" spans="1:5" x14ac:dyDescent="0.25">
      <c r="A46" s="22" t="s">
        <v>125</v>
      </c>
      <c r="B46" s="22" t="s">
        <v>172</v>
      </c>
      <c r="C46" s="22" t="s">
        <v>205</v>
      </c>
      <c r="D46" s="22" t="s">
        <v>1459</v>
      </c>
      <c r="E46" s="22">
        <v>3600</v>
      </c>
    </row>
    <row r="47" spans="1:5" x14ac:dyDescent="0.25">
      <c r="A47" s="22" t="s">
        <v>125</v>
      </c>
      <c r="B47" s="22" t="s">
        <v>172</v>
      </c>
      <c r="C47" s="22" t="s">
        <v>207</v>
      </c>
      <c r="D47" s="22" t="s">
        <v>1460</v>
      </c>
      <c r="E47" s="22">
        <v>26701</v>
      </c>
    </row>
    <row r="48" spans="1:5" x14ac:dyDescent="0.25">
      <c r="A48" s="22" t="s">
        <v>125</v>
      </c>
      <c r="B48" s="22" t="s">
        <v>172</v>
      </c>
      <c r="C48" s="22" t="s">
        <v>209</v>
      </c>
      <c r="D48" s="22" t="s">
        <v>1461</v>
      </c>
      <c r="E48" s="22">
        <v>8584</v>
      </c>
    </row>
    <row r="49" spans="1:5" x14ac:dyDescent="0.25">
      <c r="A49" s="22" t="s">
        <v>125</v>
      </c>
      <c r="B49" s="22" t="s">
        <v>172</v>
      </c>
      <c r="C49" s="22" t="s">
        <v>211</v>
      </c>
      <c r="D49" s="22" t="s">
        <v>1462</v>
      </c>
      <c r="E49" s="22">
        <v>4914</v>
      </c>
    </row>
    <row r="50" spans="1:5" x14ac:dyDescent="0.25">
      <c r="A50" s="22" t="s">
        <v>125</v>
      </c>
      <c r="B50" s="22" t="s">
        <v>172</v>
      </c>
      <c r="C50" s="22" t="s">
        <v>213</v>
      </c>
      <c r="D50" s="22" t="s">
        <v>1463</v>
      </c>
      <c r="E50" s="22">
        <v>11300</v>
      </c>
    </row>
    <row r="51" spans="1:5" x14ac:dyDescent="0.25">
      <c r="A51" s="22" t="s">
        <v>125</v>
      </c>
      <c r="B51" s="22" t="s">
        <v>172</v>
      </c>
      <c r="C51" s="22" t="s">
        <v>215</v>
      </c>
      <c r="D51" s="22" t="s">
        <v>1464</v>
      </c>
      <c r="E51" s="22">
        <v>10283</v>
      </c>
    </row>
    <row r="52" spans="1:5" x14ac:dyDescent="0.25">
      <c r="A52" s="22" t="s">
        <v>125</v>
      </c>
      <c r="B52" s="22" t="s">
        <v>172</v>
      </c>
      <c r="C52" s="22" t="s">
        <v>217</v>
      </c>
      <c r="D52" s="22" t="s">
        <v>1465</v>
      </c>
      <c r="E52" s="22">
        <v>3754</v>
      </c>
    </row>
    <row r="53" spans="1:5" x14ac:dyDescent="0.25">
      <c r="A53" s="22" t="s">
        <v>125</v>
      </c>
      <c r="B53" s="22" t="s">
        <v>172</v>
      </c>
      <c r="C53" s="22" t="s">
        <v>1054</v>
      </c>
      <c r="D53" s="22" t="s">
        <v>1466</v>
      </c>
      <c r="E53" s="22">
        <v>14416</v>
      </c>
    </row>
    <row r="54" spans="1:5" x14ac:dyDescent="0.25">
      <c r="A54" s="22" t="s">
        <v>125</v>
      </c>
      <c r="B54" s="22" t="s">
        <v>172</v>
      </c>
      <c r="C54" s="22" t="s">
        <v>219</v>
      </c>
      <c r="D54" s="22" t="s">
        <v>1467</v>
      </c>
      <c r="E54" s="22">
        <v>2809</v>
      </c>
    </row>
    <row r="55" spans="1:5" x14ac:dyDescent="0.25">
      <c r="A55" s="22" t="s">
        <v>125</v>
      </c>
      <c r="B55" s="22" t="s">
        <v>172</v>
      </c>
      <c r="C55" s="22" t="s">
        <v>221</v>
      </c>
      <c r="D55" s="22" t="s">
        <v>1468</v>
      </c>
      <c r="E55" s="22">
        <v>10120</v>
      </c>
    </row>
    <row r="56" spans="1:5" x14ac:dyDescent="0.25">
      <c r="A56" s="22" t="s">
        <v>125</v>
      </c>
      <c r="B56" s="22" t="s">
        <v>172</v>
      </c>
      <c r="C56" s="22" t="s">
        <v>223</v>
      </c>
      <c r="D56" s="22" t="s">
        <v>1469</v>
      </c>
      <c r="E56" s="22">
        <v>3014</v>
      </c>
    </row>
    <row r="57" spans="1:5" x14ac:dyDescent="0.25">
      <c r="A57" s="22" t="s">
        <v>125</v>
      </c>
      <c r="B57" s="22" t="s">
        <v>172</v>
      </c>
      <c r="C57" s="22" t="s">
        <v>225</v>
      </c>
      <c r="D57" s="22" t="s">
        <v>1470</v>
      </c>
      <c r="E57" s="22">
        <v>12981</v>
      </c>
    </row>
    <row r="58" spans="1:5" x14ac:dyDescent="0.25">
      <c r="A58" s="22" t="s">
        <v>125</v>
      </c>
      <c r="B58" s="22" t="s">
        <v>172</v>
      </c>
      <c r="C58" s="22" t="s">
        <v>227</v>
      </c>
      <c r="D58" s="22" t="s">
        <v>1471</v>
      </c>
      <c r="E58" s="22">
        <v>7465</v>
      </c>
    </row>
    <row r="59" spans="1:5" x14ac:dyDescent="0.25">
      <c r="A59" s="22" t="s">
        <v>125</v>
      </c>
      <c r="B59" s="22" t="s">
        <v>172</v>
      </c>
      <c r="C59" s="22" t="s">
        <v>229</v>
      </c>
      <c r="D59" s="22" t="s">
        <v>1472</v>
      </c>
      <c r="E59" s="22">
        <v>3601</v>
      </c>
    </row>
    <row r="60" spans="1:5" x14ac:dyDescent="0.25">
      <c r="A60" s="22" t="s">
        <v>125</v>
      </c>
      <c r="B60" s="22" t="s">
        <v>172</v>
      </c>
      <c r="C60" s="22" t="s">
        <v>231</v>
      </c>
      <c r="D60" s="22" t="s">
        <v>1473</v>
      </c>
      <c r="E60" s="22">
        <v>1753</v>
      </c>
    </row>
    <row r="61" spans="1:5" x14ac:dyDescent="0.25">
      <c r="A61" s="22" t="s">
        <v>125</v>
      </c>
      <c r="B61" s="22" t="s">
        <v>172</v>
      </c>
      <c r="C61" s="22" t="s">
        <v>233</v>
      </c>
      <c r="D61" s="22" t="s">
        <v>1474</v>
      </c>
      <c r="E61" s="22">
        <v>3382</v>
      </c>
    </row>
    <row r="62" spans="1:5" x14ac:dyDescent="0.25">
      <c r="A62" s="22" t="s">
        <v>125</v>
      </c>
      <c r="B62" s="22" t="s">
        <v>172</v>
      </c>
      <c r="C62" s="22" t="s">
        <v>235</v>
      </c>
      <c r="D62" s="22" t="s">
        <v>1475</v>
      </c>
      <c r="E62" s="22">
        <v>2082</v>
      </c>
    </row>
    <row r="63" spans="1:5" x14ac:dyDescent="0.25">
      <c r="A63" s="22" t="s">
        <v>125</v>
      </c>
      <c r="B63" s="22" t="s">
        <v>172</v>
      </c>
      <c r="C63" s="22" t="s">
        <v>237</v>
      </c>
      <c r="D63" s="22" t="s">
        <v>1476</v>
      </c>
      <c r="E63" s="22">
        <v>32205</v>
      </c>
    </row>
    <row r="64" spans="1:5" x14ac:dyDescent="0.25">
      <c r="A64" s="22" t="s">
        <v>125</v>
      </c>
      <c r="B64" s="22" t="s">
        <v>172</v>
      </c>
      <c r="C64" s="22" t="s">
        <v>239</v>
      </c>
      <c r="D64" s="22" t="s">
        <v>1477</v>
      </c>
      <c r="E64" s="22">
        <v>1581</v>
      </c>
    </row>
    <row r="65" spans="1:5" x14ac:dyDescent="0.25">
      <c r="A65" s="22" t="s">
        <v>125</v>
      </c>
      <c r="B65" s="22" t="s">
        <v>172</v>
      </c>
      <c r="C65" s="22" t="s">
        <v>241</v>
      </c>
      <c r="D65" s="22" t="s">
        <v>1478</v>
      </c>
      <c r="E65" s="22">
        <v>3240</v>
      </c>
    </row>
    <row r="66" spans="1:5" x14ac:dyDescent="0.25">
      <c r="A66" s="22" t="s">
        <v>125</v>
      </c>
      <c r="B66" s="22" t="s">
        <v>172</v>
      </c>
      <c r="C66" s="22" t="s">
        <v>243</v>
      </c>
      <c r="D66" s="22" t="s">
        <v>1479</v>
      </c>
      <c r="E66" s="22">
        <v>9998</v>
      </c>
    </row>
    <row r="67" spans="1:5" x14ac:dyDescent="0.25">
      <c r="A67" s="22" t="s">
        <v>125</v>
      </c>
      <c r="B67" s="22" t="s">
        <v>172</v>
      </c>
      <c r="C67" s="22" t="s">
        <v>245</v>
      </c>
      <c r="D67" s="22" t="s">
        <v>1480</v>
      </c>
      <c r="E67" s="22">
        <v>2071</v>
      </c>
    </row>
    <row r="68" spans="1:5" x14ac:dyDescent="0.25">
      <c r="A68" s="22" t="s">
        <v>125</v>
      </c>
      <c r="B68" s="22" t="s">
        <v>172</v>
      </c>
      <c r="C68" s="22" t="s">
        <v>247</v>
      </c>
      <c r="D68" s="22" t="s">
        <v>1481</v>
      </c>
      <c r="E68" s="22">
        <v>110</v>
      </c>
    </row>
    <row r="69" spans="1:5" x14ac:dyDescent="0.25">
      <c r="A69" s="22" t="s">
        <v>125</v>
      </c>
      <c r="B69" s="22" t="s">
        <v>172</v>
      </c>
      <c r="C69" s="22" t="s">
        <v>249</v>
      </c>
      <c r="D69" s="22" t="s">
        <v>1482</v>
      </c>
      <c r="E69" s="22">
        <v>19933</v>
      </c>
    </row>
    <row r="70" spans="1:5" x14ac:dyDescent="0.25">
      <c r="A70" s="22" t="s">
        <v>125</v>
      </c>
      <c r="B70" s="22" t="s">
        <v>172</v>
      </c>
      <c r="C70" s="22" t="s">
        <v>251</v>
      </c>
      <c r="D70" s="22" t="s">
        <v>1483</v>
      </c>
      <c r="E70" s="22">
        <v>41028</v>
      </c>
    </row>
    <row r="71" spans="1:5" x14ac:dyDescent="0.25">
      <c r="A71" s="22" t="s">
        <v>125</v>
      </c>
      <c r="B71" s="22" t="s">
        <v>172</v>
      </c>
      <c r="C71" s="22" t="s">
        <v>253</v>
      </c>
      <c r="D71" s="22" t="s">
        <v>1484</v>
      </c>
      <c r="E71" s="22">
        <v>2338</v>
      </c>
    </row>
    <row r="72" spans="1:5" x14ac:dyDescent="0.25">
      <c r="A72" s="22" t="s">
        <v>125</v>
      </c>
      <c r="B72" s="22" t="s">
        <v>172</v>
      </c>
      <c r="C72" s="22" t="s">
        <v>255</v>
      </c>
      <c r="D72" s="22" t="s">
        <v>1485</v>
      </c>
      <c r="E72" s="22">
        <v>2517</v>
      </c>
    </row>
    <row r="73" spans="1:5" x14ac:dyDescent="0.25">
      <c r="A73" s="22" t="s">
        <v>125</v>
      </c>
      <c r="B73" s="22" t="s">
        <v>172</v>
      </c>
      <c r="C73" s="22" t="s">
        <v>257</v>
      </c>
      <c r="D73" s="22" t="s">
        <v>1486</v>
      </c>
      <c r="E73" s="22">
        <v>1895</v>
      </c>
    </row>
    <row r="74" spans="1:5" x14ac:dyDescent="0.25">
      <c r="A74" s="22" t="s">
        <v>125</v>
      </c>
      <c r="B74" s="22" t="s">
        <v>172</v>
      </c>
      <c r="C74" s="22" t="s">
        <v>259</v>
      </c>
      <c r="D74" s="22" t="s">
        <v>1487</v>
      </c>
      <c r="E74" s="22">
        <v>649</v>
      </c>
    </row>
    <row r="75" spans="1:5" x14ac:dyDescent="0.25">
      <c r="A75" s="22" t="s">
        <v>125</v>
      </c>
      <c r="B75" s="22" t="s">
        <v>172</v>
      </c>
      <c r="C75" s="22" t="s">
        <v>261</v>
      </c>
      <c r="D75" s="22" t="s">
        <v>1488</v>
      </c>
      <c r="E75" s="22">
        <v>6306</v>
      </c>
    </row>
    <row r="76" spans="1:5" x14ac:dyDescent="0.25">
      <c r="A76" s="22" t="s">
        <v>125</v>
      </c>
      <c r="B76" s="22" t="s">
        <v>172</v>
      </c>
      <c r="C76" s="22" t="s">
        <v>263</v>
      </c>
      <c r="D76" s="22" t="s">
        <v>1489</v>
      </c>
      <c r="E76" s="22">
        <v>1821</v>
      </c>
    </row>
    <row r="77" spans="1:5" x14ac:dyDescent="0.25">
      <c r="A77" s="22" t="s">
        <v>125</v>
      </c>
      <c r="B77" s="22" t="s">
        <v>172</v>
      </c>
      <c r="C77" s="22" t="s">
        <v>265</v>
      </c>
      <c r="D77" s="22" t="s">
        <v>1490</v>
      </c>
      <c r="E77" s="22">
        <v>5666</v>
      </c>
    </row>
    <row r="78" spans="1:5" x14ac:dyDescent="0.25">
      <c r="A78" s="22" t="s">
        <v>125</v>
      </c>
      <c r="B78" s="22" t="s">
        <v>172</v>
      </c>
      <c r="C78" s="22" t="s">
        <v>267</v>
      </c>
      <c r="D78" s="22" t="s">
        <v>1491</v>
      </c>
      <c r="E78" s="22">
        <v>20061</v>
      </c>
    </row>
    <row r="79" spans="1:5" x14ac:dyDescent="0.25">
      <c r="A79" s="22" t="s">
        <v>125</v>
      </c>
      <c r="B79" s="22" t="s">
        <v>172</v>
      </c>
      <c r="C79" s="22" t="s">
        <v>269</v>
      </c>
      <c r="D79" s="22" t="s">
        <v>1492</v>
      </c>
      <c r="E79" s="22">
        <v>7447</v>
      </c>
    </row>
    <row r="80" spans="1:5" x14ac:dyDescent="0.25">
      <c r="A80" s="22" t="s">
        <v>125</v>
      </c>
      <c r="B80" s="22" t="s">
        <v>172</v>
      </c>
      <c r="C80" s="22" t="s">
        <v>271</v>
      </c>
      <c r="D80" s="22" t="s">
        <v>1493</v>
      </c>
      <c r="E80" s="22">
        <v>3042</v>
      </c>
    </row>
    <row r="81" spans="1:5" x14ac:dyDescent="0.25">
      <c r="A81" s="22" t="s">
        <v>125</v>
      </c>
      <c r="B81" s="22" t="s">
        <v>172</v>
      </c>
      <c r="C81" s="22" t="s">
        <v>273</v>
      </c>
      <c r="D81" s="22" t="s">
        <v>1494</v>
      </c>
      <c r="E81" s="22">
        <v>3412</v>
      </c>
    </row>
    <row r="82" spans="1:5" x14ac:dyDescent="0.25">
      <c r="A82" s="22" t="s">
        <v>125</v>
      </c>
      <c r="B82" s="22" t="s">
        <v>172</v>
      </c>
      <c r="C82" s="22" t="s">
        <v>275</v>
      </c>
      <c r="D82" s="22" t="s">
        <v>1495</v>
      </c>
      <c r="E82" s="22">
        <v>8043</v>
      </c>
    </row>
    <row r="83" spans="1:5" x14ac:dyDescent="0.25">
      <c r="A83" s="22" t="s">
        <v>125</v>
      </c>
      <c r="B83" s="22" t="s">
        <v>172</v>
      </c>
      <c r="C83" s="22" t="s">
        <v>277</v>
      </c>
      <c r="D83" s="22" t="s">
        <v>1496</v>
      </c>
      <c r="E83" s="22">
        <v>4262</v>
      </c>
    </row>
    <row r="84" spans="1:5" x14ac:dyDescent="0.25">
      <c r="A84" s="22" t="s">
        <v>125</v>
      </c>
      <c r="B84" s="22" t="s">
        <v>172</v>
      </c>
      <c r="C84" s="22" t="s">
        <v>279</v>
      </c>
      <c r="D84" s="22" t="s">
        <v>1497</v>
      </c>
      <c r="E84" s="22">
        <v>4446</v>
      </c>
    </row>
    <row r="85" spans="1:5" x14ac:dyDescent="0.25">
      <c r="A85" s="22" t="s">
        <v>125</v>
      </c>
      <c r="B85" s="22" t="s">
        <v>172</v>
      </c>
      <c r="C85" s="22" t="s">
        <v>281</v>
      </c>
      <c r="D85" s="22" t="s">
        <v>1498</v>
      </c>
      <c r="E85" s="22">
        <v>4290</v>
      </c>
    </row>
    <row r="86" spans="1:5" x14ac:dyDescent="0.25">
      <c r="A86" s="22" t="s">
        <v>125</v>
      </c>
      <c r="B86" s="22" t="s">
        <v>172</v>
      </c>
      <c r="C86" s="22" t="s">
        <v>283</v>
      </c>
      <c r="D86" s="22" t="s">
        <v>1499</v>
      </c>
      <c r="E86" s="22">
        <v>7186</v>
      </c>
    </row>
    <row r="87" spans="1:5" x14ac:dyDescent="0.25">
      <c r="A87" s="22" t="s">
        <v>125</v>
      </c>
      <c r="B87" s="22" t="s">
        <v>172</v>
      </c>
      <c r="C87" s="22" t="s">
        <v>285</v>
      </c>
      <c r="D87" s="22" t="s">
        <v>1500</v>
      </c>
      <c r="E87" s="22">
        <v>11217</v>
      </c>
    </row>
    <row r="88" spans="1:5" x14ac:dyDescent="0.25">
      <c r="A88" s="22" t="s">
        <v>125</v>
      </c>
      <c r="B88" s="22" t="s">
        <v>172</v>
      </c>
      <c r="C88" s="22" t="s">
        <v>287</v>
      </c>
      <c r="D88" s="22" t="s">
        <v>1501</v>
      </c>
      <c r="E88" s="22">
        <v>8738</v>
      </c>
    </row>
    <row r="89" spans="1:5" x14ac:dyDescent="0.25">
      <c r="A89" s="22" t="s">
        <v>125</v>
      </c>
      <c r="B89" s="22" t="s">
        <v>172</v>
      </c>
      <c r="C89" s="22" t="s">
        <v>289</v>
      </c>
      <c r="D89" s="22" t="s">
        <v>1502</v>
      </c>
      <c r="E89" s="22">
        <v>6081</v>
      </c>
    </row>
    <row r="90" spans="1:5" x14ac:dyDescent="0.25">
      <c r="A90" s="22" t="s">
        <v>125</v>
      </c>
      <c r="B90" s="22" t="s">
        <v>172</v>
      </c>
      <c r="C90" s="22" t="s">
        <v>291</v>
      </c>
      <c r="D90" s="22" t="s">
        <v>1503</v>
      </c>
      <c r="E90" s="22">
        <v>5254</v>
      </c>
    </row>
    <row r="91" spans="1:5" x14ac:dyDescent="0.25">
      <c r="A91" s="22" t="s">
        <v>125</v>
      </c>
      <c r="B91" s="22" t="s">
        <v>172</v>
      </c>
      <c r="C91" s="22" t="s">
        <v>293</v>
      </c>
      <c r="D91" s="22" t="s">
        <v>1504</v>
      </c>
      <c r="E91" s="22">
        <v>10426</v>
      </c>
    </row>
    <row r="92" spans="1:5" x14ac:dyDescent="0.25">
      <c r="A92" s="22" t="s">
        <v>125</v>
      </c>
      <c r="B92" s="22" t="s">
        <v>295</v>
      </c>
      <c r="C92" s="22" t="s">
        <v>296</v>
      </c>
      <c r="D92" s="22" t="s">
        <v>1505</v>
      </c>
      <c r="E92" s="22">
        <v>2759</v>
      </c>
    </row>
    <row r="93" spans="1:5" x14ac:dyDescent="0.25">
      <c r="A93" s="22" t="s">
        <v>125</v>
      </c>
      <c r="B93" s="22" t="s">
        <v>295</v>
      </c>
      <c r="C93" s="22" t="s">
        <v>298</v>
      </c>
      <c r="D93" s="22" t="s">
        <v>1506</v>
      </c>
      <c r="E93" s="22">
        <v>8305</v>
      </c>
    </row>
    <row r="94" spans="1:5" x14ac:dyDescent="0.25">
      <c r="A94" s="22" t="s">
        <v>125</v>
      </c>
      <c r="B94" s="22" t="s">
        <v>295</v>
      </c>
      <c r="C94" s="22" t="s">
        <v>300</v>
      </c>
      <c r="D94" s="22" t="s">
        <v>1507</v>
      </c>
      <c r="E94" s="22">
        <v>4320</v>
      </c>
    </row>
    <row r="95" spans="1:5" x14ac:dyDescent="0.25">
      <c r="A95" s="22" t="s">
        <v>125</v>
      </c>
      <c r="B95" s="22" t="s">
        <v>295</v>
      </c>
      <c r="C95" s="22" t="s">
        <v>302</v>
      </c>
      <c r="D95" s="22" t="s">
        <v>1508</v>
      </c>
      <c r="E95" s="22">
        <v>848</v>
      </c>
    </row>
    <row r="96" spans="1:5" x14ac:dyDescent="0.25">
      <c r="A96" s="22" t="s">
        <v>125</v>
      </c>
      <c r="B96" s="22" t="s">
        <v>295</v>
      </c>
      <c r="C96" s="22" t="s">
        <v>304</v>
      </c>
      <c r="D96" s="22" t="s">
        <v>1509</v>
      </c>
      <c r="E96" s="22">
        <v>1216</v>
      </c>
    </row>
    <row r="97" spans="1:5" x14ac:dyDescent="0.25">
      <c r="A97" s="22" t="s">
        <v>125</v>
      </c>
      <c r="B97" s="22" t="s">
        <v>295</v>
      </c>
      <c r="C97" s="22" t="s">
        <v>306</v>
      </c>
      <c r="D97" s="22" t="s">
        <v>1510</v>
      </c>
      <c r="E97" s="22">
        <v>2271</v>
      </c>
    </row>
    <row r="98" spans="1:5" x14ac:dyDescent="0.25">
      <c r="A98" s="22" t="s">
        <v>125</v>
      </c>
      <c r="B98" s="22" t="s">
        <v>295</v>
      </c>
      <c r="C98" s="22" t="s">
        <v>1056</v>
      </c>
      <c r="D98" s="22" t="s">
        <v>1511</v>
      </c>
      <c r="E98" s="22">
        <v>1042</v>
      </c>
    </row>
    <row r="99" spans="1:5" x14ac:dyDescent="0.25">
      <c r="A99" s="22" t="s">
        <v>125</v>
      </c>
      <c r="B99" s="22" t="s">
        <v>295</v>
      </c>
      <c r="C99" s="22" t="s">
        <v>308</v>
      </c>
      <c r="D99" s="22" t="s">
        <v>1512</v>
      </c>
      <c r="E99" s="22">
        <v>11415</v>
      </c>
    </row>
    <row r="100" spans="1:5" x14ac:dyDescent="0.25">
      <c r="A100" s="22" t="s">
        <v>125</v>
      </c>
      <c r="B100" s="22" t="s">
        <v>295</v>
      </c>
      <c r="C100" s="22" t="s">
        <v>310</v>
      </c>
      <c r="D100" s="22" t="s">
        <v>1513</v>
      </c>
      <c r="E100" s="22">
        <v>1461</v>
      </c>
    </row>
    <row r="101" spans="1:5" x14ac:dyDescent="0.25">
      <c r="A101" s="22" t="s">
        <v>125</v>
      </c>
      <c r="B101" s="22" t="s">
        <v>295</v>
      </c>
      <c r="C101" s="22" t="s">
        <v>312</v>
      </c>
      <c r="D101" s="22" t="s">
        <v>1514</v>
      </c>
      <c r="E101" s="22">
        <v>6675</v>
      </c>
    </row>
    <row r="102" spans="1:5" x14ac:dyDescent="0.25">
      <c r="A102" s="22" t="s">
        <v>125</v>
      </c>
      <c r="B102" s="22" t="s">
        <v>295</v>
      </c>
      <c r="C102" s="22" t="s">
        <v>314</v>
      </c>
      <c r="D102" s="22" t="s">
        <v>1515</v>
      </c>
      <c r="E102" s="22">
        <v>2036</v>
      </c>
    </row>
    <row r="103" spans="1:5" x14ac:dyDescent="0.25">
      <c r="A103" s="22" t="s">
        <v>125</v>
      </c>
      <c r="B103" s="22" t="s">
        <v>295</v>
      </c>
      <c r="C103" s="22" t="s">
        <v>316</v>
      </c>
      <c r="D103" s="22" t="s">
        <v>1516</v>
      </c>
      <c r="E103" s="22">
        <v>1280</v>
      </c>
    </row>
    <row r="104" spans="1:5" x14ac:dyDescent="0.25">
      <c r="A104" s="22" t="s">
        <v>125</v>
      </c>
      <c r="B104" s="22" t="s">
        <v>295</v>
      </c>
      <c r="C104" s="22" t="s">
        <v>318</v>
      </c>
      <c r="D104" s="22" t="s">
        <v>1517</v>
      </c>
      <c r="E104" s="22">
        <v>1329</v>
      </c>
    </row>
    <row r="105" spans="1:5" x14ac:dyDescent="0.25">
      <c r="A105" s="22" t="s">
        <v>125</v>
      </c>
      <c r="B105" s="22" t="s">
        <v>295</v>
      </c>
      <c r="C105" s="22" t="s">
        <v>320</v>
      </c>
      <c r="D105" s="22" t="s">
        <v>1518</v>
      </c>
      <c r="E105" s="22">
        <v>2183</v>
      </c>
    </row>
    <row r="106" spans="1:5" x14ac:dyDescent="0.25">
      <c r="A106" s="22" t="s">
        <v>125</v>
      </c>
      <c r="B106" s="22" t="s">
        <v>295</v>
      </c>
      <c r="C106" s="22" t="s">
        <v>322</v>
      </c>
      <c r="D106" s="22" t="s">
        <v>1519</v>
      </c>
      <c r="E106" s="22">
        <v>15990</v>
      </c>
    </row>
    <row r="107" spans="1:5" x14ac:dyDescent="0.25">
      <c r="A107" s="22" t="s">
        <v>125</v>
      </c>
      <c r="B107" s="22" t="s">
        <v>295</v>
      </c>
      <c r="C107" s="22" t="s">
        <v>324</v>
      </c>
      <c r="D107" s="22" t="s">
        <v>1520</v>
      </c>
      <c r="E107" s="22">
        <v>3724</v>
      </c>
    </row>
    <row r="108" spans="1:5" x14ac:dyDescent="0.25">
      <c r="A108" s="22" t="s">
        <v>125</v>
      </c>
      <c r="B108" s="22" t="s">
        <v>295</v>
      </c>
      <c r="C108" s="22" t="s">
        <v>326</v>
      </c>
      <c r="D108" s="22" t="s">
        <v>1521</v>
      </c>
      <c r="E108" s="22">
        <v>5313</v>
      </c>
    </row>
    <row r="109" spans="1:5" x14ac:dyDescent="0.25">
      <c r="A109" s="22" t="s">
        <v>125</v>
      </c>
      <c r="B109" s="22" t="s">
        <v>295</v>
      </c>
      <c r="C109" s="22" t="s">
        <v>328</v>
      </c>
      <c r="D109" s="22" t="s">
        <v>1522</v>
      </c>
      <c r="E109" s="22">
        <v>803</v>
      </c>
    </row>
    <row r="110" spans="1:5" x14ac:dyDescent="0.25">
      <c r="A110" s="22" t="s">
        <v>125</v>
      </c>
      <c r="B110" s="22" t="s">
        <v>295</v>
      </c>
      <c r="C110" s="22" t="s">
        <v>330</v>
      </c>
      <c r="D110" s="22" t="s">
        <v>1523</v>
      </c>
      <c r="E110" s="22">
        <v>3804</v>
      </c>
    </row>
    <row r="111" spans="1:5" x14ac:dyDescent="0.25">
      <c r="A111" s="22" t="s">
        <v>125</v>
      </c>
      <c r="B111" s="22" t="s">
        <v>295</v>
      </c>
      <c r="C111" s="22" t="s">
        <v>332</v>
      </c>
      <c r="D111" s="22" t="s">
        <v>1524</v>
      </c>
      <c r="E111" s="22">
        <v>8771</v>
      </c>
    </row>
    <row r="112" spans="1:5" x14ac:dyDescent="0.25">
      <c r="A112" s="22" t="s">
        <v>125</v>
      </c>
      <c r="B112" s="22" t="s">
        <v>295</v>
      </c>
      <c r="C112" s="22" t="s">
        <v>334</v>
      </c>
      <c r="D112" s="22" t="s">
        <v>1525</v>
      </c>
      <c r="E112" s="22">
        <v>2869</v>
      </c>
    </row>
    <row r="113" spans="1:5" x14ac:dyDescent="0.25">
      <c r="A113" s="22" t="s">
        <v>125</v>
      </c>
      <c r="B113" s="22" t="s">
        <v>295</v>
      </c>
      <c r="C113" s="22" t="s">
        <v>336</v>
      </c>
      <c r="D113" s="22" t="s">
        <v>1526</v>
      </c>
      <c r="E113" s="22">
        <v>37011</v>
      </c>
    </row>
    <row r="114" spans="1:5" x14ac:dyDescent="0.25">
      <c r="A114" s="22" t="s">
        <v>125</v>
      </c>
      <c r="B114" s="22" t="s">
        <v>295</v>
      </c>
      <c r="C114" s="22" t="s">
        <v>338</v>
      </c>
      <c r="D114" s="22" t="s">
        <v>1527</v>
      </c>
      <c r="E114" s="22">
        <v>868</v>
      </c>
    </row>
    <row r="115" spans="1:5" x14ac:dyDescent="0.25">
      <c r="A115" s="22" t="s">
        <v>125</v>
      </c>
      <c r="B115" s="22" t="s">
        <v>295</v>
      </c>
      <c r="C115" s="22" t="s">
        <v>340</v>
      </c>
      <c r="D115" s="22" t="s">
        <v>1528</v>
      </c>
      <c r="E115" s="22">
        <v>4211</v>
      </c>
    </row>
    <row r="116" spans="1:5" x14ac:dyDescent="0.25">
      <c r="A116" s="22" t="s">
        <v>125</v>
      </c>
      <c r="B116" s="22" t="s">
        <v>295</v>
      </c>
      <c r="C116" s="22" t="s">
        <v>342</v>
      </c>
      <c r="D116" s="22" t="s">
        <v>1529</v>
      </c>
      <c r="E116" s="22">
        <v>789</v>
      </c>
    </row>
    <row r="117" spans="1:5" x14ac:dyDescent="0.25">
      <c r="A117" s="22" t="s">
        <v>125</v>
      </c>
      <c r="B117" s="22" t="s">
        <v>295</v>
      </c>
      <c r="C117" s="22" t="s">
        <v>344</v>
      </c>
      <c r="D117" s="22" t="s">
        <v>1530</v>
      </c>
      <c r="E117" s="22">
        <v>6545</v>
      </c>
    </row>
    <row r="118" spans="1:5" x14ac:dyDescent="0.25">
      <c r="A118" s="22" t="s">
        <v>125</v>
      </c>
      <c r="B118" s="22" t="s">
        <v>295</v>
      </c>
      <c r="C118" s="22" t="s">
        <v>346</v>
      </c>
      <c r="D118" s="22" t="s">
        <v>1531</v>
      </c>
      <c r="E118" s="22">
        <v>5341</v>
      </c>
    </row>
    <row r="119" spans="1:5" x14ac:dyDescent="0.25">
      <c r="A119" s="22" t="s">
        <v>125</v>
      </c>
      <c r="B119" s="22" t="s">
        <v>295</v>
      </c>
      <c r="C119" s="22" t="s">
        <v>348</v>
      </c>
      <c r="D119" s="22" t="s">
        <v>1532</v>
      </c>
      <c r="E119" s="22">
        <v>5070</v>
      </c>
    </row>
    <row r="120" spans="1:5" x14ac:dyDescent="0.25">
      <c r="A120" s="22" t="s">
        <v>125</v>
      </c>
      <c r="B120" s="22" t="s">
        <v>295</v>
      </c>
      <c r="C120" s="22" t="s">
        <v>350</v>
      </c>
      <c r="D120" s="22" t="s">
        <v>1533</v>
      </c>
      <c r="E120" s="22">
        <v>7291</v>
      </c>
    </row>
    <row r="121" spans="1:5" x14ac:dyDescent="0.25">
      <c r="A121" s="22" t="s">
        <v>125</v>
      </c>
      <c r="B121" s="22" t="s">
        <v>295</v>
      </c>
      <c r="C121" s="22" t="s">
        <v>1058</v>
      </c>
      <c r="D121" s="22" t="s">
        <v>1534</v>
      </c>
      <c r="E121" s="22">
        <v>7909</v>
      </c>
    </row>
    <row r="122" spans="1:5" x14ac:dyDescent="0.25">
      <c r="A122" s="22" t="s">
        <v>125</v>
      </c>
      <c r="B122" s="22" t="s">
        <v>295</v>
      </c>
      <c r="C122" s="22" t="s">
        <v>352</v>
      </c>
      <c r="D122" s="22" t="s">
        <v>1535</v>
      </c>
      <c r="E122" s="22">
        <v>1014</v>
      </c>
    </row>
    <row r="123" spans="1:5" x14ac:dyDescent="0.25">
      <c r="A123" s="22" t="s">
        <v>125</v>
      </c>
      <c r="B123" s="22" t="s">
        <v>295</v>
      </c>
      <c r="C123" s="22" t="s">
        <v>354</v>
      </c>
      <c r="D123" s="22" t="s">
        <v>1536</v>
      </c>
      <c r="E123" s="22">
        <v>8374</v>
      </c>
    </row>
    <row r="124" spans="1:5" x14ac:dyDescent="0.25">
      <c r="A124" s="22" t="s">
        <v>125</v>
      </c>
      <c r="B124" s="22" t="s">
        <v>295</v>
      </c>
      <c r="C124" s="22" t="s">
        <v>356</v>
      </c>
      <c r="D124" s="22" t="s">
        <v>1537</v>
      </c>
      <c r="E124" s="22">
        <v>1399</v>
      </c>
    </row>
    <row r="125" spans="1:5" x14ac:dyDescent="0.25">
      <c r="A125" s="22" t="s">
        <v>125</v>
      </c>
      <c r="B125" s="22" t="s">
        <v>295</v>
      </c>
      <c r="C125" s="22" t="s">
        <v>358</v>
      </c>
      <c r="D125" s="22" t="s">
        <v>1538</v>
      </c>
      <c r="E125" s="22">
        <v>2817</v>
      </c>
    </row>
    <row r="126" spans="1:5" x14ac:dyDescent="0.25">
      <c r="A126" s="22" t="s">
        <v>125</v>
      </c>
      <c r="B126" s="22" t="s">
        <v>295</v>
      </c>
      <c r="C126" s="22" t="s">
        <v>360</v>
      </c>
      <c r="D126" s="22" t="s">
        <v>1539</v>
      </c>
      <c r="E126" s="22">
        <v>1039</v>
      </c>
    </row>
    <row r="127" spans="1:5" x14ac:dyDescent="0.25">
      <c r="A127" s="22" t="s">
        <v>125</v>
      </c>
      <c r="B127" s="22" t="s">
        <v>295</v>
      </c>
      <c r="C127" s="22" t="s">
        <v>362</v>
      </c>
      <c r="D127" s="22" t="s">
        <v>1540</v>
      </c>
      <c r="E127" s="22">
        <v>3297</v>
      </c>
    </row>
    <row r="128" spans="1:5" x14ac:dyDescent="0.25">
      <c r="A128" s="22" t="s">
        <v>125</v>
      </c>
      <c r="B128" s="22" t="s">
        <v>295</v>
      </c>
      <c r="C128" s="22" t="s">
        <v>364</v>
      </c>
      <c r="D128" s="22" t="s">
        <v>1541</v>
      </c>
      <c r="E128" s="22">
        <v>2428</v>
      </c>
    </row>
    <row r="129" spans="1:5" x14ac:dyDescent="0.25">
      <c r="A129" s="22" t="s">
        <v>125</v>
      </c>
      <c r="B129" s="22" t="s">
        <v>295</v>
      </c>
      <c r="C129" s="22" t="s">
        <v>366</v>
      </c>
      <c r="D129" s="22" t="s">
        <v>1542</v>
      </c>
      <c r="E129" s="22">
        <v>3218</v>
      </c>
    </row>
    <row r="130" spans="1:5" x14ac:dyDescent="0.25">
      <c r="A130" s="22" t="s">
        <v>125</v>
      </c>
      <c r="B130" s="22" t="s">
        <v>295</v>
      </c>
      <c r="C130" s="22" t="s">
        <v>368</v>
      </c>
      <c r="D130" s="22" t="s">
        <v>1543</v>
      </c>
      <c r="E130" s="22">
        <v>2601</v>
      </c>
    </row>
    <row r="131" spans="1:5" x14ac:dyDescent="0.25">
      <c r="A131" s="22" t="s">
        <v>125</v>
      </c>
      <c r="B131" s="22" t="s">
        <v>295</v>
      </c>
      <c r="C131" s="22" t="s">
        <v>370</v>
      </c>
      <c r="D131" s="22" t="s">
        <v>1544</v>
      </c>
      <c r="E131" s="22">
        <v>2394</v>
      </c>
    </row>
    <row r="132" spans="1:5" x14ac:dyDescent="0.25">
      <c r="A132" s="22" t="s">
        <v>125</v>
      </c>
      <c r="B132" s="22" t="s">
        <v>295</v>
      </c>
      <c r="C132" s="22" t="s">
        <v>372</v>
      </c>
      <c r="D132" s="22" t="s">
        <v>1545</v>
      </c>
      <c r="E132" s="22">
        <v>548</v>
      </c>
    </row>
    <row r="133" spans="1:5" x14ac:dyDescent="0.25">
      <c r="A133" s="22" t="s">
        <v>125</v>
      </c>
      <c r="B133" s="22" t="s">
        <v>295</v>
      </c>
      <c r="C133" s="22" t="s">
        <v>374</v>
      </c>
      <c r="D133" s="22" t="s">
        <v>1546</v>
      </c>
      <c r="E133" s="22">
        <v>3922</v>
      </c>
    </row>
    <row r="134" spans="1:5" x14ac:dyDescent="0.25">
      <c r="A134" s="22" t="s">
        <v>125</v>
      </c>
      <c r="B134" s="22" t="s">
        <v>295</v>
      </c>
      <c r="C134" s="22" t="s">
        <v>376</v>
      </c>
      <c r="D134" s="22" t="s">
        <v>1547</v>
      </c>
      <c r="E134" s="22">
        <v>2380</v>
      </c>
    </row>
    <row r="135" spans="1:5" x14ac:dyDescent="0.25">
      <c r="A135" s="22" t="s">
        <v>125</v>
      </c>
      <c r="B135" s="22" t="s">
        <v>295</v>
      </c>
      <c r="C135" s="22" t="s">
        <v>378</v>
      </c>
      <c r="D135" s="22" t="s">
        <v>1548</v>
      </c>
      <c r="E135" s="22">
        <v>14324</v>
      </c>
    </row>
    <row r="136" spans="1:5" x14ac:dyDescent="0.25">
      <c r="A136" s="22" t="s">
        <v>125</v>
      </c>
      <c r="B136" s="22" t="s">
        <v>295</v>
      </c>
      <c r="C136" s="22" t="s">
        <v>380</v>
      </c>
      <c r="D136" s="22" t="s">
        <v>1549</v>
      </c>
      <c r="E136" s="22">
        <v>9817</v>
      </c>
    </row>
    <row r="137" spans="1:5" x14ac:dyDescent="0.25">
      <c r="A137" s="22" t="s">
        <v>125</v>
      </c>
      <c r="B137" s="22" t="s">
        <v>295</v>
      </c>
      <c r="C137" s="22" t="s">
        <v>382</v>
      </c>
      <c r="D137" s="22" t="s">
        <v>1550</v>
      </c>
      <c r="E137" s="22">
        <v>7985</v>
      </c>
    </row>
    <row r="138" spans="1:5" x14ac:dyDescent="0.25">
      <c r="A138" s="22" t="s">
        <v>125</v>
      </c>
      <c r="B138" s="22" t="s">
        <v>295</v>
      </c>
      <c r="C138" s="22" t="s">
        <v>1060</v>
      </c>
      <c r="D138" s="22" t="s">
        <v>1551</v>
      </c>
      <c r="E138" s="22">
        <v>1179</v>
      </c>
    </row>
    <row r="139" spans="1:5" x14ac:dyDescent="0.25">
      <c r="A139" s="22" t="s">
        <v>125</v>
      </c>
      <c r="B139" s="22" t="s">
        <v>295</v>
      </c>
      <c r="C139" s="22" t="s">
        <v>384</v>
      </c>
      <c r="D139" s="22" t="s">
        <v>1552</v>
      </c>
      <c r="E139" s="22">
        <v>918</v>
      </c>
    </row>
    <row r="140" spans="1:5" x14ac:dyDescent="0.25">
      <c r="A140" s="22" t="s">
        <v>125</v>
      </c>
      <c r="B140" s="22" t="s">
        <v>295</v>
      </c>
      <c r="C140" s="22" t="s">
        <v>386</v>
      </c>
      <c r="D140" s="22" t="s">
        <v>1553</v>
      </c>
      <c r="E140" s="22">
        <v>1744</v>
      </c>
    </row>
    <row r="141" spans="1:5" x14ac:dyDescent="0.25">
      <c r="A141" s="22" t="s">
        <v>125</v>
      </c>
      <c r="B141" s="22" t="s">
        <v>295</v>
      </c>
      <c r="C141" s="22" t="s">
        <v>388</v>
      </c>
      <c r="D141" s="22" t="s">
        <v>1554</v>
      </c>
      <c r="E141" s="22">
        <v>1232</v>
      </c>
    </row>
    <row r="142" spans="1:5" x14ac:dyDescent="0.25">
      <c r="A142" s="22" t="s">
        <v>125</v>
      </c>
      <c r="B142" s="22" t="s">
        <v>295</v>
      </c>
      <c r="C142" s="22" t="s">
        <v>390</v>
      </c>
      <c r="D142" s="22" t="s">
        <v>1555</v>
      </c>
      <c r="E142" s="22">
        <v>2481</v>
      </c>
    </row>
    <row r="143" spans="1:5" x14ac:dyDescent="0.25">
      <c r="A143" s="22" t="s">
        <v>125</v>
      </c>
      <c r="B143" s="22" t="s">
        <v>295</v>
      </c>
      <c r="C143" s="22" t="s">
        <v>392</v>
      </c>
      <c r="D143" s="22" t="s">
        <v>1556</v>
      </c>
      <c r="E143" s="22">
        <v>1126</v>
      </c>
    </row>
    <row r="144" spans="1:5" x14ac:dyDescent="0.25">
      <c r="A144" s="22" t="s">
        <v>125</v>
      </c>
      <c r="B144" s="22" t="s">
        <v>295</v>
      </c>
      <c r="C144" s="22" t="s">
        <v>394</v>
      </c>
      <c r="D144" s="22" t="s">
        <v>1557</v>
      </c>
      <c r="E144" s="22">
        <v>1343</v>
      </c>
    </row>
    <row r="145" spans="1:5" x14ac:dyDescent="0.25">
      <c r="A145" s="22" t="s">
        <v>125</v>
      </c>
      <c r="B145" s="22" t="s">
        <v>295</v>
      </c>
      <c r="C145" s="22" t="s">
        <v>396</v>
      </c>
      <c r="D145" s="22" t="s">
        <v>1558</v>
      </c>
      <c r="E145" s="22">
        <v>695</v>
      </c>
    </row>
    <row r="146" spans="1:5" x14ac:dyDescent="0.25">
      <c r="A146" s="22" t="s">
        <v>125</v>
      </c>
      <c r="B146" s="22" t="s">
        <v>295</v>
      </c>
      <c r="C146" s="22" t="s">
        <v>398</v>
      </c>
      <c r="D146" s="22" t="s">
        <v>1559</v>
      </c>
      <c r="E146" s="22">
        <v>824</v>
      </c>
    </row>
    <row r="147" spans="1:5" x14ac:dyDescent="0.25">
      <c r="A147" s="22" t="s">
        <v>125</v>
      </c>
      <c r="B147" s="22" t="s">
        <v>295</v>
      </c>
      <c r="C147" s="22" t="s">
        <v>400</v>
      </c>
      <c r="D147" s="22" t="s">
        <v>1560</v>
      </c>
      <c r="E147" s="22">
        <v>1890</v>
      </c>
    </row>
    <row r="148" spans="1:5" x14ac:dyDescent="0.25">
      <c r="A148" s="22" t="s">
        <v>125</v>
      </c>
      <c r="B148" s="22" t="s">
        <v>295</v>
      </c>
      <c r="C148" s="22" t="s">
        <v>402</v>
      </c>
      <c r="D148" s="22" t="s">
        <v>1561</v>
      </c>
      <c r="E148" s="22">
        <v>10385</v>
      </c>
    </row>
    <row r="149" spans="1:5" x14ac:dyDescent="0.25">
      <c r="A149" s="22" t="s">
        <v>125</v>
      </c>
      <c r="B149" s="22" t="s">
        <v>295</v>
      </c>
      <c r="C149" s="22" t="s">
        <v>404</v>
      </c>
      <c r="D149" s="22" t="s">
        <v>1562</v>
      </c>
      <c r="E149" s="22">
        <v>858</v>
      </c>
    </row>
    <row r="150" spans="1:5" x14ac:dyDescent="0.25">
      <c r="A150" s="22" t="s">
        <v>125</v>
      </c>
      <c r="B150" s="22" t="s">
        <v>295</v>
      </c>
      <c r="C150" s="22" t="s">
        <v>406</v>
      </c>
      <c r="D150" s="22" t="s">
        <v>1563</v>
      </c>
      <c r="E150" s="22">
        <v>2167</v>
      </c>
    </row>
    <row r="151" spans="1:5" x14ac:dyDescent="0.25">
      <c r="A151" s="22" t="s">
        <v>125</v>
      </c>
      <c r="B151" s="22" t="s">
        <v>295</v>
      </c>
      <c r="C151" s="22" t="s">
        <v>408</v>
      </c>
      <c r="D151" s="22" t="s">
        <v>1564</v>
      </c>
      <c r="E151" s="22">
        <v>1438</v>
      </c>
    </row>
    <row r="152" spans="1:5" x14ac:dyDescent="0.25">
      <c r="A152" s="22" t="s">
        <v>125</v>
      </c>
      <c r="B152" s="22" t="s">
        <v>295</v>
      </c>
      <c r="C152" s="22" t="s">
        <v>410</v>
      </c>
      <c r="D152" s="22" t="s">
        <v>1565</v>
      </c>
      <c r="E152" s="22">
        <v>30405</v>
      </c>
    </row>
    <row r="153" spans="1:5" x14ac:dyDescent="0.25">
      <c r="A153" s="22" t="s">
        <v>125</v>
      </c>
      <c r="B153" s="22" t="s">
        <v>295</v>
      </c>
      <c r="C153" s="22" t="s">
        <v>412</v>
      </c>
      <c r="D153" s="22" t="s">
        <v>1566</v>
      </c>
      <c r="E153" s="22">
        <v>9209</v>
      </c>
    </row>
    <row r="154" spans="1:5" x14ac:dyDescent="0.25">
      <c r="A154" s="22" t="s">
        <v>125</v>
      </c>
      <c r="B154" s="22" t="s">
        <v>295</v>
      </c>
      <c r="C154" s="22" t="s">
        <v>414</v>
      </c>
      <c r="D154" s="22" t="s">
        <v>1567</v>
      </c>
      <c r="E154" s="22">
        <v>966</v>
      </c>
    </row>
    <row r="155" spans="1:5" x14ac:dyDescent="0.25">
      <c r="A155" s="22" t="s">
        <v>125</v>
      </c>
      <c r="B155" s="22" t="s">
        <v>295</v>
      </c>
      <c r="C155" s="22" t="s">
        <v>416</v>
      </c>
      <c r="D155" s="22" t="s">
        <v>1568</v>
      </c>
      <c r="E155" s="22">
        <v>1165</v>
      </c>
    </row>
    <row r="156" spans="1:5" x14ac:dyDescent="0.25">
      <c r="A156" s="22" t="s">
        <v>125</v>
      </c>
      <c r="B156" s="22" t="s">
        <v>295</v>
      </c>
      <c r="C156" s="22" t="s">
        <v>418</v>
      </c>
      <c r="D156" s="22" t="s">
        <v>1569</v>
      </c>
      <c r="E156" s="22">
        <v>6619</v>
      </c>
    </row>
    <row r="157" spans="1:5" x14ac:dyDescent="0.25">
      <c r="A157" s="22" t="s">
        <v>125</v>
      </c>
      <c r="B157" s="22" t="s">
        <v>295</v>
      </c>
      <c r="C157" s="22" t="s">
        <v>420</v>
      </c>
      <c r="D157" s="22" t="s">
        <v>1570</v>
      </c>
      <c r="E157" s="22">
        <v>3484</v>
      </c>
    </row>
    <row r="158" spans="1:5" x14ac:dyDescent="0.25">
      <c r="A158" s="22" t="s">
        <v>125</v>
      </c>
      <c r="B158" s="22" t="s">
        <v>295</v>
      </c>
      <c r="C158" s="22" t="s">
        <v>422</v>
      </c>
      <c r="D158" s="22" t="s">
        <v>1571</v>
      </c>
      <c r="E158" s="22">
        <v>1930</v>
      </c>
    </row>
    <row r="159" spans="1:5" x14ac:dyDescent="0.25">
      <c r="A159" s="22" t="s">
        <v>125</v>
      </c>
      <c r="B159" s="22" t="s">
        <v>295</v>
      </c>
      <c r="C159" s="22" t="s">
        <v>424</v>
      </c>
      <c r="D159" s="22" t="s">
        <v>1572</v>
      </c>
      <c r="E159" s="22">
        <v>3622</v>
      </c>
    </row>
    <row r="160" spans="1:5" x14ac:dyDescent="0.25">
      <c r="A160" s="22" t="s">
        <v>125</v>
      </c>
      <c r="B160" s="22" t="s">
        <v>295</v>
      </c>
      <c r="C160" s="22" t="s">
        <v>426</v>
      </c>
      <c r="D160" s="22" t="s">
        <v>1573</v>
      </c>
      <c r="E160" s="22">
        <v>7331</v>
      </c>
    </row>
    <row r="161" spans="1:5" x14ac:dyDescent="0.25">
      <c r="A161" s="22" t="s">
        <v>125</v>
      </c>
      <c r="B161" s="22" t="s">
        <v>295</v>
      </c>
      <c r="C161" s="22" t="s">
        <v>428</v>
      </c>
      <c r="D161" s="22" t="s">
        <v>1574</v>
      </c>
      <c r="E161" s="22">
        <v>1900</v>
      </c>
    </row>
    <row r="162" spans="1:5" x14ac:dyDescent="0.25">
      <c r="A162" s="22" t="s">
        <v>125</v>
      </c>
      <c r="B162" s="22" t="s">
        <v>295</v>
      </c>
      <c r="C162" s="22" t="s">
        <v>430</v>
      </c>
      <c r="D162" s="22" t="s">
        <v>1575</v>
      </c>
      <c r="E162" s="22">
        <v>495</v>
      </c>
    </row>
    <row r="163" spans="1:5" x14ac:dyDescent="0.25">
      <c r="A163" s="22" t="s">
        <v>125</v>
      </c>
      <c r="B163" s="22" t="s">
        <v>295</v>
      </c>
      <c r="C163" s="22" t="s">
        <v>432</v>
      </c>
      <c r="D163" s="22" t="s">
        <v>1576</v>
      </c>
      <c r="E163" s="22">
        <v>4199</v>
      </c>
    </row>
    <row r="164" spans="1:5" x14ac:dyDescent="0.25">
      <c r="A164" s="22" t="s">
        <v>125</v>
      </c>
      <c r="B164" s="22" t="s">
        <v>295</v>
      </c>
      <c r="C164" s="22" t="s">
        <v>434</v>
      </c>
      <c r="D164" s="22" t="s">
        <v>1577</v>
      </c>
      <c r="E164" s="22">
        <v>5581</v>
      </c>
    </row>
    <row r="165" spans="1:5" x14ac:dyDescent="0.25">
      <c r="A165" s="22" t="s">
        <v>125</v>
      </c>
      <c r="B165" s="22" t="s">
        <v>295</v>
      </c>
      <c r="C165" s="22" t="s">
        <v>436</v>
      </c>
      <c r="D165" s="22" t="s">
        <v>1578</v>
      </c>
      <c r="E165" s="22">
        <v>2115</v>
      </c>
    </row>
    <row r="166" spans="1:5" x14ac:dyDescent="0.25">
      <c r="A166" s="22" t="s">
        <v>125</v>
      </c>
      <c r="B166" s="22" t="s">
        <v>295</v>
      </c>
      <c r="C166" s="22" t="s">
        <v>438</v>
      </c>
      <c r="D166" s="22" t="s">
        <v>1579</v>
      </c>
      <c r="E166" s="22">
        <v>2470</v>
      </c>
    </row>
    <row r="167" spans="1:5" x14ac:dyDescent="0.25">
      <c r="A167" s="22" t="s">
        <v>125</v>
      </c>
      <c r="B167" s="22" t="s">
        <v>295</v>
      </c>
      <c r="C167" s="22" t="s">
        <v>440</v>
      </c>
      <c r="D167" s="22" t="s">
        <v>1580</v>
      </c>
      <c r="E167" s="22">
        <v>6765</v>
      </c>
    </row>
    <row r="168" spans="1:5" x14ac:dyDescent="0.25">
      <c r="A168" s="22" t="s">
        <v>125</v>
      </c>
      <c r="B168" s="22" t="s">
        <v>295</v>
      </c>
      <c r="C168" s="22" t="s">
        <v>442</v>
      </c>
      <c r="D168" s="22" t="s">
        <v>1581</v>
      </c>
      <c r="E168" s="22">
        <v>761</v>
      </c>
    </row>
    <row r="169" spans="1:5" x14ac:dyDescent="0.25">
      <c r="A169" s="22" t="s">
        <v>125</v>
      </c>
      <c r="B169" s="22" t="s">
        <v>295</v>
      </c>
      <c r="C169" s="22" t="s">
        <v>444</v>
      </c>
      <c r="D169" s="22" t="s">
        <v>1582</v>
      </c>
      <c r="E169" s="22">
        <v>2427</v>
      </c>
    </row>
    <row r="170" spans="1:5" x14ac:dyDescent="0.25">
      <c r="A170" s="22" t="s">
        <v>125</v>
      </c>
      <c r="B170" s="22" t="s">
        <v>295</v>
      </c>
      <c r="C170" s="22" t="s">
        <v>446</v>
      </c>
      <c r="D170" s="22" t="s">
        <v>1583</v>
      </c>
      <c r="E170" s="22">
        <v>6836</v>
      </c>
    </row>
    <row r="171" spans="1:5" x14ac:dyDescent="0.25">
      <c r="A171" s="22" t="s">
        <v>125</v>
      </c>
      <c r="B171" s="22" t="s">
        <v>295</v>
      </c>
      <c r="C171" s="22" t="s">
        <v>448</v>
      </c>
      <c r="D171" s="22" t="s">
        <v>1584</v>
      </c>
      <c r="E171" s="22">
        <v>1031</v>
      </c>
    </row>
    <row r="172" spans="1:5" x14ac:dyDescent="0.25">
      <c r="A172" s="22" t="s">
        <v>125</v>
      </c>
      <c r="B172" s="22" t="s">
        <v>295</v>
      </c>
      <c r="C172" s="22" t="s">
        <v>450</v>
      </c>
      <c r="D172" s="22" t="s">
        <v>1585</v>
      </c>
      <c r="E172" s="22">
        <v>992</v>
      </c>
    </row>
    <row r="173" spans="1:5" x14ac:dyDescent="0.25">
      <c r="A173" s="22" t="s">
        <v>125</v>
      </c>
      <c r="B173" s="22" t="s">
        <v>295</v>
      </c>
      <c r="C173" s="22" t="s">
        <v>452</v>
      </c>
      <c r="D173" s="22" t="s">
        <v>1586</v>
      </c>
      <c r="E173" s="22">
        <v>5863</v>
      </c>
    </row>
    <row r="174" spans="1:5" x14ac:dyDescent="0.25">
      <c r="A174" s="22" t="s">
        <v>125</v>
      </c>
      <c r="B174" s="22" t="s">
        <v>295</v>
      </c>
      <c r="C174" s="22" t="s">
        <v>454</v>
      </c>
      <c r="D174" s="22" t="s">
        <v>1587</v>
      </c>
      <c r="E174" s="22">
        <v>544</v>
      </c>
    </row>
    <row r="175" spans="1:5" x14ac:dyDescent="0.25">
      <c r="A175" s="22" t="s">
        <v>125</v>
      </c>
      <c r="B175" s="22" t="s">
        <v>295</v>
      </c>
      <c r="C175" s="22" t="s">
        <v>456</v>
      </c>
      <c r="D175" s="22" t="s">
        <v>1588</v>
      </c>
      <c r="E175" s="22">
        <v>5695</v>
      </c>
    </row>
    <row r="176" spans="1:5" x14ac:dyDescent="0.25">
      <c r="A176" s="22" t="s">
        <v>125</v>
      </c>
      <c r="B176" s="22" t="s">
        <v>295</v>
      </c>
      <c r="C176" s="22" t="s">
        <v>458</v>
      </c>
      <c r="D176" s="22" t="s">
        <v>1589</v>
      </c>
      <c r="E176" s="22">
        <v>17993</v>
      </c>
    </row>
    <row r="177" spans="1:5" x14ac:dyDescent="0.25">
      <c r="A177" s="22" t="s">
        <v>125</v>
      </c>
      <c r="B177" s="22" t="s">
        <v>295</v>
      </c>
      <c r="C177" s="22" t="s">
        <v>460</v>
      </c>
      <c r="D177" s="22" t="s">
        <v>1590</v>
      </c>
      <c r="E177" s="22">
        <v>14339</v>
      </c>
    </row>
    <row r="178" spans="1:5" x14ac:dyDescent="0.25">
      <c r="A178" s="22" t="s">
        <v>125</v>
      </c>
      <c r="B178" s="22" t="s">
        <v>295</v>
      </c>
      <c r="C178" s="22" t="s">
        <v>462</v>
      </c>
      <c r="D178" s="22" t="s">
        <v>1591</v>
      </c>
      <c r="E178" s="22">
        <v>2672</v>
      </c>
    </row>
    <row r="179" spans="1:5" x14ac:dyDescent="0.25">
      <c r="A179" s="22" t="s">
        <v>125</v>
      </c>
      <c r="B179" s="22" t="s">
        <v>295</v>
      </c>
      <c r="C179" s="22" t="s">
        <v>464</v>
      </c>
      <c r="D179" s="22" t="s">
        <v>1592</v>
      </c>
      <c r="E179" s="22">
        <v>1201</v>
      </c>
    </row>
    <row r="180" spans="1:5" x14ac:dyDescent="0.25">
      <c r="A180" s="22" t="s">
        <v>125</v>
      </c>
      <c r="B180" s="22" t="s">
        <v>295</v>
      </c>
      <c r="C180" s="22" t="s">
        <v>466</v>
      </c>
      <c r="D180" s="22" t="s">
        <v>1593</v>
      </c>
      <c r="E180" s="22">
        <v>16275</v>
      </c>
    </row>
    <row r="181" spans="1:5" x14ac:dyDescent="0.25">
      <c r="A181" s="22" t="s">
        <v>125</v>
      </c>
      <c r="B181" s="22" t="s">
        <v>295</v>
      </c>
      <c r="C181" s="22" t="s">
        <v>1062</v>
      </c>
      <c r="D181" s="22" t="s">
        <v>1594</v>
      </c>
      <c r="E181" s="22">
        <v>8862</v>
      </c>
    </row>
    <row r="182" spans="1:5" x14ac:dyDescent="0.25">
      <c r="A182" s="22" t="s">
        <v>125</v>
      </c>
      <c r="B182" s="22" t="s">
        <v>295</v>
      </c>
      <c r="C182" s="22" t="s">
        <v>468</v>
      </c>
      <c r="D182" s="22" t="s">
        <v>1595</v>
      </c>
      <c r="E182" s="22">
        <v>967</v>
      </c>
    </row>
    <row r="183" spans="1:5" x14ac:dyDescent="0.25">
      <c r="A183" s="22" t="s">
        <v>125</v>
      </c>
      <c r="B183" s="22" t="s">
        <v>295</v>
      </c>
      <c r="C183" s="22" t="s">
        <v>1064</v>
      </c>
      <c r="D183" s="22" t="s">
        <v>1596</v>
      </c>
      <c r="E183" s="22">
        <v>3171</v>
      </c>
    </row>
    <row r="184" spans="1:5" x14ac:dyDescent="0.25">
      <c r="A184" s="22" t="s">
        <v>125</v>
      </c>
      <c r="B184" s="22" t="s">
        <v>295</v>
      </c>
      <c r="C184" s="22" t="s">
        <v>1066</v>
      </c>
      <c r="D184" s="22" t="s">
        <v>1597</v>
      </c>
      <c r="E184" s="22">
        <v>2045</v>
      </c>
    </row>
    <row r="185" spans="1:5" x14ac:dyDescent="0.25">
      <c r="A185" s="22" t="s">
        <v>125</v>
      </c>
      <c r="B185" s="22" t="s">
        <v>295</v>
      </c>
      <c r="C185" s="22" t="s">
        <v>470</v>
      </c>
      <c r="D185" s="22" t="s">
        <v>1598</v>
      </c>
      <c r="E185" s="22">
        <v>998</v>
      </c>
    </row>
    <row r="186" spans="1:5" x14ac:dyDescent="0.25">
      <c r="A186" s="22" t="s">
        <v>125</v>
      </c>
      <c r="B186" s="22" t="s">
        <v>295</v>
      </c>
      <c r="C186" s="22" t="s">
        <v>472</v>
      </c>
      <c r="D186" s="22" t="s">
        <v>1599</v>
      </c>
      <c r="E186" s="22">
        <v>1416</v>
      </c>
    </row>
    <row r="187" spans="1:5" x14ac:dyDescent="0.25">
      <c r="A187" s="22" t="s">
        <v>125</v>
      </c>
      <c r="B187" s="22" t="s">
        <v>295</v>
      </c>
      <c r="C187" s="22" t="s">
        <v>1068</v>
      </c>
      <c r="D187" s="22" t="s">
        <v>1600</v>
      </c>
      <c r="E187" s="22">
        <v>1673</v>
      </c>
    </row>
    <row r="188" spans="1:5" x14ac:dyDescent="0.25">
      <c r="A188" s="22" t="s">
        <v>125</v>
      </c>
      <c r="B188" s="22" t="s">
        <v>295</v>
      </c>
      <c r="C188" s="22" t="s">
        <v>474</v>
      </c>
      <c r="D188" s="22" t="s">
        <v>1601</v>
      </c>
      <c r="E188" s="22">
        <v>1286</v>
      </c>
    </row>
    <row r="189" spans="1:5" x14ac:dyDescent="0.25">
      <c r="A189" s="22" t="s">
        <v>125</v>
      </c>
      <c r="B189" s="22" t="s">
        <v>295</v>
      </c>
      <c r="C189" s="22" t="s">
        <v>476</v>
      </c>
      <c r="D189" s="22" t="s">
        <v>1602</v>
      </c>
      <c r="E189" s="22">
        <v>5689</v>
      </c>
    </row>
    <row r="190" spans="1:5" x14ac:dyDescent="0.25">
      <c r="A190" s="22" t="s">
        <v>125</v>
      </c>
      <c r="B190" s="22" t="s">
        <v>295</v>
      </c>
      <c r="C190" s="22" t="s">
        <v>478</v>
      </c>
      <c r="D190" s="22" t="s">
        <v>1603</v>
      </c>
      <c r="E190" s="22">
        <v>3948</v>
      </c>
    </row>
    <row r="191" spans="1:5" x14ac:dyDescent="0.25">
      <c r="A191" s="22" t="s">
        <v>125</v>
      </c>
      <c r="B191" s="22" t="s">
        <v>295</v>
      </c>
      <c r="C191" s="22" t="s">
        <v>480</v>
      </c>
      <c r="D191" s="22" t="s">
        <v>1604</v>
      </c>
      <c r="E191" s="22">
        <v>986</v>
      </c>
    </row>
    <row r="192" spans="1:5" x14ac:dyDescent="0.25">
      <c r="A192" s="22" t="s">
        <v>125</v>
      </c>
      <c r="B192" s="22" t="s">
        <v>295</v>
      </c>
      <c r="C192" s="22" t="s">
        <v>482</v>
      </c>
      <c r="D192" s="22" t="s">
        <v>1605</v>
      </c>
      <c r="E192" s="22">
        <v>1769</v>
      </c>
    </row>
    <row r="193" spans="1:5" x14ac:dyDescent="0.25">
      <c r="A193" s="22" t="s">
        <v>125</v>
      </c>
      <c r="B193" s="22" t="s">
        <v>295</v>
      </c>
      <c r="C193" s="22" t="s">
        <v>484</v>
      </c>
      <c r="D193" s="22" t="s">
        <v>1606</v>
      </c>
      <c r="E193" s="22">
        <v>6606</v>
      </c>
    </row>
    <row r="194" spans="1:5" x14ac:dyDescent="0.25">
      <c r="A194" s="22" t="s">
        <v>125</v>
      </c>
      <c r="B194" s="22" t="s">
        <v>295</v>
      </c>
      <c r="C194" s="22" t="s">
        <v>486</v>
      </c>
      <c r="D194" s="22" t="s">
        <v>1607</v>
      </c>
      <c r="E194" s="22">
        <v>1432</v>
      </c>
    </row>
    <row r="195" spans="1:5" x14ac:dyDescent="0.25">
      <c r="A195" s="22" t="s">
        <v>125</v>
      </c>
      <c r="B195" s="22" t="s">
        <v>295</v>
      </c>
      <c r="C195" s="22" t="s">
        <v>488</v>
      </c>
      <c r="D195" s="22" t="s">
        <v>1608</v>
      </c>
      <c r="E195" s="22">
        <v>4921</v>
      </c>
    </row>
    <row r="196" spans="1:5" x14ac:dyDescent="0.25">
      <c r="A196" s="22" t="s">
        <v>125</v>
      </c>
      <c r="B196" s="22" t="s">
        <v>295</v>
      </c>
      <c r="C196" s="22" t="s">
        <v>490</v>
      </c>
      <c r="D196" s="22" t="s">
        <v>1609</v>
      </c>
      <c r="E196" s="22">
        <v>9927</v>
      </c>
    </row>
    <row r="197" spans="1:5" x14ac:dyDescent="0.25">
      <c r="A197" s="22" t="s">
        <v>125</v>
      </c>
      <c r="B197" s="22" t="s">
        <v>492</v>
      </c>
      <c r="C197" s="22" t="s">
        <v>1070</v>
      </c>
      <c r="D197" s="22" t="s">
        <v>1610</v>
      </c>
      <c r="E197" s="22">
        <v>606</v>
      </c>
    </row>
    <row r="198" spans="1:5" x14ac:dyDescent="0.25">
      <c r="A198" s="22" t="s">
        <v>125</v>
      </c>
      <c r="B198" s="22" t="s">
        <v>492</v>
      </c>
      <c r="C198" s="22" t="s">
        <v>493</v>
      </c>
      <c r="D198" s="22" t="s">
        <v>1611</v>
      </c>
      <c r="E198" s="22">
        <v>864</v>
      </c>
    </row>
    <row r="199" spans="1:5" x14ac:dyDescent="0.25">
      <c r="A199" s="22" t="s">
        <v>125</v>
      </c>
      <c r="B199" s="22" t="s">
        <v>492</v>
      </c>
      <c r="C199" s="22" t="s">
        <v>495</v>
      </c>
      <c r="D199" s="22" t="s">
        <v>1612</v>
      </c>
      <c r="E199" s="22">
        <v>783</v>
      </c>
    </row>
    <row r="200" spans="1:5" x14ac:dyDescent="0.25">
      <c r="A200" s="22" t="s">
        <v>125</v>
      </c>
      <c r="B200" s="22" t="s">
        <v>492</v>
      </c>
      <c r="C200" s="22" t="s">
        <v>497</v>
      </c>
      <c r="D200" s="22" t="s">
        <v>1613</v>
      </c>
      <c r="E200" s="22">
        <v>166</v>
      </c>
    </row>
    <row r="201" spans="1:5" x14ac:dyDescent="0.25">
      <c r="A201" s="22" t="s">
        <v>125</v>
      </c>
      <c r="B201" s="22" t="s">
        <v>492</v>
      </c>
      <c r="C201" s="22" t="s">
        <v>499</v>
      </c>
      <c r="D201" s="22" t="s">
        <v>1614</v>
      </c>
      <c r="E201" s="22">
        <v>219</v>
      </c>
    </row>
    <row r="202" spans="1:5" x14ac:dyDescent="0.25">
      <c r="A202" s="22" t="s">
        <v>125</v>
      </c>
      <c r="B202" s="22" t="s">
        <v>492</v>
      </c>
      <c r="C202" s="22" t="s">
        <v>501</v>
      </c>
      <c r="D202" s="22" t="s">
        <v>1615</v>
      </c>
      <c r="E202" s="22">
        <v>366</v>
      </c>
    </row>
    <row r="203" spans="1:5" x14ac:dyDescent="0.25">
      <c r="A203" s="22" t="s">
        <v>125</v>
      </c>
      <c r="B203" s="22" t="s">
        <v>492</v>
      </c>
      <c r="C203" s="22" t="s">
        <v>1072</v>
      </c>
      <c r="D203" s="22" t="s">
        <v>1616</v>
      </c>
      <c r="E203" s="22">
        <v>188</v>
      </c>
    </row>
    <row r="204" spans="1:5" x14ac:dyDescent="0.25">
      <c r="A204" s="22" t="s">
        <v>125</v>
      </c>
      <c r="B204" s="22" t="s">
        <v>492</v>
      </c>
      <c r="C204" s="22" t="s">
        <v>503</v>
      </c>
      <c r="D204" s="22" t="s">
        <v>1617</v>
      </c>
      <c r="E204" s="22">
        <v>978</v>
      </c>
    </row>
    <row r="205" spans="1:5" x14ac:dyDescent="0.25">
      <c r="A205" s="22" t="s">
        <v>125</v>
      </c>
      <c r="B205" s="22" t="s">
        <v>492</v>
      </c>
      <c r="C205" s="22" t="s">
        <v>505</v>
      </c>
      <c r="D205" s="22" t="s">
        <v>1618</v>
      </c>
      <c r="E205" s="22">
        <v>313</v>
      </c>
    </row>
    <row r="206" spans="1:5" x14ac:dyDescent="0.25">
      <c r="A206" s="22" t="s">
        <v>125</v>
      </c>
      <c r="B206" s="22" t="s">
        <v>492</v>
      </c>
      <c r="C206" s="22" t="s">
        <v>507</v>
      </c>
      <c r="D206" s="22" t="s">
        <v>1619</v>
      </c>
      <c r="E206" s="22">
        <v>412</v>
      </c>
    </row>
    <row r="207" spans="1:5" x14ac:dyDescent="0.25">
      <c r="A207" s="22" t="s">
        <v>125</v>
      </c>
      <c r="B207" s="22" t="s">
        <v>492</v>
      </c>
      <c r="C207" s="22" t="s">
        <v>1074</v>
      </c>
      <c r="D207" s="22" t="s">
        <v>1620</v>
      </c>
      <c r="E207" s="22">
        <v>754</v>
      </c>
    </row>
    <row r="208" spans="1:5" x14ac:dyDescent="0.25">
      <c r="A208" s="22" t="s">
        <v>125</v>
      </c>
      <c r="B208" s="22" t="s">
        <v>492</v>
      </c>
      <c r="C208" s="22" t="s">
        <v>1076</v>
      </c>
      <c r="D208" s="22" t="s">
        <v>1621</v>
      </c>
      <c r="E208" s="22">
        <v>577</v>
      </c>
    </row>
    <row r="209" spans="1:5" x14ac:dyDescent="0.25">
      <c r="A209" s="22" t="s">
        <v>125</v>
      </c>
      <c r="B209" s="22" t="s">
        <v>492</v>
      </c>
      <c r="C209" s="22" t="s">
        <v>1078</v>
      </c>
      <c r="D209" s="22" t="s">
        <v>1622</v>
      </c>
      <c r="E209" s="22">
        <v>331</v>
      </c>
    </row>
    <row r="210" spans="1:5" x14ac:dyDescent="0.25">
      <c r="A210" s="22" t="s">
        <v>125</v>
      </c>
      <c r="B210" s="22" t="s">
        <v>492</v>
      </c>
      <c r="C210" s="22" t="s">
        <v>509</v>
      </c>
      <c r="D210" s="22" t="s">
        <v>1623</v>
      </c>
      <c r="E210" s="22">
        <v>216</v>
      </c>
    </row>
    <row r="211" spans="1:5" x14ac:dyDescent="0.25">
      <c r="A211" s="22" t="s">
        <v>125</v>
      </c>
      <c r="B211" s="22" t="s">
        <v>492</v>
      </c>
      <c r="C211" s="22" t="s">
        <v>511</v>
      </c>
      <c r="D211" s="22" t="s">
        <v>1624</v>
      </c>
      <c r="E211" s="22">
        <v>825</v>
      </c>
    </row>
    <row r="212" spans="1:5" x14ac:dyDescent="0.25">
      <c r="A212" s="22" t="s">
        <v>125</v>
      </c>
      <c r="B212" s="22" t="s">
        <v>492</v>
      </c>
      <c r="C212" s="22" t="s">
        <v>1080</v>
      </c>
      <c r="D212" s="22" t="s">
        <v>1625</v>
      </c>
      <c r="E212" s="22">
        <v>567</v>
      </c>
    </row>
    <row r="213" spans="1:5" x14ac:dyDescent="0.25">
      <c r="A213" s="22" t="s">
        <v>125</v>
      </c>
      <c r="B213" s="22" t="s">
        <v>492</v>
      </c>
      <c r="C213" s="22" t="s">
        <v>1082</v>
      </c>
      <c r="D213" s="22" t="s">
        <v>1626</v>
      </c>
      <c r="E213" s="22">
        <v>492</v>
      </c>
    </row>
    <row r="214" spans="1:5" x14ac:dyDescent="0.25">
      <c r="A214" s="22" t="s">
        <v>125</v>
      </c>
      <c r="B214" s="22" t="s">
        <v>492</v>
      </c>
      <c r="C214" s="22" t="s">
        <v>513</v>
      </c>
      <c r="D214" s="22" t="s">
        <v>1627</v>
      </c>
      <c r="E214" s="22">
        <v>308</v>
      </c>
    </row>
    <row r="215" spans="1:5" x14ac:dyDescent="0.25">
      <c r="A215" s="22" t="s">
        <v>125</v>
      </c>
      <c r="B215" s="22" t="s">
        <v>492</v>
      </c>
      <c r="C215" s="22" t="s">
        <v>1084</v>
      </c>
      <c r="D215" s="22" t="s">
        <v>1628</v>
      </c>
      <c r="E215" s="22">
        <v>470</v>
      </c>
    </row>
    <row r="216" spans="1:5" x14ac:dyDescent="0.25">
      <c r="A216" s="22" t="s">
        <v>125</v>
      </c>
      <c r="B216" s="22" t="s">
        <v>492</v>
      </c>
      <c r="C216" s="22" t="s">
        <v>1086</v>
      </c>
      <c r="D216" s="22" t="s">
        <v>1629</v>
      </c>
      <c r="E216" s="22">
        <v>351</v>
      </c>
    </row>
    <row r="217" spans="1:5" x14ac:dyDescent="0.25">
      <c r="A217" s="22" t="s">
        <v>125</v>
      </c>
      <c r="B217" s="22" t="s">
        <v>492</v>
      </c>
      <c r="C217" s="22" t="s">
        <v>515</v>
      </c>
      <c r="D217" s="22" t="s">
        <v>1630</v>
      </c>
      <c r="E217" s="22">
        <v>304</v>
      </c>
    </row>
    <row r="218" spans="1:5" x14ac:dyDescent="0.25">
      <c r="A218" s="22" t="s">
        <v>125</v>
      </c>
      <c r="B218" s="22" t="s">
        <v>492</v>
      </c>
      <c r="C218" s="22" t="s">
        <v>517</v>
      </c>
      <c r="D218" s="22" t="s">
        <v>1631</v>
      </c>
      <c r="E218" s="22">
        <v>246</v>
      </c>
    </row>
    <row r="219" spans="1:5" x14ac:dyDescent="0.25">
      <c r="A219" s="22" t="s">
        <v>125</v>
      </c>
      <c r="B219" s="22" t="s">
        <v>492</v>
      </c>
      <c r="C219" s="22" t="s">
        <v>519</v>
      </c>
      <c r="D219" s="22" t="s">
        <v>1632</v>
      </c>
      <c r="E219" s="22">
        <v>775</v>
      </c>
    </row>
    <row r="220" spans="1:5" x14ac:dyDescent="0.25">
      <c r="A220" s="22" t="s">
        <v>125</v>
      </c>
      <c r="B220" s="22" t="s">
        <v>492</v>
      </c>
      <c r="C220" s="22" t="s">
        <v>521</v>
      </c>
      <c r="D220" s="22" t="s">
        <v>1633</v>
      </c>
      <c r="E220" s="22">
        <v>415</v>
      </c>
    </row>
    <row r="221" spans="1:5" x14ac:dyDescent="0.25">
      <c r="A221" s="22" t="s">
        <v>125</v>
      </c>
      <c r="B221" s="22" t="s">
        <v>492</v>
      </c>
      <c r="C221" s="22" t="s">
        <v>1088</v>
      </c>
      <c r="D221" s="22" t="s">
        <v>1634</v>
      </c>
      <c r="E221" s="22">
        <v>644</v>
      </c>
    </row>
    <row r="222" spans="1:5" x14ac:dyDescent="0.25">
      <c r="A222" s="22" t="s">
        <v>125</v>
      </c>
      <c r="B222" s="22" t="s">
        <v>492</v>
      </c>
      <c r="C222" s="22" t="s">
        <v>523</v>
      </c>
      <c r="D222" s="22" t="s">
        <v>1635</v>
      </c>
      <c r="E222" s="22">
        <v>224</v>
      </c>
    </row>
    <row r="223" spans="1:5" x14ac:dyDescent="0.25">
      <c r="A223" s="22" t="s">
        <v>125</v>
      </c>
      <c r="B223" s="22" t="s">
        <v>492</v>
      </c>
      <c r="C223" s="22" t="s">
        <v>525</v>
      </c>
      <c r="D223" s="22" t="s">
        <v>1636</v>
      </c>
      <c r="E223" s="22">
        <v>216</v>
      </c>
    </row>
    <row r="224" spans="1:5" x14ac:dyDescent="0.25">
      <c r="A224" s="22" t="s">
        <v>125</v>
      </c>
      <c r="B224" s="22" t="s">
        <v>492</v>
      </c>
      <c r="C224" s="22" t="s">
        <v>527</v>
      </c>
      <c r="D224" s="22" t="s">
        <v>1637</v>
      </c>
      <c r="E224" s="22">
        <v>437</v>
      </c>
    </row>
    <row r="225" spans="1:5" x14ac:dyDescent="0.25">
      <c r="A225" s="22" t="s">
        <v>125</v>
      </c>
      <c r="B225" s="22" t="s">
        <v>492</v>
      </c>
      <c r="C225" s="22" t="s">
        <v>529</v>
      </c>
      <c r="D225" s="22" t="s">
        <v>1638</v>
      </c>
      <c r="E225" s="22">
        <v>248</v>
      </c>
    </row>
    <row r="226" spans="1:5" x14ac:dyDescent="0.25">
      <c r="A226" s="22" t="s">
        <v>125</v>
      </c>
      <c r="B226" s="22" t="s">
        <v>492</v>
      </c>
      <c r="C226" s="22" t="s">
        <v>531</v>
      </c>
      <c r="D226" s="22" t="s">
        <v>1639</v>
      </c>
      <c r="E226" s="22">
        <v>919</v>
      </c>
    </row>
    <row r="227" spans="1:5" x14ac:dyDescent="0.25">
      <c r="A227" s="22" t="s">
        <v>125</v>
      </c>
      <c r="B227" s="22" t="s">
        <v>492</v>
      </c>
      <c r="C227" s="22" t="s">
        <v>533</v>
      </c>
      <c r="D227" s="22" t="s">
        <v>1640</v>
      </c>
      <c r="E227" s="22">
        <v>219</v>
      </c>
    </row>
    <row r="228" spans="1:5" x14ac:dyDescent="0.25">
      <c r="A228" s="22" t="s">
        <v>125</v>
      </c>
      <c r="B228" s="22" t="s">
        <v>492</v>
      </c>
      <c r="C228" s="22" t="s">
        <v>1090</v>
      </c>
      <c r="D228" s="22" t="s">
        <v>1641</v>
      </c>
      <c r="E228" s="22">
        <v>226</v>
      </c>
    </row>
    <row r="229" spans="1:5" x14ac:dyDescent="0.25">
      <c r="A229" s="22" t="s">
        <v>125</v>
      </c>
      <c r="B229" s="22" t="s">
        <v>492</v>
      </c>
      <c r="C229" s="22" t="s">
        <v>1092</v>
      </c>
      <c r="D229" s="22" t="s">
        <v>1642</v>
      </c>
      <c r="E229" s="22">
        <v>338</v>
      </c>
    </row>
    <row r="230" spans="1:5" x14ac:dyDescent="0.25">
      <c r="A230" s="22" t="s">
        <v>125</v>
      </c>
      <c r="B230" s="22" t="s">
        <v>492</v>
      </c>
      <c r="C230" s="22" t="s">
        <v>535</v>
      </c>
      <c r="D230" s="22" t="s">
        <v>1643</v>
      </c>
      <c r="E230" s="22">
        <v>1053</v>
      </c>
    </row>
    <row r="231" spans="1:5" x14ac:dyDescent="0.25">
      <c r="A231" s="22" t="s">
        <v>125</v>
      </c>
      <c r="B231" s="22" t="s">
        <v>492</v>
      </c>
      <c r="C231" s="22" t="s">
        <v>537</v>
      </c>
      <c r="D231" s="22" t="s">
        <v>1644</v>
      </c>
      <c r="E231" s="22">
        <v>126</v>
      </c>
    </row>
    <row r="232" spans="1:5" x14ac:dyDescent="0.25">
      <c r="A232" s="22" t="s">
        <v>125</v>
      </c>
      <c r="B232" s="22" t="s">
        <v>492</v>
      </c>
      <c r="C232" s="22" t="s">
        <v>539</v>
      </c>
      <c r="D232" s="22" t="s">
        <v>1645</v>
      </c>
      <c r="E232" s="22">
        <v>385</v>
      </c>
    </row>
    <row r="233" spans="1:5" x14ac:dyDescent="0.25">
      <c r="A233" s="22" t="s">
        <v>125</v>
      </c>
      <c r="B233" s="22" t="s">
        <v>492</v>
      </c>
      <c r="C233" s="22" t="s">
        <v>541</v>
      </c>
      <c r="D233" s="22" t="s">
        <v>1646</v>
      </c>
      <c r="E233" s="22">
        <v>288</v>
      </c>
    </row>
    <row r="234" spans="1:5" x14ac:dyDescent="0.25">
      <c r="A234" s="22" t="s">
        <v>125</v>
      </c>
      <c r="B234" s="22" t="s">
        <v>492</v>
      </c>
      <c r="C234" s="22" t="s">
        <v>543</v>
      </c>
      <c r="D234" s="22" t="s">
        <v>1647</v>
      </c>
      <c r="E234" s="22">
        <v>148</v>
      </c>
    </row>
    <row r="235" spans="1:5" x14ac:dyDescent="0.25">
      <c r="A235" s="22" t="s">
        <v>125</v>
      </c>
      <c r="B235" s="22" t="s">
        <v>492</v>
      </c>
      <c r="C235" s="22" t="s">
        <v>545</v>
      </c>
      <c r="D235" s="22" t="s">
        <v>1648</v>
      </c>
      <c r="E235" s="22">
        <v>501</v>
      </c>
    </row>
    <row r="236" spans="1:5" x14ac:dyDescent="0.25">
      <c r="A236" s="22" t="s">
        <v>125</v>
      </c>
      <c r="B236" s="22" t="s">
        <v>492</v>
      </c>
      <c r="C236" s="22" t="s">
        <v>547</v>
      </c>
      <c r="D236" s="22" t="s">
        <v>1649</v>
      </c>
      <c r="E236" s="22">
        <v>807</v>
      </c>
    </row>
    <row r="237" spans="1:5" x14ac:dyDescent="0.25">
      <c r="A237" s="22" t="s">
        <v>125</v>
      </c>
      <c r="B237" s="22" t="s">
        <v>492</v>
      </c>
      <c r="C237" s="22" t="s">
        <v>549</v>
      </c>
      <c r="D237" s="22" t="s">
        <v>1650</v>
      </c>
      <c r="E237" s="22">
        <v>278</v>
      </c>
    </row>
    <row r="238" spans="1:5" x14ac:dyDescent="0.25">
      <c r="A238" s="22" t="s">
        <v>125</v>
      </c>
      <c r="B238" s="22" t="s">
        <v>492</v>
      </c>
      <c r="C238" s="22" t="s">
        <v>551</v>
      </c>
      <c r="D238" s="22" t="s">
        <v>1651</v>
      </c>
      <c r="E238" s="22">
        <v>516</v>
      </c>
    </row>
    <row r="239" spans="1:5" x14ac:dyDescent="0.25">
      <c r="A239" s="22" t="s">
        <v>125</v>
      </c>
      <c r="B239" s="22" t="s">
        <v>492</v>
      </c>
      <c r="C239" s="22" t="s">
        <v>553</v>
      </c>
      <c r="D239" s="22" t="s">
        <v>1652</v>
      </c>
      <c r="E239" s="22">
        <v>272</v>
      </c>
    </row>
    <row r="240" spans="1:5" x14ac:dyDescent="0.25">
      <c r="A240" s="22" t="s">
        <v>125</v>
      </c>
      <c r="B240" s="22" t="s">
        <v>492</v>
      </c>
      <c r="C240" s="22" t="s">
        <v>1094</v>
      </c>
      <c r="D240" s="22" t="s">
        <v>1653</v>
      </c>
      <c r="E240" s="22">
        <v>92</v>
      </c>
    </row>
    <row r="241" spans="1:5" x14ac:dyDescent="0.25">
      <c r="A241" s="22" t="s">
        <v>125</v>
      </c>
      <c r="B241" s="22" t="s">
        <v>492</v>
      </c>
      <c r="C241" s="22" t="s">
        <v>555</v>
      </c>
      <c r="D241" s="22" t="s">
        <v>1654</v>
      </c>
      <c r="E241" s="22">
        <v>456</v>
      </c>
    </row>
    <row r="242" spans="1:5" x14ac:dyDescent="0.25">
      <c r="A242" s="22" t="s">
        <v>125</v>
      </c>
      <c r="B242" s="22" t="s">
        <v>492</v>
      </c>
      <c r="C242" s="22" t="s">
        <v>557</v>
      </c>
      <c r="D242" s="22" t="s">
        <v>1655</v>
      </c>
      <c r="E242" s="22">
        <v>135</v>
      </c>
    </row>
    <row r="243" spans="1:5" x14ac:dyDescent="0.25">
      <c r="A243" s="22" t="s">
        <v>125</v>
      </c>
      <c r="B243" s="22" t="s">
        <v>492</v>
      </c>
      <c r="C243" s="22" t="s">
        <v>1096</v>
      </c>
      <c r="D243" s="22" t="s">
        <v>1656</v>
      </c>
      <c r="E243" s="22">
        <v>168</v>
      </c>
    </row>
    <row r="244" spans="1:5" x14ac:dyDescent="0.25">
      <c r="A244" s="22" t="s">
        <v>125</v>
      </c>
      <c r="B244" s="22" t="s">
        <v>492</v>
      </c>
      <c r="C244" s="22" t="s">
        <v>559</v>
      </c>
      <c r="D244" s="22" t="s">
        <v>1657</v>
      </c>
      <c r="E244" s="22">
        <v>335</v>
      </c>
    </row>
    <row r="245" spans="1:5" x14ac:dyDescent="0.25">
      <c r="A245" s="22" t="s">
        <v>125</v>
      </c>
      <c r="B245" s="22" t="s">
        <v>492</v>
      </c>
      <c r="C245" s="22" t="s">
        <v>561</v>
      </c>
      <c r="D245" s="22" t="s">
        <v>1658</v>
      </c>
      <c r="E245" s="22">
        <v>338</v>
      </c>
    </row>
    <row r="246" spans="1:5" x14ac:dyDescent="0.25">
      <c r="A246" s="22" t="s">
        <v>125</v>
      </c>
      <c r="B246" s="22" t="s">
        <v>492</v>
      </c>
      <c r="C246" s="22" t="s">
        <v>563</v>
      </c>
      <c r="D246" s="22" t="s">
        <v>1659</v>
      </c>
      <c r="E246" s="22">
        <v>213</v>
      </c>
    </row>
    <row r="247" spans="1:5" x14ac:dyDescent="0.25">
      <c r="A247" s="22" t="s">
        <v>125</v>
      </c>
      <c r="B247" s="22" t="s">
        <v>492</v>
      </c>
      <c r="C247" s="22" t="s">
        <v>565</v>
      </c>
      <c r="D247" s="22" t="s">
        <v>1660</v>
      </c>
      <c r="E247" s="22">
        <v>164</v>
      </c>
    </row>
    <row r="248" spans="1:5" x14ac:dyDescent="0.25">
      <c r="A248" s="22" t="s">
        <v>125</v>
      </c>
      <c r="B248" s="22" t="s">
        <v>492</v>
      </c>
      <c r="C248" s="22" t="s">
        <v>1098</v>
      </c>
      <c r="D248" s="22" t="s">
        <v>1661</v>
      </c>
      <c r="E248" s="22">
        <v>187</v>
      </c>
    </row>
    <row r="249" spans="1:5" x14ac:dyDescent="0.25">
      <c r="A249" s="22" t="s">
        <v>125</v>
      </c>
      <c r="B249" s="22" t="s">
        <v>492</v>
      </c>
      <c r="C249" s="22" t="s">
        <v>1100</v>
      </c>
      <c r="D249" s="22" t="s">
        <v>1662</v>
      </c>
      <c r="E249" s="22">
        <v>477</v>
      </c>
    </row>
    <row r="250" spans="1:5" x14ac:dyDescent="0.25">
      <c r="A250" s="22" t="s">
        <v>125</v>
      </c>
      <c r="B250" s="22" t="s">
        <v>492</v>
      </c>
      <c r="C250" s="22" t="s">
        <v>567</v>
      </c>
      <c r="D250" s="22" t="s">
        <v>1663</v>
      </c>
      <c r="E250" s="22">
        <v>852</v>
      </c>
    </row>
    <row r="251" spans="1:5" x14ac:dyDescent="0.25">
      <c r="A251" s="22" t="s">
        <v>125</v>
      </c>
      <c r="B251" s="22" t="s">
        <v>492</v>
      </c>
      <c r="C251" s="22" t="s">
        <v>569</v>
      </c>
      <c r="D251" s="22" t="s">
        <v>1664</v>
      </c>
      <c r="E251" s="22">
        <v>747</v>
      </c>
    </row>
    <row r="252" spans="1:5" x14ac:dyDescent="0.25">
      <c r="A252" s="22" t="s">
        <v>125</v>
      </c>
      <c r="B252" s="22" t="s">
        <v>492</v>
      </c>
      <c r="C252" s="22" t="s">
        <v>1102</v>
      </c>
      <c r="D252" s="22" t="s">
        <v>1665</v>
      </c>
      <c r="E252" s="22">
        <v>178</v>
      </c>
    </row>
    <row r="253" spans="1:5" x14ac:dyDescent="0.25">
      <c r="A253" s="22" t="s">
        <v>125</v>
      </c>
      <c r="B253" s="22" t="s">
        <v>492</v>
      </c>
      <c r="C253" s="22" t="s">
        <v>571</v>
      </c>
      <c r="D253" s="22" t="s">
        <v>1666</v>
      </c>
      <c r="E253" s="22">
        <v>297</v>
      </c>
    </row>
    <row r="254" spans="1:5" x14ac:dyDescent="0.25">
      <c r="A254" s="22" t="s">
        <v>125</v>
      </c>
      <c r="B254" s="22" t="s">
        <v>492</v>
      </c>
      <c r="C254" s="22" t="s">
        <v>573</v>
      </c>
      <c r="D254" s="22" t="s">
        <v>1667</v>
      </c>
      <c r="E254" s="22">
        <v>225</v>
      </c>
    </row>
    <row r="255" spans="1:5" x14ac:dyDescent="0.25">
      <c r="A255" s="22" t="s">
        <v>125</v>
      </c>
      <c r="B255" s="22" t="s">
        <v>492</v>
      </c>
      <c r="C255" s="22" t="s">
        <v>575</v>
      </c>
      <c r="D255" s="22" t="s">
        <v>1668</v>
      </c>
      <c r="E255" s="22">
        <v>765</v>
      </c>
    </row>
    <row r="256" spans="1:5" x14ac:dyDescent="0.25">
      <c r="A256" s="22" t="s">
        <v>125</v>
      </c>
      <c r="B256" s="22" t="s">
        <v>492</v>
      </c>
      <c r="C256" s="22" t="s">
        <v>1104</v>
      </c>
      <c r="D256" s="22" t="s">
        <v>1669</v>
      </c>
      <c r="E256" s="22">
        <v>543</v>
      </c>
    </row>
    <row r="257" spans="1:5" x14ac:dyDescent="0.25">
      <c r="A257" s="22" t="s">
        <v>125</v>
      </c>
      <c r="B257" s="22" t="s">
        <v>492</v>
      </c>
      <c r="C257" s="22" t="s">
        <v>577</v>
      </c>
      <c r="D257" s="22" t="s">
        <v>1670</v>
      </c>
      <c r="E257" s="22">
        <v>111</v>
      </c>
    </row>
    <row r="258" spans="1:5" x14ac:dyDescent="0.25">
      <c r="A258" s="22" t="s">
        <v>125</v>
      </c>
      <c r="B258" s="22" t="s">
        <v>492</v>
      </c>
      <c r="C258" s="22" t="s">
        <v>579</v>
      </c>
      <c r="D258" s="22" t="s">
        <v>1671</v>
      </c>
      <c r="E258" s="22">
        <v>205</v>
      </c>
    </row>
    <row r="259" spans="1:5" x14ac:dyDescent="0.25">
      <c r="A259" s="22" t="s">
        <v>125</v>
      </c>
      <c r="B259" s="22" t="s">
        <v>492</v>
      </c>
      <c r="C259" s="22" t="s">
        <v>1106</v>
      </c>
      <c r="D259" s="22" t="s">
        <v>1672</v>
      </c>
      <c r="E259" s="22">
        <v>170</v>
      </c>
    </row>
    <row r="260" spans="1:5" x14ac:dyDescent="0.25">
      <c r="A260" s="22" t="s">
        <v>125</v>
      </c>
      <c r="B260" s="22" t="s">
        <v>492</v>
      </c>
      <c r="C260" s="22" t="s">
        <v>581</v>
      </c>
      <c r="D260" s="22" t="s">
        <v>1673</v>
      </c>
      <c r="E260" s="22">
        <v>257</v>
      </c>
    </row>
    <row r="261" spans="1:5" x14ac:dyDescent="0.25">
      <c r="A261" s="22" t="s">
        <v>125</v>
      </c>
      <c r="B261" s="22" t="s">
        <v>492</v>
      </c>
      <c r="C261" s="22" t="s">
        <v>583</v>
      </c>
      <c r="D261" s="22" t="s">
        <v>1674</v>
      </c>
      <c r="E261" s="22">
        <v>367</v>
      </c>
    </row>
    <row r="262" spans="1:5" x14ac:dyDescent="0.25">
      <c r="A262" s="22" t="s">
        <v>125</v>
      </c>
      <c r="B262" s="22" t="s">
        <v>492</v>
      </c>
      <c r="C262" s="22" t="s">
        <v>585</v>
      </c>
      <c r="D262" s="22" t="s">
        <v>1675</v>
      </c>
      <c r="E262" s="22">
        <v>153</v>
      </c>
    </row>
    <row r="263" spans="1:5" x14ac:dyDescent="0.25">
      <c r="A263" s="22" t="s">
        <v>125</v>
      </c>
      <c r="B263" s="22" t="s">
        <v>492</v>
      </c>
      <c r="C263" s="22" t="s">
        <v>587</v>
      </c>
      <c r="D263" s="22" t="s">
        <v>1676</v>
      </c>
      <c r="E263" s="22">
        <v>395</v>
      </c>
    </row>
    <row r="264" spans="1:5" x14ac:dyDescent="0.25">
      <c r="A264" s="22" t="s">
        <v>125</v>
      </c>
      <c r="B264" s="22" t="s">
        <v>492</v>
      </c>
      <c r="C264" s="22" t="s">
        <v>589</v>
      </c>
      <c r="D264" s="22" t="s">
        <v>1677</v>
      </c>
      <c r="E264" s="22">
        <v>162</v>
      </c>
    </row>
    <row r="265" spans="1:5" x14ac:dyDescent="0.25">
      <c r="A265" s="22" t="s">
        <v>125</v>
      </c>
      <c r="B265" s="22" t="s">
        <v>492</v>
      </c>
      <c r="C265" s="22" t="s">
        <v>591</v>
      </c>
      <c r="D265" s="22" t="s">
        <v>1678</v>
      </c>
      <c r="E265" s="22">
        <v>370</v>
      </c>
    </row>
    <row r="266" spans="1:5" x14ac:dyDescent="0.25">
      <c r="A266" s="22" t="s">
        <v>125</v>
      </c>
      <c r="B266" s="22" t="s">
        <v>492</v>
      </c>
      <c r="C266" s="22" t="s">
        <v>593</v>
      </c>
      <c r="D266" s="22" t="s">
        <v>1679</v>
      </c>
      <c r="E266" s="22">
        <v>550</v>
      </c>
    </row>
    <row r="267" spans="1:5" x14ac:dyDescent="0.25">
      <c r="A267" s="22" t="s">
        <v>125</v>
      </c>
      <c r="B267" s="22" t="s">
        <v>492</v>
      </c>
      <c r="C267" s="22" t="s">
        <v>1108</v>
      </c>
      <c r="D267" s="22" t="s">
        <v>1680</v>
      </c>
      <c r="E267" s="22">
        <v>484</v>
      </c>
    </row>
    <row r="268" spans="1:5" x14ac:dyDescent="0.25">
      <c r="A268" s="22" t="s">
        <v>125</v>
      </c>
      <c r="B268" s="22" t="s">
        <v>492</v>
      </c>
      <c r="C268" s="22" t="s">
        <v>1110</v>
      </c>
      <c r="D268" s="22" t="s">
        <v>1681</v>
      </c>
      <c r="E268" s="22">
        <v>711</v>
      </c>
    </row>
    <row r="269" spans="1:5" x14ac:dyDescent="0.25">
      <c r="A269" s="22" t="s">
        <v>125</v>
      </c>
      <c r="B269" s="22" t="s">
        <v>492</v>
      </c>
      <c r="C269" s="22" t="s">
        <v>595</v>
      </c>
      <c r="D269" s="22" t="s">
        <v>1682</v>
      </c>
      <c r="E269" s="22">
        <v>353</v>
      </c>
    </row>
    <row r="270" spans="1:5" x14ac:dyDescent="0.25">
      <c r="A270" s="22" t="s">
        <v>125</v>
      </c>
      <c r="B270" s="22" t="s">
        <v>492</v>
      </c>
      <c r="C270" s="22" t="s">
        <v>597</v>
      </c>
      <c r="D270" s="22" t="s">
        <v>1683</v>
      </c>
      <c r="E270" s="22">
        <v>1164</v>
      </c>
    </row>
    <row r="271" spans="1:5" x14ac:dyDescent="0.25">
      <c r="A271" s="22" t="s">
        <v>125</v>
      </c>
      <c r="B271" s="22" t="s">
        <v>492</v>
      </c>
      <c r="C271" s="22" t="s">
        <v>599</v>
      </c>
      <c r="D271" s="22" t="s">
        <v>1684</v>
      </c>
      <c r="E271" s="22">
        <v>214</v>
      </c>
    </row>
    <row r="272" spans="1:5" x14ac:dyDescent="0.25">
      <c r="A272" s="22" t="s">
        <v>125</v>
      </c>
      <c r="B272" s="22" t="s">
        <v>492</v>
      </c>
      <c r="C272" s="22" t="s">
        <v>601</v>
      </c>
      <c r="D272" s="22" t="s">
        <v>1685</v>
      </c>
      <c r="E272" s="22">
        <v>268</v>
      </c>
    </row>
    <row r="273" spans="1:5" x14ac:dyDescent="0.25">
      <c r="A273" s="22" t="s">
        <v>125</v>
      </c>
      <c r="B273" s="22" t="s">
        <v>492</v>
      </c>
      <c r="C273" s="22" t="s">
        <v>603</v>
      </c>
      <c r="D273" s="22" t="s">
        <v>1686</v>
      </c>
      <c r="E273" s="22">
        <v>676</v>
      </c>
    </row>
    <row r="274" spans="1:5" x14ac:dyDescent="0.25">
      <c r="A274" s="22" t="s">
        <v>125</v>
      </c>
      <c r="B274" s="22" t="s">
        <v>492</v>
      </c>
      <c r="C274" s="22" t="s">
        <v>605</v>
      </c>
      <c r="D274" s="22" t="s">
        <v>1687</v>
      </c>
      <c r="E274" s="22">
        <v>364</v>
      </c>
    </row>
    <row r="275" spans="1:5" x14ac:dyDescent="0.25">
      <c r="A275" s="22" t="s">
        <v>125</v>
      </c>
      <c r="B275" s="22" t="s">
        <v>492</v>
      </c>
      <c r="C275" s="22" t="s">
        <v>607</v>
      </c>
      <c r="D275" s="22" t="s">
        <v>1688</v>
      </c>
      <c r="E275" s="22">
        <v>247</v>
      </c>
    </row>
    <row r="276" spans="1:5" x14ac:dyDescent="0.25">
      <c r="A276" s="22" t="s">
        <v>125</v>
      </c>
      <c r="B276" s="22" t="s">
        <v>492</v>
      </c>
      <c r="C276" s="22" t="s">
        <v>609</v>
      </c>
      <c r="D276" s="22" t="s">
        <v>1689</v>
      </c>
      <c r="E276" s="22">
        <v>171</v>
      </c>
    </row>
    <row r="277" spans="1:5" x14ac:dyDescent="0.25">
      <c r="A277" s="22" t="s">
        <v>125</v>
      </c>
      <c r="B277" s="22" t="s">
        <v>611</v>
      </c>
      <c r="C277" s="22" t="s">
        <v>612</v>
      </c>
      <c r="D277" s="22" t="s">
        <v>1690</v>
      </c>
      <c r="E277" s="22">
        <v>39</v>
      </c>
    </row>
    <row r="278" spans="1:5" x14ac:dyDescent="0.25">
      <c r="A278" s="22" t="s">
        <v>125</v>
      </c>
      <c r="B278" s="22" t="s">
        <v>611</v>
      </c>
      <c r="C278" s="22" t="s">
        <v>614</v>
      </c>
      <c r="D278" s="22" t="s">
        <v>1691</v>
      </c>
      <c r="E278" s="22">
        <v>27</v>
      </c>
    </row>
    <row r="279" spans="1:5" x14ac:dyDescent="0.25">
      <c r="A279" s="22" t="s">
        <v>125</v>
      </c>
      <c r="B279" s="22" t="s">
        <v>611</v>
      </c>
      <c r="C279" s="22" t="s">
        <v>616</v>
      </c>
      <c r="D279" s="22" t="s">
        <v>1692</v>
      </c>
      <c r="E279" s="22">
        <v>67</v>
      </c>
    </row>
    <row r="280" spans="1:5" x14ac:dyDescent="0.25">
      <c r="A280" s="22" t="s">
        <v>125</v>
      </c>
      <c r="B280" s="22" t="s">
        <v>611</v>
      </c>
      <c r="C280" s="22" t="s">
        <v>618</v>
      </c>
      <c r="D280" s="22" t="s">
        <v>1693</v>
      </c>
      <c r="E280" s="22">
        <v>211</v>
      </c>
    </row>
    <row r="281" spans="1:5" x14ac:dyDescent="0.25">
      <c r="A281" s="22" t="s">
        <v>125</v>
      </c>
      <c r="B281" s="22" t="s">
        <v>611</v>
      </c>
      <c r="C281" s="22" t="s">
        <v>620</v>
      </c>
      <c r="D281" s="22" t="s">
        <v>1694</v>
      </c>
      <c r="E281" s="22">
        <v>124</v>
      </c>
    </row>
    <row r="282" spans="1:5" x14ac:dyDescent="0.25">
      <c r="A282" s="22" t="s">
        <v>125</v>
      </c>
      <c r="B282" s="22" t="s">
        <v>611</v>
      </c>
      <c r="C282" s="22" t="s">
        <v>622</v>
      </c>
      <c r="D282" s="22" t="s">
        <v>1695</v>
      </c>
      <c r="E282" s="22">
        <v>70</v>
      </c>
    </row>
    <row r="283" spans="1:5" x14ac:dyDescent="0.25">
      <c r="A283" s="22" t="s">
        <v>125</v>
      </c>
      <c r="B283" s="22" t="s">
        <v>611</v>
      </c>
      <c r="C283" s="22" t="s">
        <v>624</v>
      </c>
      <c r="D283" s="22" t="s">
        <v>1696</v>
      </c>
      <c r="E283" s="22">
        <v>21</v>
      </c>
    </row>
    <row r="284" spans="1:5" x14ac:dyDescent="0.25">
      <c r="A284" s="22" t="s">
        <v>125</v>
      </c>
      <c r="B284" s="22" t="s">
        <v>611</v>
      </c>
      <c r="C284" s="22" t="s">
        <v>626</v>
      </c>
      <c r="D284" s="22" t="s">
        <v>1697</v>
      </c>
      <c r="E284" s="22">
        <v>15</v>
      </c>
    </row>
    <row r="285" spans="1:5" x14ac:dyDescent="0.25">
      <c r="A285" s="22" t="s">
        <v>125</v>
      </c>
      <c r="B285" s="22" t="s">
        <v>611</v>
      </c>
      <c r="C285" s="22" t="s">
        <v>628</v>
      </c>
      <c r="D285" s="22" t="s">
        <v>1698</v>
      </c>
      <c r="E285" s="22">
        <v>74</v>
      </c>
    </row>
    <row r="286" spans="1:5" x14ac:dyDescent="0.25">
      <c r="A286" s="22" t="s">
        <v>125</v>
      </c>
      <c r="B286" s="22" t="s">
        <v>611</v>
      </c>
      <c r="C286" s="22" t="s">
        <v>630</v>
      </c>
      <c r="D286" s="22" t="s">
        <v>1699</v>
      </c>
      <c r="E286" s="22">
        <v>82</v>
      </c>
    </row>
    <row r="287" spans="1:5" x14ac:dyDescent="0.25">
      <c r="A287" s="22" t="s">
        <v>125</v>
      </c>
      <c r="B287" s="22" t="s">
        <v>611</v>
      </c>
      <c r="C287" s="22" t="s">
        <v>632</v>
      </c>
      <c r="D287" s="22" t="s">
        <v>1700</v>
      </c>
      <c r="E287" s="22">
        <v>248</v>
      </c>
    </row>
    <row r="288" spans="1:5" x14ac:dyDescent="0.25">
      <c r="A288" s="22" t="s">
        <v>125</v>
      </c>
      <c r="B288" s="22" t="s">
        <v>611</v>
      </c>
      <c r="C288" s="22" t="s">
        <v>634</v>
      </c>
      <c r="D288" s="22" t="s">
        <v>1701</v>
      </c>
      <c r="E288" s="22">
        <v>143</v>
      </c>
    </row>
    <row r="289" spans="1:5" x14ac:dyDescent="0.25">
      <c r="A289" s="22" t="s">
        <v>125</v>
      </c>
      <c r="B289" s="22" t="s">
        <v>611</v>
      </c>
      <c r="C289" s="22" t="s">
        <v>636</v>
      </c>
      <c r="D289" s="22" t="s">
        <v>1702</v>
      </c>
      <c r="E289" s="22">
        <v>226</v>
      </c>
    </row>
    <row r="290" spans="1:5" x14ac:dyDescent="0.25">
      <c r="A290" s="22" t="s">
        <v>125</v>
      </c>
      <c r="B290" s="22" t="s">
        <v>611</v>
      </c>
      <c r="C290" s="22" t="s">
        <v>638</v>
      </c>
      <c r="D290" s="22" t="s">
        <v>1703</v>
      </c>
      <c r="E290" s="22">
        <v>65</v>
      </c>
    </row>
    <row r="291" spans="1:5" x14ac:dyDescent="0.25">
      <c r="A291" s="22" t="s">
        <v>125</v>
      </c>
      <c r="B291" s="22" t="s">
        <v>611</v>
      </c>
      <c r="C291" s="22" t="s">
        <v>640</v>
      </c>
      <c r="D291" s="22" t="s">
        <v>1704</v>
      </c>
      <c r="E291" s="22">
        <v>81</v>
      </c>
    </row>
    <row r="292" spans="1:5" x14ac:dyDescent="0.25">
      <c r="A292" s="22" t="s">
        <v>125</v>
      </c>
      <c r="B292" s="22" t="s">
        <v>611</v>
      </c>
      <c r="C292" s="22" t="s">
        <v>642</v>
      </c>
      <c r="D292" s="22" t="s">
        <v>1705</v>
      </c>
      <c r="E292" s="22">
        <v>174</v>
      </c>
    </row>
    <row r="293" spans="1:5" x14ac:dyDescent="0.25">
      <c r="A293" s="22" t="s">
        <v>125</v>
      </c>
      <c r="B293" s="22" t="s">
        <v>611</v>
      </c>
      <c r="C293" s="22" t="s">
        <v>644</v>
      </c>
      <c r="D293" s="22" t="s">
        <v>1706</v>
      </c>
      <c r="E293" s="22">
        <v>81</v>
      </c>
    </row>
    <row r="294" spans="1:5" x14ac:dyDescent="0.25">
      <c r="A294" s="22" t="s">
        <v>125</v>
      </c>
      <c r="B294" s="22" t="s">
        <v>611</v>
      </c>
      <c r="C294" s="22" t="s">
        <v>646</v>
      </c>
      <c r="D294" s="22" t="s">
        <v>1707</v>
      </c>
      <c r="E294" s="22">
        <v>30</v>
      </c>
    </row>
    <row r="295" spans="1:5" x14ac:dyDescent="0.25">
      <c r="A295" s="22" t="s">
        <v>125</v>
      </c>
      <c r="B295" s="22" t="s">
        <v>611</v>
      </c>
      <c r="C295" s="22" t="s">
        <v>648</v>
      </c>
      <c r="D295" s="22" t="s">
        <v>1708</v>
      </c>
      <c r="E295" s="22">
        <v>213</v>
      </c>
    </row>
    <row r="296" spans="1:5" x14ac:dyDescent="0.25">
      <c r="A296" s="22" t="s">
        <v>125</v>
      </c>
      <c r="B296" s="22" t="s">
        <v>611</v>
      </c>
      <c r="C296" s="22" t="s">
        <v>650</v>
      </c>
      <c r="D296" s="22" t="s">
        <v>1709</v>
      </c>
      <c r="E296" s="22">
        <v>24</v>
      </c>
    </row>
    <row r="297" spans="1:5" x14ac:dyDescent="0.25">
      <c r="A297" s="22" t="s">
        <v>125</v>
      </c>
      <c r="B297" s="22" t="s">
        <v>611</v>
      </c>
      <c r="C297" s="22" t="s">
        <v>652</v>
      </c>
      <c r="D297" s="22" t="s">
        <v>1710</v>
      </c>
      <c r="E297" s="22">
        <v>29</v>
      </c>
    </row>
    <row r="298" spans="1:5" x14ac:dyDescent="0.25">
      <c r="A298" s="22" t="s">
        <v>125</v>
      </c>
      <c r="B298" s="22" t="s">
        <v>611</v>
      </c>
      <c r="C298" s="22" t="s">
        <v>654</v>
      </c>
      <c r="D298" s="22" t="s">
        <v>1711</v>
      </c>
      <c r="E298" s="22">
        <v>53</v>
      </c>
    </row>
    <row r="299" spans="1:5" x14ac:dyDescent="0.25">
      <c r="A299" s="22" t="s">
        <v>125</v>
      </c>
      <c r="B299" s="22" t="s">
        <v>611</v>
      </c>
      <c r="C299" s="22" t="s">
        <v>656</v>
      </c>
      <c r="D299" s="22" t="s">
        <v>1712</v>
      </c>
      <c r="E299" s="22">
        <v>128</v>
      </c>
    </row>
    <row r="300" spans="1:5" x14ac:dyDescent="0.25">
      <c r="A300" s="22" t="s">
        <v>125</v>
      </c>
      <c r="B300" s="22" t="s">
        <v>611</v>
      </c>
      <c r="C300" s="22" t="s">
        <v>658</v>
      </c>
      <c r="D300" s="22" t="s">
        <v>1713</v>
      </c>
      <c r="E300" s="22">
        <v>103</v>
      </c>
    </row>
    <row r="301" spans="1:5" x14ac:dyDescent="0.25">
      <c r="A301" s="22" t="s">
        <v>125</v>
      </c>
      <c r="B301" s="22" t="s">
        <v>611</v>
      </c>
      <c r="C301" s="22" t="s">
        <v>660</v>
      </c>
      <c r="D301" s="22" t="s">
        <v>1714</v>
      </c>
      <c r="E301" s="22">
        <v>78</v>
      </c>
    </row>
    <row r="302" spans="1:5" x14ac:dyDescent="0.25">
      <c r="A302" s="22" t="s">
        <v>125</v>
      </c>
      <c r="B302" s="22" t="s">
        <v>611</v>
      </c>
      <c r="C302" s="22" t="s">
        <v>662</v>
      </c>
      <c r="D302" s="22" t="s">
        <v>1715</v>
      </c>
      <c r="E302" s="22">
        <v>306</v>
      </c>
    </row>
    <row r="303" spans="1:5" x14ac:dyDescent="0.25">
      <c r="A303" s="22" t="s">
        <v>125</v>
      </c>
      <c r="B303" s="22" t="s">
        <v>611</v>
      </c>
      <c r="C303" s="22" t="s">
        <v>664</v>
      </c>
      <c r="D303" s="22" t="s">
        <v>1716</v>
      </c>
      <c r="E303" s="22">
        <v>71</v>
      </c>
    </row>
    <row r="304" spans="1:5" x14ac:dyDescent="0.25">
      <c r="A304" s="22" t="s">
        <v>125</v>
      </c>
      <c r="B304" s="22" t="s">
        <v>611</v>
      </c>
      <c r="C304" s="22" t="s">
        <v>666</v>
      </c>
      <c r="D304" s="22" t="s">
        <v>1717</v>
      </c>
      <c r="E304" s="22">
        <v>168</v>
      </c>
    </row>
    <row r="305" spans="1:5" x14ac:dyDescent="0.25">
      <c r="A305" s="22" t="s">
        <v>125</v>
      </c>
      <c r="B305" s="22" t="s">
        <v>611</v>
      </c>
      <c r="C305" s="22" t="s">
        <v>668</v>
      </c>
      <c r="D305" s="22" t="s">
        <v>1718</v>
      </c>
      <c r="E305" s="22">
        <v>158</v>
      </c>
    </row>
    <row r="306" spans="1:5" x14ac:dyDescent="0.25">
      <c r="A306" s="22" t="s">
        <v>125</v>
      </c>
      <c r="B306" s="22" t="s">
        <v>611</v>
      </c>
      <c r="C306" s="22" t="s">
        <v>670</v>
      </c>
      <c r="D306" s="22" t="s">
        <v>1719</v>
      </c>
      <c r="E306" s="22">
        <v>18</v>
      </c>
    </row>
    <row r="307" spans="1:5" x14ac:dyDescent="0.25">
      <c r="A307" s="22" t="s">
        <v>125</v>
      </c>
      <c r="B307" s="22" t="s">
        <v>611</v>
      </c>
      <c r="C307" s="22" t="s">
        <v>672</v>
      </c>
      <c r="D307" s="22" t="s">
        <v>1720</v>
      </c>
      <c r="E307" s="22">
        <v>113</v>
      </c>
    </row>
    <row r="308" spans="1:5" x14ac:dyDescent="0.25">
      <c r="A308" s="22" t="s">
        <v>125</v>
      </c>
      <c r="B308" s="22" t="s">
        <v>611</v>
      </c>
      <c r="C308" s="22" t="s">
        <v>674</v>
      </c>
      <c r="D308" s="22" t="s">
        <v>1721</v>
      </c>
      <c r="E308" s="22">
        <v>97</v>
      </c>
    </row>
    <row r="309" spans="1:5" x14ac:dyDescent="0.25">
      <c r="A309" s="22" t="s">
        <v>125</v>
      </c>
      <c r="B309" s="22" t="s">
        <v>611</v>
      </c>
      <c r="C309" s="22" t="s">
        <v>676</v>
      </c>
      <c r="D309" s="22" t="s">
        <v>1722</v>
      </c>
      <c r="E309" s="22">
        <v>126</v>
      </c>
    </row>
    <row r="310" spans="1:5" x14ac:dyDescent="0.25">
      <c r="A310" s="22" t="s">
        <v>125</v>
      </c>
      <c r="B310" s="22" t="s">
        <v>611</v>
      </c>
      <c r="C310" s="22" t="s">
        <v>678</v>
      </c>
      <c r="D310" s="22" t="s">
        <v>1723</v>
      </c>
      <c r="E310" s="22">
        <v>278</v>
      </c>
    </row>
    <row r="311" spans="1:5" x14ac:dyDescent="0.25">
      <c r="A311" s="22" t="s">
        <v>125</v>
      </c>
      <c r="B311" s="22" t="s">
        <v>611</v>
      </c>
      <c r="C311" s="22" t="s">
        <v>1112</v>
      </c>
      <c r="D311" s="22" t="s">
        <v>1724</v>
      </c>
      <c r="E311" s="22">
        <v>229</v>
      </c>
    </row>
    <row r="312" spans="1:5" x14ac:dyDescent="0.25">
      <c r="A312" s="22" t="s">
        <v>125</v>
      </c>
      <c r="B312" s="22" t="s">
        <v>611</v>
      </c>
      <c r="C312" s="22" t="s">
        <v>680</v>
      </c>
      <c r="D312" s="22" t="s">
        <v>1725</v>
      </c>
      <c r="E312" s="22">
        <v>55</v>
      </c>
    </row>
    <row r="313" spans="1:5" x14ac:dyDescent="0.25">
      <c r="A313" s="22" t="s">
        <v>125</v>
      </c>
      <c r="B313" s="22" t="s">
        <v>611</v>
      </c>
      <c r="C313" s="22" t="s">
        <v>682</v>
      </c>
      <c r="D313" s="22" t="s">
        <v>1726</v>
      </c>
      <c r="E313" s="22">
        <v>214</v>
      </c>
    </row>
    <row r="314" spans="1:5" x14ac:dyDescent="0.25">
      <c r="A314" s="22" t="s">
        <v>125</v>
      </c>
      <c r="B314" s="22" t="s">
        <v>611</v>
      </c>
      <c r="C314" s="22" t="s">
        <v>684</v>
      </c>
      <c r="D314" s="22" t="s">
        <v>1727</v>
      </c>
      <c r="E314" s="22">
        <v>70</v>
      </c>
    </row>
    <row r="315" spans="1:5" x14ac:dyDescent="0.25">
      <c r="A315" s="22" t="s">
        <v>125</v>
      </c>
      <c r="B315" s="22" t="s">
        <v>611</v>
      </c>
      <c r="C315" s="22" t="s">
        <v>686</v>
      </c>
      <c r="D315" s="22" t="s">
        <v>1728</v>
      </c>
      <c r="E315" s="22">
        <v>72</v>
      </c>
    </row>
    <row r="316" spans="1:5" x14ac:dyDescent="0.25">
      <c r="A316" s="22" t="s">
        <v>125</v>
      </c>
      <c r="B316" s="22" t="s">
        <v>611</v>
      </c>
      <c r="C316" s="22" t="s">
        <v>688</v>
      </c>
      <c r="D316" s="22" t="s">
        <v>1729</v>
      </c>
      <c r="E316" s="22">
        <v>131</v>
      </c>
    </row>
    <row r="317" spans="1:5" x14ac:dyDescent="0.25">
      <c r="A317" s="22" t="s">
        <v>125</v>
      </c>
      <c r="B317" s="22" t="s">
        <v>611</v>
      </c>
      <c r="C317" s="22" t="s">
        <v>690</v>
      </c>
      <c r="D317" s="22" t="s">
        <v>1730</v>
      </c>
      <c r="E317" s="22">
        <v>42</v>
      </c>
    </row>
    <row r="318" spans="1:5" x14ac:dyDescent="0.25">
      <c r="A318" s="22" t="s">
        <v>125</v>
      </c>
      <c r="B318" s="22" t="s">
        <v>611</v>
      </c>
      <c r="C318" s="22" t="s">
        <v>692</v>
      </c>
      <c r="D318" s="22" t="s">
        <v>1731</v>
      </c>
      <c r="E318" s="22">
        <v>153</v>
      </c>
    </row>
    <row r="319" spans="1:5" x14ac:dyDescent="0.25">
      <c r="A319" s="22" t="s">
        <v>125</v>
      </c>
      <c r="B319" s="22" t="s">
        <v>611</v>
      </c>
      <c r="C319" s="22" t="s">
        <v>694</v>
      </c>
      <c r="D319" s="22" t="s">
        <v>1732</v>
      </c>
      <c r="E319" s="22">
        <v>55</v>
      </c>
    </row>
    <row r="320" spans="1:5" x14ac:dyDescent="0.25">
      <c r="A320" s="22" t="s">
        <v>125</v>
      </c>
      <c r="B320" s="22" t="s">
        <v>611</v>
      </c>
      <c r="C320" s="22" t="s">
        <v>1114</v>
      </c>
      <c r="D320" s="22" t="s">
        <v>1733</v>
      </c>
      <c r="E320" s="22">
        <v>257</v>
      </c>
    </row>
    <row r="321" spans="1:5" x14ac:dyDescent="0.25">
      <c r="A321" s="22" t="s">
        <v>125</v>
      </c>
      <c r="B321" s="22" t="s">
        <v>611</v>
      </c>
      <c r="C321" s="22" t="s">
        <v>696</v>
      </c>
      <c r="D321" s="22" t="s">
        <v>1734</v>
      </c>
      <c r="E321" s="22">
        <v>158</v>
      </c>
    </row>
    <row r="322" spans="1:5" x14ac:dyDescent="0.25">
      <c r="A322" s="22" t="s">
        <v>125</v>
      </c>
      <c r="B322" s="22" t="s">
        <v>611</v>
      </c>
      <c r="C322" s="22" t="s">
        <v>698</v>
      </c>
      <c r="D322" s="22" t="s">
        <v>1735</v>
      </c>
      <c r="E322" s="22">
        <v>57</v>
      </c>
    </row>
    <row r="323" spans="1:5" x14ac:dyDescent="0.25">
      <c r="A323" s="22" t="s">
        <v>125</v>
      </c>
      <c r="B323" s="22" t="s">
        <v>611</v>
      </c>
      <c r="C323" s="22" t="s">
        <v>700</v>
      </c>
      <c r="D323" s="22" t="s">
        <v>1736</v>
      </c>
      <c r="E323" s="22">
        <v>46</v>
      </c>
    </row>
    <row r="324" spans="1:5" x14ac:dyDescent="0.25">
      <c r="A324" s="22" t="s">
        <v>125</v>
      </c>
      <c r="B324" s="22" t="s">
        <v>611</v>
      </c>
      <c r="C324" s="22" t="s">
        <v>702</v>
      </c>
      <c r="D324" s="22" t="s">
        <v>1737</v>
      </c>
      <c r="E324" s="22">
        <v>222</v>
      </c>
    </row>
    <row r="325" spans="1:5" x14ac:dyDescent="0.25">
      <c r="A325" s="22" t="s">
        <v>125</v>
      </c>
      <c r="B325" s="22" t="s">
        <v>611</v>
      </c>
      <c r="C325" s="22" t="s">
        <v>704</v>
      </c>
      <c r="D325" s="22" t="s">
        <v>1738</v>
      </c>
      <c r="E325" s="22">
        <v>128</v>
      </c>
    </row>
    <row r="326" spans="1:5" x14ac:dyDescent="0.25">
      <c r="A326" s="22" t="s">
        <v>125</v>
      </c>
      <c r="B326" s="22" t="s">
        <v>611</v>
      </c>
      <c r="C326" s="22" t="s">
        <v>706</v>
      </c>
      <c r="D326" s="22" t="s">
        <v>1739</v>
      </c>
      <c r="E326" s="22">
        <v>174</v>
      </c>
    </row>
    <row r="327" spans="1:5" x14ac:dyDescent="0.25">
      <c r="A327" s="22" t="s">
        <v>125</v>
      </c>
      <c r="B327" s="22" t="s">
        <v>611</v>
      </c>
      <c r="C327" s="22" t="s">
        <v>708</v>
      </c>
      <c r="D327" s="22" t="s">
        <v>1740</v>
      </c>
      <c r="E327" s="22">
        <v>117</v>
      </c>
    </row>
    <row r="328" spans="1:5" x14ac:dyDescent="0.25">
      <c r="A328" s="22" t="s">
        <v>125</v>
      </c>
      <c r="B328" s="22" t="s">
        <v>710</v>
      </c>
      <c r="C328" s="22" t="s">
        <v>1116</v>
      </c>
      <c r="D328" s="22" t="s">
        <v>1741</v>
      </c>
      <c r="E328" s="22">
        <v>550</v>
      </c>
    </row>
    <row r="329" spans="1:5" x14ac:dyDescent="0.25">
      <c r="A329" s="22" t="s">
        <v>125</v>
      </c>
      <c r="B329" s="22" t="s">
        <v>710</v>
      </c>
      <c r="C329" s="22" t="s">
        <v>711</v>
      </c>
      <c r="D329" s="22" t="s">
        <v>1742</v>
      </c>
      <c r="E329" s="22">
        <v>1004</v>
      </c>
    </row>
    <row r="330" spans="1:5" x14ac:dyDescent="0.25">
      <c r="A330" s="22" t="s">
        <v>125</v>
      </c>
      <c r="B330" s="22" t="s">
        <v>710</v>
      </c>
      <c r="C330" s="22" t="s">
        <v>713</v>
      </c>
      <c r="D330" s="22" t="s">
        <v>1743</v>
      </c>
      <c r="E330" s="22">
        <v>0</v>
      </c>
    </row>
    <row r="331" spans="1:5" x14ac:dyDescent="0.25">
      <c r="A331" s="22" t="s">
        <v>125</v>
      </c>
      <c r="B331" s="22" t="s">
        <v>710</v>
      </c>
      <c r="C331" s="22" t="s">
        <v>715</v>
      </c>
      <c r="D331" s="22" t="s">
        <v>1744</v>
      </c>
      <c r="E331" s="22">
        <v>0</v>
      </c>
    </row>
    <row r="332" spans="1:5" x14ac:dyDescent="0.25">
      <c r="A332" s="22" t="s">
        <v>125</v>
      </c>
      <c r="B332" s="22" t="s">
        <v>710</v>
      </c>
      <c r="C332" s="22" t="s">
        <v>1118</v>
      </c>
      <c r="D332" s="22" t="s">
        <v>1745</v>
      </c>
      <c r="E332" s="22">
        <v>706</v>
      </c>
    </row>
    <row r="333" spans="1:5" x14ac:dyDescent="0.25">
      <c r="A333" s="22" t="s">
        <v>125</v>
      </c>
      <c r="B333" s="22" t="s">
        <v>710</v>
      </c>
      <c r="C333" s="22" t="s">
        <v>717</v>
      </c>
      <c r="D333" s="22" t="s">
        <v>1746</v>
      </c>
      <c r="E333" s="22">
        <v>0</v>
      </c>
    </row>
    <row r="334" spans="1:5" x14ac:dyDescent="0.25">
      <c r="A334" s="22" t="s">
        <v>125</v>
      </c>
      <c r="B334" s="22" t="s">
        <v>710</v>
      </c>
      <c r="C334" s="22" t="s">
        <v>1120</v>
      </c>
      <c r="D334" s="22" t="s">
        <v>1747</v>
      </c>
      <c r="E334" s="22">
        <v>156</v>
      </c>
    </row>
    <row r="335" spans="1:5" x14ac:dyDescent="0.25">
      <c r="A335" s="22" t="s">
        <v>125</v>
      </c>
      <c r="B335" s="22" t="s">
        <v>719</v>
      </c>
      <c r="C335" s="22" t="s">
        <v>720</v>
      </c>
      <c r="D335" s="22" t="s">
        <v>1748</v>
      </c>
      <c r="E335" s="22">
        <v>4238</v>
      </c>
    </row>
    <row r="336" spans="1:5" x14ac:dyDescent="0.25">
      <c r="A336" s="22" t="s">
        <v>125</v>
      </c>
      <c r="B336" s="22" t="s">
        <v>1749</v>
      </c>
      <c r="C336" s="22" t="s">
        <v>1750</v>
      </c>
      <c r="D336" s="22" t="s">
        <v>1751</v>
      </c>
      <c r="E336" s="22">
        <v>379</v>
      </c>
    </row>
    <row r="337" spans="1:5" x14ac:dyDescent="0.25">
      <c r="A337" s="22" t="s">
        <v>125</v>
      </c>
      <c r="B337" s="22" t="s">
        <v>1749</v>
      </c>
      <c r="C337" s="22" t="s">
        <v>1752</v>
      </c>
      <c r="D337" s="22" t="s">
        <v>1753</v>
      </c>
      <c r="E337" s="22">
        <v>310</v>
      </c>
    </row>
    <row r="338" spans="1:5" x14ac:dyDescent="0.25">
      <c r="A338" s="22" t="s">
        <v>125</v>
      </c>
      <c r="B338" s="22" t="s">
        <v>1749</v>
      </c>
      <c r="C338" s="22" t="s">
        <v>1754</v>
      </c>
      <c r="D338" s="22" t="s">
        <v>1755</v>
      </c>
      <c r="E338" s="22">
        <v>594</v>
      </c>
    </row>
    <row r="339" spans="1:5" x14ac:dyDescent="0.25">
      <c r="A339" s="22" t="s">
        <v>125</v>
      </c>
      <c r="B339" s="22" t="s">
        <v>1749</v>
      </c>
      <c r="C339" s="22" t="s">
        <v>1756</v>
      </c>
      <c r="D339" s="22" t="s">
        <v>1757</v>
      </c>
      <c r="E339" s="22">
        <v>414</v>
      </c>
    </row>
    <row r="340" spans="1:5" x14ac:dyDescent="0.25">
      <c r="A340" s="22" t="s">
        <v>125</v>
      </c>
      <c r="B340" s="22" t="s">
        <v>1749</v>
      </c>
      <c r="C340" s="22" t="s">
        <v>1758</v>
      </c>
      <c r="D340" s="22" t="s">
        <v>1759</v>
      </c>
      <c r="E340" s="22">
        <v>625</v>
      </c>
    </row>
    <row r="341" spans="1:5" x14ac:dyDescent="0.25">
      <c r="A341" s="22" t="s">
        <v>125</v>
      </c>
      <c r="B341" s="22" t="s">
        <v>1749</v>
      </c>
      <c r="C341" s="22" t="s">
        <v>1760</v>
      </c>
      <c r="D341" s="22" t="s">
        <v>1761</v>
      </c>
      <c r="E341" s="22">
        <v>978</v>
      </c>
    </row>
    <row r="342" spans="1:5" x14ac:dyDescent="0.25">
      <c r="A342" s="22" t="s">
        <v>125</v>
      </c>
      <c r="B342" s="22" t="s">
        <v>1749</v>
      </c>
      <c r="C342" s="22" t="s">
        <v>1762</v>
      </c>
      <c r="D342" s="22" t="s">
        <v>1763</v>
      </c>
      <c r="E342" s="22">
        <v>551</v>
      </c>
    </row>
    <row r="343" spans="1:5" x14ac:dyDescent="0.25">
      <c r="A343" s="22" t="s">
        <v>125</v>
      </c>
      <c r="B343" s="22" t="s">
        <v>1749</v>
      </c>
      <c r="C343" s="22" t="s">
        <v>1764</v>
      </c>
      <c r="D343" s="22" t="s">
        <v>1765</v>
      </c>
      <c r="E343" s="22">
        <v>387</v>
      </c>
    </row>
    <row r="344" spans="1:5" x14ac:dyDescent="0.25">
      <c r="A344" s="22" t="s">
        <v>125</v>
      </c>
      <c r="B344" s="22" t="s">
        <v>1766</v>
      </c>
      <c r="C344" s="22" t="s">
        <v>1767</v>
      </c>
      <c r="D344" s="22" t="s">
        <v>1768</v>
      </c>
      <c r="E344" s="22">
        <v>2651</v>
      </c>
    </row>
    <row r="345" spans="1:5" x14ac:dyDescent="0.25">
      <c r="A345" s="22" t="s">
        <v>125</v>
      </c>
      <c r="B345" s="22" t="s">
        <v>1766</v>
      </c>
      <c r="C345" s="22" t="s">
        <v>1769</v>
      </c>
      <c r="D345" s="22" t="s">
        <v>1770</v>
      </c>
      <c r="E345" s="22">
        <v>2390</v>
      </c>
    </row>
    <row r="346" spans="1:5" x14ac:dyDescent="0.25">
      <c r="A346" s="22" t="s">
        <v>125</v>
      </c>
      <c r="B346" s="22" t="s">
        <v>1766</v>
      </c>
      <c r="C346" s="22" t="s">
        <v>1771</v>
      </c>
      <c r="D346" s="22" t="s">
        <v>1772</v>
      </c>
      <c r="E346" s="22">
        <v>1545</v>
      </c>
    </row>
    <row r="347" spans="1:5" x14ac:dyDescent="0.25">
      <c r="A347" s="22" t="s">
        <v>125</v>
      </c>
      <c r="B347" s="22" t="s">
        <v>1766</v>
      </c>
      <c r="C347" s="22" t="s">
        <v>1773</v>
      </c>
      <c r="D347" s="22" t="s">
        <v>1774</v>
      </c>
      <c r="E347" s="22">
        <v>1389</v>
      </c>
    </row>
    <row r="348" spans="1:5" x14ac:dyDescent="0.25">
      <c r="A348" s="22" t="s">
        <v>125</v>
      </c>
      <c r="B348" s="22" t="s">
        <v>1766</v>
      </c>
      <c r="C348" s="22" t="s">
        <v>1775</v>
      </c>
      <c r="D348" s="22" t="s">
        <v>1776</v>
      </c>
      <c r="E348" s="22">
        <v>1735</v>
      </c>
    </row>
    <row r="349" spans="1:5" x14ac:dyDescent="0.25">
      <c r="A349" s="22" t="s">
        <v>125</v>
      </c>
      <c r="B349" s="22" t="s">
        <v>1766</v>
      </c>
      <c r="C349" s="22" t="s">
        <v>1777</v>
      </c>
      <c r="D349" s="22" t="s">
        <v>1778</v>
      </c>
      <c r="E349" s="22">
        <v>9146</v>
      </c>
    </row>
    <row r="350" spans="1:5" x14ac:dyDescent="0.25">
      <c r="A350" s="22" t="s">
        <v>125</v>
      </c>
      <c r="B350" s="22" t="s">
        <v>1766</v>
      </c>
      <c r="C350" s="22" t="s">
        <v>1779</v>
      </c>
      <c r="D350" s="22" t="s">
        <v>1780</v>
      </c>
      <c r="E350" s="22">
        <v>13061</v>
      </c>
    </row>
    <row r="351" spans="1:5" x14ac:dyDescent="0.25">
      <c r="A351" s="22" t="s">
        <v>125</v>
      </c>
      <c r="B351" s="22" t="s">
        <v>1766</v>
      </c>
      <c r="C351" s="22" t="s">
        <v>1781</v>
      </c>
      <c r="D351" s="22" t="s">
        <v>1782</v>
      </c>
      <c r="E351" s="22">
        <v>1008</v>
      </c>
    </row>
    <row r="352" spans="1:5" x14ac:dyDescent="0.25">
      <c r="A352" s="22" t="s">
        <v>125</v>
      </c>
      <c r="B352" s="22" t="s">
        <v>1766</v>
      </c>
      <c r="C352" s="22" t="s">
        <v>1783</v>
      </c>
      <c r="D352" s="22" t="s">
        <v>1784</v>
      </c>
      <c r="E352" s="22">
        <v>3384</v>
      </c>
    </row>
    <row r="353" spans="1:5" x14ac:dyDescent="0.25">
      <c r="A353" s="22" t="s">
        <v>125</v>
      </c>
      <c r="B353" s="22" t="s">
        <v>1766</v>
      </c>
      <c r="C353" s="22" t="s">
        <v>1785</v>
      </c>
      <c r="D353" s="22" t="s">
        <v>1786</v>
      </c>
      <c r="E353" s="22">
        <v>3314</v>
      </c>
    </row>
    <row r="354" spans="1:5" x14ac:dyDescent="0.25">
      <c r="A354" s="22" t="s">
        <v>125</v>
      </c>
      <c r="B354" s="22" t="s">
        <v>1766</v>
      </c>
      <c r="C354" s="22" t="s">
        <v>1787</v>
      </c>
      <c r="D354" s="22" t="s">
        <v>1788</v>
      </c>
      <c r="E354" s="22">
        <v>3258</v>
      </c>
    </row>
    <row r="355" spans="1:5" x14ac:dyDescent="0.25">
      <c r="A355" s="22" t="s">
        <v>125</v>
      </c>
      <c r="B355" s="22" t="s">
        <v>1766</v>
      </c>
      <c r="C355" s="22" t="s">
        <v>1789</v>
      </c>
      <c r="D355" s="22" t="s">
        <v>1790</v>
      </c>
      <c r="E355" s="22">
        <v>405</v>
      </c>
    </row>
    <row r="356" spans="1:5" x14ac:dyDescent="0.25">
      <c r="A356" s="22" t="s">
        <v>125</v>
      </c>
      <c r="B356" s="22" t="s">
        <v>1766</v>
      </c>
      <c r="C356" s="22" t="s">
        <v>1791</v>
      </c>
      <c r="D356" s="22" t="s">
        <v>1792</v>
      </c>
      <c r="E356" s="22">
        <v>3185</v>
      </c>
    </row>
    <row r="357" spans="1:5" x14ac:dyDescent="0.25">
      <c r="A357" s="22" t="s">
        <v>125</v>
      </c>
      <c r="B357" s="22" t="s">
        <v>1766</v>
      </c>
      <c r="C357" s="22" t="s">
        <v>1793</v>
      </c>
      <c r="D357" s="22" t="s">
        <v>1794</v>
      </c>
      <c r="E357" s="22">
        <v>5268</v>
      </c>
    </row>
    <row r="358" spans="1:5" x14ac:dyDescent="0.25">
      <c r="A358" s="22" t="s">
        <v>125</v>
      </c>
      <c r="B358" s="22" t="s">
        <v>1766</v>
      </c>
      <c r="C358" s="22" t="s">
        <v>1795</v>
      </c>
      <c r="D358" s="22" t="s">
        <v>1796</v>
      </c>
      <c r="E358" s="22">
        <v>1043</v>
      </c>
    </row>
    <row r="359" spans="1:5" x14ac:dyDescent="0.25">
      <c r="A359" s="22" t="s">
        <v>125</v>
      </c>
      <c r="B359" s="22" t="s">
        <v>1766</v>
      </c>
      <c r="C359" s="22" t="s">
        <v>1797</v>
      </c>
      <c r="D359" s="22" t="s">
        <v>1798</v>
      </c>
      <c r="E359" s="22">
        <v>1174</v>
      </c>
    </row>
    <row r="360" spans="1:5" x14ac:dyDescent="0.25">
      <c r="A360" s="22" t="s">
        <v>125</v>
      </c>
      <c r="B360" s="22" t="s">
        <v>1766</v>
      </c>
      <c r="C360" s="22" t="s">
        <v>1799</v>
      </c>
      <c r="D360" s="22" t="s">
        <v>1800</v>
      </c>
      <c r="E360" s="22">
        <v>3817</v>
      </c>
    </row>
    <row r="361" spans="1:5" x14ac:dyDescent="0.25">
      <c r="A361" s="22" t="s">
        <v>125</v>
      </c>
      <c r="B361" s="22" t="s">
        <v>1766</v>
      </c>
      <c r="C361" s="22" t="s">
        <v>1801</v>
      </c>
      <c r="D361" s="22" t="s">
        <v>1802</v>
      </c>
      <c r="E361" s="22">
        <v>485</v>
      </c>
    </row>
    <row r="362" spans="1:5" x14ac:dyDescent="0.25">
      <c r="A362" s="22" t="s">
        <v>125</v>
      </c>
      <c r="B362" s="22" t="s">
        <v>1766</v>
      </c>
      <c r="C362" s="22" t="s">
        <v>1803</v>
      </c>
      <c r="D362" s="22" t="s">
        <v>1804</v>
      </c>
      <c r="E362" s="22">
        <v>1436</v>
      </c>
    </row>
    <row r="363" spans="1:5" x14ac:dyDescent="0.25">
      <c r="A363" s="22" t="s">
        <v>125</v>
      </c>
      <c r="B363" s="22" t="s">
        <v>1766</v>
      </c>
      <c r="C363" s="22" t="s">
        <v>1805</v>
      </c>
      <c r="D363" s="22" t="s">
        <v>1806</v>
      </c>
      <c r="E363" s="22">
        <v>496</v>
      </c>
    </row>
    <row r="364" spans="1:5" x14ac:dyDescent="0.25">
      <c r="A364" s="22" t="s">
        <v>125</v>
      </c>
      <c r="B364" s="22" t="s">
        <v>1766</v>
      </c>
      <c r="C364" s="22" t="s">
        <v>1807</v>
      </c>
      <c r="D364" s="22" t="s">
        <v>1808</v>
      </c>
      <c r="E364" s="22">
        <v>2581</v>
      </c>
    </row>
    <row r="365" spans="1:5" x14ac:dyDescent="0.25">
      <c r="A365" s="22" t="s">
        <v>125</v>
      </c>
      <c r="B365" s="22" t="s">
        <v>1766</v>
      </c>
      <c r="C365" s="22" t="s">
        <v>1809</v>
      </c>
      <c r="D365" s="22" t="s">
        <v>1810</v>
      </c>
      <c r="E365" s="22">
        <v>6782</v>
      </c>
    </row>
    <row r="366" spans="1:5" x14ac:dyDescent="0.25">
      <c r="A366" s="22" t="s">
        <v>125</v>
      </c>
      <c r="B366" s="22" t="s">
        <v>1766</v>
      </c>
      <c r="C366" s="22" t="s">
        <v>1811</v>
      </c>
      <c r="D366" s="22" t="s">
        <v>1812</v>
      </c>
      <c r="E366" s="22">
        <v>748</v>
      </c>
    </row>
    <row r="367" spans="1:5" x14ac:dyDescent="0.25">
      <c r="A367" s="22" t="s">
        <v>125</v>
      </c>
      <c r="B367" s="22" t="s">
        <v>1766</v>
      </c>
      <c r="C367" s="22" t="s">
        <v>1813</v>
      </c>
      <c r="D367" s="22" t="s">
        <v>1814</v>
      </c>
      <c r="E367" s="22">
        <v>2507</v>
      </c>
    </row>
    <row r="368" spans="1:5" x14ac:dyDescent="0.25">
      <c r="A368" s="22" t="s">
        <v>125</v>
      </c>
      <c r="B368" s="22" t="s">
        <v>1766</v>
      </c>
      <c r="C368" s="22" t="s">
        <v>1815</v>
      </c>
      <c r="D368" s="22" t="s">
        <v>1816</v>
      </c>
      <c r="E368" s="22">
        <v>845</v>
      </c>
    </row>
    <row r="369" spans="1:5" x14ac:dyDescent="0.25">
      <c r="A369" s="22" t="s">
        <v>125</v>
      </c>
      <c r="B369" s="22" t="s">
        <v>1766</v>
      </c>
      <c r="C369" s="22" t="s">
        <v>1817</v>
      </c>
      <c r="D369" s="22" t="s">
        <v>1818</v>
      </c>
      <c r="E369" s="22">
        <v>3305</v>
      </c>
    </row>
    <row r="370" spans="1:5" x14ac:dyDescent="0.25">
      <c r="A370" s="22" t="s">
        <v>125</v>
      </c>
      <c r="B370" s="22" t="s">
        <v>1766</v>
      </c>
      <c r="C370" s="22" t="s">
        <v>1819</v>
      </c>
      <c r="D370" s="22" t="s">
        <v>1820</v>
      </c>
      <c r="E370" s="22">
        <v>1161</v>
      </c>
    </row>
    <row r="371" spans="1:5" x14ac:dyDescent="0.25">
      <c r="A371" s="22" t="s">
        <v>125</v>
      </c>
      <c r="B371" s="22" t="s">
        <v>1766</v>
      </c>
      <c r="C371" s="22" t="s">
        <v>1821</v>
      </c>
      <c r="D371" s="22" t="s">
        <v>1822</v>
      </c>
      <c r="E371" s="22">
        <v>1559</v>
      </c>
    </row>
    <row r="372" spans="1:5" x14ac:dyDescent="0.25">
      <c r="A372" s="22" t="s">
        <v>125</v>
      </c>
      <c r="B372" s="22" t="s">
        <v>1766</v>
      </c>
      <c r="C372" s="22" t="s">
        <v>1823</v>
      </c>
      <c r="D372" s="22" t="s">
        <v>1824</v>
      </c>
      <c r="E372" s="22">
        <v>2328</v>
      </c>
    </row>
    <row r="373" spans="1:5" x14ac:dyDescent="0.25">
      <c r="A373" s="22" t="s">
        <v>125</v>
      </c>
      <c r="B373" s="22" t="s">
        <v>1766</v>
      </c>
      <c r="C373" s="22" t="s">
        <v>1825</v>
      </c>
      <c r="D373" s="22" t="s">
        <v>1826</v>
      </c>
      <c r="E373" s="22">
        <v>1139</v>
      </c>
    </row>
    <row r="374" spans="1:5" x14ac:dyDescent="0.25">
      <c r="A374" s="22" t="s">
        <v>125</v>
      </c>
      <c r="B374" s="22" t="s">
        <v>1766</v>
      </c>
      <c r="C374" s="22" t="s">
        <v>1827</v>
      </c>
      <c r="D374" s="22" t="s">
        <v>1828</v>
      </c>
      <c r="E374" s="22">
        <v>3915</v>
      </c>
    </row>
    <row r="375" spans="1:5" x14ac:dyDescent="0.25">
      <c r="A375" s="22" t="s">
        <v>125</v>
      </c>
      <c r="B375" s="22" t="s">
        <v>1766</v>
      </c>
      <c r="C375" s="22" t="s">
        <v>1829</v>
      </c>
      <c r="D375" s="22" t="s">
        <v>1830</v>
      </c>
      <c r="E375" s="22">
        <v>9426</v>
      </c>
    </row>
    <row r="376" spans="1:5" x14ac:dyDescent="0.25">
      <c r="A376" s="22" t="s">
        <v>125</v>
      </c>
      <c r="B376" s="22" t="s">
        <v>1766</v>
      </c>
      <c r="C376" s="22" t="s">
        <v>1831</v>
      </c>
      <c r="D376" s="22" t="s">
        <v>1832</v>
      </c>
      <c r="E376" s="22">
        <v>9674</v>
      </c>
    </row>
    <row r="377" spans="1:5" x14ac:dyDescent="0.25">
      <c r="A377" s="22" t="s">
        <v>125</v>
      </c>
      <c r="B377" s="22" t="s">
        <v>1766</v>
      </c>
      <c r="C377" s="22" t="s">
        <v>1833</v>
      </c>
      <c r="D377" s="22" t="s">
        <v>1834</v>
      </c>
      <c r="E377" s="22">
        <v>733</v>
      </c>
    </row>
    <row r="378" spans="1:5" x14ac:dyDescent="0.25">
      <c r="A378" s="22" t="s">
        <v>125</v>
      </c>
      <c r="B378" s="22" t="s">
        <v>1766</v>
      </c>
      <c r="C378" s="22" t="s">
        <v>1835</v>
      </c>
      <c r="D378" s="22" t="s">
        <v>1836</v>
      </c>
      <c r="E378" s="22">
        <v>8006</v>
      </c>
    </row>
    <row r="379" spans="1:5" x14ac:dyDescent="0.25">
      <c r="A379" s="22" t="s">
        <v>125</v>
      </c>
      <c r="B379" s="22" t="s">
        <v>1766</v>
      </c>
      <c r="C379" s="22" t="s">
        <v>1837</v>
      </c>
      <c r="D379" s="22" t="s">
        <v>1838</v>
      </c>
      <c r="E379" s="22">
        <v>1959</v>
      </c>
    </row>
    <row r="380" spans="1:5" x14ac:dyDescent="0.25">
      <c r="A380" s="22" t="s">
        <v>125</v>
      </c>
      <c r="B380" s="22" t="s">
        <v>1766</v>
      </c>
      <c r="C380" s="22" t="s">
        <v>1839</v>
      </c>
      <c r="D380" s="22" t="s">
        <v>1840</v>
      </c>
      <c r="E380" s="22">
        <v>1858</v>
      </c>
    </row>
    <row r="381" spans="1:5" x14ac:dyDescent="0.25">
      <c r="A381" s="22" t="s">
        <v>125</v>
      </c>
      <c r="B381" s="22" t="s">
        <v>1766</v>
      </c>
      <c r="C381" s="22" t="s">
        <v>1841</v>
      </c>
      <c r="D381" s="22" t="s">
        <v>1842</v>
      </c>
      <c r="E381" s="22">
        <v>1861</v>
      </c>
    </row>
    <row r="382" spans="1:5" x14ac:dyDescent="0.25">
      <c r="A382" s="22" t="s">
        <v>125</v>
      </c>
      <c r="B382" s="22" t="s">
        <v>1766</v>
      </c>
      <c r="C382" s="22" t="s">
        <v>1843</v>
      </c>
      <c r="D382" s="22" t="s">
        <v>1844</v>
      </c>
      <c r="E382" s="22">
        <v>3968</v>
      </c>
    </row>
    <row r="383" spans="1:5" x14ac:dyDescent="0.25">
      <c r="A383" s="22" t="s">
        <v>125</v>
      </c>
      <c r="B383" s="22" t="s">
        <v>1766</v>
      </c>
      <c r="C383" s="22" t="s">
        <v>1845</v>
      </c>
      <c r="D383" s="22" t="s">
        <v>1846</v>
      </c>
      <c r="E383" s="22">
        <v>3355</v>
      </c>
    </row>
    <row r="384" spans="1:5" x14ac:dyDescent="0.25">
      <c r="A384" s="22" t="s">
        <v>125</v>
      </c>
      <c r="B384" s="22" t="s">
        <v>1766</v>
      </c>
      <c r="C384" s="22" t="s">
        <v>1847</v>
      </c>
      <c r="D384" s="22" t="s">
        <v>1848</v>
      </c>
      <c r="E384" s="22">
        <v>1526</v>
      </c>
    </row>
    <row r="385" spans="1:5" x14ac:dyDescent="0.25">
      <c r="A385" s="22" t="s">
        <v>125</v>
      </c>
      <c r="B385" s="22" t="s">
        <v>1766</v>
      </c>
      <c r="C385" s="22" t="s">
        <v>1849</v>
      </c>
      <c r="D385" s="22" t="s">
        <v>1850</v>
      </c>
      <c r="E385" s="22">
        <v>1773</v>
      </c>
    </row>
    <row r="386" spans="1:5" x14ac:dyDescent="0.25">
      <c r="A386" s="22" t="s">
        <v>125</v>
      </c>
      <c r="B386" s="22" t="s">
        <v>1766</v>
      </c>
      <c r="C386" s="22" t="s">
        <v>1851</v>
      </c>
      <c r="D386" s="22" t="s">
        <v>1852</v>
      </c>
      <c r="E386" s="22">
        <v>1563</v>
      </c>
    </row>
    <row r="387" spans="1:5" x14ac:dyDescent="0.25">
      <c r="A387" s="22" t="s">
        <v>125</v>
      </c>
      <c r="B387" s="22" t="s">
        <v>1766</v>
      </c>
      <c r="C387" s="22" t="s">
        <v>1853</v>
      </c>
      <c r="D387" s="22" t="s">
        <v>1854</v>
      </c>
      <c r="E387" s="22">
        <v>2712</v>
      </c>
    </row>
    <row r="388" spans="1:5" x14ac:dyDescent="0.25">
      <c r="A388" s="22" t="s">
        <v>125</v>
      </c>
      <c r="B388" s="22" t="s">
        <v>1766</v>
      </c>
      <c r="C388" s="22" t="s">
        <v>1855</v>
      </c>
      <c r="D388" s="22" t="s">
        <v>1856</v>
      </c>
      <c r="E388" s="22">
        <v>391</v>
      </c>
    </row>
    <row r="389" spans="1:5" x14ac:dyDescent="0.25">
      <c r="A389" s="22" t="s">
        <v>125</v>
      </c>
      <c r="B389" s="22" t="s">
        <v>1766</v>
      </c>
      <c r="C389" s="22" t="s">
        <v>1857</v>
      </c>
      <c r="D389" s="22" t="s">
        <v>1858</v>
      </c>
      <c r="E389" s="22">
        <v>2378</v>
      </c>
    </row>
    <row r="390" spans="1:5" x14ac:dyDescent="0.25">
      <c r="A390" s="22" t="s">
        <v>125</v>
      </c>
      <c r="B390" s="22" t="s">
        <v>1766</v>
      </c>
      <c r="C390" s="22" t="s">
        <v>1859</v>
      </c>
      <c r="D390" s="22" t="s">
        <v>1860</v>
      </c>
      <c r="E390" s="22">
        <v>3236</v>
      </c>
    </row>
    <row r="391" spans="1:5" x14ac:dyDescent="0.25">
      <c r="A391" s="22" t="s">
        <v>125</v>
      </c>
      <c r="B391" s="22" t="s">
        <v>1766</v>
      </c>
      <c r="C391" s="22" t="s">
        <v>1861</v>
      </c>
      <c r="D391" s="22" t="s">
        <v>1862</v>
      </c>
      <c r="E391" s="22">
        <v>1336</v>
      </c>
    </row>
    <row r="392" spans="1:5" x14ac:dyDescent="0.25">
      <c r="A392" s="22" t="s">
        <v>125</v>
      </c>
      <c r="B392" s="22" t="s">
        <v>64</v>
      </c>
      <c r="C392" s="22" t="s">
        <v>1863</v>
      </c>
      <c r="D392" s="22" t="s">
        <v>1864</v>
      </c>
      <c r="E392" s="22">
        <v>1080</v>
      </c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AF024-19C8-4CFD-B993-5967A85A35EF}">
  <dimension ref="A1:J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0" width="15.7109375" customWidth="1"/>
  </cols>
  <sheetData>
    <row r="1" spans="1:10" ht="24" customHeight="1" x14ac:dyDescent="0.3">
      <c r="A1" s="4" t="str">
        <f>HYPERLINK("#'Index'!A1", "&lt;&lt; Index")</f>
        <v>&lt;&lt; Index</v>
      </c>
      <c r="B1" s="20" t="s">
        <v>1865</v>
      </c>
      <c r="D1" s="20" t="s">
        <v>1866</v>
      </c>
    </row>
    <row r="2" spans="1:1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1867</v>
      </c>
      <c r="F2" s="21" t="s">
        <v>1868</v>
      </c>
      <c r="G2" s="21" t="s">
        <v>1869</v>
      </c>
      <c r="H2" s="21" t="s">
        <v>1870</v>
      </c>
      <c r="I2" s="21" t="s">
        <v>1871</v>
      </c>
      <c r="J2" s="21" t="s">
        <v>1872</v>
      </c>
    </row>
    <row r="3" spans="1:10" x14ac:dyDescent="0.25">
      <c r="A3" s="21"/>
      <c r="B3" s="21"/>
      <c r="C3" s="21"/>
      <c r="D3" s="21" t="s">
        <v>89</v>
      </c>
      <c r="E3" s="21" t="s">
        <v>1873</v>
      </c>
      <c r="F3" s="21" t="s">
        <v>1874</v>
      </c>
      <c r="G3" s="21" t="s">
        <v>1875</v>
      </c>
      <c r="H3" s="21" t="s">
        <v>1876</v>
      </c>
      <c r="I3" s="21" t="s">
        <v>1877</v>
      </c>
      <c r="J3" s="21" t="s">
        <v>1878</v>
      </c>
    </row>
    <row r="4" spans="1:1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1827984</v>
      </c>
      <c r="F4" s="22">
        <v>11789894</v>
      </c>
      <c r="G4" s="22">
        <v>32446</v>
      </c>
      <c r="H4" s="22">
        <v>3517718</v>
      </c>
      <c r="I4" s="22">
        <v>8239730</v>
      </c>
      <c r="J4" s="22">
        <v>10067714</v>
      </c>
    </row>
    <row r="5" spans="1:1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</row>
    <row r="6" spans="1:1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</row>
    <row r="7" spans="1:1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373463000</v>
      </c>
      <c r="F7" s="22">
        <v>142000</v>
      </c>
      <c r="G7" s="22">
        <v>389476000</v>
      </c>
      <c r="H7" s="22">
        <v>-234746000</v>
      </c>
      <c r="I7" s="22">
        <v>-154588000</v>
      </c>
      <c r="J7" s="22">
        <v>218875000</v>
      </c>
    </row>
    <row r="8" spans="1:1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426828</v>
      </c>
      <c r="F8" s="22">
        <v>367725</v>
      </c>
      <c r="G8" s="22">
        <v>0</v>
      </c>
      <c r="H8" s="22">
        <v>0</v>
      </c>
      <c r="I8" s="22">
        <v>367725</v>
      </c>
      <c r="J8" s="22">
        <v>794553</v>
      </c>
    </row>
    <row r="9" spans="1:1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-579013</v>
      </c>
      <c r="F9" s="22">
        <v>2884632</v>
      </c>
      <c r="G9" s="22">
        <v>0</v>
      </c>
      <c r="H9" s="22">
        <v>2894852</v>
      </c>
      <c r="I9" s="22">
        <v>-10220</v>
      </c>
      <c r="J9" s="22">
        <v>-589233</v>
      </c>
    </row>
    <row r="10" spans="1:1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-2130899</v>
      </c>
      <c r="F10" s="22">
        <v>1888450</v>
      </c>
      <c r="G10" s="22">
        <v>0</v>
      </c>
      <c r="H10" s="22">
        <v>-171695</v>
      </c>
      <c r="I10" s="22">
        <v>2060145</v>
      </c>
      <c r="J10" s="22">
        <v>-70754</v>
      </c>
    </row>
    <row r="11" spans="1:1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843000</v>
      </c>
      <c r="G11" s="22">
        <v>0</v>
      </c>
      <c r="H11" s="22">
        <v>674000</v>
      </c>
      <c r="I11" s="22">
        <v>169000</v>
      </c>
      <c r="J11" s="22">
        <v>169000</v>
      </c>
    </row>
    <row r="12" spans="1:1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913045</v>
      </c>
      <c r="F12" s="22">
        <v>1670836</v>
      </c>
      <c r="G12" s="22">
        <v>0</v>
      </c>
      <c r="H12" s="22">
        <v>0</v>
      </c>
      <c r="I12" s="22">
        <v>1670836</v>
      </c>
      <c r="J12" s="22">
        <v>2583881</v>
      </c>
    </row>
    <row r="13" spans="1:1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-2116718</v>
      </c>
      <c r="F13" s="22">
        <v>547071</v>
      </c>
      <c r="G13" s="22">
        <v>0</v>
      </c>
      <c r="H13" s="22">
        <v>0</v>
      </c>
      <c r="I13" s="22">
        <v>547071</v>
      </c>
      <c r="J13" s="22">
        <v>-1569647</v>
      </c>
    </row>
    <row r="14" spans="1:1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</row>
    <row r="15" spans="1:1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</row>
    <row r="16" spans="1:1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25445000</v>
      </c>
      <c r="F16" s="22">
        <v>54398000</v>
      </c>
      <c r="G16" s="22">
        <v>5715000</v>
      </c>
      <c r="H16" s="22">
        <v>35332000</v>
      </c>
      <c r="I16" s="22">
        <v>13351000</v>
      </c>
      <c r="J16" s="22">
        <v>38796000</v>
      </c>
    </row>
    <row r="17" spans="1:1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-1781474</v>
      </c>
      <c r="F17" s="22">
        <v>671716</v>
      </c>
      <c r="G17" s="22">
        <v>0</v>
      </c>
      <c r="H17" s="22">
        <v>-1781474</v>
      </c>
      <c r="I17" s="22">
        <v>2453190</v>
      </c>
      <c r="J17" s="22">
        <v>671716</v>
      </c>
    </row>
    <row r="18" spans="1:1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-2884000</v>
      </c>
      <c r="F18" s="22">
        <v>1445000</v>
      </c>
      <c r="G18" s="22">
        <v>0</v>
      </c>
      <c r="H18" s="22">
        <v>-202000</v>
      </c>
      <c r="I18" s="22">
        <v>1647000</v>
      </c>
      <c r="J18" s="22">
        <v>-1237000</v>
      </c>
    </row>
    <row r="19" spans="1:1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112000</v>
      </c>
      <c r="F19" s="22">
        <v>300000</v>
      </c>
      <c r="G19" s="22">
        <v>0</v>
      </c>
      <c r="H19" s="22">
        <v>112000</v>
      </c>
      <c r="I19" s="22">
        <v>188000</v>
      </c>
      <c r="J19" s="22">
        <v>300000</v>
      </c>
    </row>
    <row r="20" spans="1:1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59352</v>
      </c>
      <c r="F20" s="22">
        <v>43385</v>
      </c>
      <c r="G20" s="22">
        <v>0</v>
      </c>
      <c r="H20" s="22">
        <v>59352</v>
      </c>
      <c r="I20" s="22">
        <v>-15967</v>
      </c>
      <c r="J20" s="22">
        <v>43385</v>
      </c>
    </row>
    <row r="21" spans="1:10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0</v>
      </c>
      <c r="F21" s="22">
        <v>38807</v>
      </c>
      <c r="G21" s="22">
        <v>23290</v>
      </c>
      <c r="H21" s="22">
        <v>0</v>
      </c>
      <c r="I21" s="22">
        <v>15517</v>
      </c>
      <c r="J21" s="22">
        <v>15517</v>
      </c>
    </row>
    <row r="22" spans="1:10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</row>
    <row r="23" spans="1:10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</row>
    <row r="24" spans="1:10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0</v>
      </c>
      <c r="F24" s="22">
        <v>2277759</v>
      </c>
      <c r="G24" s="22">
        <v>0</v>
      </c>
      <c r="H24" s="22">
        <v>0</v>
      </c>
      <c r="I24" s="22">
        <v>2277759</v>
      </c>
      <c r="J24" s="22">
        <v>2277759</v>
      </c>
    </row>
    <row r="25" spans="1:10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-137782</v>
      </c>
      <c r="F25" s="22">
        <v>2427887</v>
      </c>
      <c r="G25" s="22">
        <v>0</v>
      </c>
      <c r="H25" s="22">
        <v>-131331</v>
      </c>
      <c r="I25" s="22">
        <v>2559218</v>
      </c>
      <c r="J25" s="22">
        <v>2421436</v>
      </c>
    </row>
    <row r="26" spans="1:10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</row>
    <row r="27" spans="1:10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</row>
    <row r="28" spans="1:10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</row>
    <row r="29" spans="1:10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</row>
    <row r="30" spans="1:10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</row>
    <row r="31" spans="1:10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</row>
    <row r="32" spans="1:10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-619118</v>
      </c>
      <c r="F32" s="22">
        <v>1703698</v>
      </c>
      <c r="G32" s="22">
        <v>0</v>
      </c>
      <c r="H32" s="22">
        <v>-619118</v>
      </c>
      <c r="I32" s="22">
        <v>2322816</v>
      </c>
      <c r="J32" s="22">
        <v>1703698</v>
      </c>
    </row>
    <row r="33" spans="1:10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27846</v>
      </c>
      <c r="F33" s="22">
        <v>80313</v>
      </c>
      <c r="G33" s="22">
        <v>0</v>
      </c>
      <c r="H33" s="22">
        <v>0</v>
      </c>
      <c r="I33" s="22">
        <v>80313</v>
      </c>
      <c r="J33" s="22">
        <v>108159</v>
      </c>
    </row>
    <row r="34" spans="1:10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</row>
    <row r="35" spans="1:10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</row>
    <row r="36" spans="1:10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</row>
    <row r="37" spans="1:10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</row>
    <row r="38" spans="1:10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</row>
    <row r="39" spans="1:10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</row>
    <row r="40" spans="1:10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</row>
    <row r="41" spans="1:10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</row>
    <row r="42" spans="1:10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</row>
    <row r="43" spans="1:10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</row>
    <row r="44" spans="1:10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-2575292</v>
      </c>
      <c r="F44" s="22">
        <v>4210198</v>
      </c>
      <c r="G44" s="22">
        <v>0</v>
      </c>
      <c r="H44" s="22">
        <v>0</v>
      </c>
      <c r="I44" s="22">
        <v>4210198</v>
      </c>
      <c r="J44" s="22">
        <v>1634906</v>
      </c>
    </row>
    <row r="45" spans="1:10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</row>
    <row r="46" spans="1:10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</row>
    <row r="47" spans="1:10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</row>
    <row r="48" spans="1:10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</row>
    <row r="49" spans="1:10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12500</v>
      </c>
      <c r="F49" s="22">
        <v>0</v>
      </c>
      <c r="G49" s="22">
        <v>0</v>
      </c>
      <c r="H49" s="22">
        <v>12500</v>
      </c>
      <c r="I49" s="22">
        <v>-12500</v>
      </c>
      <c r="J49" s="22">
        <v>0</v>
      </c>
    </row>
    <row r="50" spans="1:10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</row>
    <row r="51" spans="1:10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</row>
    <row r="52" spans="1:10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</row>
    <row r="53" spans="1:10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</row>
    <row r="54" spans="1:10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</row>
    <row r="55" spans="1:10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</row>
    <row r="56" spans="1:10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</row>
    <row r="57" spans="1:10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</row>
    <row r="58" spans="1:10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</row>
    <row r="59" spans="1:10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</row>
    <row r="60" spans="1:10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-341046</v>
      </c>
      <c r="F60" s="22">
        <v>445999</v>
      </c>
      <c r="G60" s="22">
        <v>0</v>
      </c>
      <c r="H60" s="22">
        <v>0</v>
      </c>
      <c r="I60" s="22">
        <v>445999</v>
      </c>
      <c r="J60" s="22">
        <v>104953</v>
      </c>
    </row>
    <row r="61" spans="1:10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</row>
    <row r="62" spans="1:10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</row>
    <row r="63" spans="1:10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</row>
    <row r="64" spans="1:10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</row>
    <row r="65" spans="1:10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</row>
    <row r="66" spans="1:10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</row>
    <row r="67" spans="1:10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</row>
    <row r="68" spans="1:10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</row>
    <row r="69" spans="1:10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</row>
    <row r="70" spans="1:10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</row>
    <row r="71" spans="1:10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316861</v>
      </c>
      <c r="F71" s="22">
        <v>0</v>
      </c>
      <c r="G71" s="22">
        <v>21480</v>
      </c>
      <c r="H71" s="22">
        <v>0</v>
      </c>
      <c r="I71" s="22">
        <v>-21480</v>
      </c>
      <c r="J71" s="22">
        <v>295381</v>
      </c>
    </row>
    <row r="72" spans="1:10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</row>
    <row r="73" spans="1:10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1683188</v>
      </c>
      <c r="F73" s="22">
        <v>3159421</v>
      </c>
      <c r="G73" s="22">
        <v>0</v>
      </c>
      <c r="H73" s="22">
        <v>768992</v>
      </c>
      <c r="I73" s="22">
        <v>2390429</v>
      </c>
      <c r="J73" s="22">
        <v>4073617</v>
      </c>
    </row>
    <row r="74" spans="1:10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</row>
    <row r="75" spans="1:10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</row>
    <row r="76" spans="1:10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</row>
    <row r="77" spans="1:10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</row>
    <row r="78" spans="1:10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159800</v>
      </c>
      <c r="F78" s="22">
        <v>182847</v>
      </c>
      <c r="G78" s="22">
        <v>0</v>
      </c>
      <c r="H78" s="22">
        <v>159800</v>
      </c>
      <c r="I78" s="22">
        <v>23047</v>
      </c>
      <c r="J78" s="22">
        <v>182847</v>
      </c>
    </row>
    <row r="79" spans="1:10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</row>
    <row r="80" spans="1:10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</row>
    <row r="81" spans="1:10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65724</v>
      </c>
      <c r="F81" s="22">
        <v>103700</v>
      </c>
      <c r="G81" s="22">
        <v>0</v>
      </c>
      <c r="H81" s="22">
        <v>65724</v>
      </c>
      <c r="I81" s="22">
        <v>37976</v>
      </c>
      <c r="J81" s="22">
        <v>103700</v>
      </c>
    </row>
    <row r="82" spans="1:10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-155337</v>
      </c>
      <c r="F82" s="22">
        <v>311960</v>
      </c>
      <c r="G82" s="22">
        <v>0</v>
      </c>
      <c r="H82" s="22">
        <v>0</v>
      </c>
      <c r="I82" s="22">
        <v>311960</v>
      </c>
      <c r="J82" s="22">
        <v>156623</v>
      </c>
    </row>
    <row r="83" spans="1:10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</row>
    <row r="84" spans="1:10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</row>
    <row r="85" spans="1:10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</row>
    <row r="86" spans="1:10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-942075</v>
      </c>
      <c r="F86" s="22">
        <v>381403</v>
      </c>
      <c r="G86" s="22">
        <v>0</v>
      </c>
      <c r="H86" s="22">
        <v>-942075</v>
      </c>
      <c r="I86" s="22">
        <v>1323478</v>
      </c>
      <c r="J86" s="22">
        <v>381403</v>
      </c>
    </row>
    <row r="87" spans="1:10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</row>
    <row r="88" spans="1:10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0</v>
      </c>
      <c r="F88" s="22">
        <v>38285</v>
      </c>
      <c r="G88" s="22">
        <v>0</v>
      </c>
      <c r="H88" s="22">
        <v>0</v>
      </c>
      <c r="I88" s="22">
        <v>38285</v>
      </c>
      <c r="J88" s="22">
        <v>38285</v>
      </c>
    </row>
    <row r="89" spans="1:10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</row>
    <row r="90" spans="1:10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</row>
    <row r="91" spans="1:10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</row>
    <row r="92" spans="1:10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</row>
    <row r="93" spans="1:10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234426</v>
      </c>
      <c r="F93" s="22">
        <v>260221</v>
      </c>
      <c r="G93" s="22">
        <v>0</v>
      </c>
      <c r="H93" s="22">
        <v>234426</v>
      </c>
      <c r="I93" s="22">
        <v>25795</v>
      </c>
      <c r="J93" s="22">
        <v>260221</v>
      </c>
    </row>
    <row r="94" spans="1:10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</row>
    <row r="95" spans="1:10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</row>
    <row r="96" spans="1:10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</row>
    <row r="97" spans="1:10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</row>
    <row r="98" spans="1:10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</row>
    <row r="99" spans="1:10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</row>
    <row r="100" spans="1:10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</row>
    <row r="101" spans="1:10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</row>
    <row r="102" spans="1:10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</row>
    <row r="103" spans="1:10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</row>
    <row r="104" spans="1:10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</row>
    <row r="105" spans="1:10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</row>
    <row r="106" spans="1:10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</row>
    <row r="107" spans="1:10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-889575</v>
      </c>
      <c r="F107" s="22">
        <v>759170</v>
      </c>
      <c r="G107" s="22">
        <v>0</v>
      </c>
      <c r="H107" s="22">
        <v>-889575</v>
      </c>
      <c r="I107" s="22">
        <v>1648745</v>
      </c>
      <c r="J107" s="22">
        <v>759170</v>
      </c>
    </row>
    <row r="108" spans="1:10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</row>
    <row r="109" spans="1:10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</row>
    <row r="110" spans="1:10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</row>
    <row r="111" spans="1:10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</row>
    <row r="112" spans="1:10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</row>
    <row r="113" spans="1:10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</row>
    <row r="114" spans="1:10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-347877</v>
      </c>
      <c r="F114" s="22">
        <v>182467</v>
      </c>
      <c r="G114" s="22">
        <v>0</v>
      </c>
      <c r="H114" s="22">
        <v>0</v>
      </c>
      <c r="I114" s="22">
        <v>182467</v>
      </c>
      <c r="J114" s="22">
        <v>-165410</v>
      </c>
    </row>
    <row r="115" spans="1:10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</row>
    <row r="116" spans="1:10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</row>
    <row r="117" spans="1:10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</row>
    <row r="118" spans="1:10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</row>
    <row r="119" spans="1:10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</row>
    <row r="120" spans="1:10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</row>
    <row r="121" spans="1:10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</row>
    <row r="122" spans="1:10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</row>
    <row r="123" spans="1:10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</row>
    <row r="124" spans="1:10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</row>
    <row r="125" spans="1:10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</row>
    <row r="126" spans="1:10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</row>
    <row r="127" spans="1:10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</row>
    <row r="128" spans="1:10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-790127</v>
      </c>
      <c r="F128" s="22">
        <v>170925</v>
      </c>
      <c r="G128" s="22">
        <v>0</v>
      </c>
      <c r="H128" s="22">
        <v>-790127</v>
      </c>
      <c r="I128" s="22">
        <v>961052</v>
      </c>
      <c r="J128" s="22">
        <v>170925</v>
      </c>
    </row>
    <row r="129" spans="1:10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</row>
    <row r="130" spans="1:10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</row>
    <row r="131" spans="1:10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</row>
    <row r="132" spans="1:10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</row>
    <row r="133" spans="1:10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</row>
    <row r="134" spans="1:10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</row>
    <row r="135" spans="1:10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</row>
    <row r="136" spans="1:10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</row>
    <row r="137" spans="1:10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</row>
    <row r="138" spans="1:10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</row>
    <row r="139" spans="1:10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</row>
    <row r="140" spans="1:10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58177</v>
      </c>
      <c r="F140" s="22">
        <v>105115</v>
      </c>
      <c r="G140" s="22">
        <v>0</v>
      </c>
      <c r="H140" s="22">
        <v>58177</v>
      </c>
      <c r="I140" s="22">
        <v>46938</v>
      </c>
      <c r="J140" s="22">
        <v>105115</v>
      </c>
    </row>
    <row r="141" spans="1:10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</row>
    <row r="142" spans="1:10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</row>
    <row r="143" spans="1:10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</row>
    <row r="144" spans="1:10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</row>
    <row r="145" spans="1:10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</row>
    <row r="146" spans="1:10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</row>
    <row r="147" spans="1:10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</row>
    <row r="148" spans="1:10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</row>
    <row r="149" spans="1:10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</row>
    <row r="150" spans="1:10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</row>
    <row r="151" spans="1:10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0</v>
      </c>
      <c r="F151" s="22">
        <v>5853</v>
      </c>
      <c r="G151" s="22">
        <v>0</v>
      </c>
      <c r="H151" s="22">
        <v>0</v>
      </c>
      <c r="I151" s="22">
        <v>5853</v>
      </c>
      <c r="J151" s="22">
        <v>5853</v>
      </c>
    </row>
    <row r="152" spans="1:10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</row>
    <row r="153" spans="1:10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</row>
    <row r="154" spans="1:10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</row>
    <row r="155" spans="1:10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</row>
    <row r="156" spans="1:10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</row>
    <row r="157" spans="1:10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</row>
    <row r="158" spans="1:10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</row>
    <row r="159" spans="1:10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</row>
    <row r="160" spans="1:10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</row>
    <row r="161" spans="1:10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</row>
    <row r="162" spans="1:10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</row>
    <row r="163" spans="1:10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</row>
    <row r="164" spans="1:10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</row>
    <row r="165" spans="1:10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</row>
    <row r="166" spans="1:10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</row>
    <row r="167" spans="1:10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</row>
    <row r="168" spans="1:10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-75426</v>
      </c>
      <c r="F168" s="22">
        <v>200744</v>
      </c>
      <c r="G168" s="22">
        <v>0</v>
      </c>
      <c r="H168" s="22">
        <v>0</v>
      </c>
      <c r="I168" s="22">
        <v>200744</v>
      </c>
      <c r="J168" s="22">
        <v>125318</v>
      </c>
    </row>
    <row r="169" spans="1:10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</row>
    <row r="170" spans="1:10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</row>
    <row r="171" spans="1:10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</row>
    <row r="172" spans="1:10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</row>
    <row r="173" spans="1:10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</row>
    <row r="174" spans="1:10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</row>
    <row r="175" spans="1:10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</row>
    <row r="176" spans="1:10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</row>
    <row r="177" spans="1:10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174</v>
      </c>
      <c r="H177" s="22">
        <v>-174</v>
      </c>
      <c r="I177" s="22">
        <v>0</v>
      </c>
      <c r="J177" s="22">
        <v>0</v>
      </c>
    </row>
    <row r="178" spans="1:10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</row>
    <row r="179" spans="1:10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</row>
    <row r="180" spans="1:10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</row>
    <row r="181" spans="1:10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</row>
    <row r="182" spans="1:10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</row>
    <row r="183" spans="1:10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</row>
    <row r="184" spans="1:10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</row>
    <row r="185" spans="1:10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</row>
    <row r="186" spans="1:10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</row>
    <row r="187" spans="1:10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</row>
    <row r="188" spans="1:10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</row>
    <row r="189" spans="1:10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</row>
    <row r="190" spans="1:10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</row>
    <row r="191" spans="1:10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</row>
    <row r="192" spans="1:10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</row>
    <row r="193" spans="1:10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</row>
    <row r="194" spans="1:10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</row>
    <row r="195" spans="1:10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</row>
    <row r="196" spans="1:10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</row>
    <row r="197" spans="1:10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</row>
    <row r="198" spans="1:10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</row>
    <row r="199" spans="1:10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</row>
    <row r="200" spans="1:10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</row>
    <row r="201" spans="1:10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</row>
    <row r="202" spans="1:10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</row>
    <row r="203" spans="1:10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</row>
    <row r="204" spans="1:10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</row>
    <row r="205" spans="1:10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</row>
    <row r="206" spans="1:10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</row>
    <row r="207" spans="1:10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</row>
    <row r="208" spans="1:10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</row>
    <row r="209" spans="1:10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</row>
    <row r="210" spans="1:10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</row>
    <row r="211" spans="1:10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</row>
    <row r="212" spans="1:10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</row>
    <row r="213" spans="1:10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</row>
    <row r="214" spans="1:10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</row>
    <row r="215" spans="1:10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</row>
    <row r="216" spans="1:10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</row>
    <row r="217" spans="1:10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</row>
    <row r="218" spans="1:10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</row>
    <row r="219" spans="1:10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</row>
    <row r="220" spans="1:10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</row>
    <row r="221" spans="1:10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</row>
    <row r="222" spans="1:10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</row>
    <row r="223" spans="1:10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</row>
    <row r="224" spans="1:10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</row>
    <row r="225" spans="1:10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</row>
    <row r="226" spans="1:10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</row>
    <row r="227" spans="1:10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</row>
    <row r="228" spans="1:10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</row>
    <row r="229" spans="1:10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</row>
    <row r="230" spans="1:10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</row>
    <row r="231" spans="1:10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</row>
    <row r="232" spans="1:10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</row>
    <row r="233" spans="1:10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</row>
    <row r="234" spans="1:10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</row>
    <row r="235" spans="1:10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</row>
    <row r="236" spans="1:10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</row>
    <row r="237" spans="1:10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</row>
    <row r="238" spans="1:10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</row>
    <row r="239" spans="1:10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</row>
    <row r="240" spans="1:10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</row>
    <row r="241" spans="1:10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</row>
    <row r="242" spans="1:10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</row>
    <row r="243" spans="1:10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</row>
    <row r="244" spans="1:10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</row>
    <row r="245" spans="1:10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</row>
    <row r="246" spans="1:10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</row>
    <row r="247" spans="1:10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</row>
    <row r="248" spans="1:10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</row>
    <row r="249" spans="1:10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</row>
    <row r="250" spans="1:10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</row>
    <row r="251" spans="1:10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</row>
    <row r="252" spans="1:10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</row>
    <row r="253" spans="1:10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</row>
    <row r="254" spans="1:10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</row>
    <row r="255" spans="1:10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</row>
    <row r="256" spans="1:10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</row>
    <row r="257" spans="1:10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</row>
    <row r="258" spans="1:10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</row>
    <row r="259" spans="1:10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</row>
    <row r="260" spans="1:10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</row>
    <row r="261" spans="1:10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</row>
    <row r="262" spans="1:10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</row>
    <row r="263" spans="1:10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</row>
    <row r="264" spans="1:10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</row>
    <row r="265" spans="1:10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</row>
    <row r="266" spans="1:10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</row>
    <row r="267" spans="1:10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</row>
    <row r="268" spans="1:10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</row>
    <row r="269" spans="1:10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</row>
    <row r="270" spans="1:10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</row>
    <row r="271" spans="1:10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</row>
    <row r="272" spans="1:10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</row>
    <row r="273" spans="1:10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</row>
    <row r="274" spans="1:10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</row>
    <row r="275" spans="1:10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</row>
    <row r="276" spans="1:10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</row>
    <row r="277" spans="1:10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</row>
    <row r="278" spans="1:10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</row>
    <row r="279" spans="1:10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</row>
    <row r="280" spans="1:10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</row>
    <row r="281" spans="1:10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</row>
    <row r="282" spans="1:10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</row>
    <row r="283" spans="1:10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</row>
    <row r="284" spans="1:10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</row>
    <row r="285" spans="1:10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</row>
    <row r="286" spans="1:10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</row>
    <row r="287" spans="1:10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</row>
    <row r="288" spans="1:10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</row>
    <row r="289" spans="1:10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</row>
    <row r="290" spans="1:10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</row>
    <row r="291" spans="1:10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</row>
    <row r="292" spans="1:10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</row>
    <row r="293" spans="1:10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</row>
    <row r="294" spans="1:10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</row>
    <row r="295" spans="1:10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</row>
    <row r="296" spans="1:10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</row>
    <row r="297" spans="1:10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</row>
    <row r="298" spans="1:10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459A-08E5-4E8C-B9D1-B50DEC30E3A1}">
  <dimension ref="A1:BP29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68" width="15.7109375" customWidth="1"/>
  </cols>
  <sheetData>
    <row r="1" spans="1:68" ht="24" customHeight="1" x14ac:dyDescent="0.3">
      <c r="A1" s="4" t="str">
        <f>HYPERLINK("#'Index'!A1", "&lt;&lt; Index")</f>
        <v>&lt;&lt; Index</v>
      </c>
      <c r="B1" s="20" t="s">
        <v>1879</v>
      </c>
      <c r="D1" s="20" t="s">
        <v>1880</v>
      </c>
    </row>
    <row r="2" spans="1:6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1881</v>
      </c>
      <c r="F2" s="21" t="s">
        <v>1882</v>
      </c>
      <c r="G2" s="21" t="s">
        <v>1883</v>
      </c>
      <c r="H2" s="21" t="s">
        <v>1884</v>
      </c>
      <c r="I2" s="21" t="s">
        <v>1885</v>
      </c>
      <c r="J2" s="21" t="s">
        <v>1886</v>
      </c>
      <c r="K2" s="21" t="s">
        <v>1887</v>
      </c>
      <c r="L2" s="21" t="s">
        <v>1888</v>
      </c>
      <c r="M2" s="21" t="s">
        <v>1889</v>
      </c>
      <c r="N2" s="21" t="s">
        <v>1890</v>
      </c>
      <c r="O2" s="21" t="s">
        <v>1891</v>
      </c>
      <c r="P2" s="21" t="s">
        <v>1892</v>
      </c>
      <c r="Q2" s="21" t="s">
        <v>1893</v>
      </c>
      <c r="R2" s="21" t="s">
        <v>1894</v>
      </c>
      <c r="S2" s="21" t="s">
        <v>1895</v>
      </c>
      <c r="T2" s="21" t="s">
        <v>64</v>
      </c>
      <c r="U2" s="21" t="s">
        <v>985</v>
      </c>
      <c r="V2" s="21" t="s">
        <v>1896</v>
      </c>
      <c r="W2" s="21" t="s">
        <v>1893</v>
      </c>
      <c r="X2" s="21" t="s">
        <v>1894</v>
      </c>
      <c r="Y2" s="21" t="s">
        <v>1895</v>
      </c>
      <c r="Z2" s="21" t="s">
        <v>64</v>
      </c>
      <c r="AA2" s="21" t="s">
        <v>985</v>
      </c>
      <c r="AB2" s="21" t="s">
        <v>1897</v>
      </c>
      <c r="AC2" s="21" t="s">
        <v>1898</v>
      </c>
      <c r="AD2" s="21" t="s">
        <v>1899</v>
      </c>
      <c r="AE2" s="21" t="s">
        <v>1900</v>
      </c>
      <c r="AF2" s="21" t="s">
        <v>1901</v>
      </c>
      <c r="AG2" s="21" t="s">
        <v>1902</v>
      </c>
      <c r="AH2" s="21" t="s">
        <v>1903</v>
      </c>
      <c r="AI2" s="21" t="s">
        <v>1904</v>
      </c>
      <c r="AJ2" s="21" t="s">
        <v>1905</v>
      </c>
      <c r="AK2" s="21" t="s">
        <v>1906</v>
      </c>
      <c r="AL2" s="21" t="s">
        <v>1907</v>
      </c>
      <c r="AM2" s="21" t="s">
        <v>1908</v>
      </c>
      <c r="AN2" s="21" t="s">
        <v>1909</v>
      </c>
      <c r="AO2" s="21" t="s">
        <v>1910</v>
      </c>
      <c r="AP2" s="21" t="s">
        <v>1911</v>
      </c>
      <c r="AQ2" s="21" t="s">
        <v>1912</v>
      </c>
      <c r="AR2" s="21" t="s">
        <v>1913</v>
      </c>
      <c r="AS2" s="21" t="s">
        <v>1914</v>
      </c>
      <c r="AT2" s="21" t="s">
        <v>1915</v>
      </c>
      <c r="AU2" s="21" t="s">
        <v>1916</v>
      </c>
      <c r="AV2" s="21" t="s">
        <v>1917</v>
      </c>
      <c r="AW2" s="21" t="s">
        <v>1918</v>
      </c>
      <c r="AX2" s="21" t="s">
        <v>1919</v>
      </c>
      <c r="AY2" s="21" t="s">
        <v>1920</v>
      </c>
      <c r="AZ2" s="21" t="s">
        <v>1921</v>
      </c>
      <c r="BA2" s="21" t="s">
        <v>1922</v>
      </c>
      <c r="BB2" s="21" t="s">
        <v>1923</v>
      </c>
      <c r="BC2" s="21" t="s">
        <v>1924</v>
      </c>
      <c r="BD2" s="21" t="s">
        <v>1925</v>
      </c>
      <c r="BE2" s="21" t="s">
        <v>1926</v>
      </c>
      <c r="BF2" s="21" t="s">
        <v>1927</v>
      </c>
      <c r="BG2" s="21" t="s">
        <v>1928</v>
      </c>
      <c r="BH2" s="21" t="s">
        <v>1929</v>
      </c>
      <c r="BI2" s="21" t="s">
        <v>1930</v>
      </c>
      <c r="BJ2" s="21" t="s">
        <v>1931</v>
      </c>
      <c r="BK2" s="21" t="s">
        <v>1932</v>
      </c>
      <c r="BL2" s="21" t="s">
        <v>1933</v>
      </c>
      <c r="BM2" s="21" t="s">
        <v>1934</v>
      </c>
      <c r="BN2" s="21" t="s">
        <v>1935</v>
      </c>
      <c r="BO2" s="21" t="s">
        <v>1936</v>
      </c>
      <c r="BP2" s="21" t="s">
        <v>1937</v>
      </c>
    </row>
    <row r="3" spans="1:68" x14ac:dyDescent="0.25">
      <c r="A3" s="21"/>
      <c r="B3" s="21"/>
      <c r="C3" s="21"/>
      <c r="D3" s="21" t="s">
        <v>89</v>
      </c>
      <c r="E3" s="21" t="s">
        <v>1938</v>
      </c>
      <c r="F3" s="21" t="s">
        <v>1939</v>
      </c>
      <c r="G3" s="21" t="s">
        <v>1940</v>
      </c>
      <c r="H3" s="21" t="s">
        <v>1941</v>
      </c>
      <c r="I3" s="21" t="s">
        <v>1942</v>
      </c>
      <c r="J3" s="21" t="s">
        <v>1943</v>
      </c>
      <c r="K3" s="21" t="s">
        <v>1944</v>
      </c>
      <c r="L3" s="21" t="s">
        <v>1945</v>
      </c>
      <c r="M3" s="21" t="s">
        <v>1946</v>
      </c>
      <c r="N3" s="21" t="s">
        <v>1947</v>
      </c>
      <c r="O3" s="21" t="s">
        <v>1948</v>
      </c>
      <c r="P3" s="21" t="s">
        <v>1949</v>
      </c>
      <c r="Q3" s="21" t="s">
        <v>1950</v>
      </c>
      <c r="R3" s="21" t="s">
        <v>1951</v>
      </c>
      <c r="S3" s="21" t="s">
        <v>1952</v>
      </c>
      <c r="T3" s="21" t="s">
        <v>1953</v>
      </c>
      <c r="U3" s="21" t="s">
        <v>1954</v>
      </c>
      <c r="V3" s="21" t="s">
        <v>1955</v>
      </c>
      <c r="W3" s="21" t="s">
        <v>1956</v>
      </c>
      <c r="X3" s="21" t="s">
        <v>1957</v>
      </c>
      <c r="Y3" s="21" t="s">
        <v>1958</v>
      </c>
      <c r="Z3" s="21" t="s">
        <v>1959</v>
      </c>
      <c r="AA3" s="21" t="s">
        <v>1960</v>
      </c>
      <c r="AB3" s="21" t="s">
        <v>1961</v>
      </c>
      <c r="AC3" s="21" t="s">
        <v>1962</v>
      </c>
      <c r="AD3" s="21" t="s">
        <v>1963</v>
      </c>
      <c r="AE3" s="21" t="s">
        <v>1964</v>
      </c>
      <c r="AF3" s="21" t="s">
        <v>1965</v>
      </c>
      <c r="AG3" s="21" t="s">
        <v>1966</v>
      </c>
      <c r="AH3" s="21" t="s">
        <v>1967</v>
      </c>
      <c r="AI3" s="21" t="s">
        <v>1968</v>
      </c>
      <c r="AJ3" s="21" t="s">
        <v>1969</v>
      </c>
      <c r="AK3" s="21" t="s">
        <v>1970</v>
      </c>
      <c r="AL3" s="21" t="s">
        <v>1971</v>
      </c>
      <c r="AM3" s="21" t="s">
        <v>1972</v>
      </c>
      <c r="AN3" s="21" t="s">
        <v>1973</v>
      </c>
      <c r="AO3" s="21" t="s">
        <v>1974</v>
      </c>
      <c r="AP3" s="21" t="s">
        <v>1975</v>
      </c>
      <c r="AQ3" s="21" t="s">
        <v>1976</v>
      </c>
      <c r="AR3" s="21" t="s">
        <v>1977</v>
      </c>
      <c r="AS3" s="21" t="s">
        <v>1978</v>
      </c>
      <c r="AT3" s="21" t="s">
        <v>1979</v>
      </c>
      <c r="AU3" s="21" t="s">
        <v>1980</v>
      </c>
      <c r="AV3" s="21" t="s">
        <v>1981</v>
      </c>
      <c r="AW3" s="21" t="s">
        <v>1982</v>
      </c>
      <c r="AX3" s="21" t="s">
        <v>1983</v>
      </c>
      <c r="AY3" s="21" t="s">
        <v>1984</v>
      </c>
      <c r="AZ3" s="21" t="s">
        <v>1985</v>
      </c>
      <c r="BA3" s="21" t="s">
        <v>1986</v>
      </c>
      <c r="BB3" s="21" t="s">
        <v>1987</v>
      </c>
      <c r="BC3" s="21" t="s">
        <v>1988</v>
      </c>
      <c r="BD3" s="21" t="s">
        <v>1989</v>
      </c>
      <c r="BE3" s="21" t="s">
        <v>1990</v>
      </c>
      <c r="BF3" s="21" t="s">
        <v>1991</v>
      </c>
      <c r="BG3" s="21" t="s">
        <v>1992</v>
      </c>
      <c r="BH3" s="21" t="s">
        <v>1993</v>
      </c>
      <c r="BI3" s="21" t="s">
        <v>1994</v>
      </c>
      <c r="BJ3" s="21" t="s">
        <v>1995</v>
      </c>
      <c r="BK3" s="21" t="s">
        <v>1996</v>
      </c>
      <c r="BL3" s="21" t="s">
        <v>1997</v>
      </c>
      <c r="BM3" s="21" t="s">
        <v>1998</v>
      </c>
      <c r="BN3" s="21" t="s">
        <v>1999</v>
      </c>
      <c r="BO3" s="21" t="s">
        <v>2000</v>
      </c>
      <c r="BP3" s="21" t="s">
        <v>2001</v>
      </c>
    </row>
    <row r="4" spans="1:6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608</v>
      </c>
      <c r="F4" s="22">
        <v>8597.51</v>
      </c>
      <c r="G4" s="22">
        <v>0</v>
      </c>
      <c r="H4" s="24">
        <v>744.5</v>
      </c>
      <c r="I4" s="25" t="s">
        <v>2002</v>
      </c>
      <c r="J4" s="24">
        <v>0</v>
      </c>
      <c r="K4" s="22">
        <v>0</v>
      </c>
      <c r="L4" s="25"/>
      <c r="M4" s="22">
        <v>1</v>
      </c>
      <c r="N4" s="22">
        <v>0</v>
      </c>
      <c r="O4" s="22"/>
      <c r="P4" s="24">
        <v>276.3</v>
      </c>
      <c r="Q4" s="24">
        <v>0</v>
      </c>
      <c r="R4" s="24">
        <v>0</v>
      </c>
      <c r="S4" s="24">
        <v>0</v>
      </c>
      <c r="T4" s="24">
        <v>0</v>
      </c>
      <c r="U4" s="24">
        <v>276.3</v>
      </c>
      <c r="V4" s="24">
        <v>248.6</v>
      </c>
      <c r="W4" s="24">
        <v>0</v>
      </c>
      <c r="X4" s="24">
        <v>0</v>
      </c>
      <c r="Y4" s="24">
        <v>0</v>
      </c>
      <c r="Z4" s="24">
        <v>0</v>
      </c>
      <c r="AA4" s="24">
        <v>248.6</v>
      </c>
      <c r="AB4" s="24">
        <v>246.9</v>
      </c>
      <c r="AC4" s="25" t="s">
        <v>2003</v>
      </c>
      <c r="AD4" s="22">
        <v>6</v>
      </c>
      <c r="AE4" s="22">
        <v>6</v>
      </c>
      <c r="AF4" s="25" t="s">
        <v>2003</v>
      </c>
      <c r="AG4" s="25" t="s">
        <v>2003</v>
      </c>
      <c r="AH4" s="25" t="s">
        <v>2002</v>
      </c>
      <c r="AI4" s="22">
        <v>0</v>
      </c>
      <c r="AJ4" s="22">
        <v>0</v>
      </c>
      <c r="AK4" s="22">
        <v>97</v>
      </c>
      <c r="AL4" s="22">
        <v>32937</v>
      </c>
      <c r="AM4" s="22">
        <v>1636447</v>
      </c>
      <c r="AN4" s="22">
        <v>12</v>
      </c>
      <c r="AO4" s="22">
        <v>8</v>
      </c>
      <c r="AP4" s="22">
        <v>4</v>
      </c>
      <c r="AQ4" s="22">
        <v>1</v>
      </c>
      <c r="AR4" s="22">
        <v>35</v>
      </c>
      <c r="AS4" s="22">
        <v>31</v>
      </c>
      <c r="AT4" s="22">
        <v>2</v>
      </c>
      <c r="AU4" s="22">
        <v>2</v>
      </c>
      <c r="AV4" s="25" t="s">
        <v>2004</v>
      </c>
      <c r="AW4" s="22">
        <v>814</v>
      </c>
      <c r="AX4" s="22">
        <v>744</v>
      </c>
      <c r="AY4" s="22">
        <v>274711424.81</v>
      </c>
      <c r="AZ4" s="22">
        <v>22540730</v>
      </c>
      <c r="BA4" s="22">
        <v>60136181</v>
      </c>
      <c r="BB4" s="22">
        <v>64671553</v>
      </c>
      <c r="BC4" s="22">
        <v>422059888.81</v>
      </c>
      <c r="BD4" s="22">
        <v>1764</v>
      </c>
      <c r="BE4" s="22">
        <v>35</v>
      </c>
      <c r="BF4" s="22">
        <v>27</v>
      </c>
      <c r="BG4" s="22">
        <v>1</v>
      </c>
      <c r="BH4" s="22">
        <v>906</v>
      </c>
      <c r="BI4" s="22">
        <v>12</v>
      </c>
      <c r="BJ4" s="22">
        <v>26</v>
      </c>
      <c r="BK4" s="22">
        <v>47</v>
      </c>
      <c r="BL4" s="22">
        <v>8</v>
      </c>
      <c r="BM4" s="22">
        <v>1855</v>
      </c>
      <c r="BN4" s="22">
        <v>4181</v>
      </c>
      <c r="BO4" s="22">
        <v>4</v>
      </c>
      <c r="BP4" s="22">
        <v>9</v>
      </c>
    </row>
    <row r="5" spans="1:6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242</v>
      </c>
      <c r="F5" s="22">
        <v>2426.0500000000002</v>
      </c>
      <c r="G5" s="22">
        <v>0</v>
      </c>
      <c r="H5" s="24">
        <v>113.39</v>
      </c>
      <c r="I5" s="25" t="s">
        <v>2002</v>
      </c>
      <c r="J5" s="24">
        <v>0</v>
      </c>
      <c r="K5" s="22">
        <v>0</v>
      </c>
      <c r="L5" s="25"/>
      <c r="M5" s="22">
        <v>1</v>
      </c>
      <c r="N5" s="22">
        <v>0</v>
      </c>
      <c r="O5" s="22"/>
      <c r="P5" s="24">
        <v>93.54</v>
      </c>
      <c r="Q5" s="24">
        <v>0</v>
      </c>
      <c r="R5" s="24">
        <v>0</v>
      </c>
      <c r="S5" s="24">
        <v>4.25</v>
      </c>
      <c r="T5" s="24">
        <v>9.8699999999999992</v>
      </c>
      <c r="U5" s="24">
        <v>107.66</v>
      </c>
      <c r="V5" s="24">
        <v>89.47</v>
      </c>
      <c r="W5" s="24">
        <v>9.6999999999999993</v>
      </c>
      <c r="X5" s="24">
        <v>0</v>
      </c>
      <c r="Y5" s="24">
        <v>9.6999999999999993</v>
      </c>
      <c r="Z5" s="24">
        <v>1.87</v>
      </c>
      <c r="AA5" s="24">
        <v>110.74</v>
      </c>
      <c r="AB5" s="24">
        <v>108.23</v>
      </c>
      <c r="AC5" s="25" t="s">
        <v>2003</v>
      </c>
      <c r="AD5" s="22">
        <v>0</v>
      </c>
      <c r="AE5" s="22">
        <v>0</v>
      </c>
      <c r="AF5" s="25" t="s">
        <v>2002</v>
      </c>
      <c r="AG5" s="25" t="s">
        <v>2002</v>
      </c>
      <c r="AH5" s="25" t="s">
        <v>2002</v>
      </c>
      <c r="AI5" s="22">
        <v>0</v>
      </c>
      <c r="AJ5" s="22">
        <v>0</v>
      </c>
      <c r="AK5" s="22">
        <v>0</v>
      </c>
      <c r="AL5" s="22">
        <v>8664</v>
      </c>
      <c r="AM5" s="22">
        <v>211546.5</v>
      </c>
      <c r="AN5" s="22">
        <v>3</v>
      </c>
      <c r="AO5" s="22">
        <v>0</v>
      </c>
      <c r="AP5" s="22">
        <v>0</v>
      </c>
      <c r="AQ5" s="22">
        <v>0</v>
      </c>
      <c r="AR5" s="22">
        <v>1</v>
      </c>
      <c r="AS5" s="22">
        <v>0</v>
      </c>
      <c r="AT5" s="22">
        <v>0</v>
      </c>
      <c r="AU5" s="22">
        <v>0</v>
      </c>
      <c r="AV5" s="25" t="s">
        <v>2005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1</v>
      </c>
      <c r="BH5" s="22">
        <v>119</v>
      </c>
      <c r="BI5" s="22">
        <v>2</v>
      </c>
      <c r="BJ5" s="22">
        <v>0</v>
      </c>
      <c r="BK5" s="22">
        <v>0</v>
      </c>
      <c r="BL5" s="22">
        <v>0</v>
      </c>
      <c r="BM5" s="22">
        <v>0</v>
      </c>
      <c r="BN5" s="22">
        <v>638</v>
      </c>
      <c r="BO5" s="22">
        <v>0</v>
      </c>
      <c r="BP5" s="22">
        <v>0</v>
      </c>
    </row>
    <row r="6" spans="1:6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104</v>
      </c>
      <c r="F6" s="22">
        <v>1919.89</v>
      </c>
      <c r="G6" s="22">
        <v>0</v>
      </c>
      <c r="H6" s="24">
        <v>118.8</v>
      </c>
      <c r="I6" s="25" t="s">
        <v>2002</v>
      </c>
      <c r="J6" s="24">
        <v>0</v>
      </c>
      <c r="K6" s="22">
        <v>0</v>
      </c>
      <c r="L6" s="25"/>
      <c r="M6" s="22">
        <v>0</v>
      </c>
      <c r="N6" s="22">
        <v>0</v>
      </c>
      <c r="O6" s="22"/>
      <c r="P6" s="24">
        <v>113.4</v>
      </c>
      <c r="Q6" s="24">
        <v>0</v>
      </c>
      <c r="R6" s="24">
        <v>0</v>
      </c>
      <c r="S6" s="24">
        <v>0</v>
      </c>
      <c r="T6" s="24">
        <v>0</v>
      </c>
      <c r="U6" s="24">
        <v>113.4</v>
      </c>
      <c r="V6" s="24">
        <v>108.8</v>
      </c>
      <c r="W6" s="24">
        <v>0</v>
      </c>
      <c r="X6" s="24">
        <v>0</v>
      </c>
      <c r="Y6" s="24">
        <v>0</v>
      </c>
      <c r="Z6" s="24">
        <v>0</v>
      </c>
      <c r="AA6" s="24">
        <v>108.8</v>
      </c>
      <c r="AB6" s="24">
        <v>43.9</v>
      </c>
      <c r="AC6" s="25" t="s">
        <v>2003</v>
      </c>
      <c r="AD6" s="22">
        <v>4</v>
      </c>
      <c r="AE6" s="22">
        <v>4</v>
      </c>
      <c r="AF6" s="25" t="s">
        <v>2002</v>
      </c>
      <c r="AG6" s="25" t="s">
        <v>2003</v>
      </c>
      <c r="AH6" s="25" t="s">
        <v>2003</v>
      </c>
      <c r="AI6" s="22">
        <v>5</v>
      </c>
      <c r="AJ6" s="22">
        <v>0</v>
      </c>
      <c r="AK6" s="22">
        <v>0</v>
      </c>
      <c r="AL6" s="22">
        <v>6492</v>
      </c>
      <c r="AM6" s="22">
        <v>153701.60999999999</v>
      </c>
      <c r="AN6" s="22">
        <v>0</v>
      </c>
      <c r="AO6" s="22">
        <v>0</v>
      </c>
      <c r="AP6" s="22">
        <v>0</v>
      </c>
      <c r="AQ6" s="22">
        <v>0</v>
      </c>
      <c r="AR6" s="22">
        <v>2</v>
      </c>
      <c r="AS6" s="22">
        <v>0</v>
      </c>
      <c r="AT6" s="22">
        <v>2</v>
      </c>
      <c r="AU6" s="22">
        <v>0</v>
      </c>
      <c r="AV6" s="25" t="s">
        <v>2006</v>
      </c>
      <c r="AW6" s="22">
        <v>128</v>
      </c>
      <c r="AX6" s="22">
        <v>121</v>
      </c>
      <c r="AY6" s="22">
        <v>13881709.75</v>
      </c>
      <c r="AZ6" s="22">
        <v>2807876.4</v>
      </c>
      <c r="BA6" s="22">
        <v>654461.56999999995</v>
      </c>
      <c r="BB6" s="22">
        <v>139700</v>
      </c>
      <c r="BC6" s="22">
        <v>17483747.719999999</v>
      </c>
      <c r="BD6" s="22">
        <v>110</v>
      </c>
      <c r="BE6" s="22">
        <v>9</v>
      </c>
      <c r="BF6" s="22">
        <v>5</v>
      </c>
      <c r="BG6" s="22">
        <v>1</v>
      </c>
      <c r="BH6" s="22">
        <v>139</v>
      </c>
      <c r="BI6" s="22">
        <v>2</v>
      </c>
      <c r="BJ6" s="22">
        <v>4</v>
      </c>
      <c r="BK6" s="22">
        <v>38</v>
      </c>
      <c r="BL6" s="22">
        <v>21</v>
      </c>
      <c r="BM6" s="22">
        <v>132</v>
      </c>
      <c r="BN6" s="22">
        <v>957</v>
      </c>
      <c r="BO6" s="22">
        <v>0</v>
      </c>
      <c r="BP6" s="22">
        <v>0</v>
      </c>
    </row>
    <row r="7" spans="1:6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19180</v>
      </c>
      <c r="F7" s="22">
        <v>85136.81</v>
      </c>
      <c r="G7" s="22">
        <v>0</v>
      </c>
      <c r="H7" s="24">
        <v>6904.9</v>
      </c>
      <c r="I7" s="25" t="s">
        <v>2003</v>
      </c>
      <c r="J7" s="24">
        <v>0.4</v>
      </c>
      <c r="K7" s="22">
        <v>1377973.5</v>
      </c>
      <c r="L7" s="25" t="s">
        <v>2007</v>
      </c>
      <c r="M7" s="22">
        <v>1</v>
      </c>
      <c r="N7" s="22">
        <v>1</v>
      </c>
      <c r="O7" s="22" t="s">
        <v>2008</v>
      </c>
      <c r="P7" s="24">
        <v>5590</v>
      </c>
      <c r="Q7" s="24">
        <v>0</v>
      </c>
      <c r="R7" s="24">
        <v>0</v>
      </c>
      <c r="S7" s="24">
        <v>0</v>
      </c>
      <c r="T7" s="24">
        <v>0</v>
      </c>
      <c r="U7" s="24">
        <v>5590</v>
      </c>
      <c r="V7" s="24">
        <v>5502</v>
      </c>
      <c r="W7" s="24">
        <v>0</v>
      </c>
      <c r="X7" s="24">
        <v>0</v>
      </c>
      <c r="Y7" s="24">
        <v>0</v>
      </c>
      <c r="Z7" s="24">
        <v>0</v>
      </c>
      <c r="AA7" s="24">
        <v>5502</v>
      </c>
      <c r="AB7" s="24">
        <v>4995</v>
      </c>
      <c r="AC7" s="25" t="s">
        <v>2003</v>
      </c>
      <c r="AD7" s="22">
        <v>17</v>
      </c>
      <c r="AE7" s="22">
        <v>17</v>
      </c>
      <c r="AF7" s="25" t="s">
        <v>2003</v>
      </c>
      <c r="AG7" s="25" t="s">
        <v>2003</v>
      </c>
      <c r="AH7" s="25" t="s">
        <v>2002</v>
      </c>
      <c r="AI7" s="22">
        <v>0</v>
      </c>
      <c r="AJ7" s="22">
        <v>0</v>
      </c>
      <c r="AK7" s="22">
        <v>562</v>
      </c>
      <c r="AL7" s="22">
        <v>622586</v>
      </c>
      <c r="AM7" s="22">
        <v>32864854</v>
      </c>
      <c r="AN7" s="22">
        <v>2084</v>
      </c>
      <c r="AO7" s="22">
        <v>71</v>
      </c>
      <c r="AP7" s="22">
        <v>628</v>
      </c>
      <c r="AQ7" s="22">
        <v>250</v>
      </c>
      <c r="AR7" s="22">
        <v>1403</v>
      </c>
      <c r="AS7" s="22">
        <v>105</v>
      </c>
      <c r="AT7" s="22">
        <v>165</v>
      </c>
      <c r="AU7" s="22">
        <v>77</v>
      </c>
      <c r="AV7" s="25" t="s">
        <v>2009</v>
      </c>
      <c r="AW7" s="22">
        <v>5633</v>
      </c>
      <c r="AX7" s="22">
        <v>5328</v>
      </c>
      <c r="AY7" s="22">
        <v>5686547973.4899998</v>
      </c>
      <c r="AZ7" s="22">
        <v>1178815300.9400001</v>
      </c>
      <c r="BA7" s="22">
        <v>171006840.71000001</v>
      </c>
      <c r="BB7" s="22">
        <v>676344612.10000002</v>
      </c>
      <c r="BC7" s="22">
        <v>7712714727.2399998</v>
      </c>
      <c r="BD7" s="22">
        <v>22875</v>
      </c>
      <c r="BE7" s="22">
        <v>79</v>
      </c>
      <c r="BF7" s="22">
        <v>473</v>
      </c>
      <c r="BG7" s="22">
        <v>1</v>
      </c>
      <c r="BH7" s="22">
        <v>9887</v>
      </c>
      <c r="BI7" s="22">
        <v>62</v>
      </c>
      <c r="BJ7" s="22">
        <v>435</v>
      </c>
      <c r="BK7" s="22">
        <v>108.4</v>
      </c>
      <c r="BL7" s="22">
        <v>28</v>
      </c>
      <c r="BM7" s="22">
        <v>23314</v>
      </c>
      <c r="BN7" s="22">
        <v>33773</v>
      </c>
      <c r="BO7" s="22">
        <v>182</v>
      </c>
      <c r="BP7" s="22">
        <v>163</v>
      </c>
    </row>
    <row r="8" spans="1:6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220.48</v>
      </c>
      <c r="F8" s="22">
        <v>4411.8900000000003</v>
      </c>
      <c r="G8" s="22">
        <v>0</v>
      </c>
      <c r="H8" s="24">
        <v>199.5</v>
      </c>
      <c r="I8" s="25" t="s">
        <v>2002</v>
      </c>
      <c r="J8" s="24">
        <v>0</v>
      </c>
      <c r="K8" s="22">
        <v>0</v>
      </c>
      <c r="L8" s="25"/>
      <c r="M8" s="22">
        <v>1</v>
      </c>
      <c r="N8" s="22">
        <v>1</v>
      </c>
      <c r="O8" s="22" t="s">
        <v>2010</v>
      </c>
      <c r="P8" s="24">
        <v>171.6</v>
      </c>
      <c r="Q8" s="24">
        <v>0</v>
      </c>
      <c r="R8" s="24">
        <v>0</v>
      </c>
      <c r="S8" s="24">
        <v>0</v>
      </c>
      <c r="T8" s="24">
        <v>0</v>
      </c>
      <c r="U8" s="24">
        <v>171.6</v>
      </c>
      <c r="V8" s="24">
        <v>151.30000000000001</v>
      </c>
      <c r="W8" s="24">
        <v>0</v>
      </c>
      <c r="X8" s="24">
        <v>0</v>
      </c>
      <c r="Y8" s="24">
        <v>0</v>
      </c>
      <c r="Z8" s="24">
        <v>0</v>
      </c>
      <c r="AA8" s="24">
        <v>151.30000000000001</v>
      </c>
      <c r="AB8" s="24">
        <v>107.6</v>
      </c>
      <c r="AC8" s="25" t="s">
        <v>2003</v>
      </c>
      <c r="AD8" s="22">
        <v>6</v>
      </c>
      <c r="AE8" s="22">
        <v>3</v>
      </c>
      <c r="AF8" s="25" t="s">
        <v>2002</v>
      </c>
      <c r="AG8" s="25" t="s">
        <v>2003</v>
      </c>
      <c r="AH8" s="25" t="s">
        <v>2002</v>
      </c>
      <c r="AI8" s="22">
        <v>0</v>
      </c>
      <c r="AJ8" s="22">
        <v>0</v>
      </c>
      <c r="AK8" s="22">
        <v>10</v>
      </c>
      <c r="AL8" s="22">
        <v>8958</v>
      </c>
      <c r="AM8" s="22">
        <v>451618</v>
      </c>
      <c r="AN8" s="22">
        <v>0</v>
      </c>
      <c r="AO8" s="22">
        <v>0</v>
      </c>
      <c r="AP8" s="22">
        <v>0</v>
      </c>
      <c r="AQ8" s="22">
        <v>0</v>
      </c>
      <c r="AR8" s="22">
        <v>6</v>
      </c>
      <c r="AS8" s="22">
        <v>5</v>
      </c>
      <c r="AT8" s="22">
        <v>1</v>
      </c>
      <c r="AU8" s="22">
        <v>0</v>
      </c>
      <c r="AV8" s="25" t="s">
        <v>2011</v>
      </c>
      <c r="AW8" s="22">
        <v>275</v>
      </c>
      <c r="AX8" s="22">
        <v>268</v>
      </c>
      <c r="AY8" s="22">
        <v>25065000</v>
      </c>
      <c r="AZ8" s="22">
        <v>820500</v>
      </c>
      <c r="BA8" s="22">
        <v>4780000</v>
      </c>
      <c r="BB8" s="22">
        <v>3100000</v>
      </c>
      <c r="BC8" s="22">
        <v>33765500</v>
      </c>
      <c r="BD8" s="22">
        <v>251</v>
      </c>
      <c r="BE8" s="22">
        <v>18</v>
      </c>
      <c r="BF8" s="22">
        <v>5</v>
      </c>
      <c r="BG8" s="22">
        <v>1</v>
      </c>
      <c r="BH8" s="22">
        <v>132</v>
      </c>
      <c r="BI8" s="22">
        <v>10</v>
      </c>
      <c r="BJ8" s="22">
        <v>9</v>
      </c>
      <c r="BK8" s="22">
        <v>33.5</v>
      </c>
      <c r="BL8" s="22">
        <v>10</v>
      </c>
      <c r="BM8" s="22">
        <v>259</v>
      </c>
      <c r="BN8" s="22">
        <v>1267</v>
      </c>
      <c r="BO8" s="22">
        <v>5</v>
      </c>
      <c r="BP8" s="22">
        <v>0</v>
      </c>
    </row>
    <row r="9" spans="1:6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189</v>
      </c>
      <c r="F9" s="22">
        <v>3710.3</v>
      </c>
      <c r="G9" s="22">
        <v>0</v>
      </c>
      <c r="H9" s="24">
        <v>124.8</v>
      </c>
      <c r="I9" s="25" t="s">
        <v>2002</v>
      </c>
      <c r="J9" s="24">
        <v>0</v>
      </c>
      <c r="K9" s="22">
        <v>0</v>
      </c>
      <c r="L9" s="25"/>
      <c r="M9" s="22">
        <v>0</v>
      </c>
      <c r="N9" s="22">
        <v>0</v>
      </c>
      <c r="O9" s="22"/>
      <c r="P9" s="24">
        <v>100.8</v>
      </c>
      <c r="Q9" s="24">
        <v>0</v>
      </c>
      <c r="R9" s="24">
        <v>0</v>
      </c>
      <c r="S9" s="24">
        <v>14.9</v>
      </c>
      <c r="T9" s="24">
        <v>0</v>
      </c>
      <c r="U9" s="24">
        <v>115.7</v>
      </c>
      <c r="V9" s="24">
        <v>106.1</v>
      </c>
      <c r="W9" s="24">
        <v>0</v>
      </c>
      <c r="X9" s="24">
        <v>0</v>
      </c>
      <c r="Y9" s="24">
        <v>13.4</v>
      </c>
      <c r="Z9" s="24">
        <v>0</v>
      </c>
      <c r="AA9" s="24">
        <v>119.5</v>
      </c>
      <c r="AB9" s="24">
        <v>85</v>
      </c>
      <c r="AC9" s="25" t="s">
        <v>2003</v>
      </c>
      <c r="AD9" s="22">
        <v>7</v>
      </c>
      <c r="AE9" s="22">
        <v>7</v>
      </c>
      <c r="AF9" s="25" t="s">
        <v>2002</v>
      </c>
      <c r="AG9" s="25" t="s">
        <v>2002</v>
      </c>
      <c r="AH9" s="25" t="s">
        <v>2002</v>
      </c>
      <c r="AI9" s="22">
        <v>0</v>
      </c>
      <c r="AJ9" s="22">
        <v>0</v>
      </c>
      <c r="AK9" s="22">
        <v>5</v>
      </c>
      <c r="AL9" s="22">
        <v>10716</v>
      </c>
      <c r="AM9" s="22">
        <v>269866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5" t="s">
        <v>2012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1</v>
      </c>
      <c r="BH9" s="22">
        <v>387</v>
      </c>
      <c r="BI9" s="22">
        <v>7</v>
      </c>
      <c r="BJ9" s="22">
        <v>0</v>
      </c>
      <c r="BK9" s="22">
        <v>0</v>
      </c>
      <c r="BL9" s="22">
        <v>0</v>
      </c>
      <c r="BM9" s="22">
        <v>0</v>
      </c>
      <c r="BN9" s="22">
        <v>498</v>
      </c>
      <c r="BO9" s="22">
        <v>0</v>
      </c>
      <c r="BP9" s="22">
        <v>0</v>
      </c>
    </row>
    <row r="10" spans="1:6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156</v>
      </c>
      <c r="F10" s="22">
        <v>6801.07</v>
      </c>
      <c r="G10" s="22">
        <v>0</v>
      </c>
      <c r="H10" s="24">
        <v>166.7</v>
      </c>
      <c r="I10" s="25" t="s">
        <v>2002</v>
      </c>
      <c r="J10" s="24">
        <v>0</v>
      </c>
      <c r="K10" s="22">
        <v>0</v>
      </c>
      <c r="L10" s="25"/>
      <c r="M10" s="22">
        <v>1</v>
      </c>
      <c r="N10" s="22">
        <v>0</v>
      </c>
      <c r="O10" s="22"/>
      <c r="P10" s="24">
        <v>138.4</v>
      </c>
      <c r="Q10" s="24">
        <v>0</v>
      </c>
      <c r="R10" s="24">
        <v>0</v>
      </c>
      <c r="S10" s="24">
        <v>13.5</v>
      </c>
      <c r="T10" s="24">
        <v>0</v>
      </c>
      <c r="U10" s="24">
        <v>151.9</v>
      </c>
      <c r="V10" s="24">
        <v>105.3</v>
      </c>
      <c r="W10" s="24">
        <v>0</v>
      </c>
      <c r="X10" s="24">
        <v>0</v>
      </c>
      <c r="Y10" s="24">
        <v>21.9</v>
      </c>
      <c r="Z10" s="24">
        <v>0</v>
      </c>
      <c r="AA10" s="24">
        <v>127.2</v>
      </c>
      <c r="AB10" s="24">
        <v>46</v>
      </c>
      <c r="AC10" s="25" t="s">
        <v>2003</v>
      </c>
      <c r="AD10" s="22">
        <v>5</v>
      </c>
      <c r="AE10" s="22">
        <v>5</v>
      </c>
      <c r="AF10" s="25" t="s">
        <v>2002</v>
      </c>
      <c r="AG10" s="25" t="s">
        <v>2003</v>
      </c>
      <c r="AH10" s="25" t="s">
        <v>2002</v>
      </c>
      <c r="AI10" s="22">
        <v>0</v>
      </c>
      <c r="AJ10" s="22">
        <v>0</v>
      </c>
      <c r="AK10" s="22">
        <v>0</v>
      </c>
      <c r="AL10" s="22">
        <v>7115</v>
      </c>
      <c r="AM10" s="22">
        <v>141731.1</v>
      </c>
      <c r="AN10" s="22">
        <v>4</v>
      </c>
      <c r="AO10" s="22">
        <v>2</v>
      </c>
      <c r="AP10" s="22">
        <v>2</v>
      </c>
      <c r="AQ10" s="22">
        <v>1</v>
      </c>
      <c r="AR10" s="22">
        <v>1</v>
      </c>
      <c r="AS10" s="22">
        <v>1</v>
      </c>
      <c r="AT10" s="22">
        <v>0</v>
      </c>
      <c r="AU10" s="22">
        <v>0</v>
      </c>
      <c r="AV10" s="25" t="s">
        <v>2013</v>
      </c>
      <c r="AW10" s="22">
        <v>140</v>
      </c>
      <c r="AX10" s="22">
        <v>135</v>
      </c>
      <c r="AY10" s="22">
        <v>14282312.77</v>
      </c>
      <c r="AZ10" s="22">
        <v>1992928.85</v>
      </c>
      <c r="BA10" s="22">
        <v>9600</v>
      </c>
      <c r="BB10" s="22">
        <v>354089</v>
      </c>
      <c r="BC10" s="22">
        <v>16638930.619999999</v>
      </c>
      <c r="BD10" s="22">
        <v>215</v>
      </c>
      <c r="BE10" s="22">
        <v>3</v>
      </c>
      <c r="BF10" s="22">
        <v>2</v>
      </c>
      <c r="BG10" s="22">
        <v>1</v>
      </c>
      <c r="BH10" s="22">
        <v>102</v>
      </c>
      <c r="BI10" s="22">
        <v>1</v>
      </c>
      <c r="BJ10" s="22">
        <v>2</v>
      </c>
      <c r="BK10" s="22">
        <v>42</v>
      </c>
      <c r="BL10" s="22">
        <v>9</v>
      </c>
      <c r="BM10" s="22">
        <v>216</v>
      </c>
      <c r="BN10" s="22">
        <v>636</v>
      </c>
      <c r="BO10" s="22">
        <v>5</v>
      </c>
      <c r="BP10" s="22">
        <v>0</v>
      </c>
    </row>
    <row r="11" spans="1:6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279</v>
      </c>
      <c r="F11" s="22">
        <v>5776.13</v>
      </c>
      <c r="G11" s="22">
        <v>0</v>
      </c>
      <c r="H11" s="24">
        <v>208.9</v>
      </c>
      <c r="I11" s="25" t="s">
        <v>2002</v>
      </c>
      <c r="J11" s="24">
        <v>0</v>
      </c>
      <c r="K11" s="22">
        <v>0</v>
      </c>
      <c r="L11" s="25"/>
      <c r="M11" s="22">
        <v>1</v>
      </c>
      <c r="N11" s="22">
        <v>0</v>
      </c>
      <c r="O11" s="22"/>
      <c r="P11" s="24">
        <v>147</v>
      </c>
      <c r="Q11" s="24">
        <v>0</v>
      </c>
      <c r="R11" s="24">
        <v>0</v>
      </c>
      <c r="S11" s="24">
        <v>8.5</v>
      </c>
      <c r="T11" s="24">
        <v>0</v>
      </c>
      <c r="U11" s="24">
        <v>155.5</v>
      </c>
      <c r="V11" s="24">
        <v>128</v>
      </c>
      <c r="W11" s="24">
        <v>0</v>
      </c>
      <c r="X11" s="24">
        <v>0</v>
      </c>
      <c r="Y11" s="24">
        <v>0</v>
      </c>
      <c r="Z11" s="24">
        <v>0</v>
      </c>
      <c r="AA11" s="24">
        <v>128</v>
      </c>
      <c r="AB11" s="24">
        <v>0</v>
      </c>
      <c r="AC11" s="25" t="s">
        <v>2003</v>
      </c>
      <c r="AD11" s="22">
        <v>7</v>
      </c>
      <c r="AE11" s="22">
        <v>6</v>
      </c>
      <c r="AF11" s="25" t="s">
        <v>2003</v>
      </c>
      <c r="AG11" s="25" t="s">
        <v>2003</v>
      </c>
      <c r="AH11" s="25" t="s">
        <v>2002</v>
      </c>
      <c r="AI11" s="22">
        <v>0</v>
      </c>
      <c r="AJ11" s="22">
        <v>0</v>
      </c>
      <c r="AK11" s="22">
        <v>20</v>
      </c>
      <c r="AL11" s="22">
        <v>11475</v>
      </c>
      <c r="AM11" s="22">
        <v>471000</v>
      </c>
      <c r="AN11" s="22">
        <v>3</v>
      </c>
      <c r="AO11" s="22">
        <v>3</v>
      </c>
      <c r="AP11" s="22">
        <v>0</v>
      </c>
      <c r="AQ11" s="22">
        <v>0</v>
      </c>
      <c r="AR11" s="22">
        <v>17</v>
      </c>
      <c r="AS11" s="22">
        <v>13</v>
      </c>
      <c r="AT11" s="22">
        <v>4</v>
      </c>
      <c r="AU11" s="22">
        <v>2</v>
      </c>
      <c r="AV11" s="25" t="s">
        <v>2014</v>
      </c>
      <c r="AW11" s="22">
        <v>715</v>
      </c>
      <c r="AX11" s="22">
        <v>668</v>
      </c>
      <c r="AY11" s="22">
        <v>121945726.94</v>
      </c>
      <c r="AZ11" s="22">
        <v>10008191.859999999</v>
      </c>
      <c r="BA11" s="22">
        <v>183321223</v>
      </c>
      <c r="BB11" s="22">
        <v>806667</v>
      </c>
      <c r="BC11" s="22">
        <v>316081808.80000001</v>
      </c>
      <c r="BD11" s="22">
        <v>921</v>
      </c>
      <c r="BE11" s="22">
        <v>13</v>
      </c>
      <c r="BF11" s="22">
        <v>15</v>
      </c>
      <c r="BG11" s="22">
        <v>1</v>
      </c>
      <c r="BH11" s="22">
        <v>418</v>
      </c>
      <c r="BI11" s="22">
        <v>10</v>
      </c>
      <c r="BJ11" s="22">
        <v>12</v>
      </c>
      <c r="BK11" s="22">
        <v>287</v>
      </c>
      <c r="BL11" s="22">
        <v>13</v>
      </c>
      <c r="BM11" s="22">
        <v>917</v>
      </c>
      <c r="BN11" s="22">
        <v>1275</v>
      </c>
      <c r="BO11" s="22">
        <v>8</v>
      </c>
      <c r="BP11" s="22">
        <v>2</v>
      </c>
    </row>
    <row r="12" spans="1:6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745</v>
      </c>
      <c r="F12" s="22">
        <v>13662.58</v>
      </c>
      <c r="G12" s="22">
        <v>0</v>
      </c>
      <c r="H12" s="24">
        <v>461</v>
      </c>
      <c r="I12" s="25" t="s">
        <v>2002</v>
      </c>
      <c r="J12" s="24">
        <v>0</v>
      </c>
      <c r="K12" s="22">
        <v>0</v>
      </c>
      <c r="L12" s="25"/>
      <c r="M12" s="22">
        <v>1</v>
      </c>
      <c r="N12" s="22">
        <v>0</v>
      </c>
      <c r="O12" s="22"/>
      <c r="P12" s="24">
        <v>0</v>
      </c>
      <c r="Q12" s="24">
        <v>0</v>
      </c>
      <c r="R12" s="24">
        <v>0</v>
      </c>
      <c r="S12" s="24">
        <v>434.1</v>
      </c>
      <c r="T12" s="24">
        <v>0</v>
      </c>
      <c r="U12" s="24">
        <v>434.1</v>
      </c>
      <c r="V12" s="24">
        <v>0</v>
      </c>
      <c r="W12" s="24">
        <v>0</v>
      </c>
      <c r="X12" s="24">
        <v>0</v>
      </c>
      <c r="Y12" s="24">
        <v>380.6</v>
      </c>
      <c r="Z12" s="24">
        <v>0</v>
      </c>
      <c r="AA12" s="24">
        <v>380.6</v>
      </c>
      <c r="AB12" s="24">
        <v>243</v>
      </c>
      <c r="AC12" s="25" t="s">
        <v>2003</v>
      </c>
      <c r="AD12" s="22">
        <v>8</v>
      </c>
      <c r="AE12" s="22">
        <v>7</v>
      </c>
      <c r="AF12" s="25" t="s">
        <v>2002</v>
      </c>
      <c r="AG12" s="25" t="s">
        <v>2003</v>
      </c>
      <c r="AH12" s="25" t="s">
        <v>2002</v>
      </c>
      <c r="AI12" s="22">
        <v>0</v>
      </c>
      <c r="AJ12" s="22">
        <v>0</v>
      </c>
      <c r="AK12" s="22">
        <v>35</v>
      </c>
      <c r="AL12" s="22">
        <v>27722</v>
      </c>
      <c r="AM12" s="22">
        <v>1115200</v>
      </c>
      <c r="AN12" s="22">
        <v>1</v>
      </c>
      <c r="AO12" s="22">
        <v>1</v>
      </c>
      <c r="AP12" s="22">
        <v>0</v>
      </c>
      <c r="AQ12" s="22">
        <v>0</v>
      </c>
      <c r="AR12" s="22">
        <v>48</v>
      </c>
      <c r="AS12" s="22">
        <v>32</v>
      </c>
      <c r="AT12" s="22">
        <v>6</v>
      </c>
      <c r="AU12" s="22">
        <v>4</v>
      </c>
      <c r="AV12" s="25" t="s">
        <v>2015</v>
      </c>
      <c r="AW12" s="22">
        <v>311</v>
      </c>
      <c r="AX12" s="22">
        <v>306</v>
      </c>
      <c r="AY12" s="22">
        <v>172491509</v>
      </c>
      <c r="AZ12" s="22">
        <v>39017379</v>
      </c>
      <c r="BA12" s="22">
        <v>8302862</v>
      </c>
      <c r="BB12" s="22">
        <v>52576390</v>
      </c>
      <c r="BC12" s="22">
        <v>272388140</v>
      </c>
      <c r="BD12" s="22">
        <v>1106</v>
      </c>
      <c r="BE12" s="22">
        <v>5</v>
      </c>
      <c r="BF12" s="22">
        <v>14</v>
      </c>
      <c r="BG12" s="22">
        <v>1</v>
      </c>
      <c r="BH12" s="22">
        <v>515</v>
      </c>
      <c r="BI12" s="22">
        <v>3</v>
      </c>
      <c r="BJ12" s="22">
        <v>12</v>
      </c>
      <c r="BK12" s="22">
        <v>40</v>
      </c>
      <c r="BL12" s="22">
        <v>4</v>
      </c>
      <c r="BM12" s="22">
        <v>1161</v>
      </c>
      <c r="BN12" s="22">
        <v>2857</v>
      </c>
      <c r="BO12" s="22">
        <v>15</v>
      </c>
      <c r="BP12" s="22">
        <v>3</v>
      </c>
    </row>
    <row r="13" spans="1:6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390</v>
      </c>
      <c r="F13" s="22">
        <v>42</v>
      </c>
      <c r="G13" s="22">
        <v>42</v>
      </c>
      <c r="H13" s="24">
        <v>266.48</v>
      </c>
      <c r="I13" s="25" t="s">
        <v>2002</v>
      </c>
      <c r="J13" s="24">
        <v>0</v>
      </c>
      <c r="K13" s="22">
        <v>0</v>
      </c>
      <c r="L13" s="25"/>
      <c r="M13" s="22">
        <v>1</v>
      </c>
      <c r="N13" s="22">
        <v>1</v>
      </c>
      <c r="O13" s="22" t="s">
        <v>2016</v>
      </c>
      <c r="P13" s="24">
        <v>195.83</v>
      </c>
      <c r="Q13" s="24">
        <v>0</v>
      </c>
      <c r="R13" s="24">
        <v>0</v>
      </c>
      <c r="S13" s="24">
        <v>3.33</v>
      </c>
      <c r="T13" s="24">
        <v>9.17</v>
      </c>
      <c r="U13" s="24">
        <v>208.33</v>
      </c>
      <c r="V13" s="24">
        <v>181.69</v>
      </c>
      <c r="W13" s="24">
        <v>0</v>
      </c>
      <c r="X13" s="24">
        <v>0</v>
      </c>
      <c r="Y13" s="24">
        <v>7.5</v>
      </c>
      <c r="Z13" s="24">
        <v>7.24</v>
      </c>
      <c r="AA13" s="24">
        <v>196.43</v>
      </c>
      <c r="AB13" s="24">
        <v>0</v>
      </c>
      <c r="AC13" s="25" t="s">
        <v>2003</v>
      </c>
      <c r="AD13" s="22">
        <v>5</v>
      </c>
      <c r="AE13" s="22">
        <v>5</v>
      </c>
      <c r="AF13" s="25" t="s">
        <v>2003</v>
      </c>
      <c r="AG13" s="25" t="s">
        <v>2003</v>
      </c>
      <c r="AH13" s="25" t="s">
        <v>2002</v>
      </c>
      <c r="AI13" s="22">
        <v>0</v>
      </c>
      <c r="AJ13" s="22">
        <v>0</v>
      </c>
      <c r="AK13" s="22">
        <v>13</v>
      </c>
      <c r="AL13" s="22">
        <v>15286</v>
      </c>
      <c r="AM13" s="22">
        <v>368837</v>
      </c>
      <c r="AN13" s="22">
        <v>0</v>
      </c>
      <c r="AO13" s="22">
        <v>0</v>
      </c>
      <c r="AP13" s="22">
        <v>0</v>
      </c>
      <c r="AQ13" s="22">
        <v>2</v>
      </c>
      <c r="AR13" s="22">
        <v>29</v>
      </c>
      <c r="AS13" s="22">
        <v>14</v>
      </c>
      <c r="AT13" s="22">
        <v>12</v>
      </c>
      <c r="AU13" s="22">
        <v>7</v>
      </c>
      <c r="AV13" s="25" t="s">
        <v>2017</v>
      </c>
      <c r="AW13" s="22">
        <v>1590</v>
      </c>
      <c r="AX13" s="22">
        <v>1448</v>
      </c>
      <c r="AY13" s="22">
        <v>297685947.08999997</v>
      </c>
      <c r="AZ13" s="22">
        <v>11731161</v>
      </c>
      <c r="BA13" s="22">
        <v>2710000</v>
      </c>
      <c r="BB13" s="22">
        <v>19198347</v>
      </c>
      <c r="BC13" s="22">
        <v>331325455.08999997</v>
      </c>
      <c r="BD13" s="22">
        <v>1331</v>
      </c>
      <c r="BE13" s="22">
        <v>13</v>
      </c>
      <c r="BF13" s="22">
        <v>20</v>
      </c>
      <c r="BG13" s="22">
        <v>1</v>
      </c>
      <c r="BH13" s="22">
        <v>478</v>
      </c>
      <c r="BI13" s="22">
        <v>13</v>
      </c>
      <c r="BJ13" s="22">
        <v>18</v>
      </c>
      <c r="BK13" s="22">
        <v>131</v>
      </c>
      <c r="BL13" s="22">
        <v>23</v>
      </c>
      <c r="BM13" s="22">
        <v>1162</v>
      </c>
      <c r="BN13" s="22">
        <v>1853</v>
      </c>
      <c r="BO13" s="22">
        <v>22</v>
      </c>
      <c r="BP13" s="22">
        <v>0</v>
      </c>
    </row>
    <row r="14" spans="1:6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1385</v>
      </c>
      <c r="F14" s="22">
        <v>12396.83</v>
      </c>
      <c r="G14" s="22">
        <v>0</v>
      </c>
      <c r="H14" s="24">
        <v>848.74</v>
      </c>
      <c r="I14" s="25" t="s">
        <v>2002</v>
      </c>
      <c r="J14" s="24">
        <v>0</v>
      </c>
      <c r="K14" s="22">
        <v>0</v>
      </c>
      <c r="L14" s="25"/>
      <c r="M14" s="22">
        <v>1</v>
      </c>
      <c r="N14" s="22">
        <v>0</v>
      </c>
      <c r="O14" s="22"/>
      <c r="P14" s="24">
        <v>616.70000000000005</v>
      </c>
      <c r="Q14" s="24">
        <v>0</v>
      </c>
      <c r="R14" s="24">
        <v>0</v>
      </c>
      <c r="S14" s="24">
        <v>0</v>
      </c>
      <c r="T14" s="24">
        <v>0</v>
      </c>
      <c r="U14" s="24">
        <v>616.70000000000005</v>
      </c>
      <c r="V14" s="24">
        <v>588.20000000000005</v>
      </c>
      <c r="W14" s="24">
        <v>0</v>
      </c>
      <c r="X14" s="24">
        <v>0</v>
      </c>
      <c r="Y14" s="24">
        <v>0</v>
      </c>
      <c r="Z14" s="24">
        <v>0</v>
      </c>
      <c r="AA14" s="24">
        <v>588.20000000000005</v>
      </c>
      <c r="AB14" s="24">
        <v>498.3</v>
      </c>
      <c r="AC14" s="25" t="s">
        <v>2003</v>
      </c>
      <c r="AD14" s="22">
        <v>5</v>
      </c>
      <c r="AE14" s="22">
        <v>5</v>
      </c>
      <c r="AF14" s="25" t="s">
        <v>2003</v>
      </c>
      <c r="AG14" s="25" t="s">
        <v>2003</v>
      </c>
      <c r="AH14" s="25" t="s">
        <v>2002</v>
      </c>
      <c r="AI14" s="22">
        <v>0</v>
      </c>
      <c r="AJ14" s="22">
        <v>0</v>
      </c>
      <c r="AK14" s="22">
        <v>0</v>
      </c>
      <c r="AL14" s="22">
        <v>48451</v>
      </c>
      <c r="AM14" s="22">
        <v>1535115.97</v>
      </c>
      <c r="AN14" s="22">
        <v>10</v>
      </c>
      <c r="AO14" s="22">
        <v>3</v>
      </c>
      <c r="AP14" s="22">
        <v>7</v>
      </c>
      <c r="AQ14" s="22">
        <v>4</v>
      </c>
      <c r="AR14" s="22">
        <v>21</v>
      </c>
      <c r="AS14" s="22">
        <v>17</v>
      </c>
      <c r="AT14" s="22">
        <v>4</v>
      </c>
      <c r="AU14" s="22">
        <v>0</v>
      </c>
      <c r="AV14" s="25" t="s">
        <v>2018</v>
      </c>
      <c r="AW14" s="22">
        <v>748</v>
      </c>
      <c r="AX14" s="22">
        <v>748</v>
      </c>
      <c r="AY14" s="22">
        <v>247724756</v>
      </c>
      <c r="AZ14" s="22">
        <v>41494357</v>
      </c>
      <c r="BA14" s="22">
        <v>12143958</v>
      </c>
      <c r="BB14" s="22">
        <v>188111526</v>
      </c>
      <c r="BC14" s="22">
        <v>489474597</v>
      </c>
      <c r="BD14" s="22">
        <v>1600</v>
      </c>
      <c r="BE14" s="22">
        <v>2</v>
      </c>
      <c r="BF14" s="22">
        <v>16</v>
      </c>
      <c r="BG14" s="22">
        <v>1</v>
      </c>
      <c r="BH14" s="22">
        <v>584</v>
      </c>
      <c r="BI14" s="22">
        <v>7</v>
      </c>
      <c r="BJ14" s="22">
        <v>14</v>
      </c>
      <c r="BK14" s="22">
        <v>21</v>
      </c>
      <c r="BL14" s="22">
        <v>4</v>
      </c>
      <c r="BM14" s="22">
        <v>1620</v>
      </c>
      <c r="BN14" s="22">
        <v>5555</v>
      </c>
      <c r="BO14" s="22">
        <v>9</v>
      </c>
      <c r="BP14" s="22">
        <v>4</v>
      </c>
    </row>
    <row r="15" spans="1:6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326</v>
      </c>
      <c r="F15" s="22">
        <v>3994.26</v>
      </c>
      <c r="G15" s="22">
        <v>0</v>
      </c>
      <c r="H15" s="24">
        <v>232.39</v>
      </c>
      <c r="I15" s="25" t="s">
        <v>2002</v>
      </c>
      <c r="J15" s="24">
        <v>0</v>
      </c>
      <c r="K15" s="22">
        <v>0</v>
      </c>
      <c r="L15" s="25"/>
      <c r="M15" s="22">
        <v>0</v>
      </c>
      <c r="N15" s="22">
        <v>0</v>
      </c>
      <c r="O15" s="22"/>
      <c r="P15" s="24">
        <v>248.36</v>
      </c>
      <c r="Q15" s="24">
        <v>0</v>
      </c>
      <c r="R15" s="24">
        <v>0</v>
      </c>
      <c r="S15" s="24">
        <v>0</v>
      </c>
      <c r="T15" s="24">
        <v>0</v>
      </c>
      <c r="U15" s="24">
        <v>248.36</v>
      </c>
      <c r="V15" s="24">
        <v>218.1</v>
      </c>
      <c r="W15" s="24">
        <v>0</v>
      </c>
      <c r="X15" s="24">
        <v>0</v>
      </c>
      <c r="Y15" s="24">
        <v>0</v>
      </c>
      <c r="Z15" s="24">
        <v>0</v>
      </c>
      <c r="AA15" s="24">
        <v>218.1</v>
      </c>
      <c r="AB15" s="24">
        <v>158.12</v>
      </c>
      <c r="AC15" s="25" t="s">
        <v>2003</v>
      </c>
      <c r="AD15" s="22">
        <v>8</v>
      </c>
      <c r="AE15" s="22">
        <v>8</v>
      </c>
      <c r="AF15" s="25" t="s">
        <v>2002</v>
      </c>
      <c r="AG15" s="25" t="s">
        <v>2003</v>
      </c>
      <c r="AH15" s="25" t="s">
        <v>2003</v>
      </c>
      <c r="AI15" s="22">
        <v>7</v>
      </c>
      <c r="AJ15" s="22">
        <v>0</v>
      </c>
      <c r="AK15" s="22">
        <v>0</v>
      </c>
      <c r="AL15" s="22">
        <v>14137</v>
      </c>
      <c r="AM15" s="22">
        <v>516804.58</v>
      </c>
      <c r="AN15" s="22">
        <v>0</v>
      </c>
      <c r="AO15" s="22">
        <v>0</v>
      </c>
      <c r="AP15" s="22">
        <v>0</v>
      </c>
      <c r="AQ15" s="22">
        <v>0</v>
      </c>
      <c r="AR15" s="22">
        <v>27</v>
      </c>
      <c r="AS15" s="22">
        <v>24</v>
      </c>
      <c r="AT15" s="22">
        <v>3</v>
      </c>
      <c r="AU15" s="22">
        <v>1</v>
      </c>
      <c r="AV15" s="25" t="s">
        <v>2019</v>
      </c>
      <c r="AW15" s="22">
        <v>384</v>
      </c>
      <c r="AX15" s="22">
        <v>364</v>
      </c>
      <c r="AY15" s="22">
        <v>24699441</v>
      </c>
      <c r="AZ15" s="22">
        <v>58923297</v>
      </c>
      <c r="BA15" s="22">
        <v>3350000</v>
      </c>
      <c r="BB15" s="22">
        <v>2367606</v>
      </c>
      <c r="BC15" s="22">
        <v>89340344</v>
      </c>
      <c r="BD15" s="22">
        <v>205</v>
      </c>
      <c r="BE15" s="22">
        <v>10</v>
      </c>
      <c r="BF15" s="22">
        <v>8</v>
      </c>
      <c r="BG15" s="22">
        <v>1</v>
      </c>
      <c r="BH15" s="22">
        <v>230</v>
      </c>
      <c r="BI15" s="22">
        <v>11</v>
      </c>
      <c r="BJ15" s="22">
        <v>7</v>
      </c>
      <c r="BK15" s="22">
        <v>51</v>
      </c>
      <c r="BL15" s="22">
        <v>12</v>
      </c>
      <c r="BM15" s="22">
        <v>212</v>
      </c>
      <c r="BN15" s="22">
        <v>1711</v>
      </c>
      <c r="BO15" s="22">
        <v>3</v>
      </c>
      <c r="BP15" s="22">
        <v>1</v>
      </c>
    </row>
    <row r="16" spans="1:6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1263.7</v>
      </c>
      <c r="F16" s="22">
        <v>11983.59</v>
      </c>
      <c r="G16" s="22">
        <v>0</v>
      </c>
      <c r="H16" s="24">
        <v>447.5</v>
      </c>
      <c r="I16" s="25" t="s">
        <v>2002</v>
      </c>
      <c r="J16" s="24">
        <v>0</v>
      </c>
      <c r="K16" s="22">
        <v>0</v>
      </c>
      <c r="L16" s="25"/>
      <c r="M16" s="22">
        <v>1</v>
      </c>
      <c r="N16" s="22">
        <v>0</v>
      </c>
      <c r="O16" s="22"/>
      <c r="P16" s="24">
        <v>436690.5</v>
      </c>
      <c r="Q16" s="24">
        <v>0</v>
      </c>
      <c r="R16" s="24">
        <v>0</v>
      </c>
      <c r="S16" s="24">
        <v>0</v>
      </c>
      <c r="T16" s="24">
        <v>0</v>
      </c>
      <c r="U16" s="24">
        <v>436690.5</v>
      </c>
      <c r="V16" s="24">
        <v>411490.2</v>
      </c>
      <c r="W16" s="24">
        <v>0</v>
      </c>
      <c r="X16" s="24">
        <v>0</v>
      </c>
      <c r="Y16" s="24">
        <v>0</v>
      </c>
      <c r="Z16" s="24">
        <v>0</v>
      </c>
      <c r="AA16" s="24">
        <v>411490.2</v>
      </c>
      <c r="AB16" s="24">
        <v>317</v>
      </c>
      <c r="AC16" s="25" t="s">
        <v>2003</v>
      </c>
      <c r="AD16" s="22">
        <v>4</v>
      </c>
      <c r="AE16" s="22">
        <v>4</v>
      </c>
      <c r="AF16" s="25" t="s">
        <v>2002</v>
      </c>
      <c r="AG16" s="25" t="s">
        <v>2002</v>
      </c>
      <c r="AH16" s="25" t="s">
        <v>2002</v>
      </c>
      <c r="AI16" s="22">
        <v>0</v>
      </c>
      <c r="AJ16" s="22">
        <v>0</v>
      </c>
      <c r="AK16" s="22">
        <v>37</v>
      </c>
      <c r="AL16" s="22">
        <v>30686</v>
      </c>
      <c r="AM16" s="22">
        <v>2381248</v>
      </c>
      <c r="AN16" s="22">
        <v>4</v>
      </c>
      <c r="AO16" s="22">
        <v>4</v>
      </c>
      <c r="AP16" s="22">
        <v>0</v>
      </c>
      <c r="AQ16" s="22">
        <v>0</v>
      </c>
      <c r="AR16" s="22">
        <v>82</v>
      </c>
      <c r="AS16" s="22">
        <v>80</v>
      </c>
      <c r="AT16" s="22">
        <v>2</v>
      </c>
      <c r="AU16" s="22">
        <v>1</v>
      </c>
      <c r="AV16" s="25" t="s">
        <v>2020</v>
      </c>
      <c r="AW16" s="22">
        <v>493</v>
      </c>
      <c r="AX16" s="22">
        <v>493</v>
      </c>
      <c r="AY16" s="22">
        <v>72405429</v>
      </c>
      <c r="AZ16" s="22">
        <v>7998020</v>
      </c>
      <c r="BA16" s="22">
        <v>27000</v>
      </c>
      <c r="BB16" s="22">
        <v>71981208</v>
      </c>
      <c r="BC16" s="22">
        <v>152411657</v>
      </c>
      <c r="BD16" s="22">
        <v>574</v>
      </c>
      <c r="BE16" s="22">
        <v>0</v>
      </c>
      <c r="BF16" s="22">
        <v>11</v>
      </c>
      <c r="BG16" s="22">
        <v>1</v>
      </c>
      <c r="BH16" s="22">
        <v>481</v>
      </c>
      <c r="BI16" s="22">
        <v>0</v>
      </c>
      <c r="BJ16" s="22">
        <v>8</v>
      </c>
      <c r="BK16" s="22">
        <v>60</v>
      </c>
      <c r="BL16" s="22">
        <v>0</v>
      </c>
      <c r="BM16" s="22">
        <v>574</v>
      </c>
      <c r="BN16" s="22">
        <v>3218</v>
      </c>
      <c r="BO16" s="22">
        <v>8</v>
      </c>
      <c r="BP16" s="22">
        <v>3</v>
      </c>
    </row>
    <row r="17" spans="1:6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1276</v>
      </c>
      <c r="F17" s="22">
        <v>10909.32</v>
      </c>
      <c r="G17" s="22">
        <v>0</v>
      </c>
      <c r="H17" s="24">
        <v>628.96</v>
      </c>
      <c r="I17" s="25" t="s">
        <v>2002</v>
      </c>
      <c r="J17" s="24">
        <v>0</v>
      </c>
      <c r="K17" s="22">
        <v>0</v>
      </c>
      <c r="L17" s="25"/>
      <c r="M17" s="22">
        <v>1</v>
      </c>
      <c r="N17" s="22">
        <v>0</v>
      </c>
      <c r="O17" s="22"/>
      <c r="P17" s="24">
        <v>649.54999999999995</v>
      </c>
      <c r="Q17" s="24">
        <v>0</v>
      </c>
      <c r="R17" s="24">
        <v>0</v>
      </c>
      <c r="S17" s="24">
        <v>0</v>
      </c>
      <c r="T17" s="24">
        <v>3.5</v>
      </c>
      <c r="U17" s="24">
        <v>653.04999999999995</v>
      </c>
      <c r="V17" s="24">
        <v>530.85</v>
      </c>
      <c r="W17" s="24">
        <v>0</v>
      </c>
      <c r="X17" s="24">
        <v>0</v>
      </c>
      <c r="Y17" s="24">
        <v>30.67</v>
      </c>
      <c r="Z17" s="24">
        <v>6.57</v>
      </c>
      <c r="AA17" s="24">
        <v>568.09</v>
      </c>
      <c r="AB17" s="24">
        <v>576.77</v>
      </c>
      <c r="AC17" s="25" t="s">
        <v>2003</v>
      </c>
      <c r="AD17" s="22">
        <v>5</v>
      </c>
      <c r="AE17" s="22">
        <v>5</v>
      </c>
      <c r="AF17" s="25" t="s">
        <v>2003</v>
      </c>
      <c r="AG17" s="25" t="s">
        <v>2003</v>
      </c>
      <c r="AH17" s="25" t="s">
        <v>2003</v>
      </c>
      <c r="AI17" s="22">
        <v>2</v>
      </c>
      <c r="AJ17" s="22">
        <v>0</v>
      </c>
      <c r="AK17" s="22">
        <v>52</v>
      </c>
      <c r="AL17" s="22">
        <v>46892</v>
      </c>
      <c r="AM17" s="22">
        <v>2207900</v>
      </c>
      <c r="AN17" s="22">
        <v>10</v>
      </c>
      <c r="AO17" s="22">
        <v>2</v>
      </c>
      <c r="AP17" s="22">
        <v>8</v>
      </c>
      <c r="AQ17" s="22">
        <v>2</v>
      </c>
      <c r="AR17" s="22">
        <v>24</v>
      </c>
      <c r="AS17" s="22">
        <v>13</v>
      </c>
      <c r="AT17" s="22">
        <v>5</v>
      </c>
      <c r="AU17" s="22">
        <v>6</v>
      </c>
      <c r="AV17" s="25" t="s">
        <v>2021</v>
      </c>
      <c r="AW17" s="22">
        <v>1099</v>
      </c>
      <c r="AX17" s="22">
        <v>901</v>
      </c>
      <c r="AY17" s="22">
        <v>45135315</v>
      </c>
      <c r="AZ17" s="22">
        <v>48958029</v>
      </c>
      <c r="BA17" s="22">
        <v>8328381</v>
      </c>
      <c r="BB17" s="22">
        <v>966547624</v>
      </c>
      <c r="BC17" s="22">
        <v>1068969349</v>
      </c>
      <c r="BD17" s="22">
        <v>1079</v>
      </c>
      <c r="BE17" s="22">
        <v>22</v>
      </c>
      <c r="BF17" s="22">
        <v>8</v>
      </c>
      <c r="BG17" s="22">
        <v>1</v>
      </c>
      <c r="BH17" s="22">
        <v>665</v>
      </c>
      <c r="BI17" s="22">
        <v>19</v>
      </c>
      <c r="BJ17" s="22">
        <v>9</v>
      </c>
      <c r="BK17" s="22">
        <v>34.5</v>
      </c>
      <c r="BL17" s="22">
        <v>12</v>
      </c>
      <c r="BM17" s="22">
        <v>1214</v>
      </c>
      <c r="BN17" s="22">
        <v>3750</v>
      </c>
      <c r="BO17" s="22">
        <v>11</v>
      </c>
      <c r="BP17" s="22">
        <v>6</v>
      </c>
    </row>
    <row r="18" spans="1:6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339.5</v>
      </c>
      <c r="F18" s="22">
        <v>3673.67</v>
      </c>
      <c r="G18" s="22">
        <v>0</v>
      </c>
      <c r="H18" s="24">
        <v>246.21</v>
      </c>
      <c r="I18" s="25" t="s">
        <v>2002</v>
      </c>
      <c r="J18" s="24">
        <v>0</v>
      </c>
      <c r="K18" s="22">
        <v>0</v>
      </c>
      <c r="L18" s="25"/>
      <c r="M18" s="22">
        <v>0</v>
      </c>
      <c r="N18" s="22">
        <v>0</v>
      </c>
      <c r="O18" s="22"/>
      <c r="P18" s="24">
        <v>197.76</v>
      </c>
      <c r="Q18" s="24">
        <v>0</v>
      </c>
      <c r="R18" s="24">
        <v>0</v>
      </c>
      <c r="S18" s="24">
        <v>0</v>
      </c>
      <c r="T18" s="24">
        <v>0</v>
      </c>
      <c r="U18" s="24">
        <v>197.76</v>
      </c>
      <c r="V18" s="24">
        <v>192.41</v>
      </c>
      <c r="W18" s="24">
        <v>0</v>
      </c>
      <c r="X18" s="24">
        <v>0</v>
      </c>
      <c r="Y18" s="24">
        <v>0</v>
      </c>
      <c r="Z18" s="24">
        <v>0</v>
      </c>
      <c r="AA18" s="24">
        <v>192.41</v>
      </c>
      <c r="AB18" s="24">
        <v>158.97999999999999</v>
      </c>
      <c r="AC18" s="25" t="s">
        <v>2003</v>
      </c>
      <c r="AD18" s="22">
        <v>6</v>
      </c>
      <c r="AE18" s="22">
        <v>6</v>
      </c>
      <c r="AF18" s="25" t="s">
        <v>2003</v>
      </c>
      <c r="AG18" s="25" t="s">
        <v>2003</v>
      </c>
      <c r="AH18" s="25" t="s">
        <v>2002</v>
      </c>
      <c r="AI18" s="22">
        <v>0</v>
      </c>
      <c r="AJ18" s="22">
        <v>0</v>
      </c>
      <c r="AK18" s="22">
        <v>1</v>
      </c>
      <c r="AL18" s="22">
        <v>18594</v>
      </c>
      <c r="AM18" s="22">
        <v>409313.94</v>
      </c>
      <c r="AN18" s="22">
        <v>4</v>
      </c>
      <c r="AO18" s="22">
        <v>3</v>
      </c>
      <c r="AP18" s="22">
        <v>1</v>
      </c>
      <c r="AQ18" s="22">
        <v>0</v>
      </c>
      <c r="AR18" s="22">
        <v>11</v>
      </c>
      <c r="AS18" s="22">
        <v>11</v>
      </c>
      <c r="AT18" s="22">
        <v>0</v>
      </c>
      <c r="AU18" s="22">
        <v>0</v>
      </c>
      <c r="AV18" s="25" t="s">
        <v>2022</v>
      </c>
      <c r="AW18" s="22">
        <v>1107</v>
      </c>
      <c r="AX18" s="22">
        <v>1038</v>
      </c>
      <c r="AY18" s="22">
        <v>287124019</v>
      </c>
      <c r="AZ18" s="22">
        <v>16127806</v>
      </c>
      <c r="BA18" s="22">
        <v>3000000</v>
      </c>
      <c r="BB18" s="22">
        <v>2340834</v>
      </c>
      <c r="BC18" s="22">
        <v>308592659</v>
      </c>
      <c r="BD18" s="22">
        <v>1137</v>
      </c>
      <c r="BE18" s="22">
        <v>18</v>
      </c>
      <c r="BF18" s="22">
        <v>32</v>
      </c>
      <c r="BG18" s="22">
        <v>1</v>
      </c>
      <c r="BH18" s="22">
        <v>437</v>
      </c>
      <c r="BI18" s="22">
        <v>15</v>
      </c>
      <c r="BJ18" s="22">
        <v>14</v>
      </c>
      <c r="BK18" s="22">
        <v>102</v>
      </c>
      <c r="BL18" s="22">
        <v>17</v>
      </c>
      <c r="BM18" s="22">
        <v>1186</v>
      </c>
      <c r="BN18" s="22">
        <v>1831</v>
      </c>
      <c r="BO18" s="22">
        <v>31</v>
      </c>
      <c r="BP18" s="22">
        <v>3</v>
      </c>
    </row>
    <row r="19" spans="1:6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721.95</v>
      </c>
      <c r="F19" s="22">
        <v>6524.66</v>
      </c>
      <c r="G19" s="22">
        <v>0</v>
      </c>
      <c r="H19" s="24">
        <v>431.6</v>
      </c>
      <c r="I19" s="25" t="s">
        <v>2002</v>
      </c>
      <c r="J19" s="24">
        <v>0</v>
      </c>
      <c r="K19" s="22">
        <v>0</v>
      </c>
      <c r="L19" s="25"/>
      <c r="M19" s="22">
        <v>1</v>
      </c>
      <c r="N19" s="22">
        <v>0</v>
      </c>
      <c r="O19" s="22"/>
      <c r="P19" s="24">
        <v>349.03</v>
      </c>
      <c r="Q19" s="24">
        <v>61.86</v>
      </c>
      <c r="R19" s="24">
        <v>0</v>
      </c>
      <c r="S19" s="24">
        <v>12.66</v>
      </c>
      <c r="T19" s="24">
        <v>38.21</v>
      </c>
      <c r="U19" s="24">
        <v>461.76</v>
      </c>
      <c r="V19" s="24">
        <v>285.97000000000003</v>
      </c>
      <c r="W19" s="24">
        <v>82.06</v>
      </c>
      <c r="X19" s="24">
        <v>0</v>
      </c>
      <c r="Y19" s="24">
        <v>47.15</v>
      </c>
      <c r="Z19" s="24">
        <v>11.66</v>
      </c>
      <c r="AA19" s="24">
        <v>426.84</v>
      </c>
      <c r="AB19" s="24">
        <v>417.82</v>
      </c>
      <c r="AC19" s="25" t="s">
        <v>2003</v>
      </c>
      <c r="AD19" s="22">
        <v>7</v>
      </c>
      <c r="AE19" s="22">
        <v>6</v>
      </c>
      <c r="AF19" s="25" t="s">
        <v>2003</v>
      </c>
      <c r="AG19" s="25" t="s">
        <v>2003</v>
      </c>
      <c r="AH19" s="25" t="s">
        <v>2002</v>
      </c>
      <c r="AI19" s="22">
        <v>0</v>
      </c>
      <c r="AJ19" s="22">
        <v>0</v>
      </c>
      <c r="AK19" s="22">
        <v>37</v>
      </c>
      <c r="AL19" s="22">
        <v>29446</v>
      </c>
      <c r="AM19" s="22">
        <v>1253500</v>
      </c>
      <c r="AN19" s="22">
        <v>2</v>
      </c>
      <c r="AO19" s="22">
        <v>2</v>
      </c>
      <c r="AP19" s="22">
        <v>0</v>
      </c>
      <c r="AQ19" s="22">
        <v>0</v>
      </c>
      <c r="AR19" s="22">
        <v>4</v>
      </c>
      <c r="AS19" s="22">
        <v>3</v>
      </c>
      <c r="AT19" s="22">
        <v>1</v>
      </c>
      <c r="AU19" s="22">
        <v>0</v>
      </c>
      <c r="AV19" s="25" t="s">
        <v>2023</v>
      </c>
      <c r="AW19" s="22">
        <v>1423</v>
      </c>
      <c r="AX19" s="22">
        <v>1317</v>
      </c>
      <c r="AY19" s="22">
        <v>285014000</v>
      </c>
      <c r="AZ19" s="22">
        <v>18918000</v>
      </c>
      <c r="BA19" s="22">
        <v>6081000</v>
      </c>
      <c r="BB19" s="22">
        <v>31847000</v>
      </c>
      <c r="BC19" s="22">
        <v>341860000</v>
      </c>
      <c r="BD19" s="22">
        <v>1220</v>
      </c>
      <c r="BE19" s="22">
        <v>5</v>
      </c>
      <c r="BF19" s="22">
        <v>22</v>
      </c>
      <c r="BG19" s="22">
        <v>1</v>
      </c>
      <c r="BH19" s="22">
        <v>541</v>
      </c>
      <c r="BI19" s="22">
        <v>2</v>
      </c>
      <c r="BJ19" s="22">
        <v>16</v>
      </c>
      <c r="BK19" s="22">
        <v>50</v>
      </c>
      <c r="BL19" s="22">
        <v>3</v>
      </c>
      <c r="BM19" s="22">
        <v>1220</v>
      </c>
      <c r="BN19" s="22">
        <v>3254</v>
      </c>
      <c r="BO19" s="22">
        <v>12</v>
      </c>
      <c r="BP19" s="22">
        <v>13</v>
      </c>
    </row>
    <row r="20" spans="1:6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108</v>
      </c>
      <c r="F20" s="22">
        <v>1980.01</v>
      </c>
      <c r="G20" s="22">
        <v>0</v>
      </c>
      <c r="H20" s="24">
        <v>156.4</v>
      </c>
      <c r="I20" s="25" t="s">
        <v>2002</v>
      </c>
      <c r="J20" s="24">
        <v>0</v>
      </c>
      <c r="K20" s="22">
        <v>0</v>
      </c>
      <c r="L20" s="25"/>
      <c r="M20" s="22">
        <v>0</v>
      </c>
      <c r="N20" s="22">
        <v>0</v>
      </c>
      <c r="O20" s="22"/>
      <c r="P20" s="24">
        <v>121.3</v>
      </c>
      <c r="Q20" s="24">
        <v>0</v>
      </c>
      <c r="R20" s="24">
        <v>0</v>
      </c>
      <c r="S20" s="24">
        <v>0</v>
      </c>
      <c r="T20" s="24">
        <v>0</v>
      </c>
      <c r="U20" s="24">
        <v>121.3</v>
      </c>
      <c r="V20" s="24">
        <v>92.2</v>
      </c>
      <c r="W20" s="24">
        <v>0</v>
      </c>
      <c r="X20" s="24">
        <v>0</v>
      </c>
      <c r="Y20" s="24">
        <v>0</v>
      </c>
      <c r="Z20" s="24">
        <v>0</v>
      </c>
      <c r="AA20" s="24">
        <v>92.2</v>
      </c>
      <c r="AB20" s="24">
        <v>51.4</v>
      </c>
      <c r="AC20" s="25" t="s">
        <v>2003</v>
      </c>
      <c r="AD20" s="22">
        <v>6</v>
      </c>
      <c r="AE20" s="22">
        <v>5</v>
      </c>
      <c r="AF20" s="25" t="s">
        <v>2003</v>
      </c>
      <c r="AG20" s="25" t="s">
        <v>2003</v>
      </c>
      <c r="AH20" s="25" t="s">
        <v>2003</v>
      </c>
      <c r="AI20" s="22">
        <v>3</v>
      </c>
      <c r="AJ20" s="22">
        <v>0</v>
      </c>
      <c r="AK20" s="22">
        <v>37</v>
      </c>
      <c r="AL20" s="22">
        <v>5648</v>
      </c>
      <c r="AM20" s="22">
        <v>99688</v>
      </c>
      <c r="AN20" s="22">
        <v>0</v>
      </c>
      <c r="AO20" s="22">
        <v>0</v>
      </c>
      <c r="AP20" s="22">
        <v>0</v>
      </c>
      <c r="AQ20" s="22">
        <v>0</v>
      </c>
      <c r="AR20" s="22">
        <v>4</v>
      </c>
      <c r="AS20" s="22">
        <v>4</v>
      </c>
      <c r="AT20" s="22">
        <v>0</v>
      </c>
      <c r="AU20" s="22">
        <v>0</v>
      </c>
      <c r="AV20" s="25" t="s">
        <v>2024</v>
      </c>
      <c r="AW20" s="22">
        <v>158</v>
      </c>
      <c r="AX20" s="22">
        <v>154</v>
      </c>
      <c r="AY20" s="22">
        <v>5937594</v>
      </c>
      <c r="AZ20" s="22">
        <v>5205466</v>
      </c>
      <c r="BA20" s="22">
        <v>705650</v>
      </c>
      <c r="BB20" s="22">
        <v>1333484</v>
      </c>
      <c r="BC20" s="22">
        <v>13182194</v>
      </c>
      <c r="BD20" s="22">
        <v>126</v>
      </c>
      <c r="BE20" s="22">
        <v>14</v>
      </c>
      <c r="BF20" s="22">
        <v>9</v>
      </c>
      <c r="BG20" s="22">
        <v>1</v>
      </c>
      <c r="BH20" s="22">
        <v>158</v>
      </c>
      <c r="BI20" s="22">
        <v>6</v>
      </c>
      <c r="BJ20" s="22">
        <v>4</v>
      </c>
      <c r="BK20" s="22">
        <v>41</v>
      </c>
      <c r="BL20" s="22">
        <v>27</v>
      </c>
      <c r="BM20" s="22">
        <v>143</v>
      </c>
      <c r="BN20" s="22">
        <v>711</v>
      </c>
      <c r="BO20" s="22">
        <v>2</v>
      </c>
      <c r="BP20" s="22">
        <v>1</v>
      </c>
    </row>
    <row r="21" spans="1:68" x14ac:dyDescent="0.25">
      <c r="A21" s="22" t="s">
        <v>125</v>
      </c>
      <c r="B21" s="22" t="s">
        <v>161</v>
      </c>
      <c r="C21" s="22" t="s">
        <v>162</v>
      </c>
      <c r="D21" s="22" t="s">
        <v>163</v>
      </c>
      <c r="E21" s="22">
        <v>62</v>
      </c>
      <c r="F21" s="22">
        <v>37949.379999999997</v>
      </c>
      <c r="G21" s="22">
        <v>0</v>
      </c>
      <c r="H21" s="24">
        <v>272.7</v>
      </c>
      <c r="I21" s="25" t="s">
        <v>2002</v>
      </c>
      <c r="J21" s="24">
        <v>0</v>
      </c>
      <c r="K21" s="22">
        <v>0</v>
      </c>
      <c r="L21" s="25"/>
      <c r="M21" s="22">
        <v>0</v>
      </c>
      <c r="N21" s="22">
        <v>0</v>
      </c>
      <c r="O21" s="22"/>
      <c r="P21" s="24">
        <v>111.1</v>
      </c>
      <c r="Q21" s="24">
        <v>0.3</v>
      </c>
      <c r="R21" s="24">
        <v>0</v>
      </c>
      <c r="S21" s="24">
        <v>0</v>
      </c>
      <c r="T21" s="24">
        <v>0</v>
      </c>
      <c r="U21" s="24">
        <v>111.4</v>
      </c>
      <c r="V21" s="24">
        <v>78.099999999999994</v>
      </c>
      <c r="W21" s="24">
        <v>0</v>
      </c>
      <c r="X21" s="24">
        <v>0</v>
      </c>
      <c r="Y21" s="24">
        <v>0</v>
      </c>
      <c r="Z21" s="24">
        <v>0</v>
      </c>
      <c r="AA21" s="24">
        <v>78.099999999999994</v>
      </c>
      <c r="AB21" s="24">
        <v>21.9</v>
      </c>
      <c r="AC21" s="25" t="s">
        <v>2003</v>
      </c>
      <c r="AD21" s="22">
        <v>3</v>
      </c>
      <c r="AE21" s="22">
        <v>3</v>
      </c>
      <c r="AF21" s="25" t="s">
        <v>2003</v>
      </c>
      <c r="AG21" s="25" t="s">
        <v>2003</v>
      </c>
      <c r="AH21" s="25" t="s">
        <v>2003</v>
      </c>
      <c r="AI21" s="22">
        <v>35</v>
      </c>
      <c r="AJ21" s="22">
        <v>0</v>
      </c>
      <c r="AK21" s="22">
        <v>29</v>
      </c>
      <c r="AL21" s="22">
        <v>3689</v>
      </c>
      <c r="AM21" s="22">
        <v>142254</v>
      </c>
      <c r="AN21" s="22">
        <v>1</v>
      </c>
      <c r="AO21" s="22">
        <v>1</v>
      </c>
      <c r="AP21" s="22">
        <v>0</v>
      </c>
      <c r="AQ21" s="22">
        <v>0</v>
      </c>
      <c r="AR21" s="22">
        <v>2</v>
      </c>
      <c r="AS21" s="22">
        <v>1</v>
      </c>
      <c r="AT21" s="22">
        <v>1</v>
      </c>
      <c r="AU21" s="22">
        <v>0</v>
      </c>
      <c r="AV21" s="25" t="s">
        <v>2014</v>
      </c>
      <c r="AW21" s="22">
        <v>173</v>
      </c>
      <c r="AX21" s="22">
        <v>157</v>
      </c>
      <c r="AY21" s="22">
        <v>26574650</v>
      </c>
      <c r="AZ21" s="22">
        <v>9959933</v>
      </c>
      <c r="BA21" s="22">
        <v>2313661</v>
      </c>
      <c r="BB21" s="22">
        <v>43008480</v>
      </c>
      <c r="BC21" s="22">
        <v>81856724</v>
      </c>
      <c r="BD21" s="22">
        <v>220</v>
      </c>
      <c r="BE21" s="22">
        <v>38</v>
      </c>
      <c r="BF21" s="22">
        <v>17</v>
      </c>
      <c r="BG21" s="22">
        <v>1</v>
      </c>
      <c r="BH21" s="22">
        <v>73</v>
      </c>
      <c r="BI21" s="22">
        <v>3</v>
      </c>
      <c r="BJ21" s="22">
        <v>12</v>
      </c>
      <c r="BK21" s="22">
        <v>63</v>
      </c>
      <c r="BL21" s="22">
        <v>34</v>
      </c>
      <c r="BM21" s="22">
        <v>235</v>
      </c>
      <c r="BN21" s="22">
        <v>463</v>
      </c>
      <c r="BO21" s="22">
        <v>33</v>
      </c>
      <c r="BP21" s="22">
        <v>5</v>
      </c>
    </row>
    <row r="22" spans="1:68" x14ac:dyDescent="0.25">
      <c r="A22" s="22" t="s">
        <v>125</v>
      </c>
      <c r="B22" s="22" t="s">
        <v>161</v>
      </c>
      <c r="C22" s="22" t="s">
        <v>164</v>
      </c>
      <c r="D22" s="22" t="s">
        <v>165</v>
      </c>
      <c r="E22" s="22">
        <v>195</v>
      </c>
      <c r="F22" s="22">
        <v>1361308.71</v>
      </c>
      <c r="G22" s="22">
        <v>5</v>
      </c>
      <c r="H22" s="24">
        <v>1187</v>
      </c>
      <c r="I22" s="25" t="s">
        <v>2002</v>
      </c>
      <c r="J22" s="24">
        <v>0</v>
      </c>
      <c r="K22" s="22">
        <v>0</v>
      </c>
      <c r="L22" s="25"/>
      <c r="M22" s="22">
        <v>1</v>
      </c>
      <c r="N22" s="22">
        <v>0</v>
      </c>
      <c r="O22" s="22"/>
      <c r="P22" s="24">
        <v>123</v>
      </c>
      <c r="Q22" s="24">
        <v>0</v>
      </c>
      <c r="R22" s="24">
        <v>0</v>
      </c>
      <c r="S22" s="24">
        <v>0</v>
      </c>
      <c r="T22" s="24">
        <v>0</v>
      </c>
      <c r="U22" s="24">
        <v>123</v>
      </c>
      <c r="V22" s="24">
        <v>170</v>
      </c>
      <c r="W22" s="24">
        <v>0</v>
      </c>
      <c r="X22" s="24">
        <v>0</v>
      </c>
      <c r="Y22" s="24">
        <v>0</v>
      </c>
      <c r="Z22" s="24">
        <v>0</v>
      </c>
      <c r="AA22" s="24">
        <v>170</v>
      </c>
      <c r="AB22" s="24">
        <v>11</v>
      </c>
      <c r="AC22" s="25" t="s">
        <v>2003</v>
      </c>
      <c r="AD22" s="22">
        <v>5</v>
      </c>
      <c r="AE22" s="22">
        <v>4</v>
      </c>
      <c r="AF22" s="25" t="s">
        <v>2002</v>
      </c>
      <c r="AG22" s="25" t="s">
        <v>2003</v>
      </c>
      <c r="AH22" s="25" t="s">
        <v>2002</v>
      </c>
      <c r="AI22" s="22">
        <v>0</v>
      </c>
      <c r="AJ22" s="22">
        <v>0</v>
      </c>
      <c r="AK22" s="22">
        <v>36</v>
      </c>
      <c r="AL22" s="22">
        <v>4419</v>
      </c>
      <c r="AM22" s="22">
        <v>273850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5" t="s">
        <v>2025</v>
      </c>
      <c r="AW22" s="22">
        <v>101</v>
      </c>
      <c r="AX22" s="22">
        <v>99</v>
      </c>
      <c r="AY22" s="22">
        <v>17700881</v>
      </c>
      <c r="AZ22" s="22">
        <v>7773400</v>
      </c>
      <c r="BA22" s="22">
        <v>3840500</v>
      </c>
      <c r="BB22" s="22">
        <v>49401622.659999996</v>
      </c>
      <c r="BC22" s="22">
        <v>78716403.659999996</v>
      </c>
      <c r="BD22" s="22">
        <v>110</v>
      </c>
      <c r="BE22" s="22">
        <v>18</v>
      </c>
      <c r="BF22" s="22">
        <v>19</v>
      </c>
      <c r="BG22" s="22">
        <v>1</v>
      </c>
      <c r="BH22" s="22">
        <v>74</v>
      </c>
      <c r="BI22" s="22">
        <v>5</v>
      </c>
      <c r="BJ22" s="22">
        <v>18</v>
      </c>
      <c r="BK22" s="22">
        <v>42</v>
      </c>
      <c r="BL22" s="22">
        <v>27</v>
      </c>
      <c r="BM22" s="22">
        <v>113</v>
      </c>
      <c r="BN22" s="22">
        <v>308</v>
      </c>
      <c r="BO22" s="22">
        <v>6</v>
      </c>
      <c r="BP22" s="22">
        <v>0</v>
      </c>
    </row>
    <row r="23" spans="1:68" x14ac:dyDescent="0.25">
      <c r="A23" s="22" t="s">
        <v>125</v>
      </c>
      <c r="B23" s="22" t="s">
        <v>161</v>
      </c>
      <c r="C23" s="22" t="s">
        <v>166</v>
      </c>
      <c r="D23" s="22" t="s">
        <v>167</v>
      </c>
      <c r="E23" s="22">
        <v>76</v>
      </c>
      <c r="F23" s="22">
        <v>8183260.5</v>
      </c>
      <c r="G23" s="22">
        <v>3</v>
      </c>
      <c r="H23" s="24">
        <v>2396.6</v>
      </c>
      <c r="I23" s="25" t="s">
        <v>2003</v>
      </c>
      <c r="J23" s="24">
        <v>0.4</v>
      </c>
      <c r="K23" s="22">
        <v>105288</v>
      </c>
      <c r="L23" s="25" t="s">
        <v>2026</v>
      </c>
      <c r="M23" s="22">
        <v>0</v>
      </c>
      <c r="N23" s="22">
        <v>0</v>
      </c>
      <c r="O23" s="22"/>
      <c r="P23" s="24">
        <v>181.3</v>
      </c>
      <c r="Q23" s="24">
        <v>0</v>
      </c>
      <c r="R23" s="24">
        <v>0</v>
      </c>
      <c r="S23" s="24">
        <v>0</v>
      </c>
      <c r="T23" s="24">
        <v>0</v>
      </c>
      <c r="U23" s="24">
        <v>181.3</v>
      </c>
      <c r="V23" s="24">
        <v>78.7</v>
      </c>
      <c r="W23" s="24">
        <v>0</v>
      </c>
      <c r="X23" s="24">
        <v>0</v>
      </c>
      <c r="Y23" s="24">
        <v>0</v>
      </c>
      <c r="Z23" s="24">
        <v>0</v>
      </c>
      <c r="AA23" s="24">
        <v>78.7</v>
      </c>
      <c r="AB23" s="24">
        <v>11.6</v>
      </c>
      <c r="AC23" s="25" t="s">
        <v>2003</v>
      </c>
      <c r="AD23" s="22">
        <v>4</v>
      </c>
      <c r="AE23" s="22">
        <v>2</v>
      </c>
      <c r="AF23" s="25" t="s">
        <v>2003</v>
      </c>
      <c r="AG23" s="25" t="s">
        <v>2003</v>
      </c>
      <c r="AH23" s="25" t="s">
        <v>2003</v>
      </c>
      <c r="AI23" s="22">
        <v>2</v>
      </c>
      <c r="AJ23" s="22">
        <v>0</v>
      </c>
      <c r="AK23" s="22">
        <v>70</v>
      </c>
      <c r="AL23" s="22">
        <v>4723</v>
      </c>
      <c r="AM23" s="22">
        <v>236625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5" t="s">
        <v>2027</v>
      </c>
      <c r="AW23" s="22">
        <v>294</v>
      </c>
      <c r="AX23" s="22">
        <v>287</v>
      </c>
      <c r="AY23" s="22">
        <v>39363500</v>
      </c>
      <c r="AZ23" s="22">
        <v>10293095</v>
      </c>
      <c r="BA23" s="22">
        <v>0</v>
      </c>
      <c r="BB23" s="22">
        <v>65784000</v>
      </c>
      <c r="BC23" s="22">
        <v>115440595</v>
      </c>
      <c r="BD23" s="22">
        <v>220</v>
      </c>
      <c r="BE23" s="22">
        <v>3</v>
      </c>
      <c r="BF23" s="22">
        <v>47</v>
      </c>
      <c r="BG23" s="22">
        <v>1</v>
      </c>
      <c r="BH23" s="22">
        <v>42</v>
      </c>
      <c r="BI23" s="22">
        <v>3</v>
      </c>
      <c r="BJ23" s="22">
        <v>45</v>
      </c>
      <c r="BK23" s="22">
        <v>23</v>
      </c>
      <c r="BL23" s="22">
        <v>10</v>
      </c>
      <c r="BM23" s="22">
        <v>223</v>
      </c>
      <c r="BN23" s="22">
        <v>562</v>
      </c>
      <c r="BO23" s="22">
        <v>24</v>
      </c>
      <c r="BP23" s="22">
        <v>2</v>
      </c>
    </row>
    <row r="24" spans="1:68" x14ac:dyDescent="0.25">
      <c r="A24" s="22" t="s">
        <v>125</v>
      </c>
      <c r="B24" s="22" t="s">
        <v>161</v>
      </c>
      <c r="C24" s="22" t="s">
        <v>168</v>
      </c>
      <c r="D24" s="22" t="s">
        <v>169</v>
      </c>
      <c r="E24" s="22">
        <v>1566.5</v>
      </c>
      <c r="F24" s="22">
        <v>125532.79</v>
      </c>
      <c r="G24" s="22">
        <v>8</v>
      </c>
      <c r="H24" s="24">
        <v>1747</v>
      </c>
      <c r="I24" s="25" t="s">
        <v>2003</v>
      </c>
      <c r="J24" s="24">
        <v>0.4</v>
      </c>
      <c r="K24" s="22">
        <v>387131.3</v>
      </c>
      <c r="L24" s="25" t="s">
        <v>2007</v>
      </c>
      <c r="M24" s="22">
        <v>1</v>
      </c>
      <c r="N24" s="22">
        <v>0</v>
      </c>
      <c r="O24" s="22"/>
      <c r="P24" s="24">
        <v>672.2</v>
      </c>
      <c r="Q24" s="24">
        <v>0</v>
      </c>
      <c r="R24" s="24">
        <v>117</v>
      </c>
      <c r="S24" s="24">
        <v>24.5</v>
      </c>
      <c r="T24" s="24">
        <v>54</v>
      </c>
      <c r="U24" s="24">
        <v>867.7</v>
      </c>
      <c r="V24" s="24">
        <v>458.8</v>
      </c>
      <c r="W24" s="24">
        <v>0</v>
      </c>
      <c r="X24" s="24">
        <v>0</v>
      </c>
      <c r="Y24" s="24">
        <v>9</v>
      </c>
      <c r="Z24" s="24">
        <v>37</v>
      </c>
      <c r="AA24" s="24">
        <v>504.8</v>
      </c>
      <c r="AB24" s="24">
        <v>420.9</v>
      </c>
      <c r="AC24" s="25" t="s">
        <v>2003</v>
      </c>
      <c r="AD24" s="22">
        <v>5</v>
      </c>
      <c r="AE24" s="22">
        <v>5</v>
      </c>
      <c r="AF24" s="25" t="s">
        <v>2003</v>
      </c>
      <c r="AG24" s="25" t="s">
        <v>2003</v>
      </c>
      <c r="AH24" s="25" t="s">
        <v>2002</v>
      </c>
      <c r="AI24" s="22">
        <v>0</v>
      </c>
      <c r="AJ24" s="22">
        <v>0</v>
      </c>
      <c r="AK24" s="22">
        <v>83</v>
      </c>
      <c r="AL24" s="22">
        <v>42347</v>
      </c>
      <c r="AM24" s="22">
        <v>1581520</v>
      </c>
      <c r="AN24" s="22">
        <v>3</v>
      </c>
      <c r="AO24" s="22">
        <v>2</v>
      </c>
      <c r="AP24" s="22">
        <v>1</v>
      </c>
      <c r="AQ24" s="22">
        <v>0</v>
      </c>
      <c r="AR24" s="22">
        <v>49</v>
      </c>
      <c r="AS24" s="22">
        <v>39</v>
      </c>
      <c r="AT24" s="22">
        <v>10</v>
      </c>
      <c r="AU24" s="22">
        <v>8</v>
      </c>
      <c r="AV24" s="25" t="s">
        <v>2028</v>
      </c>
      <c r="AW24" s="22">
        <v>1295</v>
      </c>
      <c r="AX24" s="22">
        <v>1208</v>
      </c>
      <c r="AY24" s="22">
        <v>290796316</v>
      </c>
      <c r="AZ24" s="22">
        <v>124629009</v>
      </c>
      <c r="BA24" s="22">
        <v>39179279</v>
      </c>
      <c r="BB24" s="22">
        <v>105222434</v>
      </c>
      <c r="BC24" s="22">
        <v>559827038</v>
      </c>
      <c r="BD24" s="22">
        <v>1787</v>
      </c>
      <c r="BE24" s="22">
        <v>24</v>
      </c>
      <c r="BF24" s="22">
        <v>33</v>
      </c>
      <c r="BG24" s="22">
        <v>0</v>
      </c>
      <c r="BH24" s="22">
        <v>0</v>
      </c>
      <c r="BI24" s="22">
        <v>0</v>
      </c>
      <c r="BJ24" s="22">
        <v>28</v>
      </c>
      <c r="BK24" s="22">
        <v>97</v>
      </c>
      <c r="BL24" s="22">
        <v>16</v>
      </c>
      <c r="BM24" s="22">
        <v>1853</v>
      </c>
      <c r="BN24" s="22">
        <v>0</v>
      </c>
      <c r="BO24" s="22">
        <v>16</v>
      </c>
      <c r="BP24" s="22">
        <v>1</v>
      </c>
    </row>
    <row r="25" spans="1:68" x14ac:dyDescent="0.25">
      <c r="A25" s="22" t="s">
        <v>125</v>
      </c>
      <c r="B25" s="22" t="s">
        <v>161</v>
      </c>
      <c r="C25" s="22" t="s">
        <v>170</v>
      </c>
      <c r="D25" s="22" t="s">
        <v>171</v>
      </c>
      <c r="E25" s="22">
        <v>1364</v>
      </c>
      <c r="F25" s="22">
        <v>6583160.5599999996</v>
      </c>
      <c r="G25" s="22">
        <v>7</v>
      </c>
      <c r="H25" s="24">
        <v>620.5</v>
      </c>
      <c r="I25" s="25" t="s">
        <v>2002</v>
      </c>
      <c r="J25" s="24">
        <v>0</v>
      </c>
      <c r="K25" s="22">
        <v>0</v>
      </c>
      <c r="L25" s="25"/>
      <c r="M25" s="22">
        <v>1</v>
      </c>
      <c r="N25" s="22">
        <v>0</v>
      </c>
      <c r="O25" s="22"/>
      <c r="P25" s="24">
        <v>467</v>
      </c>
      <c r="Q25" s="24">
        <v>0</v>
      </c>
      <c r="R25" s="24">
        <v>0</v>
      </c>
      <c r="S25" s="24">
        <v>0</v>
      </c>
      <c r="T25" s="24">
        <v>0</v>
      </c>
      <c r="U25" s="24">
        <v>467</v>
      </c>
      <c r="V25" s="24">
        <v>424</v>
      </c>
      <c r="W25" s="24">
        <v>0</v>
      </c>
      <c r="X25" s="24">
        <v>0</v>
      </c>
      <c r="Y25" s="24">
        <v>0</v>
      </c>
      <c r="Z25" s="24">
        <v>0</v>
      </c>
      <c r="AA25" s="24">
        <v>424</v>
      </c>
      <c r="AB25" s="24">
        <v>203</v>
      </c>
      <c r="AC25" s="25" t="s">
        <v>2003</v>
      </c>
      <c r="AD25" s="22">
        <v>7</v>
      </c>
      <c r="AE25" s="22">
        <v>7</v>
      </c>
      <c r="AF25" s="25" t="s">
        <v>2003</v>
      </c>
      <c r="AG25" s="25" t="s">
        <v>2003</v>
      </c>
      <c r="AH25" s="25" t="s">
        <v>2002</v>
      </c>
      <c r="AI25" s="22">
        <v>0</v>
      </c>
      <c r="AJ25" s="22">
        <v>0</v>
      </c>
      <c r="AK25" s="22">
        <v>42</v>
      </c>
      <c r="AL25" s="22">
        <v>30311</v>
      </c>
      <c r="AM25" s="22">
        <v>1791760</v>
      </c>
      <c r="AN25" s="22">
        <v>3</v>
      </c>
      <c r="AO25" s="22">
        <v>0</v>
      </c>
      <c r="AP25" s="22">
        <v>3</v>
      </c>
      <c r="AQ25" s="22">
        <v>2</v>
      </c>
      <c r="AR25" s="22">
        <v>35</v>
      </c>
      <c r="AS25" s="22">
        <v>31</v>
      </c>
      <c r="AT25" s="22">
        <v>4</v>
      </c>
      <c r="AU25" s="22">
        <v>2</v>
      </c>
      <c r="AV25" s="25" t="s">
        <v>2029</v>
      </c>
      <c r="AW25" s="22">
        <v>443</v>
      </c>
      <c r="AX25" s="22">
        <v>320</v>
      </c>
      <c r="AY25" s="22">
        <v>32071838</v>
      </c>
      <c r="AZ25" s="22">
        <v>64269944</v>
      </c>
      <c r="BA25" s="22">
        <v>10836110</v>
      </c>
      <c r="BB25" s="22">
        <v>19511732</v>
      </c>
      <c r="BC25" s="22">
        <v>126689624</v>
      </c>
      <c r="BD25" s="22">
        <v>444</v>
      </c>
      <c r="BE25" s="22">
        <v>17</v>
      </c>
      <c r="BF25" s="22">
        <v>9</v>
      </c>
      <c r="BG25" s="22">
        <v>1</v>
      </c>
      <c r="BH25" s="22">
        <v>415</v>
      </c>
      <c r="BI25" s="22">
        <v>3</v>
      </c>
      <c r="BJ25" s="22">
        <v>4</v>
      </c>
      <c r="BK25" s="22">
        <v>77</v>
      </c>
      <c r="BL25" s="22">
        <v>9</v>
      </c>
      <c r="BM25" s="22">
        <v>556</v>
      </c>
      <c r="BN25" s="22">
        <v>2012</v>
      </c>
      <c r="BO25" s="22">
        <v>7</v>
      </c>
      <c r="BP25" s="22">
        <v>9</v>
      </c>
    </row>
    <row r="26" spans="1:68" x14ac:dyDescent="0.25">
      <c r="A26" s="22" t="s">
        <v>125</v>
      </c>
      <c r="B26" s="22" t="s">
        <v>172</v>
      </c>
      <c r="C26" s="22" t="s">
        <v>173</v>
      </c>
      <c r="D26" s="22" t="s">
        <v>174</v>
      </c>
      <c r="E26" s="22">
        <v>5</v>
      </c>
      <c r="F26" s="22">
        <v>110975.41</v>
      </c>
      <c r="G26" s="22">
        <v>1</v>
      </c>
      <c r="H26" s="24">
        <v>552</v>
      </c>
      <c r="I26" s="25" t="s">
        <v>2002</v>
      </c>
      <c r="J26" s="24">
        <v>0</v>
      </c>
      <c r="K26" s="22">
        <v>0</v>
      </c>
      <c r="L26" s="25"/>
      <c r="M26" s="22">
        <v>0</v>
      </c>
      <c r="N26" s="22">
        <v>0</v>
      </c>
      <c r="O26" s="22"/>
      <c r="P26" s="24">
        <v>10</v>
      </c>
      <c r="Q26" s="24">
        <v>0</v>
      </c>
      <c r="R26" s="24">
        <v>0</v>
      </c>
      <c r="S26" s="24">
        <v>36</v>
      </c>
      <c r="T26" s="24">
        <v>20</v>
      </c>
      <c r="U26" s="24">
        <v>66</v>
      </c>
      <c r="V26" s="24">
        <v>4</v>
      </c>
      <c r="W26" s="24">
        <v>0</v>
      </c>
      <c r="X26" s="24">
        <v>0</v>
      </c>
      <c r="Y26" s="24">
        <v>0</v>
      </c>
      <c r="Z26" s="24">
        <v>0</v>
      </c>
      <c r="AA26" s="24">
        <v>4</v>
      </c>
      <c r="AB26" s="24">
        <v>0</v>
      </c>
      <c r="AC26" s="25" t="s">
        <v>2003</v>
      </c>
      <c r="AD26" s="22">
        <v>0</v>
      </c>
      <c r="AE26" s="22">
        <v>0</v>
      </c>
      <c r="AF26" s="25" t="s">
        <v>2002</v>
      </c>
      <c r="AG26" s="25" t="s">
        <v>2002</v>
      </c>
      <c r="AH26" s="25" t="s">
        <v>2002</v>
      </c>
      <c r="AI26" s="22">
        <v>0</v>
      </c>
      <c r="AJ26" s="22">
        <v>0</v>
      </c>
      <c r="AK26" s="22">
        <v>11</v>
      </c>
      <c r="AL26" s="22">
        <v>233</v>
      </c>
      <c r="AM26" s="22">
        <v>33137.5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5" t="s">
        <v>2030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</row>
    <row r="27" spans="1:68" x14ac:dyDescent="0.25">
      <c r="A27" s="22" t="s">
        <v>125</v>
      </c>
      <c r="B27" s="22" t="s">
        <v>172</v>
      </c>
      <c r="C27" s="22" t="s">
        <v>175</v>
      </c>
      <c r="D27" s="22" t="s">
        <v>176</v>
      </c>
      <c r="E27" s="22">
        <v>84</v>
      </c>
      <c r="F27" s="22">
        <v>638867.25</v>
      </c>
      <c r="G27" s="22">
        <v>11</v>
      </c>
      <c r="H27" s="24">
        <v>2400</v>
      </c>
      <c r="I27" s="25" t="s">
        <v>2003</v>
      </c>
      <c r="J27" s="24">
        <v>0.3</v>
      </c>
      <c r="K27" s="22">
        <v>32106</v>
      </c>
      <c r="L27" s="25" t="s">
        <v>2031</v>
      </c>
      <c r="M27" s="22">
        <v>1</v>
      </c>
      <c r="N27" s="22">
        <v>0</v>
      </c>
      <c r="O27" s="22"/>
      <c r="P27" s="24">
        <v>12.1</v>
      </c>
      <c r="Q27" s="24">
        <v>0</v>
      </c>
      <c r="R27" s="24">
        <v>0</v>
      </c>
      <c r="S27" s="24">
        <v>0</v>
      </c>
      <c r="T27" s="24">
        <v>0</v>
      </c>
      <c r="U27" s="24">
        <v>12.1</v>
      </c>
      <c r="V27" s="24">
        <v>26.4</v>
      </c>
      <c r="W27" s="24">
        <v>0</v>
      </c>
      <c r="X27" s="24">
        <v>0</v>
      </c>
      <c r="Y27" s="24">
        <v>0</v>
      </c>
      <c r="Z27" s="24">
        <v>0</v>
      </c>
      <c r="AA27" s="24">
        <v>26.4</v>
      </c>
      <c r="AB27" s="24">
        <v>0</v>
      </c>
      <c r="AC27" s="25" t="s">
        <v>2003</v>
      </c>
      <c r="AD27" s="22">
        <v>4</v>
      </c>
      <c r="AE27" s="22">
        <v>4</v>
      </c>
      <c r="AF27" s="25" t="s">
        <v>2003</v>
      </c>
      <c r="AG27" s="25" t="s">
        <v>2003</v>
      </c>
      <c r="AH27" s="25" t="s">
        <v>2003</v>
      </c>
      <c r="AI27" s="22">
        <v>3</v>
      </c>
      <c r="AJ27" s="22">
        <v>0</v>
      </c>
      <c r="AK27" s="22">
        <v>203</v>
      </c>
      <c r="AL27" s="22">
        <v>0</v>
      </c>
      <c r="AM27" s="22">
        <v>290212</v>
      </c>
      <c r="AN27" s="22">
        <v>21</v>
      </c>
      <c r="AO27" s="22">
        <v>3</v>
      </c>
      <c r="AP27" s="22">
        <v>18</v>
      </c>
      <c r="AQ27" s="22">
        <v>10</v>
      </c>
      <c r="AR27" s="22">
        <v>3</v>
      </c>
      <c r="AS27" s="22">
        <v>2</v>
      </c>
      <c r="AT27" s="22">
        <v>1</v>
      </c>
      <c r="AU27" s="22">
        <v>1</v>
      </c>
      <c r="AV27" s="25" t="s">
        <v>2032</v>
      </c>
      <c r="AW27" s="22">
        <v>185</v>
      </c>
      <c r="AX27" s="22">
        <v>197</v>
      </c>
      <c r="AY27" s="22">
        <v>19964814</v>
      </c>
      <c r="AZ27" s="22">
        <v>1721283</v>
      </c>
      <c r="BA27" s="22">
        <v>400000</v>
      </c>
      <c r="BB27" s="22">
        <v>30000</v>
      </c>
      <c r="BC27" s="22">
        <v>22116097</v>
      </c>
      <c r="BD27" s="22">
        <v>114</v>
      </c>
      <c r="BE27" s="22">
        <v>21</v>
      </c>
      <c r="BF27" s="22">
        <v>27</v>
      </c>
      <c r="BG27" s="22">
        <v>0</v>
      </c>
      <c r="BH27" s="22">
        <v>0</v>
      </c>
      <c r="BI27" s="22">
        <v>0</v>
      </c>
      <c r="BJ27" s="22">
        <v>26</v>
      </c>
      <c r="BK27" s="22">
        <v>35</v>
      </c>
      <c r="BL27" s="22">
        <v>0</v>
      </c>
      <c r="BM27" s="22">
        <v>0</v>
      </c>
      <c r="BN27" s="22">
        <v>0</v>
      </c>
      <c r="BO27" s="22">
        <v>9</v>
      </c>
      <c r="BP27" s="22">
        <v>1</v>
      </c>
    </row>
    <row r="28" spans="1:68" x14ac:dyDescent="0.25">
      <c r="A28" s="22" t="s">
        <v>125</v>
      </c>
      <c r="B28" s="22" t="s">
        <v>172</v>
      </c>
      <c r="C28" s="22" t="s">
        <v>177</v>
      </c>
      <c r="D28" s="22" t="s">
        <v>178</v>
      </c>
      <c r="E28" s="22">
        <v>34</v>
      </c>
      <c r="F28" s="22">
        <v>247608.31</v>
      </c>
      <c r="G28" s="22">
        <v>4</v>
      </c>
      <c r="H28" s="24">
        <v>1499.6</v>
      </c>
      <c r="I28" s="25" t="s">
        <v>2003</v>
      </c>
      <c r="J28" s="24">
        <v>0.4</v>
      </c>
      <c r="K28" s="22">
        <v>204113</v>
      </c>
      <c r="L28" s="25" t="s">
        <v>2007</v>
      </c>
      <c r="M28" s="22">
        <v>0</v>
      </c>
      <c r="N28" s="22">
        <v>0</v>
      </c>
      <c r="O28" s="22"/>
      <c r="P28" s="24">
        <v>25.2</v>
      </c>
      <c r="Q28" s="24">
        <v>0</v>
      </c>
      <c r="R28" s="24">
        <v>0</v>
      </c>
      <c r="S28" s="24">
        <v>22</v>
      </c>
      <c r="T28" s="24">
        <v>0</v>
      </c>
      <c r="U28" s="24">
        <v>47.2</v>
      </c>
      <c r="V28" s="24">
        <v>14</v>
      </c>
      <c r="W28" s="24">
        <v>0</v>
      </c>
      <c r="X28" s="24">
        <v>0</v>
      </c>
      <c r="Y28" s="24">
        <v>0</v>
      </c>
      <c r="Z28" s="24">
        <v>0</v>
      </c>
      <c r="AA28" s="24">
        <v>14</v>
      </c>
      <c r="AB28" s="24">
        <v>0</v>
      </c>
      <c r="AC28" s="25" t="s">
        <v>2003</v>
      </c>
      <c r="AD28" s="22">
        <v>5</v>
      </c>
      <c r="AE28" s="22">
        <v>5</v>
      </c>
      <c r="AF28" s="25" t="s">
        <v>2002</v>
      </c>
      <c r="AG28" s="25" t="s">
        <v>2002</v>
      </c>
      <c r="AH28" s="25" t="s">
        <v>2003</v>
      </c>
      <c r="AI28" s="22">
        <v>2</v>
      </c>
      <c r="AJ28" s="22">
        <v>0</v>
      </c>
      <c r="AK28" s="22">
        <v>50</v>
      </c>
      <c r="AL28" s="22">
        <v>2744</v>
      </c>
      <c r="AM28" s="22">
        <v>147212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5" t="s">
        <v>2033</v>
      </c>
      <c r="AW28" s="22">
        <v>79</v>
      </c>
      <c r="AX28" s="22">
        <v>76</v>
      </c>
      <c r="AY28" s="22">
        <v>6694000</v>
      </c>
      <c r="AZ28" s="22">
        <v>680000</v>
      </c>
      <c r="BA28" s="22">
        <v>0</v>
      </c>
      <c r="BB28" s="22">
        <v>0</v>
      </c>
      <c r="BC28" s="22">
        <v>7374000</v>
      </c>
      <c r="BD28" s="22">
        <v>0</v>
      </c>
      <c r="BE28" s="22">
        <v>9</v>
      </c>
      <c r="BF28" s="22">
        <v>7913</v>
      </c>
      <c r="BG28" s="22">
        <v>0</v>
      </c>
      <c r="BH28" s="22">
        <v>0</v>
      </c>
      <c r="BI28" s="22">
        <v>0</v>
      </c>
      <c r="BJ28" s="22">
        <v>14</v>
      </c>
      <c r="BK28" s="22">
        <v>52</v>
      </c>
      <c r="BL28" s="22">
        <v>0</v>
      </c>
      <c r="BM28" s="22">
        <v>0</v>
      </c>
      <c r="BN28" s="22">
        <v>0</v>
      </c>
      <c r="BO28" s="22">
        <v>0</v>
      </c>
      <c r="BP28" s="22">
        <v>1</v>
      </c>
    </row>
    <row r="29" spans="1:68" x14ac:dyDescent="0.25">
      <c r="A29" s="22" t="s">
        <v>125</v>
      </c>
      <c r="B29" s="22" t="s">
        <v>172</v>
      </c>
      <c r="C29" s="22" t="s">
        <v>179</v>
      </c>
      <c r="D29" s="22" t="s">
        <v>180</v>
      </c>
      <c r="E29" s="22">
        <v>44</v>
      </c>
      <c r="F29" s="22">
        <v>359940.16</v>
      </c>
      <c r="G29" s="22">
        <v>2</v>
      </c>
      <c r="H29" s="24">
        <v>1628</v>
      </c>
      <c r="I29" s="25" t="s">
        <v>2002</v>
      </c>
      <c r="J29" s="24">
        <v>0</v>
      </c>
      <c r="K29" s="22">
        <v>0</v>
      </c>
      <c r="L29" s="25"/>
      <c r="M29" s="22">
        <v>0</v>
      </c>
      <c r="N29" s="22">
        <v>0</v>
      </c>
      <c r="O29" s="22"/>
      <c r="P29" s="24">
        <v>0</v>
      </c>
      <c r="Q29" s="24">
        <v>108.8</v>
      </c>
      <c r="R29" s="24">
        <v>0</v>
      </c>
      <c r="S29" s="24">
        <v>0</v>
      </c>
      <c r="T29" s="24">
        <v>0</v>
      </c>
      <c r="U29" s="24">
        <v>108.8</v>
      </c>
      <c r="V29" s="24">
        <v>8.1</v>
      </c>
      <c r="W29" s="24">
        <v>0</v>
      </c>
      <c r="X29" s="24">
        <v>0</v>
      </c>
      <c r="Y29" s="24">
        <v>0</v>
      </c>
      <c r="Z29" s="24">
        <v>0</v>
      </c>
      <c r="AA29" s="24">
        <v>8.1</v>
      </c>
      <c r="AB29" s="24">
        <v>0</v>
      </c>
      <c r="AC29" s="25" t="s">
        <v>2003</v>
      </c>
      <c r="AD29" s="22">
        <v>6</v>
      </c>
      <c r="AE29" s="22">
        <v>6</v>
      </c>
      <c r="AF29" s="25" t="s">
        <v>2003</v>
      </c>
      <c r="AG29" s="25" t="s">
        <v>2003</v>
      </c>
      <c r="AH29" s="25" t="s">
        <v>2003</v>
      </c>
      <c r="AI29" s="22">
        <v>5</v>
      </c>
      <c r="AJ29" s="22">
        <v>0</v>
      </c>
      <c r="AK29" s="22">
        <v>136</v>
      </c>
      <c r="AL29" s="22">
        <v>2897</v>
      </c>
      <c r="AM29" s="22">
        <v>300000</v>
      </c>
      <c r="AN29" s="22">
        <v>2</v>
      </c>
      <c r="AO29" s="22">
        <v>0</v>
      </c>
      <c r="AP29" s="22">
        <v>2</v>
      </c>
      <c r="AQ29" s="22">
        <v>1</v>
      </c>
      <c r="AR29" s="22">
        <v>0</v>
      </c>
      <c r="AS29" s="22">
        <v>0</v>
      </c>
      <c r="AT29" s="22">
        <v>0</v>
      </c>
      <c r="AU29" s="22">
        <v>0</v>
      </c>
      <c r="AV29" s="25" t="s">
        <v>2034</v>
      </c>
      <c r="AW29" s="22">
        <v>79</v>
      </c>
      <c r="AX29" s="22">
        <v>74</v>
      </c>
      <c r="AY29" s="22">
        <v>10646789.210000001</v>
      </c>
      <c r="AZ29" s="22">
        <v>2229041.9</v>
      </c>
      <c r="BA29" s="22">
        <v>3800</v>
      </c>
      <c r="BB29" s="22">
        <v>0</v>
      </c>
      <c r="BC29" s="22">
        <v>12879631.109999999</v>
      </c>
      <c r="BD29" s="22">
        <v>71</v>
      </c>
      <c r="BE29" s="22">
        <v>31</v>
      </c>
      <c r="BF29" s="22">
        <v>24</v>
      </c>
      <c r="BG29" s="22">
        <v>0</v>
      </c>
      <c r="BH29" s="22">
        <v>0</v>
      </c>
      <c r="BI29" s="22">
        <v>0</v>
      </c>
      <c r="BJ29" s="22">
        <v>24</v>
      </c>
      <c r="BK29" s="22">
        <v>58</v>
      </c>
      <c r="BL29" s="22">
        <v>18</v>
      </c>
      <c r="BM29" s="22">
        <v>71</v>
      </c>
      <c r="BN29" s="22">
        <v>0</v>
      </c>
      <c r="BO29" s="22">
        <v>0</v>
      </c>
      <c r="BP29" s="22">
        <v>2</v>
      </c>
    </row>
    <row r="30" spans="1:68" x14ac:dyDescent="0.25">
      <c r="A30" s="22" t="s">
        <v>125</v>
      </c>
      <c r="B30" s="22" t="s">
        <v>172</v>
      </c>
      <c r="C30" s="22" t="s">
        <v>181</v>
      </c>
      <c r="D30" s="22" t="s">
        <v>182</v>
      </c>
      <c r="E30" s="22">
        <v>70</v>
      </c>
      <c r="F30" s="22">
        <v>1299618.25</v>
      </c>
      <c r="G30" s="22">
        <v>5</v>
      </c>
      <c r="H30" s="24">
        <v>1488.5</v>
      </c>
      <c r="I30" s="25" t="s">
        <v>2002</v>
      </c>
      <c r="J30" s="24">
        <v>0</v>
      </c>
      <c r="K30" s="22">
        <v>0</v>
      </c>
      <c r="L30" s="25"/>
      <c r="M30" s="22">
        <v>0</v>
      </c>
      <c r="N30" s="22">
        <v>0</v>
      </c>
      <c r="O30" s="22"/>
      <c r="P30" s="24">
        <v>620</v>
      </c>
      <c r="Q30" s="24">
        <v>0</v>
      </c>
      <c r="R30" s="24">
        <v>0</v>
      </c>
      <c r="S30" s="24">
        <v>0</v>
      </c>
      <c r="T30" s="24">
        <v>0</v>
      </c>
      <c r="U30" s="24">
        <v>620</v>
      </c>
      <c r="V30" s="24">
        <v>78.3</v>
      </c>
      <c r="W30" s="24">
        <v>0</v>
      </c>
      <c r="X30" s="24">
        <v>0</v>
      </c>
      <c r="Y30" s="24">
        <v>0</v>
      </c>
      <c r="Z30" s="24">
        <v>0</v>
      </c>
      <c r="AA30" s="24">
        <v>78.3</v>
      </c>
      <c r="AB30" s="24">
        <v>0.4</v>
      </c>
      <c r="AC30" s="25" t="s">
        <v>2003</v>
      </c>
      <c r="AD30" s="22">
        <v>10</v>
      </c>
      <c r="AE30" s="22">
        <v>10</v>
      </c>
      <c r="AF30" s="25" t="s">
        <v>2002</v>
      </c>
      <c r="AG30" s="25" t="s">
        <v>2003</v>
      </c>
      <c r="AH30" s="25" t="s">
        <v>2003</v>
      </c>
      <c r="AI30" s="22">
        <v>5</v>
      </c>
      <c r="AJ30" s="22">
        <v>0</v>
      </c>
      <c r="AK30" s="22">
        <v>99</v>
      </c>
      <c r="AL30" s="22">
        <v>1660</v>
      </c>
      <c r="AM30" s="22">
        <v>153584</v>
      </c>
      <c r="AN30" s="22">
        <v>0</v>
      </c>
      <c r="AO30" s="22">
        <v>0</v>
      </c>
      <c r="AP30" s="22">
        <v>0</v>
      </c>
      <c r="AQ30" s="22">
        <v>0</v>
      </c>
      <c r="AR30" s="22">
        <v>1</v>
      </c>
      <c r="AS30" s="22">
        <v>0</v>
      </c>
      <c r="AT30" s="22">
        <v>1</v>
      </c>
      <c r="AU30" s="22">
        <v>1</v>
      </c>
      <c r="AV30" s="25" t="s">
        <v>2035</v>
      </c>
      <c r="AW30" s="22">
        <v>109</v>
      </c>
      <c r="AX30" s="22">
        <v>108</v>
      </c>
      <c r="AY30" s="22">
        <v>13195600</v>
      </c>
      <c r="AZ30" s="22">
        <v>5355000</v>
      </c>
      <c r="BA30" s="22">
        <v>960000</v>
      </c>
      <c r="BB30" s="22">
        <v>2064825</v>
      </c>
      <c r="BC30" s="22">
        <v>21575425</v>
      </c>
      <c r="BD30" s="22">
        <v>41</v>
      </c>
      <c r="BE30" s="22">
        <v>9</v>
      </c>
      <c r="BF30" s="22">
        <v>9</v>
      </c>
      <c r="BG30" s="22">
        <v>1</v>
      </c>
      <c r="BH30" s="22">
        <v>11</v>
      </c>
      <c r="BI30" s="22">
        <v>2</v>
      </c>
      <c r="BJ30" s="22">
        <v>9</v>
      </c>
      <c r="BK30" s="22">
        <v>33</v>
      </c>
      <c r="BL30" s="22">
        <v>1</v>
      </c>
      <c r="BM30" s="22">
        <v>43</v>
      </c>
      <c r="BN30" s="22">
        <v>45</v>
      </c>
      <c r="BO30" s="22">
        <v>7</v>
      </c>
      <c r="BP30" s="22">
        <v>0</v>
      </c>
    </row>
    <row r="31" spans="1:68" x14ac:dyDescent="0.25">
      <c r="A31" s="22" t="s">
        <v>125</v>
      </c>
      <c r="B31" s="22" t="s">
        <v>172</v>
      </c>
      <c r="C31" s="22" t="s">
        <v>183</v>
      </c>
      <c r="D31" s="22" t="s">
        <v>184</v>
      </c>
      <c r="E31" s="22">
        <v>36</v>
      </c>
      <c r="F31" s="22">
        <v>42</v>
      </c>
      <c r="G31" s="22">
        <v>42</v>
      </c>
      <c r="H31" s="24">
        <v>107</v>
      </c>
      <c r="I31" s="25" t="s">
        <v>2003</v>
      </c>
      <c r="J31" s="24">
        <v>0.25</v>
      </c>
      <c r="K31" s="22">
        <v>104053</v>
      </c>
      <c r="L31" s="25" t="s">
        <v>2031</v>
      </c>
      <c r="M31" s="22">
        <v>0</v>
      </c>
      <c r="N31" s="22">
        <v>1</v>
      </c>
      <c r="O31" s="22" t="s">
        <v>2016</v>
      </c>
      <c r="P31" s="24">
        <v>13.6</v>
      </c>
      <c r="Q31" s="24">
        <v>0</v>
      </c>
      <c r="R31" s="24">
        <v>0</v>
      </c>
      <c r="S31" s="24">
        <v>2.8</v>
      </c>
      <c r="T31" s="24">
        <v>0</v>
      </c>
      <c r="U31" s="24">
        <v>16.399999999999999</v>
      </c>
      <c r="V31" s="24">
        <v>19</v>
      </c>
      <c r="W31" s="24">
        <v>0</v>
      </c>
      <c r="X31" s="24">
        <v>0</v>
      </c>
      <c r="Y31" s="24">
        <v>5</v>
      </c>
      <c r="Z31" s="24">
        <v>0</v>
      </c>
      <c r="AA31" s="24">
        <v>24</v>
      </c>
      <c r="AB31" s="24">
        <v>1</v>
      </c>
      <c r="AC31" s="25" t="s">
        <v>2003</v>
      </c>
      <c r="AD31" s="22">
        <v>10</v>
      </c>
      <c r="AE31" s="22">
        <v>8</v>
      </c>
      <c r="AF31" s="25" t="s">
        <v>2003</v>
      </c>
      <c r="AG31" s="25" t="s">
        <v>2003</v>
      </c>
      <c r="AH31" s="25" t="s">
        <v>2002</v>
      </c>
      <c r="AI31" s="22">
        <v>0</v>
      </c>
      <c r="AJ31" s="22">
        <v>0</v>
      </c>
      <c r="AK31" s="22">
        <v>13</v>
      </c>
      <c r="AL31" s="22">
        <v>979</v>
      </c>
      <c r="AM31" s="22">
        <v>72842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5" t="s">
        <v>2036</v>
      </c>
      <c r="AW31" s="22">
        <v>67</v>
      </c>
      <c r="AX31" s="22">
        <v>54</v>
      </c>
      <c r="AY31" s="22">
        <v>1937400</v>
      </c>
      <c r="AZ31" s="22">
        <v>75009000</v>
      </c>
      <c r="BA31" s="22">
        <v>29000</v>
      </c>
      <c r="BB31" s="22">
        <v>143500</v>
      </c>
      <c r="BC31" s="22">
        <v>77118900</v>
      </c>
      <c r="BD31" s="22">
        <v>9</v>
      </c>
      <c r="BE31" s="22">
        <v>40</v>
      </c>
      <c r="BF31" s="22">
        <v>1</v>
      </c>
      <c r="BG31" s="22">
        <v>0</v>
      </c>
      <c r="BH31" s="22">
        <v>0</v>
      </c>
      <c r="BI31" s="22">
        <v>0</v>
      </c>
      <c r="BJ31" s="22">
        <v>1</v>
      </c>
      <c r="BK31" s="22">
        <v>180</v>
      </c>
      <c r="BL31" s="22">
        <v>11</v>
      </c>
      <c r="BM31" s="22">
        <v>9</v>
      </c>
      <c r="BN31" s="22">
        <v>0</v>
      </c>
      <c r="BO31" s="22">
        <v>0</v>
      </c>
      <c r="BP31" s="22">
        <v>0</v>
      </c>
    </row>
    <row r="32" spans="1:68" x14ac:dyDescent="0.25">
      <c r="A32" s="22" t="s">
        <v>125</v>
      </c>
      <c r="B32" s="22" t="s">
        <v>172</v>
      </c>
      <c r="C32" s="22" t="s">
        <v>185</v>
      </c>
      <c r="D32" s="22" t="s">
        <v>186</v>
      </c>
      <c r="E32" s="22">
        <v>153.19999999999999</v>
      </c>
      <c r="F32" s="22">
        <v>1193179.3799999999</v>
      </c>
      <c r="G32" s="22">
        <v>8</v>
      </c>
      <c r="H32" s="24">
        <v>2306.6999999999998</v>
      </c>
      <c r="I32" s="25" t="s">
        <v>2002</v>
      </c>
      <c r="J32" s="24">
        <v>0</v>
      </c>
      <c r="K32" s="22">
        <v>0</v>
      </c>
      <c r="L32" s="25"/>
      <c r="M32" s="22">
        <v>0</v>
      </c>
      <c r="N32" s="22">
        <v>0</v>
      </c>
      <c r="O32" s="22"/>
      <c r="P32" s="24">
        <v>51.9</v>
      </c>
      <c r="Q32" s="24">
        <v>0</v>
      </c>
      <c r="R32" s="24">
        <v>0</v>
      </c>
      <c r="S32" s="24">
        <v>61.1</v>
      </c>
      <c r="T32" s="24">
        <v>0</v>
      </c>
      <c r="U32" s="24">
        <v>113</v>
      </c>
      <c r="V32" s="24">
        <v>22.6</v>
      </c>
      <c r="W32" s="24">
        <v>0</v>
      </c>
      <c r="X32" s="24">
        <v>0</v>
      </c>
      <c r="Y32" s="24">
        <v>0</v>
      </c>
      <c r="Z32" s="24">
        <v>0</v>
      </c>
      <c r="AA32" s="24">
        <v>22.6</v>
      </c>
      <c r="AB32" s="24">
        <v>5.7</v>
      </c>
      <c r="AC32" s="25" t="s">
        <v>2003</v>
      </c>
      <c r="AD32" s="22">
        <v>11</v>
      </c>
      <c r="AE32" s="22">
        <v>8</v>
      </c>
      <c r="AF32" s="25" t="s">
        <v>2003</v>
      </c>
      <c r="AG32" s="25" t="s">
        <v>2003</v>
      </c>
      <c r="AH32" s="25" t="s">
        <v>2003</v>
      </c>
      <c r="AI32" s="22">
        <v>5</v>
      </c>
      <c r="AJ32" s="22">
        <v>0</v>
      </c>
      <c r="AK32" s="22">
        <v>118</v>
      </c>
      <c r="AL32" s="22">
        <v>6113</v>
      </c>
      <c r="AM32" s="22">
        <v>455000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5" t="s">
        <v>2037</v>
      </c>
      <c r="AW32" s="22">
        <v>272</v>
      </c>
      <c r="AX32" s="22">
        <v>272</v>
      </c>
      <c r="AY32" s="22">
        <v>19398176</v>
      </c>
      <c r="AZ32" s="22">
        <v>648498</v>
      </c>
      <c r="BA32" s="22">
        <v>509418500</v>
      </c>
      <c r="BB32" s="22">
        <v>496500</v>
      </c>
      <c r="BC32" s="22">
        <v>529961674</v>
      </c>
      <c r="BD32" s="22">
        <v>209</v>
      </c>
      <c r="BE32" s="22">
        <v>14</v>
      </c>
      <c r="BF32" s="22">
        <v>19</v>
      </c>
      <c r="BG32" s="22">
        <v>0</v>
      </c>
      <c r="BH32" s="22">
        <v>0</v>
      </c>
      <c r="BI32" s="22">
        <v>0</v>
      </c>
      <c r="BJ32" s="22">
        <v>15</v>
      </c>
      <c r="BK32" s="22">
        <v>45</v>
      </c>
      <c r="BL32" s="22">
        <v>15</v>
      </c>
      <c r="BM32" s="22">
        <v>209</v>
      </c>
      <c r="BN32" s="22">
        <v>0</v>
      </c>
      <c r="BO32" s="22">
        <v>0</v>
      </c>
      <c r="BP32" s="22">
        <v>0</v>
      </c>
    </row>
    <row r="33" spans="1:68" x14ac:dyDescent="0.25">
      <c r="A33" s="22" t="s">
        <v>125</v>
      </c>
      <c r="B33" s="22" t="s">
        <v>172</v>
      </c>
      <c r="C33" s="22" t="s">
        <v>187</v>
      </c>
      <c r="D33" s="22" t="s">
        <v>188</v>
      </c>
      <c r="E33" s="22">
        <v>72</v>
      </c>
      <c r="F33" s="22">
        <v>305435.5</v>
      </c>
      <c r="G33" s="22">
        <v>6</v>
      </c>
      <c r="H33" s="24">
        <v>1047.5</v>
      </c>
      <c r="I33" s="25" t="s">
        <v>2003</v>
      </c>
      <c r="J33" s="24">
        <v>0.4</v>
      </c>
      <c r="K33" s="22">
        <v>321115</v>
      </c>
      <c r="L33" s="25" t="s">
        <v>2031</v>
      </c>
      <c r="M33" s="22">
        <v>0</v>
      </c>
      <c r="N33" s="22">
        <v>0</v>
      </c>
      <c r="O33" s="22"/>
      <c r="P33" s="24">
        <v>9.1</v>
      </c>
      <c r="Q33" s="24">
        <v>0</v>
      </c>
      <c r="R33" s="24">
        <v>0</v>
      </c>
      <c r="S33" s="24">
        <v>0</v>
      </c>
      <c r="T33" s="24">
        <v>7.6</v>
      </c>
      <c r="U33" s="24">
        <v>16.7</v>
      </c>
      <c r="V33" s="24">
        <v>19.7</v>
      </c>
      <c r="W33" s="24">
        <v>0</v>
      </c>
      <c r="X33" s="24">
        <v>0</v>
      </c>
      <c r="Y33" s="24">
        <v>0</v>
      </c>
      <c r="Z33" s="24">
        <v>0</v>
      </c>
      <c r="AA33" s="24">
        <v>19.7</v>
      </c>
      <c r="AB33" s="24">
        <v>0</v>
      </c>
      <c r="AC33" s="25" t="s">
        <v>2003</v>
      </c>
      <c r="AD33" s="22">
        <v>5</v>
      </c>
      <c r="AE33" s="22">
        <v>4</v>
      </c>
      <c r="AF33" s="25" t="s">
        <v>2003</v>
      </c>
      <c r="AG33" s="25" t="s">
        <v>2003</v>
      </c>
      <c r="AH33" s="25" t="s">
        <v>2003</v>
      </c>
      <c r="AI33" s="22">
        <v>2</v>
      </c>
      <c r="AJ33" s="22">
        <v>0</v>
      </c>
      <c r="AK33" s="22">
        <v>25</v>
      </c>
      <c r="AL33" s="22">
        <v>3715</v>
      </c>
      <c r="AM33" s="22">
        <v>146581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5" t="s">
        <v>2038</v>
      </c>
      <c r="AW33" s="22">
        <v>84</v>
      </c>
      <c r="AX33" s="22">
        <v>80</v>
      </c>
      <c r="AY33" s="22">
        <v>12135336</v>
      </c>
      <c r="AZ33" s="22">
        <v>155000</v>
      </c>
      <c r="BA33" s="22">
        <v>37200000</v>
      </c>
      <c r="BB33" s="22">
        <v>122014</v>
      </c>
      <c r="BC33" s="22">
        <v>49612350</v>
      </c>
      <c r="BD33" s="22">
        <v>0</v>
      </c>
      <c r="BE33" s="22">
        <v>22</v>
      </c>
      <c r="BF33" s="22">
        <v>16</v>
      </c>
      <c r="BG33" s="22">
        <v>1</v>
      </c>
      <c r="BH33" s="22">
        <v>15</v>
      </c>
      <c r="BI33" s="22">
        <v>9</v>
      </c>
      <c r="BJ33" s="22">
        <v>12</v>
      </c>
      <c r="BK33" s="22">
        <v>77</v>
      </c>
      <c r="BL33" s="22">
        <v>0</v>
      </c>
      <c r="BM33" s="22">
        <v>0</v>
      </c>
      <c r="BN33" s="22">
        <v>0</v>
      </c>
      <c r="BO33" s="22">
        <v>15</v>
      </c>
      <c r="BP33" s="22">
        <v>0</v>
      </c>
    </row>
    <row r="34" spans="1:68" x14ac:dyDescent="0.25">
      <c r="A34" s="22" t="s">
        <v>125</v>
      </c>
      <c r="B34" s="22" t="s">
        <v>172</v>
      </c>
      <c r="C34" s="22" t="s">
        <v>189</v>
      </c>
      <c r="D34" s="22" t="s">
        <v>190</v>
      </c>
      <c r="E34" s="22">
        <v>71</v>
      </c>
      <c r="F34" s="22">
        <v>359903.22</v>
      </c>
      <c r="G34" s="22">
        <v>11</v>
      </c>
      <c r="H34" s="24">
        <v>2552.8000000000002</v>
      </c>
      <c r="I34" s="25" t="s">
        <v>2003</v>
      </c>
      <c r="J34" s="24">
        <v>0.4</v>
      </c>
      <c r="K34" s="22">
        <v>759395</v>
      </c>
      <c r="L34" s="25" t="s">
        <v>2031</v>
      </c>
      <c r="M34" s="22">
        <v>0</v>
      </c>
      <c r="N34" s="22">
        <v>0</v>
      </c>
      <c r="O34" s="22"/>
      <c r="P34" s="24">
        <v>50</v>
      </c>
      <c r="Q34" s="24">
        <v>11.4</v>
      </c>
      <c r="R34" s="24">
        <v>0</v>
      </c>
      <c r="S34" s="24">
        <v>90.6</v>
      </c>
      <c r="T34" s="24">
        <v>0</v>
      </c>
      <c r="U34" s="24">
        <v>152</v>
      </c>
      <c r="V34" s="24">
        <v>19.3</v>
      </c>
      <c r="W34" s="24">
        <v>0</v>
      </c>
      <c r="X34" s="24">
        <v>0</v>
      </c>
      <c r="Y34" s="24">
        <v>0</v>
      </c>
      <c r="Z34" s="24">
        <v>0</v>
      </c>
      <c r="AA34" s="24">
        <v>19.3</v>
      </c>
      <c r="AB34" s="24">
        <v>0</v>
      </c>
      <c r="AC34" s="25" t="s">
        <v>2003</v>
      </c>
      <c r="AD34" s="22">
        <v>10</v>
      </c>
      <c r="AE34" s="22">
        <v>10</v>
      </c>
      <c r="AF34" s="25" t="s">
        <v>2002</v>
      </c>
      <c r="AG34" s="25" t="s">
        <v>2003</v>
      </c>
      <c r="AH34" s="25" t="s">
        <v>2003</v>
      </c>
      <c r="AI34" s="22">
        <v>7</v>
      </c>
      <c r="AJ34" s="22">
        <v>0</v>
      </c>
      <c r="AK34" s="22">
        <v>54</v>
      </c>
      <c r="AL34" s="22">
        <v>4221</v>
      </c>
      <c r="AM34" s="22">
        <v>321035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5" t="s">
        <v>2039</v>
      </c>
      <c r="AW34" s="22">
        <v>163</v>
      </c>
      <c r="AX34" s="22">
        <v>163</v>
      </c>
      <c r="AY34" s="22">
        <v>29147295</v>
      </c>
      <c r="AZ34" s="22">
        <v>8966700</v>
      </c>
      <c r="BA34" s="22">
        <v>18497053</v>
      </c>
      <c r="BB34" s="22">
        <v>0</v>
      </c>
      <c r="BC34" s="22">
        <v>56611048</v>
      </c>
      <c r="BD34" s="22">
        <v>251</v>
      </c>
      <c r="BE34" s="22">
        <v>7</v>
      </c>
      <c r="BF34" s="22">
        <v>31</v>
      </c>
      <c r="BG34" s="22">
        <v>0</v>
      </c>
      <c r="BH34" s="22">
        <v>0</v>
      </c>
      <c r="BI34" s="22">
        <v>0</v>
      </c>
      <c r="BJ34" s="22">
        <v>31</v>
      </c>
      <c r="BK34" s="22">
        <v>40</v>
      </c>
      <c r="BL34" s="22">
        <v>10</v>
      </c>
      <c r="BM34" s="22">
        <v>259</v>
      </c>
      <c r="BN34" s="22">
        <v>0</v>
      </c>
      <c r="BO34" s="22">
        <v>5</v>
      </c>
      <c r="BP34" s="22">
        <v>0</v>
      </c>
    </row>
    <row r="35" spans="1:68" x14ac:dyDescent="0.25">
      <c r="A35" s="22" t="s">
        <v>125</v>
      </c>
      <c r="B35" s="22" t="s">
        <v>172</v>
      </c>
      <c r="C35" s="22" t="s">
        <v>191</v>
      </c>
      <c r="D35" s="22" t="s">
        <v>192</v>
      </c>
      <c r="E35" s="22">
        <v>23</v>
      </c>
      <c r="F35" s="22">
        <v>351303.22</v>
      </c>
      <c r="G35" s="22">
        <v>11</v>
      </c>
      <c r="H35" s="24">
        <v>1347</v>
      </c>
      <c r="I35" s="25" t="s">
        <v>2002</v>
      </c>
      <c r="J35" s="24">
        <v>0</v>
      </c>
      <c r="K35" s="22">
        <v>0</v>
      </c>
      <c r="L35" s="25"/>
      <c r="M35" s="22">
        <v>0</v>
      </c>
      <c r="N35" s="22">
        <v>0</v>
      </c>
      <c r="O35" s="22"/>
      <c r="P35" s="24">
        <v>130.6</v>
      </c>
      <c r="Q35" s="24">
        <v>0</v>
      </c>
      <c r="R35" s="24">
        <v>34</v>
      </c>
      <c r="S35" s="24">
        <v>8</v>
      </c>
      <c r="T35" s="24">
        <v>0</v>
      </c>
      <c r="U35" s="24">
        <v>172.6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5" t="s">
        <v>2003</v>
      </c>
      <c r="AD35" s="22">
        <v>54</v>
      </c>
      <c r="AE35" s="22">
        <v>35</v>
      </c>
      <c r="AF35" s="25" t="s">
        <v>2003</v>
      </c>
      <c r="AG35" s="25" t="s">
        <v>2003</v>
      </c>
      <c r="AH35" s="25" t="s">
        <v>2003</v>
      </c>
      <c r="AI35" s="22">
        <v>35</v>
      </c>
      <c r="AJ35" s="22">
        <v>0</v>
      </c>
      <c r="AK35" s="22">
        <v>133</v>
      </c>
      <c r="AL35" s="22">
        <v>2152</v>
      </c>
      <c r="AM35" s="22">
        <v>145000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5" t="s">
        <v>2040</v>
      </c>
      <c r="AW35" s="22">
        <v>96</v>
      </c>
      <c r="AX35" s="22">
        <v>94</v>
      </c>
      <c r="AY35" s="22">
        <v>18192434</v>
      </c>
      <c r="AZ35" s="22">
        <v>12242667</v>
      </c>
      <c r="BA35" s="22">
        <v>0</v>
      </c>
      <c r="BB35" s="22">
        <v>2000000</v>
      </c>
      <c r="BC35" s="22">
        <v>32435101</v>
      </c>
      <c r="BD35" s="22">
        <v>56</v>
      </c>
      <c r="BE35" s="22">
        <v>7</v>
      </c>
      <c r="BF35" s="22">
        <v>23</v>
      </c>
      <c r="BG35" s="22">
        <v>1</v>
      </c>
      <c r="BH35" s="22">
        <v>22</v>
      </c>
      <c r="BI35" s="22">
        <v>2</v>
      </c>
      <c r="BJ35" s="22">
        <v>21</v>
      </c>
      <c r="BK35" s="22">
        <v>55</v>
      </c>
      <c r="BL35" s="22">
        <v>12</v>
      </c>
      <c r="BM35" s="22">
        <v>56</v>
      </c>
      <c r="BN35" s="22">
        <v>160</v>
      </c>
      <c r="BO35" s="22">
        <v>0</v>
      </c>
      <c r="BP35" s="22">
        <v>1</v>
      </c>
    </row>
    <row r="36" spans="1:68" x14ac:dyDescent="0.25">
      <c r="A36" s="22" t="s">
        <v>125</v>
      </c>
      <c r="B36" s="22" t="s">
        <v>172</v>
      </c>
      <c r="C36" s="22" t="s">
        <v>193</v>
      </c>
      <c r="D36" s="22" t="s">
        <v>194</v>
      </c>
      <c r="E36" s="22">
        <v>12</v>
      </c>
      <c r="F36" s="22">
        <v>1518767.75</v>
      </c>
      <c r="G36" s="22">
        <v>2</v>
      </c>
      <c r="H36" s="24">
        <v>1905.3</v>
      </c>
      <c r="I36" s="25" t="s">
        <v>2002</v>
      </c>
      <c r="J36" s="24">
        <v>0</v>
      </c>
      <c r="K36" s="22">
        <v>0</v>
      </c>
      <c r="L36" s="25"/>
      <c r="M36" s="22">
        <v>0</v>
      </c>
      <c r="N36" s="22">
        <v>0</v>
      </c>
      <c r="O36" s="22"/>
      <c r="P36" s="24">
        <v>5.2</v>
      </c>
      <c r="Q36" s="24">
        <v>0</v>
      </c>
      <c r="R36" s="24">
        <v>0</v>
      </c>
      <c r="S36" s="24">
        <v>64.7</v>
      </c>
      <c r="T36" s="24">
        <v>0</v>
      </c>
      <c r="U36" s="24">
        <v>69.900000000000006</v>
      </c>
      <c r="V36" s="24">
        <v>6.4</v>
      </c>
      <c r="W36" s="24">
        <v>0</v>
      </c>
      <c r="X36" s="24">
        <v>0</v>
      </c>
      <c r="Y36" s="24">
        <v>0</v>
      </c>
      <c r="Z36" s="24">
        <v>0</v>
      </c>
      <c r="AA36" s="24">
        <v>6.4</v>
      </c>
      <c r="AB36" s="24">
        <v>0</v>
      </c>
      <c r="AC36" s="25" t="s">
        <v>2003</v>
      </c>
      <c r="AD36" s="22">
        <v>2</v>
      </c>
      <c r="AE36" s="22">
        <v>2</v>
      </c>
      <c r="AF36" s="25" t="s">
        <v>2002</v>
      </c>
      <c r="AG36" s="25" t="s">
        <v>2003</v>
      </c>
      <c r="AH36" s="25" t="s">
        <v>2003</v>
      </c>
      <c r="AI36" s="22">
        <v>10</v>
      </c>
      <c r="AJ36" s="22">
        <v>0</v>
      </c>
      <c r="AK36" s="22">
        <v>137</v>
      </c>
      <c r="AL36" s="22">
        <v>1203</v>
      </c>
      <c r="AM36" s="22">
        <v>78120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5" t="s">
        <v>2041</v>
      </c>
      <c r="AW36" s="22">
        <v>42</v>
      </c>
      <c r="AX36" s="22">
        <v>42</v>
      </c>
      <c r="AY36" s="22">
        <v>6219417</v>
      </c>
      <c r="AZ36" s="22">
        <v>300000</v>
      </c>
      <c r="BA36" s="22">
        <v>275000</v>
      </c>
      <c r="BB36" s="22">
        <v>400000</v>
      </c>
      <c r="BC36" s="22">
        <v>7194417</v>
      </c>
      <c r="BD36" s="22">
        <v>0</v>
      </c>
      <c r="BE36" s="22">
        <v>10</v>
      </c>
      <c r="BF36" s="22">
        <v>12</v>
      </c>
      <c r="BG36" s="22">
        <v>0</v>
      </c>
      <c r="BH36" s="22">
        <v>0</v>
      </c>
      <c r="BI36" s="22">
        <v>0</v>
      </c>
      <c r="BJ36" s="22">
        <v>11</v>
      </c>
      <c r="BK36" s="22">
        <v>15</v>
      </c>
      <c r="BL36" s="22">
        <v>0</v>
      </c>
      <c r="BM36" s="22">
        <v>0</v>
      </c>
      <c r="BN36" s="22">
        <v>0</v>
      </c>
      <c r="BO36" s="22">
        <v>1</v>
      </c>
      <c r="BP36" s="22">
        <v>0</v>
      </c>
    </row>
    <row r="37" spans="1:68" x14ac:dyDescent="0.25">
      <c r="A37" s="22" t="s">
        <v>125</v>
      </c>
      <c r="B37" s="22" t="s">
        <v>172</v>
      </c>
      <c r="C37" s="22" t="s">
        <v>195</v>
      </c>
      <c r="D37" s="22" t="s">
        <v>196</v>
      </c>
      <c r="E37" s="22">
        <v>129</v>
      </c>
      <c r="F37" s="22">
        <v>1880822.75</v>
      </c>
      <c r="G37" s="22">
        <v>5</v>
      </c>
      <c r="H37" s="24">
        <v>2247.66</v>
      </c>
      <c r="I37" s="25" t="s">
        <v>2002</v>
      </c>
      <c r="J37" s="24">
        <v>0</v>
      </c>
      <c r="K37" s="22">
        <v>0</v>
      </c>
      <c r="L37" s="25"/>
      <c r="M37" s="22">
        <v>0</v>
      </c>
      <c r="N37" s="22">
        <v>0</v>
      </c>
      <c r="O37" s="22"/>
      <c r="P37" s="24">
        <v>7.24</v>
      </c>
      <c r="Q37" s="24">
        <v>0</v>
      </c>
      <c r="R37" s="24">
        <v>0</v>
      </c>
      <c r="S37" s="24">
        <v>0</v>
      </c>
      <c r="T37" s="24">
        <v>0</v>
      </c>
      <c r="U37" s="24">
        <v>7.24</v>
      </c>
      <c r="V37" s="24">
        <v>22.44</v>
      </c>
      <c r="W37" s="24">
        <v>0</v>
      </c>
      <c r="X37" s="24">
        <v>0</v>
      </c>
      <c r="Y37" s="24">
        <v>0</v>
      </c>
      <c r="Z37" s="24">
        <v>0</v>
      </c>
      <c r="AA37" s="24">
        <v>22.44</v>
      </c>
      <c r="AB37" s="24">
        <v>1.7</v>
      </c>
      <c r="AC37" s="25" t="s">
        <v>2003</v>
      </c>
      <c r="AD37" s="22">
        <v>7</v>
      </c>
      <c r="AE37" s="22">
        <v>6</v>
      </c>
      <c r="AF37" s="25" t="s">
        <v>2003</v>
      </c>
      <c r="AG37" s="25" t="s">
        <v>2003</v>
      </c>
      <c r="AH37" s="25" t="s">
        <v>2002</v>
      </c>
      <c r="AI37" s="22">
        <v>0</v>
      </c>
      <c r="AJ37" s="22">
        <v>0</v>
      </c>
      <c r="AK37" s="22">
        <v>152</v>
      </c>
      <c r="AL37" s="22">
        <v>7000</v>
      </c>
      <c r="AM37" s="22">
        <v>442327</v>
      </c>
      <c r="AN37" s="22">
        <v>1</v>
      </c>
      <c r="AO37" s="22">
        <v>0</v>
      </c>
      <c r="AP37" s="22">
        <v>1</v>
      </c>
      <c r="AQ37" s="22">
        <v>1</v>
      </c>
      <c r="AR37" s="22">
        <v>1</v>
      </c>
      <c r="AS37" s="22">
        <v>1</v>
      </c>
      <c r="AT37" s="22">
        <v>0</v>
      </c>
      <c r="AU37" s="22">
        <v>0</v>
      </c>
      <c r="AV37" s="25" t="s">
        <v>2042</v>
      </c>
      <c r="AW37" s="22">
        <v>265</v>
      </c>
      <c r="AX37" s="22">
        <v>260</v>
      </c>
      <c r="AY37" s="22">
        <v>24687498</v>
      </c>
      <c r="AZ37" s="22">
        <v>4100000</v>
      </c>
      <c r="BA37" s="22">
        <v>102084470</v>
      </c>
      <c r="BB37" s="22">
        <v>0</v>
      </c>
      <c r="BC37" s="22">
        <v>130871968</v>
      </c>
      <c r="BD37" s="22">
        <v>0</v>
      </c>
      <c r="BE37" s="22">
        <v>15</v>
      </c>
      <c r="BF37" s="22">
        <v>64</v>
      </c>
      <c r="BG37" s="22">
        <v>0</v>
      </c>
      <c r="BH37" s="22">
        <v>0</v>
      </c>
      <c r="BI37" s="22">
        <v>0</v>
      </c>
      <c r="BJ37" s="22">
        <v>51</v>
      </c>
      <c r="BK37" s="22">
        <v>52.8</v>
      </c>
      <c r="BL37" s="22">
        <v>0</v>
      </c>
      <c r="BM37" s="22">
        <v>0</v>
      </c>
      <c r="BN37" s="22">
        <v>0</v>
      </c>
      <c r="BO37" s="22">
        <v>43</v>
      </c>
      <c r="BP37" s="22">
        <v>2</v>
      </c>
    </row>
    <row r="38" spans="1:68" x14ac:dyDescent="0.25">
      <c r="A38" s="22" t="s">
        <v>125</v>
      </c>
      <c r="B38" s="22" t="s">
        <v>172</v>
      </c>
      <c r="C38" s="22" t="s">
        <v>197</v>
      </c>
      <c r="D38" s="22" t="s">
        <v>198</v>
      </c>
      <c r="E38" s="22">
        <v>78</v>
      </c>
      <c r="F38" s="22">
        <v>1350092.5</v>
      </c>
      <c r="G38" s="22">
        <v>9</v>
      </c>
      <c r="H38" s="24">
        <v>2478.6</v>
      </c>
      <c r="I38" s="25" t="s">
        <v>2003</v>
      </c>
      <c r="J38" s="24">
        <v>0.4</v>
      </c>
      <c r="K38" s="22">
        <v>134995</v>
      </c>
      <c r="L38" s="25" t="s">
        <v>2043</v>
      </c>
      <c r="M38" s="22">
        <v>0</v>
      </c>
      <c r="N38" s="22">
        <v>1</v>
      </c>
      <c r="O38" s="22" t="s">
        <v>2044</v>
      </c>
      <c r="P38" s="24">
        <v>228.4</v>
      </c>
      <c r="Q38" s="24">
        <v>0</v>
      </c>
      <c r="R38" s="24">
        <v>419.3</v>
      </c>
      <c r="S38" s="24">
        <v>0</v>
      </c>
      <c r="T38" s="24">
        <v>0</v>
      </c>
      <c r="U38" s="24">
        <v>647.70000000000005</v>
      </c>
      <c r="V38" s="24">
        <v>33.4</v>
      </c>
      <c r="W38" s="24">
        <v>0</v>
      </c>
      <c r="X38" s="24">
        <v>0</v>
      </c>
      <c r="Y38" s="24">
        <v>0</v>
      </c>
      <c r="Z38" s="24">
        <v>0</v>
      </c>
      <c r="AA38" s="24">
        <v>33.4</v>
      </c>
      <c r="AB38" s="24">
        <v>6</v>
      </c>
      <c r="AC38" s="25" t="s">
        <v>2003</v>
      </c>
      <c r="AD38" s="22">
        <v>3</v>
      </c>
      <c r="AE38" s="22">
        <v>3</v>
      </c>
      <c r="AF38" s="25" t="s">
        <v>2003</v>
      </c>
      <c r="AG38" s="25" t="s">
        <v>2003</v>
      </c>
      <c r="AH38" s="25" t="s">
        <v>2002</v>
      </c>
      <c r="AI38" s="22">
        <v>0</v>
      </c>
      <c r="AJ38" s="22">
        <v>0</v>
      </c>
      <c r="AK38" s="22">
        <v>90</v>
      </c>
      <c r="AL38" s="22">
        <v>3747</v>
      </c>
      <c r="AM38" s="22">
        <v>490728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5" t="s">
        <v>2038</v>
      </c>
      <c r="AW38" s="22">
        <v>181</v>
      </c>
      <c r="AX38" s="22">
        <v>164</v>
      </c>
      <c r="AY38" s="22">
        <v>641403037</v>
      </c>
      <c r="AZ38" s="22">
        <v>8799700</v>
      </c>
      <c r="BA38" s="22">
        <v>3922200</v>
      </c>
      <c r="BB38" s="22">
        <v>0</v>
      </c>
      <c r="BC38" s="22">
        <v>654124937</v>
      </c>
      <c r="BD38" s="22">
        <v>0</v>
      </c>
      <c r="BE38" s="22">
        <v>17</v>
      </c>
      <c r="BF38" s="22">
        <v>20</v>
      </c>
      <c r="BG38" s="22">
        <v>0</v>
      </c>
      <c r="BH38" s="22">
        <v>0</v>
      </c>
      <c r="BI38" s="22">
        <v>0</v>
      </c>
      <c r="BJ38" s="22">
        <v>2</v>
      </c>
      <c r="BK38" s="22">
        <v>55</v>
      </c>
      <c r="BL38" s="22">
        <v>0</v>
      </c>
      <c r="BM38" s="22">
        <v>0</v>
      </c>
      <c r="BN38" s="22">
        <v>0</v>
      </c>
      <c r="BO38" s="22">
        <v>11</v>
      </c>
      <c r="BP38" s="22">
        <v>1</v>
      </c>
    </row>
    <row r="39" spans="1:68" x14ac:dyDescent="0.25">
      <c r="A39" s="22" t="s">
        <v>125</v>
      </c>
      <c r="B39" s="22" t="s">
        <v>172</v>
      </c>
      <c r="C39" s="22" t="s">
        <v>199</v>
      </c>
      <c r="D39" s="22" t="s">
        <v>200</v>
      </c>
      <c r="E39" s="22">
        <v>16</v>
      </c>
      <c r="F39" s="22">
        <v>141875.16</v>
      </c>
      <c r="G39" s="22">
        <v>2</v>
      </c>
      <c r="H39" s="24">
        <v>887.3</v>
      </c>
      <c r="I39" s="25" t="s">
        <v>2003</v>
      </c>
      <c r="J39" s="24">
        <v>0.4</v>
      </c>
      <c r="K39" s="22">
        <v>0</v>
      </c>
      <c r="L39" s="25" t="s">
        <v>2031</v>
      </c>
      <c r="M39" s="22">
        <v>0</v>
      </c>
      <c r="N39" s="22">
        <v>0</v>
      </c>
      <c r="O39" s="22"/>
      <c r="P39" s="24">
        <v>19.2</v>
      </c>
      <c r="Q39" s="24">
        <v>0</v>
      </c>
      <c r="R39" s="24">
        <v>323</v>
      </c>
      <c r="S39" s="24">
        <v>0</v>
      </c>
      <c r="T39" s="24">
        <v>0</v>
      </c>
      <c r="U39" s="24">
        <v>342.2</v>
      </c>
      <c r="V39" s="24">
        <v>6.4</v>
      </c>
      <c r="W39" s="24">
        <v>0</v>
      </c>
      <c r="X39" s="24">
        <v>0</v>
      </c>
      <c r="Y39" s="24">
        <v>0</v>
      </c>
      <c r="Z39" s="24">
        <v>0</v>
      </c>
      <c r="AA39" s="24">
        <v>6.4</v>
      </c>
      <c r="AB39" s="24">
        <v>0</v>
      </c>
      <c r="AC39" s="25" t="s">
        <v>2003</v>
      </c>
      <c r="AD39" s="22">
        <v>1</v>
      </c>
      <c r="AE39" s="22">
        <v>1</v>
      </c>
      <c r="AF39" s="25" t="s">
        <v>2002</v>
      </c>
      <c r="AG39" s="25" t="s">
        <v>2002</v>
      </c>
      <c r="AH39" s="25" t="s">
        <v>2002</v>
      </c>
      <c r="AI39" s="22">
        <v>0</v>
      </c>
      <c r="AJ39" s="22">
        <v>0</v>
      </c>
      <c r="AK39" s="22">
        <v>17</v>
      </c>
      <c r="AL39" s="22">
        <v>779</v>
      </c>
      <c r="AM39" s="22">
        <v>72297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5" t="s">
        <v>2045</v>
      </c>
      <c r="AW39" s="22">
        <v>25</v>
      </c>
      <c r="AX39" s="22">
        <v>24</v>
      </c>
      <c r="AY39" s="22">
        <v>2272253</v>
      </c>
      <c r="AZ39" s="22">
        <v>5029067</v>
      </c>
      <c r="BA39" s="22">
        <v>0</v>
      </c>
      <c r="BB39" s="22">
        <v>0</v>
      </c>
      <c r="BC39" s="22">
        <v>7301320</v>
      </c>
      <c r="BD39" s="22">
        <v>0</v>
      </c>
      <c r="BE39" s="22">
        <v>24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0</v>
      </c>
      <c r="BP39" s="22">
        <v>0</v>
      </c>
    </row>
    <row r="40" spans="1:68" x14ac:dyDescent="0.25">
      <c r="A40" s="22" t="s">
        <v>125</v>
      </c>
      <c r="B40" s="22" t="s">
        <v>172</v>
      </c>
      <c r="C40" s="22" t="s">
        <v>201</v>
      </c>
      <c r="D40" s="22" t="s">
        <v>202</v>
      </c>
      <c r="E40" s="22">
        <v>56</v>
      </c>
      <c r="F40" s="22">
        <v>416510.41</v>
      </c>
      <c r="G40" s="22">
        <v>2</v>
      </c>
      <c r="H40" s="24">
        <v>2742</v>
      </c>
      <c r="I40" s="25" t="s">
        <v>2003</v>
      </c>
      <c r="J40" s="24">
        <v>0.25</v>
      </c>
      <c r="K40" s="22">
        <v>633</v>
      </c>
      <c r="L40" s="25" t="s">
        <v>2046</v>
      </c>
      <c r="M40" s="22">
        <v>0</v>
      </c>
      <c r="N40" s="22">
        <v>0</v>
      </c>
      <c r="O40" s="22"/>
      <c r="P40" s="24">
        <v>8.1</v>
      </c>
      <c r="Q40" s="24">
        <v>0</v>
      </c>
      <c r="R40" s="24">
        <v>0</v>
      </c>
      <c r="S40" s="24">
        <v>0</v>
      </c>
      <c r="T40" s="24">
        <v>0</v>
      </c>
      <c r="U40" s="24">
        <v>8.1</v>
      </c>
      <c r="V40" s="24">
        <v>8.1</v>
      </c>
      <c r="W40" s="24">
        <v>0</v>
      </c>
      <c r="X40" s="24">
        <v>0</v>
      </c>
      <c r="Y40" s="24">
        <v>0</v>
      </c>
      <c r="Z40" s="24">
        <v>0</v>
      </c>
      <c r="AA40" s="24">
        <v>8.1</v>
      </c>
      <c r="AB40" s="24">
        <v>0</v>
      </c>
      <c r="AC40" s="25" t="s">
        <v>2003</v>
      </c>
      <c r="AD40" s="22">
        <v>3</v>
      </c>
      <c r="AE40" s="22">
        <v>3</v>
      </c>
      <c r="AF40" s="25" t="s">
        <v>2003</v>
      </c>
      <c r="AG40" s="25" t="s">
        <v>2003</v>
      </c>
      <c r="AH40" s="25" t="s">
        <v>2003</v>
      </c>
      <c r="AI40" s="22">
        <v>9</v>
      </c>
      <c r="AJ40" s="22">
        <v>0</v>
      </c>
      <c r="AK40" s="22">
        <v>42</v>
      </c>
      <c r="AL40" s="22">
        <v>1694</v>
      </c>
      <c r="AM40" s="22">
        <v>193644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5" t="s">
        <v>2047</v>
      </c>
      <c r="AW40" s="22">
        <v>60</v>
      </c>
      <c r="AX40" s="22">
        <v>60</v>
      </c>
      <c r="AY40" s="22">
        <v>5385500</v>
      </c>
      <c r="AZ40" s="22">
        <v>25000</v>
      </c>
      <c r="BA40" s="22">
        <v>25000</v>
      </c>
      <c r="BB40" s="22">
        <v>1000000</v>
      </c>
      <c r="BC40" s="22">
        <v>6435500</v>
      </c>
      <c r="BD40" s="22">
        <v>0</v>
      </c>
      <c r="BE40" s="22">
        <v>8</v>
      </c>
      <c r="BF40" s="22">
        <v>5</v>
      </c>
      <c r="BG40" s="22">
        <v>0</v>
      </c>
      <c r="BH40" s="22">
        <v>0</v>
      </c>
      <c r="BI40" s="22">
        <v>0</v>
      </c>
      <c r="BJ40" s="22">
        <v>5</v>
      </c>
      <c r="BK40" s="22">
        <v>60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</row>
    <row r="41" spans="1:68" x14ac:dyDescent="0.25">
      <c r="A41" s="22" t="s">
        <v>125</v>
      </c>
      <c r="B41" s="22" t="s">
        <v>172</v>
      </c>
      <c r="C41" s="22" t="s">
        <v>203</v>
      </c>
      <c r="D41" s="22" t="s">
        <v>204</v>
      </c>
      <c r="E41" s="22">
        <v>181</v>
      </c>
      <c r="F41" s="22">
        <v>367012.41</v>
      </c>
      <c r="G41" s="22">
        <v>10</v>
      </c>
      <c r="H41" s="24">
        <v>2119</v>
      </c>
      <c r="I41" s="25" t="s">
        <v>2003</v>
      </c>
      <c r="J41" s="24">
        <v>0.4</v>
      </c>
      <c r="K41" s="22">
        <v>280149.84999999998</v>
      </c>
      <c r="L41" s="25" t="s">
        <v>2031</v>
      </c>
      <c r="M41" s="22">
        <v>0</v>
      </c>
      <c r="N41" s="22">
        <v>0</v>
      </c>
      <c r="O41" s="22"/>
      <c r="P41" s="24">
        <v>71.2</v>
      </c>
      <c r="Q41" s="24">
        <v>18.8</v>
      </c>
      <c r="R41" s="24">
        <v>0</v>
      </c>
      <c r="S41" s="24">
        <v>11.1</v>
      </c>
      <c r="T41" s="24">
        <v>0</v>
      </c>
      <c r="U41" s="24">
        <v>101.1</v>
      </c>
      <c r="V41" s="24">
        <v>30.8</v>
      </c>
      <c r="W41" s="24">
        <v>13.3</v>
      </c>
      <c r="X41" s="24">
        <v>0</v>
      </c>
      <c r="Y41" s="24">
        <v>13</v>
      </c>
      <c r="Z41" s="24">
        <v>0</v>
      </c>
      <c r="AA41" s="24">
        <v>57.1</v>
      </c>
      <c r="AB41" s="24">
        <v>12.3</v>
      </c>
      <c r="AC41" s="25" t="s">
        <v>2003</v>
      </c>
      <c r="AD41" s="22">
        <v>18</v>
      </c>
      <c r="AE41" s="22">
        <v>18</v>
      </c>
      <c r="AF41" s="25" t="s">
        <v>2003</v>
      </c>
      <c r="AG41" s="25" t="s">
        <v>2003</v>
      </c>
      <c r="AH41" s="25" t="s">
        <v>2002</v>
      </c>
      <c r="AI41" s="22">
        <v>0</v>
      </c>
      <c r="AJ41" s="22">
        <v>0</v>
      </c>
      <c r="AK41" s="22">
        <v>161</v>
      </c>
      <c r="AL41" s="22">
        <v>10097</v>
      </c>
      <c r="AM41" s="22">
        <v>681713</v>
      </c>
      <c r="AN41" s="22">
        <v>15</v>
      </c>
      <c r="AO41" s="22">
        <v>6</v>
      </c>
      <c r="AP41" s="22">
        <v>9</v>
      </c>
      <c r="AQ41" s="22">
        <v>2</v>
      </c>
      <c r="AR41" s="22">
        <v>0</v>
      </c>
      <c r="AS41" s="22">
        <v>0</v>
      </c>
      <c r="AT41" s="22">
        <v>0</v>
      </c>
      <c r="AU41" s="22">
        <v>0</v>
      </c>
      <c r="AV41" s="25" t="s">
        <v>2048</v>
      </c>
      <c r="AW41" s="22">
        <v>389</v>
      </c>
      <c r="AX41" s="22">
        <v>292</v>
      </c>
      <c r="AY41" s="22">
        <v>354</v>
      </c>
      <c r="AZ41" s="22">
        <v>24</v>
      </c>
      <c r="BA41" s="22">
        <v>8</v>
      </c>
      <c r="BB41" s="22">
        <v>1</v>
      </c>
      <c r="BC41" s="22">
        <v>387</v>
      </c>
      <c r="BD41" s="22">
        <v>387</v>
      </c>
      <c r="BE41" s="22">
        <v>60</v>
      </c>
      <c r="BF41" s="22">
        <v>53</v>
      </c>
      <c r="BG41" s="22">
        <v>1</v>
      </c>
      <c r="BH41" s="22">
        <v>210</v>
      </c>
      <c r="BI41" s="22">
        <v>4</v>
      </c>
      <c r="BJ41" s="22">
        <v>39</v>
      </c>
      <c r="BK41" s="22">
        <v>60</v>
      </c>
      <c r="BL41" s="22">
        <v>15</v>
      </c>
      <c r="BM41" s="22">
        <v>392</v>
      </c>
      <c r="BN41" s="22">
        <v>989</v>
      </c>
      <c r="BO41" s="22">
        <v>64</v>
      </c>
      <c r="BP41" s="22">
        <v>1</v>
      </c>
    </row>
    <row r="42" spans="1:68" x14ac:dyDescent="0.25">
      <c r="A42" s="22" t="s">
        <v>125</v>
      </c>
      <c r="B42" s="22" t="s">
        <v>172</v>
      </c>
      <c r="C42" s="22" t="s">
        <v>205</v>
      </c>
      <c r="D42" s="22" t="s">
        <v>206</v>
      </c>
      <c r="E42" s="22">
        <v>43</v>
      </c>
      <c r="F42" s="22">
        <v>741634</v>
      </c>
      <c r="G42" s="22">
        <v>7</v>
      </c>
      <c r="H42" s="24">
        <v>2923.9</v>
      </c>
      <c r="I42" s="25" t="s">
        <v>2002</v>
      </c>
      <c r="J42" s="24">
        <v>0</v>
      </c>
      <c r="K42" s="22">
        <v>0</v>
      </c>
      <c r="L42" s="25"/>
      <c r="M42" s="22">
        <v>0</v>
      </c>
      <c r="N42" s="22">
        <v>0</v>
      </c>
      <c r="O42" s="22"/>
      <c r="P42" s="24">
        <v>11.8</v>
      </c>
      <c r="Q42" s="24">
        <v>0</v>
      </c>
      <c r="R42" s="24">
        <v>0</v>
      </c>
      <c r="S42" s="24">
        <v>64</v>
      </c>
      <c r="T42" s="24">
        <v>0</v>
      </c>
      <c r="U42" s="24">
        <v>75.8</v>
      </c>
      <c r="V42" s="24">
        <v>7</v>
      </c>
      <c r="W42" s="24">
        <v>0</v>
      </c>
      <c r="X42" s="24">
        <v>0</v>
      </c>
      <c r="Y42" s="24">
        <v>0</v>
      </c>
      <c r="Z42" s="24">
        <v>0</v>
      </c>
      <c r="AA42" s="24">
        <v>7</v>
      </c>
      <c r="AB42" s="24">
        <v>0</v>
      </c>
      <c r="AC42" s="25" t="s">
        <v>2003</v>
      </c>
      <c r="AD42" s="22">
        <v>54</v>
      </c>
      <c r="AE42" s="22">
        <v>25</v>
      </c>
      <c r="AF42" s="25" t="s">
        <v>2003</v>
      </c>
      <c r="AG42" s="25" t="s">
        <v>2003</v>
      </c>
      <c r="AH42" s="25" t="s">
        <v>2003</v>
      </c>
      <c r="AI42" s="22">
        <v>35</v>
      </c>
      <c r="AJ42" s="22">
        <v>0</v>
      </c>
      <c r="AK42" s="22">
        <v>69</v>
      </c>
      <c r="AL42" s="22">
        <v>1532</v>
      </c>
      <c r="AM42" s="22">
        <v>150000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5" t="s">
        <v>2049</v>
      </c>
      <c r="AW42" s="22">
        <v>102</v>
      </c>
      <c r="AX42" s="22">
        <v>93</v>
      </c>
      <c r="AY42" s="22">
        <v>130000</v>
      </c>
      <c r="AZ42" s="22">
        <v>0</v>
      </c>
      <c r="BA42" s="22">
        <v>550000</v>
      </c>
      <c r="BB42" s="22">
        <v>6300</v>
      </c>
      <c r="BC42" s="22">
        <v>686300</v>
      </c>
      <c r="BD42" s="22">
        <v>0</v>
      </c>
      <c r="BE42" s="22">
        <v>14</v>
      </c>
      <c r="BF42" s="22">
        <v>9</v>
      </c>
      <c r="BG42" s="22">
        <v>0</v>
      </c>
      <c r="BH42" s="22">
        <v>0</v>
      </c>
      <c r="BI42" s="22">
        <v>0</v>
      </c>
      <c r="BJ42" s="22">
        <v>7</v>
      </c>
      <c r="BK42" s="22">
        <v>51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</row>
    <row r="43" spans="1:68" x14ac:dyDescent="0.25">
      <c r="A43" s="22" t="s">
        <v>125</v>
      </c>
      <c r="B43" s="22" t="s">
        <v>172</v>
      </c>
      <c r="C43" s="22" t="s">
        <v>207</v>
      </c>
      <c r="D43" s="22" t="s">
        <v>208</v>
      </c>
      <c r="E43" s="22">
        <v>400.3</v>
      </c>
      <c r="F43" s="22">
        <v>597835.93999999994</v>
      </c>
      <c r="G43" s="22">
        <v>15</v>
      </c>
      <c r="H43" s="24">
        <v>3697</v>
      </c>
      <c r="I43" s="25" t="s">
        <v>2003</v>
      </c>
      <c r="J43" s="24">
        <v>0.4</v>
      </c>
      <c r="K43" s="22">
        <v>315017</v>
      </c>
      <c r="L43" s="25" t="s">
        <v>2031</v>
      </c>
      <c r="M43" s="22">
        <v>0</v>
      </c>
      <c r="N43" s="22">
        <v>0</v>
      </c>
      <c r="O43" s="22"/>
      <c r="P43" s="24">
        <v>8.6999999999999993</v>
      </c>
      <c r="Q43" s="24">
        <v>0</v>
      </c>
      <c r="R43" s="24">
        <v>0</v>
      </c>
      <c r="S43" s="24">
        <v>276.89999999999998</v>
      </c>
      <c r="T43" s="24">
        <v>0</v>
      </c>
      <c r="U43" s="24">
        <v>285.60000000000002</v>
      </c>
      <c r="V43" s="24">
        <v>24</v>
      </c>
      <c r="W43" s="24">
        <v>0</v>
      </c>
      <c r="X43" s="24">
        <v>0</v>
      </c>
      <c r="Y43" s="24">
        <v>129</v>
      </c>
      <c r="Z43" s="24">
        <v>0</v>
      </c>
      <c r="AA43" s="24">
        <v>153</v>
      </c>
      <c r="AB43" s="24">
        <v>23.8</v>
      </c>
      <c r="AC43" s="25" t="s">
        <v>2003</v>
      </c>
      <c r="AD43" s="22">
        <v>5</v>
      </c>
      <c r="AE43" s="22">
        <v>5</v>
      </c>
      <c r="AF43" s="25" t="s">
        <v>2003</v>
      </c>
      <c r="AG43" s="25" t="s">
        <v>2003</v>
      </c>
      <c r="AH43" s="25" t="s">
        <v>2003</v>
      </c>
      <c r="AI43" s="22">
        <v>4</v>
      </c>
      <c r="AJ43" s="22">
        <v>0</v>
      </c>
      <c r="AK43" s="22">
        <v>127</v>
      </c>
      <c r="AL43" s="22">
        <v>10059</v>
      </c>
      <c r="AM43" s="22">
        <v>1366112</v>
      </c>
      <c r="AN43" s="22">
        <v>1</v>
      </c>
      <c r="AO43" s="22">
        <v>1</v>
      </c>
      <c r="AP43" s="22">
        <v>0</v>
      </c>
      <c r="AQ43" s="22">
        <v>1</v>
      </c>
      <c r="AR43" s="22">
        <v>17</v>
      </c>
      <c r="AS43" s="22">
        <v>14</v>
      </c>
      <c r="AT43" s="22">
        <v>3</v>
      </c>
      <c r="AU43" s="22">
        <v>10</v>
      </c>
      <c r="AV43" s="25" t="s">
        <v>2050</v>
      </c>
      <c r="AW43" s="22">
        <v>480</v>
      </c>
      <c r="AX43" s="22">
        <v>457</v>
      </c>
      <c r="AY43" s="22">
        <v>80475008</v>
      </c>
      <c r="AZ43" s="22">
        <v>12245043</v>
      </c>
      <c r="BA43" s="22">
        <v>16800009</v>
      </c>
      <c r="BB43" s="22">
        <v>473115</v>
      </c>
      <c r="BC43" s="22">
        <v>109993175</v>
      </c>
      <c r="BD43" s="22">
        <v>537</v>
      </c>
      <c r="BE43" s="22">
        <v>24</v>
      </c>
      <c r="BF43" s="22">
        <v>66</v>
      </c>
      <c r="BG43" s="22">
        <v>0</v>
      </c>
      <c r="BH43" s="22">
        <v>0</v>
      </c>
      <c r="BI43" s="22">
        <v>0</v>
      </c>
      <c r="BJ43" s="22">
        <v>57</v>
      </c>
      <c r="BK43" s="22">
        <v>87</v>
      </c>
      <c r="BL43" s="22">
        <v>20</v>
      </c>
      <c r="BM43" s="22">
        <v>529</v>
      </c>
      <c r="BN43" s="22">
        <v>0</v>
      </c>
      <c r="BO43" s="22">
        <v>43</v>
      </c>
      <c r="BP43" s="22">
        <v>1</v>
      </c>
    </row>
    <row r="44" spans="1:68" x14ac:dyDescent="0.25">
      <c r="A44" s="22" t="s">
        <v>125</v>
      </c>
      <c r="B44" s="22" t="s">
        <v>172</v>
      </c>
      <c r="C44" s="22" t="s">
        <v>209</v>
      </c>
      <c r="D44" s="22" t="s">
        <v>210</v>
      </c>
      <c r="E44" s="22">
        <v>225</v>
      </c>
      <c r="F44" s="22">
        <v>3332601.75</v>
      </c>
      <c r="G44" s="22">
        <v>5</v>
      </c>
      <c r="H44" s="24">
        <v>2365</v>
      </c>
      <c r="I44" s="25" t="s">
        <v>2003</v>
      </c>
      <c r="J44" s="24">
        <v>0.4</v>
      </c>
      <c r="K44" s="22">
        <v>0</v>
      </c>
      <c r="L44" s="25" t="s">
        <v>2031</v>
      </c>
      <c r="M44" s="22">
        <v>0</v>
      </c>
      <c r="N44" s="22">
        <v>0</v>
      </c>
      <c r="O44" s="22"/>
      <c r="P44" s="24">
        <v>81.7</v>
      </c>
      <c r="Q44" s="24">
        <v>0</v>
      </c>
      <c r="R44" s="24">
        <v>0</v>
      </c>
      <c r="S44" s="24">
        <v>0</v>
      </c>
      <c r="T44" s="24">
        <v>0</v>
      </c>
      <c r="U44" s="24">
        <v>81.7</v>
      </c>
      <c r="V44" s="24">
        <v>57.4</v>
      </c>
      <c r="W44" s="24">
        <v>0</v>
      </c>
      <c r="X44" s="24">
        <v>0</v>
      </c>
      <c r="Y44" s="24">
        <v>0</v>
      </c>
      <c r="Z44" s="24">
        <v>0</v>
      </c>
      <c r="AA44" s="24">
        <v>57.4</v>
      </c>
      <c r="AB44" s="24">
        <v>10.199999999999999</v>
      </c>
      <c r="AC44" s="25" t="s">
        <v>2003</v>
      </c>
      <c r="AD44" s="22">
        <v>5</v>
      </c>
      <c r="AE44" s="22">
        <v>5</v>
      </c>
      <c r="AF44" s="25" t="s">
        <v>2003</v>
      </c>
      <c r="AG44" s="25" t="s">
        <v>2003</v>
      </c>
      <c r="AH44" s="25" t="s">
        <v>2002</v>
      </c>
      <c r="AI44" s="22">
        <v>0</v>
      </c>
      <c r="AJ44" s="22">
        <v>0</v>
      </c>
      <c r="AK44" s="22">
        <v>56</v>
      </c>
      <c r="AL44" s="22">
        <v>4575</v>
      </c>
      <c r="AM44" s="22">
        <v>302160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5" t="s">
        <v>2051</v>
      </c>
      <c r="AW44" s="22">
        <v>183</v>
      </c>
      <c r="AX44" s="22">
        <v>163</v>
      </c>
      <c r="AY44" s="22">
        <v>7846050</v>
      </c>
      <c r="AZ44" s="22">
        <v>1563348</v>
      </c>
      <c r="BA44" s="22">
        <v>1101348441</v>
      </c>
      <c r="BB44" s="22">
        <v>8458455</v>
      </c>
      <c r="BC44" s="22">
        <v>1119216294</v>
      </c>
      <c r="BD44" s="22">
        <v>0</v>
      </c>
      <c r="BE44" s="22">
        <v>27</v>
      </c>
      <c r="BF44" s="22">
        <v>19</v>
      </c>
      <c r="BG44" s="22">
        <v>1</v>
      </c>
      <c r="BH44" s="22">
        <v>36</v>
      </c>
      <c r="BI44" s="22">
        <v>14</v>
      </c>
      <c r="BJ44" s="22">
        <v>8</v>
      </c>
      <c r="BK44" s="22">
        <v>50</v>
      </c>
      <c r="BL44" s="22">
        <v>0</v>
      </c>
      <c r="BM44" s="22">
        <v>0</v>
      </c>
      <c r="BN44" s="22">
        <v>140</v>
      </c>
      <c r="BO44" s="22">
        <v>4</v>
      </c>
      <c r="BP44" s="22">
        <v>0</v>
      </c>
    </row>
    <row r="45" spans="1:68" x14ac:dyDescent="0.25">
      <c r="A45" s="22" t="s">
        <v>125</v>
      </c>
      <c r="B45" s="22" t="s">
        <v>172</v>
      </c>
      <c r="C45" s="22" t="s">
        <v>211</v>
      </c>
      <c r="D45" s="22" t="s">
        <v>212</v>
      </c>
      <c r="E45" s="22">
        <v>76</v>
      </c>
      <c r="F45" s="22">
        <v>339963.44</v>
      </c>
      <c r="G45" s="22">
        <v>7</v>
      </c>
      <c r="H45" s="24">
        <v>2424</v>
      </c>
      <c r="I45" s="25" t="s">
        <v>2002</v>
      </c>
      <c r="J45" s="24">
        <v>0</v>
      </c>
      <c r="K45" s="22">
        <v>0</v>
      </c>
      <c r="L45" s="25"/>
      <c r="M45" s="22">
        <v>0</v>
      </c>
      <c r="N45" s="22">
        <v>0</v>
      </c>
      <c r="O45" s="22"/>
      <c r="P45" s="24">
        <v>903.1</v>
      </c>
      <c r="Q45" s="24">
        <v>0</v>
      </c>
      <c r="R45" s="24">
        <v>12</v>
      </c>
      <c r="S45" s="24">
        <v>70</v>
      </c>
      <c r="T45" s="24">
        <v>13</v>
      </c>
      <c r="U45" s="24">
        <v>998.1</v>
      </c>
      <c r="V45" s="24">
        <v>13</v>
      </c>
      <c r="W45" s="24">
        <v>0</v>
      </c>
      <c r="X45" s="24">
        <v>0</v>
      </c>
      <c r="Y45" s="24">
        <v>0</v>
      </c>
      <c r="Z45" s="24">
        <v>0</v>
      </c>
      <c r="AA45" s="24">
        <v>13</v>
      </c>
      <c r="AB45" s="24">
        <v>0</v>
      </c>
      <c r="AC45" s="25" t="s">
        <v>2003</v>
      </c>
      <c r="AD45" s="22">
        <v>5</v>
      </c>
      <c r="AE45" s="22">
        <v>5</v>
      </c>
      <c r="AF45" s="25" t="s">
        <v>2002</v>
      </c>
      <c r="AG45" s="25" t="s">
        <v>2003</v>
      </c>
      <c r="AH45" s="25" t="s">
        <v>2002</v>
      </c>
      <c r="AI45" s="22">
        <v>0</v>
      </c>
      <c r="AJ45" s="22">
        <v>0</v>
      </c>
      <c r="AK45" s="22">
        <v>87</v>
      </c>
      <c r="AL45" s="22">
        <v>2212</v>
      </c>
      <c r="AM45" s="22">
        <v>187756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5" t="s">
        <v>2052</v>
      </c>
      <c r="AW45" s="22">
        <v>71</v>
      </c>
      <c r="AX45" s="22">
        <v>70</v>
      </c>
      <c r="AY45" s="22">
        <v>9778188</v>
      </c>
      <c r="AZ45" s="22">
        <v>2724900</v>
      </c>
      <c r="BA45" s="22">
        <v>900000</v>
      </c>
      <c r="BB45" s="22">
        <v>0</v>
      </c>
      <c r="BC45" s="22">
        <v>13403088</v>
      </c>
      <c r="BD45" s="22">
        <v>68</v>
      </c>
      <c r="BE45" s="22">
        <v>17</v>
      </c>
      <c r="BF45" s="22">
        <v>21</v>
      </c>
      <c r="BG45" s="22">
        <v>1</v>
      </c>
      <c r="BH45" s="22">
        <v>4</v>
      </c>
      <c r="BI45" s="22">
        <v>20</v>
      </c>
      <c r="BJ45" s="22">
        <v>21</v>
      </c>
      <c r="BK45" s="22">
        <v>35</v>
      </c>
      <c r="BL45" s="22">
        <v>17</v>
      </c>
      <c r="BM45" s="22">
        <v>69</v>
      </c>
      <c r="BN45" s="22">
        <v>0</v>
      </c>
      <c r="BO45" s="22">
        <v>4</v>
      </c>
      <c r="BP45" s="22">
        <v>2</v>
      </c>
    </row>
    <row r="46" spans="1:68" x14ac:dyDescent="0.25">
      <c r="A46" s="22" t="s">
        <v>125</v>
      </c>
      <c r="B46" s="22" t="s">
        <v>172</v>
      </c>
      <c r="C46" s="22" t="s">
        <v>213</v>
      </c>
      <c r="D46" s="22" t="s">
        <v>214</v>
      </c>
      <c r="E46" s="22">
        <v>104</v>
      </c>
      <c r="F46" s="22">
        <v>300053.12</v>
      </c>
      <c r="G46" s="22">
        <v>8</v>
      </c>
      <c r="H46" s="24">
        <v>2074.5</v>
      </c>
      <c r="I46" s="25" t="s">
        <v>2003</v>
      </c>
      <c r="J46" s="24">
        <v>0.4</v>
      </c>
      <c r="K46" s="22">
        <v>617472.88</v>
      </c>
      <c r="L46" s="25" t="s">
        <v>2046</v>
      </c>
      <c r="M46" s="22">
        <v>0</v>
      </c>
      <c r="N46" s="22">
        <v>0</v>
      </c>
      <c r="O46" s="22"/>
      <c r="P46" s="24">
        <v>9.1999999999999993</v>
      </c>
      <c r="Q46" s="24">
        <v>0</v>
      </c>
      <c r="R46" s="24">
        <v>0</v>
      </c>
      <c r="S46" s="24">
        <v>0</v>
      </c>
      <c r="T46" s="24">
        <v>0</v>
      </c>
      <c r="U46" s="24">
        <v>9.1999999999999993</v>
      </c>
      <c r="V46" s="24">
        <v>18</v>
      </c>
      <c r="W46" s="24">
        <v>0</v>
      </c>
      <c r="X46" s="24">
        <v>0</v>
      </c>
      <c r="Y46" s="24">
        <v>0</v>
      </c>
      <c r="Z46" s="24">
        <v>0</v>
      </c>
      <c r="AA46" s="24">
        <v>18</v>
      </c>
      <c r="AB46" s="24">
        <v>0.1</v>
      </c>
      <c r="AC46" s="25" t="s">
        <v>2003</v>
      </c>
      <c r="AD46" s="22">
        <v>10</v>
      </c>
      <c r="AE46" s="22">
        <v>10</v>
      </c>
      <c r="AF46" s="25" t="s">
        <v>2003</v>
      </c>
      <c r="AG46" s="25" t="s">
        <v>2003</v>
      </c>
      <c r="AH46" s="25" t="s">
        <v>2003</v>
      </c>
      <c r="AI46" s="22">
        <v>5</v>
      </c>
      <c r="AJ46" s="22">
        <v>0</v>
      </c>
      <c r="AK46" s="22">
        <v>213</v>
      </c>
      <c r="AL46" s="22">
        <v>6342</v>
      </c>
      <c r="AM46" s="22">
        <v>518716</v>
      </c>
      <c r="AN46" s="22">
        <v>11</v>
      </c>
      <c r="AO46" s="22">
        <v>8</v>
      </c>
      <c r="AP46" s="22">
        <v>3</v>
      </c>
      <c r="AQ46" s="22">
        <v>1</v>
      </c>
      <c r="AR46" s="22">
        <v>2</v>
      </c>
      <c r="AS46" s="22">
        <v>2</v>
      </c>
      <c r="AT46" s="22">
        <v>0</v>
      </c>
      <c r="AU46" s="22">
        <v>0</v>
      </c>
      <c r="AV46" s="25" t="s">
        <v>2053</v>
      </c>
      <c r="AW46" s="22">
        <v>249</v>
      </c>
      <c r="AX46" s="22">
        <v>218</v>
      </c>
      <c r="AY46" s="22">
        <v>2543966</v>
      </c>
      <c r="AZ46" s="22">
        <v>3670429</v>
      </c>
      <c r="BA46" s="22">
        <v>4020</v>
      </c>
      <c r="BB46" s="22">
        <v>60000</v>
      </c>
      <c r="BC46" s="22">
        <v>6278415</v>
      </c>
      <c r="BD46" s="22">
        <v>185</v>
      </c>
      <c r="BE46" s="22">
        <v>68</v>
      </c>
      <c r="BF46" s="22">
        <v>29</v>
      </c>
      <c r="BG46" s="22">
        <v>1</v>
      </c>
      <c r="BH46" s="22">
        <v>115</v>
      </c>
      <c r="BI46" s="22">
        <v>2</v>
      </c>
      <c r="BJ46" s="22">
        <v>27</v>
      </c>
      <c r="BK46" s="22">
        <v>52</v>
      </c>
      <c r="BL46" s="22">
        <v>40</v>
      </c>
      <c r="BM46" s="22">
        <v>224</v>
      </c>
      <c r="BN46" s="22">
        <v>430</v>
      </c>
      <c r="BO46" s="22">
        <v>6</v>
      </c>
      <c r="BP46" s="22">
        <v>3</v>
      </c>
    </row>
    <row r="47" spans="1:68" x14ac:dyDescent="0.25">
      <c r="A47" s="22" t="s">
        <v>125</v>
      </c>
      <c r="B47" s="22" t="s">
        <v>172</v>
      </c>
      <c r="C47" s="22" t="s">
        <v>215</v>
      </c>
      <c r="D47" s="22" t="s">
        <v>216</v>
      </c>
      <c r="E47" s="22">
        <v>97</v>
      </c>
      <c r="F47" s="22">
        <v>291286.71999999997</v>
      </c>
      <c r="G47" s="22">
        <v>5</v>
      </c>
      <c r="H47" s="24">
        <v>2193.1</v>
      </c>
      <c r="I47" s="25" t="s">
        <v>2003</v>
      </c>
      <c r="J47" s="24">
        <v>0.4</v>
      </c>
      <c r="K47" s="22">
        <v>587177</v>
      </c>
      <c r="L47" s="25" t="s">
        <v>2054</v>
      </c>
      <c r="M47" s="22">
        <v>0</v>
      </c>
      <c r="N47" s="22">
        <v>0</v>
      </c>
      <c r="O47" s="22"/>
      <c r="P47" s="24">
        <v>33.299999999999997</v>
      </c>
      <c r="Q47" s="24">
        <v>0</v>
      </c>
      <c r="R47" s="24">
        <v>0</v>
      </c>
      <c r="S47" s="24">
        <v>121.2</v>
      </c>
      <c r="T47" s="24">
        <v>3.4</v>
      </c>
      <c r="U47" s="24">
        <v>157.9</v>
      </c>
      <c r="V47" s="24">
        <v>38</v>
      </c>
      <c r="W47" s="24">
        <v>0</v>
      </c>
      <c r="X47" s="24">
        <v>0</v>
      </c>
      <c r="Y47" s="24">
        <v>32.1</v>
      </c>
      <c r="Z47" s="24">
        <v>3</v>
      </c>
      <c r="AA47" s="24">
        <v>73.099999999999994</v>
      </c>
      <c r="AB47" s="24">
        <v>0.9</v>
      </c>
      <c r="AC47" s="25" t="s">
        <v>2003</v>
      </c>
      <c r="AD47" s="22">
        <v>5</v>
      </c>
      <c r="AE47" s="22">
        <v>5</v>
      </c>
      <c r="AF47" s="25" t="s">
        <v>2002</v>
      </c>
      <c r="AG47" s="25" t="s">
        <v>2003</v>
      </c>
      <c r="AH47" s="25" t="s">
        <v>2002</v>
      </c>
      <c r="AI47" s="22">
        <v>0</v>
      </c>
      <c r="AJ47" s="22">
        <v>0</v>
      </c>
      <c r="AK47" s="22">
        <v>147</v>
      </c>
      <c r="AL47" s="22">
        <v>5325</v>
      </c>
      <c r="AM47" s="22">
        <v>521077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5" t="s">
        <v>2055</v>
      </c>
      <c r="AW47" s="22">
        <v>181</v>
      </c>
      <c r="AX47" s="22">
        <v>171</v>
      </c>
      <c r="AY47" s="22">
        <v>36831311</v>
      </c>
      <c r="AZ47" s="22">
        <v>8000</v>
      </c>
      <c r="BA47" s="22">
        <v>31151000</v>
      </c>
      <c r="BB47" s="22">
        <v>0</v>
      </c>
      <c r="BC47" s="22">
        <v>67990311</v>
      </c>
      <c r="BD47" s="22">
        <v>0</v>
      </c>
      <c r="BE47" s="22">
        <v>11</v>
      </c>
      <c r="BF47" s="22">
        <v>39</v>
      </c>
      <c r="BG47" s="22">
        <v>0</v>
      </c>
      <c r="BH47" s="22">
        <v>0</v>
      </c>
      <c r="BI47" s="22">
        <v>0</v>
      </c>
      <c r="BJ47" s="22">
        <v>38</v>
      </c>
      <c r="BK47" s="22">
        <v>29</v>
      </c>
      <c r="BL47" s="22">
        <v>0</v>
      </c>
      <c r="BM47" s="22">
        <v>0</v>
      </c>
      <c r="BN47" s="22">
        <v>0</v>
      </c>
      <c r="BO47" s="22">
        <v>0</v>
      </c>
      <c r="BP47" s="22">
        <v>4</v>
      </c>
    </row>
    <row r="48" spans="1:68" x14ac:dyDescent="0.25">
      <c r="A48" s="22" t="s">
        <v>125</v>
      </c>
      <c r="B48" s="22" t="s">
        <v>172</v>
      </c>
      <c r="C48" s="22" t="s">
        <v>217</v>
      </c>
      <c r="D48" s="22" t="s">
        <v>218</v>
      </c>
      <c r="E48" s="22">
        <v>40</v>
      </c>
      <c r="F48" s="22">
        <v>249306.84</v>
      </c>
      <c r="G48" s="22">
        <v>5</v>
      </c>
      <c r="H48" s="24">
        <v>2118</v>
      </c>
      <c r="I48" s="25" t="s">
        <v>2003</v>
      </c>
      <c r="J48" s="24">
        <v>0.4</v>
      </c>
      <c r="K48" s="22">
        <v>273931</v>
      </c>
      <c r="L48" s="25" t="s">
        <v>2046</v>
      </c>
      <c r="M48" s="22">
        <v>0</v>
      </c>
      <c r="N48" s="22">
        <v>0</v>
      </c>
      <c r="O48" s="22"/>
      <c r="P48" s="24">
        <v>52</v>
      </c>
      <c r="Q48" s="24">
        <v>0</v>
      </c>
      <c r="R48" s="24">
        <v>58</v>
      </c>
      <c r="S48" s="24">
        <v>90</v>
      </c>
      <c r="T48" s="24">
        <v>0</v>
      </c>
      <c r="U48" s="24">
        <v>200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5" t="s">
        <v>2003</v>
      </c>
      <c r="AD48" s="22">
        <v>9</v>
      </c>
      <c r="AE48" s="22">
        <v>9</v>
      </c>
      <c r="AF48" s="25" t="s">
        <v>2003</v>
      </c>
      <c r="AG48" s="25" t="s">
        <v>2003</v>
      </c>
      <c r="AH48" s="25" t="s">
        <v>2003</v>
      </c>
      <c r="AI48" s="22">
        <v>6</v>
      </c>
      <c r="AJ48" s="22">
        <v>0</v>
      </c>
      <c r="AK48" s="22">
        <v>76</v>
      </c>
      <c r="AL48" s="22">
        <v>1895</v>
      </c>
      <c r="AM48" s="22">
        <v>182262</v>
      </c>
      <c r="AN48" s="22">
        <v>3</v>
      </c>
      <c r="AO48" s="22">
        <v>1</v>
      </c>
      <c r="AP48" s="22">
        <v>2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5" t="s">
        <v>2056</v>
      </c>
      <c r="AW48" s="22">
        <v>47</v>
      </c>
      <c r="AX48" s="22">
        <v>45</v>
      </c>
      <c r="AY48" s="22">
        <v>4628925</v>
      </c>
      <c r="AZ48" s="22">
        <v>30000</v>
      </c>
      <c r="BA48" s="22">
        <v>3269589</v>
      </c>
      <c r="BB48" s="22">
        <v>0</v>
      </c>
      <c r="BC48" s="22">
        <v>7928514</v>
      </c>
      <c r="BD48" s="22">
        <v>8</v>
      </c>
      <c r="BE48" s="22">
        <v>12</v>
      </c>
      <c r="BF48" s="22">
        <v>11</v>
      </c>
      <c r="BG48" s="22">
        <v>1</v>
      </c>
      <c r="BH48" s="22">
        <v>16</v>
      </c>
      <c r="BI48" s="22">
        <v>1</v>
      </c>
      <c r="BJ48" s="22">
        <v>10</v>
      </c>
      <c r="BK48" s="22">
        <v>53</v>
      </c>
      <c r="BL48" s="22">
        <v>12</v>
      </c>
      <c r="BM48" s="22">
        <v>39</v>
      </c>
      <c r="BN48" s="22">
        <v>14</v>
      </c>
      <c r="BO48" s="22">
        <v>0</v>
      </c>
      <c r="BP48" s="22">
        <v>3</v>
      </c>
    </row>
    <row r="49" spans="1:68" x14ac:dyDescent="0.25">
      <c r="A49" s="22" t="s">
        <v>125</v>
      </c>
      <c r="B49" s="22" t="s">
        <v>172</v>
      </c>
      <c r="C49" s="22" t="s">
        <v>219</v>
      </c>
      <c r="D49" s="22" t="s">
        <v>220</v>
      </c>
      <c r="E49" s="22">
        <v>57</v>
      </c>
      <c r="F49" s="22">
        <v>1077585.6200000001</v>
      </c>
      <c r="G49" s="22">
        <v>8</v>
      </c>
      <c r="H49" s="24">
        <v>696.4</v>
      </c>
      <c r="I49" s="25" t="s">
        <v>2003</v>
      </c>
      <c r="J49" s="24">
        <v>0.4</v>
      </c>
      <c r="K49" s="22">
        <v>347942.61</v>
      </c>
      <c r="L49" s="25" t="s">
        <v>2007</v>
      </c>
      <c r="M49" s="22">
        <v>0</v>
      </c>
      <c r="N49" s="22">
        <v>0</v>
      </c>
      <c r="O49" s="22"/>
      <c r="P49" s="24">
        <v>41.4</v>
      </c>
      <c r="Q49" s="24">
        <v>0</v>
      </c>
      <c r="R49" s="24">
        <v>0</v>
      </c>
      <c r="S49" s="24">
        <v>19.3</v>
      </c>
      <c r="T49" s="24">
        <v>0</v>
      </c>
      <c r="U49" s="24">
        <v>60.7</v>
      </c>
      <c r="V49" s="24">
        <v>65</v>
      </c>
      <c r="W49" s="24">
        <v>0</v>
      </c>
      <c r="X49" s="24">
        <v>0</v>
      </c>
      <c r="Y49" s="24">
        <v>0</v>
      </c>
      <c r="Z49" s="24">
        <v>0</v>
      </c>
      <c r="AA49" s="24">
        <v>65</v>
      </c>
      <c r="AB49" s="24">
        <v>0</v>
      </c>
      <c r="AC49" s="25" t="s">
        <v>2002</v>
      </c>
      <c r="AD49" s="22">
        <v>0</v>
      </c>
      <c r="AE49" s="22">
        <v>0</v>
      </c>
      <c r="AF49" s="25" t="s">
        <v>2002</v>
      </c>
      <c r="AG49" s="25" t="s">
        <v>2002</v>
      </c>
      <c r="AH49" s="25" t="s">
        <v>2002</v>
      </c>
      <c r="AI49" s="22">
        <v>0</v>
      </c>
      <c r="AJ49" s="22">
        <v>0</v>
      </c>
      <c r="AK49" s="22">
        <v>39</v>
      </c>
      <c r="AL49" s="22">
        <v>1755</v>
      </c>
      <c r="AM49" s="22">
        <v>132112.5</v>
      </c>
      <c r="AN49" s="22">
        <v>1</v>
      </c>
      <c r="AO49" s="22">
        <v>0</v>
      </c>
      <c r="AP49" s="22">
        <v>1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5" t="s">
        <v>2057</v>
      </c>
      <c r="AW49" s="22">
        <v>61</v>
      </c>
      <c r="AX49" s="22">
        <v>54</v>
      </c>
      <c r="AY49" s="22">
        <v>9844000</v>
      </c>
      <c r="AZ49" s="22">
        <v>453000</v>
      </c>
      <c r="BA49" s="22">
        <v>2347833</v>
      </c>
      <c r="BB49" s="22">
        <v>155100</v>
      </c>
      <c r="BC49" s="22">
        <v>12799933</v>
      </c>
      <c r="BD49" s="22">
        <v>0</v>
      </c>
      <c r="BE49" s="22">
        <v>16</v>
      </c>
      <c r="BF49" s="22">
        <v>4</v>
      </c>
      <c r="BG49" s="22">
        <v>0</v>
      </c>
      <c r="BH49" s="22">
        <v>0</v>
      </c>
      <c r="BI49" s="22">
        <v>0</v>
      </c>
      <c r="BJ49" s="22">
        <v>3</v>
      </c>
      <c r="BK49" s="22">
        <v>82</v>
      </c>
      <c r="BL49" s="22">
        <v>0</v>
      </c>
      <c r="BM49" s="22">
        <v>0</v>
      </c>
      <c r="BN49" s="22">
        <v>0</v>
      </c>
      <c r="BO49" s="22">
        <v>2</v>
      </c>
      <c r="BP49" s="22">
        <v>2</v>
      </c>
    </row>
    <row r="50" spans="1:68" x14ac:dyDescent="0.25">
      <c r="A50" s="22" t="s">
        <v>125</v>
      </c>
      <c r="B50" s="22" t="s">
        <v>172</v>
      </c>
      <c r="C50" s="22" t="s">
        <v>221</v>
      </c>
      <c r="D50" s="22" t="s">
        <v>222</v>
      </c>
      <c r="E50" s="22">
        <v>70</v>
      </c>
      <c r="F50" s="22">
        <v>288441.06</v>
      </c>
      <c r="G50" s="22">
        <v>8</v>
      </c>
      <c r="H50" s="24">
        <v>1952</v>
      </c>
      <c r="I50" s="25" t="s">
        <v>2003</v>
      </c>
      <c r="J50" s="24">
        <v>0.3</v>
      </c>
      <c r="K50" s="22">
        <v>379526</v>
      </c>
      <c r="L50" s="25" t="s">
        <v>2031</v>
      </c>
      <c r="M50" s="22">
        <v>0</v>
      </c>
      <c r="N50" s="22">
        <v>0</v>
      </c>
      <c r="O50" s="22"/>
      <c r="P50" s="24">
        <v>128.69999999999999</v>
      </c>
      <c r="Q50" s="24">
        <v>0</v>
      </c>
      <c r="R50" s="24">
        <v>520</v>
      </c>
      <c r="S50" s="24">
        <v>0</v>
      </c>
      <c r="T50" s="24">
        <v>0</v>
      </c>
      <c r="U50" s="24">
        <v>648.70000000000005</v>
      </c>
      <c r="V50" s="24">
        <v>30.5</v>
      </c>
      <c r="W50" s="24">
        <v>0</v>
      </c>
      <c r="X50" s="24">
        <v>0</v>
      </c>
      <c r="Y50" s="24">
        <v>0</v>
      </c>
      <c r="Z50" s="24">
        <v>0</v>
      </c>
      <c r="AA50" s="24">
        <v>30.5</v>
      </c>
      <c r="AB50" s="24">
        <v>3.2</v>
      </c>
      <c r="AC50" s="25" t="s">
        <v>2003</v>
      </c>
      <c r="AD50" s="22">
        <v>54</v>
      </c>
      <c r="AE50" s="22">
        <v>35</v>
      </c>
      <c r="AF50" s="25" t="s">
        <v>2003</v>
      </c>
      <c r="AG50" s="25" t="s">
        <v>2003</v>
      </c>
      <c r="AH50" s="25" t="s">
        <v>2003</v>
      </c>
      <c r="AI50" s="22">
        <v>35</v>
      </c>
      <c r="AJ50" s="22">
        <v>0</v>
      </c>
      <c r="AK50" s="22">
        <v>46</v>
      </c>
      <c r="AL50" s="22">
        <v>3634</v>
      </c>
      <c r="AM50" s="22">
        <v>276776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5" t="s">
        <v>2058</v>
      </c>
      <c r="AW50" s="22">
        <v>218</v>
      </c>
      <c r="AX50" s="22">
        <v>209</v>
      </c>
      <c r="AY50" s="22">
        <v>28100000</v>
      </c>
      <c r="AZ50" s="22">
        <v>12550000</v>
      </c>
      <c r="BA50" s="22">
        <v>12550000</v>
      </c>
      <c r="BB50" s="22">
        <v>48000</v>
      </c>
      <c r="BC50" s="22">
        <v>53248000</v>
      </c>
      <c r="BD50" s="22">
        <v>189</v>
      </c>
      <c r="BE50" s="22">
        <v>18</v>
      </c>
      <c r="BF50" s="22">
        <v>30</v>
      </c>
      <c r="BG50" s="22">
        <v>0</v>
      </c>
      <c r="BH50" s="22">
        <v>0</v>
      </c>
      <c r="BI50" s="22">
        <v>0</v>
      </c>
      <c r="BJ50" s="22">
        <v>24</v>
      </c>
      <c r="BK50" s="22">
        <v>53</v>
      </c>
      <c r="BL50" s="22">
        <v>61</v>
      </c>
      <c r="BM50" s="22">
        <v>189</v>
      </c>
      <c r="BN50" s="22">
        <v>0</v>
      </c>
      <c r="BO50" s="22">
        <v>15</v>
      </c>
      <c r="BP50" s="22">
        <v>3</v>
      </c>
    </row>
    <row r="51" spans="1:68" x14ac:dyDescent="0.25">
      <c r="A51" s="22" t="s">
        <v>125</v>
      </c>
      <c r="B51" s="22" t="s">
        <v>172</v>
      </c>
      <c r="C51" s="22" t="s">
        <v>223</v>
      </c>
      <c r="D51" s="22" t="s">
        <v>224</v>
      </c>
      <c r="E51" s="22">
        <v>36</v>
      </c>
      <c r="F51" s="22">
        <v>300916.65999999997</v>
      </c>
      <c r="G51" s="22">
        <v>3</v>
      </c>
      <c r="H51" s="24">
        <v>2447.9</v>
      </c>
      <c r="I51" s="25" t="s">
        <v>2002</v>
      </c>
      <c r="J51" s="24">
        <v>0</v>
      </c>
      <c r="K51" s="22">
        <v>0</v>
      </c>
      <c r="L51" s="25"/>
      <c r="M51" s="22">
        <v>0</v>
      </c>
      <c r="N51" s="22">
        <v>0</v>
      </c>
      <c r="O51" s="22"/>
      <c r="P51" s="24">
        <v>2.6</v>
      </c>
      <c r="Q51" s="24">
        <v>0</v>
      </c>
      <c r="R51" s="24">
        <v>0</v>
      </c>
      <c r="S51" s="24">
        <v>102.2</v>
      </c>
      <c r="T51" s="24">
        <v>0</v>
      </c>
      <c r="U51" s="24">
        <v>104.8</v>
      </c>
      <c r="V51" s="24">
        <v>4.2</v>
      </c>
      <c r="W51" s="24">
        <v>0</v>
      </c>
      <c r="X51" s="24">
        <v>0</v>
      </c>
      <c r="Y51" s="24">
        <v>0</v>
      </c>
      <c r="Z51" s="24">
        <v>0</v>
      </c>
      <c r="AA51" s="24">
        <v>4.2</v>
      </c>
      <c r="AB51" s="24">
        <v>0</v>
      </c>
      <c r="AC51" s="25" t="s">
        <v>2003</v>
      </c>
      <c r="AD51" s="22">
        <v>7</v>
      </c>
      <c r="AE51" s="22">
        <v>7</v>
      </c>
      <c r="AF51" s="25" t="s">
        <v>2002</v>
      </c>
      <c r="AG51" s="25" t="s">
        <v>2003</v>
      </c>
      <c r="AH51" s="25" t="s">
        <v>2003</v>
      </c>
      <c r="AI51" s="22">
        <v>7</v>
      </c>
      <c r="AJ51" s="22">
        <v>0</v>
      </c>
      <c r="AK51" s="22">
        <v>60</v>
      </c>
      <c r="AL51" s="22">
        <v>1594</v>
      </c>
      <c r="AM51" s="22">
        <v>140015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5" t="s">
        <v>2059</v>
      </c>
      <c r="AW51" s="22">
        <v>55</v>
      </c>
      <c r="AX51" s="22">
        <v>55</v>
      </c>
      <c r="AY51" s="22">
        <v>9182466</v>
      </c>
      <c r="AZ51" s="22">
        <v>250200</v>
      </c>
      <c r="BA51" s="22">
        <v>0</v>
      </c>
      <c r="BB51" s="22">
        <v>34500</v>
      </c>
      <c r="BC51" s="22">
        <v>9467166</v>
      </c>
      <c r="BD51" s="22">
        <v>32</v>
      </c>
      <c r="BE51" s="22">
        <v>2</v>
      </c>
      <c r="BF51" s="22">
        <v>14</v>
      </c>
      <c r="BG51" s="22">
        <v>0</v>
      </c>
      <c r="BH51" s="22">
        <v>0</v>
      </c>
      <c r="BI51" s="22">
        <v>0</v>
      </c>
      <c r="BJ51" s="22">
        <v>14</v>
      </c>
      <c r="BK51" s="22">
        <v>43.5</v>
      </c>
      <c r="BL51" s="22">
        <v>1</v>
      </c>
      <c r="BM51" s="22">
        <v>34</v>
      </c>
      <c r="BN51" s="22">
        <v>0</v>
      </c>
      <c r="BO51" s="22">
        <v>1</v>
      </c>
      <c r="BP51" s="22">
        <v>0</v>
      </c>
    </row>
    <row r="52" spans="1:68" x14ac:dyDescent="0.25">
      <c r="A52" s="22" t="s">
        <v>125</v>
      </c>
      <c r="B52" s="22" t="s">
        <v>172</v>
      </c>
      <c r="C52" s="22" t="s">
        <v>225</v>
      </c>
      <c r="D52" s="22" t="s">
        <v>226</v>
      </c>
      <c r="E52" s="22">
        <v>96</v>
      </c>
      <c r="F52" s="22">
        <v>380716.44</v>
      </c>
      <c r="G52" s="22">
        <v>0</v>
      </c>
      <c r="H52" s="24">
        <v>2897</v>
      </c>
      <c r="I52" s="25" t="s">
        <v>2003</v>
      </c>
      <c r="J52" s="24">
        <v>40</v>
      </c>
      <c r="K52" s="22">
        <v>0</v>
      </c>
      <c r="L52" s="25" t="s">
        <v>2046</v>
      </c>
      <c r="M52" s="22">
        <v>0</v>
      </c>
      <c r="N52" s="22">
        <v>0</v>
      </c>
      <c r="O52" s="22"/>
      <c r="P52" s="24">
        <v>1.8</v>
      </c>
      <c r="Q52" s="24">
        <v>0</v>
      </c>
      <c r="R52" s="24">
        <v>0</v>
      </c>
      <c r="S52" s="24">
        <v>63.6</v>
      </c>
      <c r="T52" s="24">
        <v>0</v>
      </c>
      <c r="U52" s="24">
        <v>65.400000000000006</v>
      </c>
      <c r="V52" s="24">
        <v>1.8</v>
      </c>
      <c r="W52" s="24">
        <v>14.7</v>
      </c>
      <c r="X52" s="24">
        <v>0</v>
      </c>
      <c r="Y52" s="24">
        <v>14.7</v>
      </c>
      <c r="Z52" s="24">
        <v>0</v>
      </c>
      <c r="AA52" s="24">
        <v>31.2</v>
      </c>
      <c r="AB52" s="24">
        <v>0</v>
      </c>
      <c r="AC52" s="25" t="s">
        <v>2003</v>
      </c>
      <c r="AD52" s="22">
        <v>9</v>
      </c>
      <c r="AE52" s="22">
        <v>9</v>
      </c>
      <c r="AF52" s="25" t="s">
        <v>2003</v>
      </c>
      <c r="AG52" s="25" t="s">
        <v>2003</v>
      </c>
      <c r="AH52" s="25" t="s">
        <v>2002</v>
      </c>
      <c r="AI52" s="22">
        <v>0</v>
      </c>
      <c r="AJ52" s="22">
        <v>0</v>
      </c>
      <c r="AK52" s="22">
        <v>98</v>
      </c>
      <c r="AL52" s="22">
        <v>7335</v>
      </c>
      <c r="AM52" s="22">
        <v>502455</v>
      </c>
      <c r="AN52" s="22">
        <v>1</v>
      </c>
      <c r="AO52" s="22">
        <v>0</v>
      </c>
      <c r="AP52" s="22">
        <v>1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5" t="s">
        <v>2060</v>
      </c>
      <c r="AW52" s="22">
        <v>94</v>
      </c>
      <c r="AX52" s="22">
        <v>94</v>
      </c>
      <c r="AY52" s="22">
        <v>38982799</v>
      </c>
      <c r="AZ52" s="22">
        <v>945700</v>
      </c>
      <c r="BA52" s="22">
        <v>3138725</v>
      </c>
      <c r="BB52" s="22">
        <v>252000</v>
      </c>
      <c r="BC52" s="22">
        <v>43319224</v>
      </c>
      <c r="BD52" s="22">
        <v>215</v>
      </c>
      <c r="BE52" s="22">
        <v>17</v>
      </c>
      <c r="BF52" s="22">
        <v>41</v>
      </c>
      <c r="BG52" s="22">
        <v>0</v>
      </c>
      <c r="BH52" s="22">
        <v>0</v>
      </c>
      <c r="BI52" s="22">
        <v>0</v>
      </c>
      <c r="BJ52" s="22">
        <v>37</v>
      </c>
      <c r="BK52" s="22">
        <v>155</v>
      </c>
      <c r="BL52" s="22">
        <v>17</v>
      </c>
      <c r="BM52" s="22">
        <v>215</v>
      </c>
      <c r="BN52" s="22">
        <v>0</v>
      </c>
      <c r="BO52" s="22">
        <v>49</v>
      </c>
      <c r="BP52" s="22">
        <v>1</v>
      </c>
    </row>
    <row r="53" spans="1:68" x14ac:dyDescent="0.25">
      <c r="A53" s="22" t="s">
        <v>125</v>
      </c>
      <c r="B53" s="22" t="s">
        <v>172</v>
      </c>
      <c r="C53" s="22" t="s">
        <v>227</v>
      </c>
      <c r="D53" s="22" t="s">
        <v>228</v>
      </c>
      <c r="E53" s="22">
        <v>69</v>
      </c>
      <c r="F53" s="22">
        <v>620030.38</v>
      </c>
      <c r="G53" s="22">
        <v>9</v>
      </c>
      <c r="H53" s="24">
        <v>1690.8</v>
      </c>
      <c r="I53" s="25" t="s">
        <v>2002</v>
      </c>
      <c r="J53" s="24">
        <v>0</v>
      </c>
      <c r="K53" s="22">
        <v>0</v>
      </c>
      <c r="L53" s="25"/>
      <c r="M53" s="22">
        <v>1</v>
      </c>
      <c r="N53" s="22">
        <v>1</v>
      </c>
      <c r="O53" s="22" t="s">
        <v>2061</v>
      </c>
      <c r="P53" s="24">
        <v>1450.1</v>
      </c>
      <c r="Q53" s="24">
        <v>0</v>
      </c>
      <c r="R53" s="24">
        <v>0</v>
      </c>
      <c r="S53" s="24">
        <v>178.6</v>
      </c>
      <c r="T53" s="24">
        <v>0</v>
      </c>
      <c r="U53" s="24">
        <v>1628.7</v>
      </c>
      <c r="V53" s="24">
        <v>17.399999999999999</v>
      </c>
      <c r="W53" s="24">
        <v>0</v>
      </c>
      <c r="X53" s="24">
        <v>0</v>
      </c>
      <c r="Y53" s="24">
        <v>0</v>
      </c>
      <c r="Z53" s="24">
        <v>0</v>
      </c>
      <c r="AA53" s="24">
        <v>17.399999999999999</v>
      </c>
      <c r="AB53" s="24">
        <v>4.5999999999999996</v>
      </c>
      <c r="AC53" s="25" t="s">
        <v>2003</v>
      </c>
      <c r="AD53" s="22">
        <v>4</v>
      </c>
      <c r="AE53" s="22">
        <v>4</v>
      </c>
      <c r="AF53" s="25" t="s">
        <v>2002</v>
      </c>
      <c r="AG53" s="25" t="s">
        <v>2003</v>
      </c>
      <c r="AH53" s="25" t="s">
        <v>2003</v>
      </c>
      <c r="AI53" s="22">
        <v>4</v>
      </c>
      <c r="AJ53" s="22">
        <v>0</v>
      </c>
      <c r="AK53" s="22">
        <v>147</v>
      </c>
      <c r="AL53" s="22">
        <v>3205</v>
      </c>
      <c r="AM53" s="22">
        <v>197138.83</v>
      </c>
      <c r="AN53" s="22">
        <v>2</v>
      </c>
      <c r="AO53" s="22">
        <v>0</v>
      </c>
      <c r="AP53" s="22">
        <v>0</v>
      </c>
      <c r="AQ53" s="22">
        <v>1</v>
      </c>
      <c r="AR53" s="22">
        <v>4</v>
      </c>
      <c r="AS53" s="22">
        <v>2</v>
      </c>
      <c r="AT53" s="22">
        <v>2</v>
      </c>
      <c r="AU53" s="22">
        <v>1</v>
      </c>
      <c r="AV53" s="25" t="s">
        <v>2062</v>
      </c>
      <c r="AW53" s="22">
        <v>106</v>
      </c>
      <c r="AX53" s="22">
        <v>105</v>
      </c>
      <c r="AY53" s="22">
        <v>77126929</v>
      </c>
      <c r="AZ53" s="22">
        <v>5826185</v>
      </c>
      <c r="BA53" s="22">
        <v>100000</v>
      </c>
      <c r="BB53" s="22">
        <v>0</v>
      </c>
      <c r="BC53" s="22">
        <v>83053114</v>
      </c>
      <c r="BD53" s="22">
        <v>95</v>
      </c>
      <c r="BE53" s="22">
        <v>19</v>
      </c>
      <c r="BF53" s="22">
        <v>17</v>
      </c>
      <c r="BG53" s="22">
        <v>0</v>
      </c>
      <c r="BH53" s="22">
        <v>0</v>
      </c>
      <c r="BI53" s="22">
        <v>0</v>
      </c>
      <c r="BJ53" s="22">
        <v>15</v>
      </c>
      <c r="BK53" s="22">
        <v>42</v>
      </c>
      <c r="BL53" s="22">
        <v>4</v>
      </c>
      <c r="BM53" s="22">
        <v>95</v>
      </c>
      <c r="BN53" s="22">
        <v>0</v>
      </c>
      <c r="BO53" s="22">
        <v>5</v>
      </c>
      <c r="BP53" s="22">
        <v>0</v>
      </c>
    </row>
    <row r="54" spans="1:68" x14ac:dyDescent="0.25">
      <c r="A54" s="22" t="s">
        <v>125</v>
      </c>
      <c r="B54" s="22" t="s">
        <v>172</v>
      </c>
      <c r="C54" s="22" t="s">
        <v>229</v>
      </c>
      <c r="D54" s="22" t="s">
        <v>230</v>
      </c>
      <c r="E54" s="22">
        <v>31</v>
      </c>
      <c r="F54" s="22">
        <v>1927336.5</v>
      </c>
      <c r="G54" s="22">
        <v>4</v>
      </c>
      <c r="H54" s="24">
        <v>1934</v>
      </c>
      <c r="I54" s="25" t="s">
        <v>2003</v>
      </c>
      <c r="J54" s="24">
        <v>0.4</v>
      </c>
      <c r="K54" s="22">
        <v>200283</v>
      </c>
      <c r="L54" s="25" t="s">
        <v>2007</v>
      </c>
      <c r="M54" s="22">
        <v>0</v>
      </c>
      <c r="N54" s="22">
        <v>0</v>
      </c>
      <c r="O54" s="22"/>
      <c r="P54" s="24">
        <v>445</v>
      </c>
      <c r="Q54" s="24">
        <v>0</v>
      </c>
      <c r="R54" s="24">
        <v>0</v>
      </c>
      <c r="S54" s="24">
        <v>0</v>
      </c>
      <c r="T54" s="24">
        <v>0</v>
      </c>
      <c r="U54" s="24">
        <v>445</v>
      </c>
      <c r="V54" s="24">
        <v>7.1</v>
      </c>
      <c r="W54" s="24">
        <v>0</v>
      </c>
      <c r="X54" s="24">
        <v>0</v>
      </c>
      <c r="Y54" s="24">
        <v>0</v>
      </c>
      <c r="Z54" s="24">
        <v>0</v>
      </c>
      <c r="AA54" s="24">
        <v>7.1</v>
      </c>
      <c r="AB54" s="24">
        <v>0</v>
      </c>
      <c r="AC54" s="25" t="s">
        <v>2003</v>
      </c>
      <c r="AD54" s="22">
        <v>0</v>
      </c>
      <c r="AE54" s="22">
        <v>0</v>
      </c>
      <c r="AF54" s="25" t="s">
        <v>2002</v>
      </c>
      <c r="AG54" s="25" t="s">
        <v>2002</v>
      </c>
      <c r="AH54" s="25" t="s">
        <v>2003</v>
      </c>
      <c r="AI54" s="22">
        <v>16</v>
      </c>
      <c r="AJ54" s="22">
        <v>0</v>
      </c>
      <c r="AK54" s="22">
        <v>76</v>
      </c>
      <c r="AL54" s="22">
        <v>1754</v>
      </c>
      <c r="AM54" s="22">
        <v>178730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5" t="s">
        <v>2063</v>
      </c>
      <c r="AW54" s="22">
        <v>47</v>
      </c>
      <c r="AX54" s="22">
        <v>41</v>
      </c>
      <c r="AY54" s="22">
        <v>4076000</v>
      </c>
      <c r="AZ54" s="22">
        <v>819000</v>
      </c>
      <c r="BA54" s="22">
        <v>1060000</v>
      </c>
      <c r="BB54" s="22">
        <v>0</v>
      </c>
      <c r="BC54" s="22">
        <v>5955000</v>
      </c>
      <c r="BD54" s="22">
        <v>0</v>
      </c>
      <c r="BE54" s="22">
        <v>27</v>
      </c>
      <c r="BF54" s="22">
        <v>19</v>
      </c>
      <c r="BG54" s="22">
        <v>0</v>
      </c>
      <c r="BH54" s="22">
        <v>0</v>
      </c>
      <c r="BI54" s="22">
        <v>0</v>
      </c>
      <c r="BJ54" s="22">
        <v>16</v>
      </c>
      <c r="BK54" s="22">
        <v>54</v>
      </c>
      <c r="BL54" s="22">
        <v>0</v>
      </c>
      <c r="BM54" s="22">
        <v>0</v>
      </c>
      <c r="BN54" s="22">
        <v>0</v>
      </c>
      <c r="BO54" s="22">
        <v>5</v>
      </c>
      <c r="BP54" s="22">
        <v>0</v>
      </c>
    </row>
    <row r="55" spans="1:68" x14ac:dyDescent="0.25">
      <c r="A55" s="22" t="s">
        <v>125</v>
      </c>
      <c r="B55" s="22" t="s">
        <v>172</v>
      </c>
      <c r="C55" s="22" t="s">
        <v>231</v>
      </c>
      <c r="D55" s="22" t="s">
        <v>232</v>
      </c>
      <c r="E55" s="22">
        <v>48</v>
      </c>
      <c r="F55" s="22">
        <v>2119583.25</v>
      </c>
      <c r="G55" s="22">
        <v>5</v>
      </c>
      <c r="H55" s="24">
        <v>1158</v>
      </c>
      <c r="I55" s="25" t="s">
        <v>2002</v>
      </c>
      <c r="J55" s="24">
        <v>0</v>
      </c>
      <c r="K55" s="22">
        <v>0</v>
      </c>
      <c r="L55" s="25"/>
      <c r="M55" s="22">
        <v>0</v>
      </c>
      <c r="N55" s="22">
        <v>0</v>
      </c>
      <c r="O55" s="22"/>
      <c r="P55" s="24">
        <v>438</v>
      </c>
      <c r="Q55" s="24">
        <v>0</v>
      </c>
      <c r="R55" s="24">
        <v>0</v>
      </c>
      <c r="S55" s="24">
        <v>0</v>
      </c>
      <c r="T55" s="24">
        <v>0</v>
      </c>
      <c r="U55" s="24">
        <v>438</v>
      </c>
      <c r="V55" s="24">
        <v>24</v>
      </c>
      <c r="W55" s="24">
        <v>0</v>
      </c>
      <c r="X55" s="24">
        <v>0</v>
      </c>
      <c r="Y55" s="24">
        <v>0</v>
      </c>
      <c r="Z55" s="24">
        <v>0</v>
      </c>
      <c r="AA55" s="24">
        <v>24</v>
      </c>
      <c r="AB55" s="24">
        <v>0</v>
      </c>
      <c r="AC55" s="25" t="s">
        <v>2003</v>
      </c>
      <c r="AD55" s="22">
        <v>2</v>
      </c>
      <c r="AE55" s="22">
        <v>2</v>
      </c>
      <c r="AF55" s="25" t="s">
        <v>2003</v>
      </c>
      <c r="AG55" s="25" t="s">
        <v>2003</v>
      </c>
      <c r="AH55" s="25" t="s">
        <v>2003</v>
      </c>
      <c r="AI55" s="22">
        <v>0</v>
      </c>
      <c r="AJ55" s="22">
        <v>0</v>
      </c>
      <c r="AK55" s="22">
        <v>50</v>
      </c>
      <c r="AL55" s="22">
        <v>794</v>
      </c>
      <c r="AM55" s="22">
        <v>394946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5" t="s">
        <v>2064</v>
      </c>
      <c r="AW55" s="22">
        <v>25</v>
      </c>
      <c r="AX55" s="22">
        <v>26</v>
      </c>
      <c r="AY55" s="22">
        <v>2430366</v>
      </c>
      <c r="AZ55" s="22">
        <v>1850000</v>
      </c>
      <c r="BA55" s="22">
        <v>2481000</v>
      </c>
      <c r="BB55" s="22">
        <v>575000</v>
      </c>
      <c r="BC55" s="22">
        <v>7336366</v>
      </c>
      <c r="BD55" s="22">
        <v>0</v>
      </c>
      <c r="BE55" s="22">
        <v>4</v>
      </c>
      <c r="BF55" s="22">
        <v>7</v>
      </c>
      <c r="BG55" s="22">
        <v>0</v>
      </c>
      <c r="BH55" s="22">
        <v>0</v>
      </c>
      <c r="BI55" s="22">
        <v>0</v>
      </c>
      <c r="BJ55" s="22">
        <v>8</v>
      </c>
      <c r="BK55" s="22">
        <v>0</v>
      </c>
      <c r="BL55" s="22">
        <v>0</v>
      </c>
      <c r="BM55" s="22">
        <v>0</v>
      </c>
      <c r="BN55" s="22">
        <v>0</v>
      </c>
      <c r="BO55" s="22">
        <v>3</v>
      </c>
      <c r="BP55" s="22">
        <v>0</v>
      </c>
    </row>
    <row r="56" spans="1:68" x14ac:dyDescent="0.25">
      <c r="A56" s="22" t="s">
        <v>125</v>
      </c>
      <c r="B56" s="22" t="s">
        <v>172</v>
      </c>
      <c r="C56" s="22" t="s">
        <v>233</v>
      </c>
      <c r="D56" s="22" t="s">
        <v>234</v>
      </c>
      <c r="E56" s="22">
        <v>245</v>
      </c>
      <c r="F56" s="22">
        <v>3011546</v>
      </c>
      <c r="G56" s="22">
        <v>4</v>
      </c>
      <c r="H56" s="24">
        <v>217</v>
      </c>
      <c r="I56" s="25" t="s">
        <v>2002</v>
      </c>
      <c r="J56" s="24">
        <v>0</v>
      </c>
      <c r="K56" s="22">
        <v>0</v>
      </c>
      <c r="L56" s="25"/>
      <c r="M56" s="22">
        <v>0</v>
      </c>
      <c r="N56" s="22">
        <v>0</v>
      </c>
      <c r="O56" s="22"/>
      <c r="P56" s="24">
        <v>57.5</v>
      </c>
      <c r="Q56" s="24">
        <v>0</v>
      </c>
      <c r="R56" s="24">
        <v>0</v>
      </c>
      <c r="S56" s="24">
        <v>0</v>
      </c>
      <c r="T56" s="24">
        <v>0</v>
      </c>
      <c r="U56" s="24">
        <v>57.5</v>
      </c>
      <c r="V56" s="24">
        <v>45.3</v>
      </c>
      <c r="W56" s="24">
        <v>0</v>
      </c>
      <c r="X56" s="24">
        <v>0</v>
      </c>
      <c r="Y56" s="24">
        <v>0</v>
      </c>
      <c r="Z56" s="24">
        <v>0</v>
      </c>
      <c r="AA56" s="24">
        <v>45.3</v>
      </c>
      <c r="AB56" s="24">
        <v>1.3</v>
      </c>
      <c r="AC56" s="25" t="s">
        <v>2003</v>
      </c>
      <c r="AD56" s="22">
        <v>5</v>
      </c>
      <c r="AE56" s="22">
        <v>5</v>
      </c>
      <c r="AF56" s="25" t="s">
        <v>2002</v>
      </c>
      <c r="AG56" s="25" t="s">
        <v>2003</v>
      </c>
      <c r="AH56" s="25" t="s">
        <v>2002</v>
      </c>
      <c r="AI56" s="22">
        <v>0</v>
      </c>
      <c r="AJ56" s="22">
        <v>0</v>
      </c>
      <c r="AK56" s="22">
        <v>23</v>
      </c>
      <c r="AL56" s="22">
        <v>1359</v>
      </c>
      <c r="AM56" s="22">
        <v>102202</v>
      </c>
      <c r="AN56" s="22">
        <v>16</v>
      </c>
      <c r="AO56" s="22">
        <v>2</v>
      </c>
      <c r="AP56" s="22">
        <v>14</v>
      </c>
      <c r="AQ56" s="22">
        <v>0</v>
      </c>
      <c r="AR56" s="22">
        <v>2</v>
      </c>
      <c r="AS56" s="22">
        <v>0</v>
      </c>
      <c r="AT56" s="22">
        <v>2</v>
      </c>
      <c r="AU56" s="22">
        <v>0</v>
      </c>
      <c r="AV56" s="25" t="s">
        <v>2065</v>
      </c>
      <c r="AW56" s="22">
        <v>88</v>
      </c>
      <c r="AX56" s="22">
        <v>88</v>
      </c>
      <c r="AY56" s="22">
        <v>15799512</v>
      </c>
      <c r="AZ56" s="22">
        <v>141634</v>
      </c>
      <c r="BA56" s="22">
        <v>450000</v>
      </c>
      <c r="BB56" s="22">
        <v>1260000</v>
      </c>
      <c r="BC56" s="22">
        <v>17651146</v>
      </c>
      <c r="BD56" s="22">
        <v>49</v>
      </c>
      <c r="BE56" s="22">
        <v>20</v>
      </c>
      <c r="BF56" s="22">
        <v>2</v>
      </c>
      <c r="BG56" s="22">
        <v>1</v>
      </c>
      <c r="BH56" s="22">
        <v>17</v>
      </c>
      <c r="BI56" s="22">
        <v>7</v>
      </c>
      <c r="BJ56" s="22">
        <v>2</v>
      </c>
      <c r="BK56" s="22">
        <v>60</v>
      </c>
      <c r="BL56" s="22">
        <v>6</v>
      </c>
      <c r="BM56" s="22">
        <v>50</v>
      </c>
      <c r="BN56" s="22">
        <v>135</v>
      </c>
      <c r="BO56" s="22">
        <v>1</v>
      </c>
      <c r="BP56" s="22">
        <v>3</v>
      </c>
    </row>
    <row r="57" spans="1:68" x14ac:dyDescent="0.25">
      <c r="A57" s="22" t="s">
        <v>125</v>
      </c>
      <c r="B57" s="22" t="s">
        <v>172</v>
      </c>
      <c r="C57" s="22" t="s">
        <v>235</v>
      </c>
      <c r="D57" s="22" t="s">
        <v>236</v>
      </c>
      <c r="E57" s="22">
        <v>39</v>
      </c>
      <c r="F57" s="22">
        <v>346194.84</v>
      </c>
      <c r="G57" s="22">
        <v>4</v>
      </c>
      <c r="H57" s="24">
        <v>2364</v>
      </c>
      <c r="I57" s="25" t="s">
        <v>2002</v>
      </c>
      <c r="J57" s="24">
        <v>0</v>
      </c>
      <c r="K57" s="22">
        <v>0</v>
      </c>
      <c r="L57" s="25"/>
      <c r="M57" s="22">
        <v>0</v>
      </c>
      <c r="N57" s="22">
        <v>0</v>
      </c>
      <c r="O57" s="22"/>
      <c r="P57" s="24">
        <v>3</v>
      </c>
      <c r="Q57" s="24">
        <v>0</v>
      </c>
      <c r="R57" s="24">
        <v>0</v>
      </c>
      <c r="S57" s="24">
        <v>101</v>
      </c>
      <c r="T57" s="24">
        <v>0</v>
      </c>
      <c r="U57" s="24">
        <v>104</v>
      </c>
      <c r="V57" s="24">
        <v>4.4000000000000004</v>
      </c>
      <c r="W57" s="24">
        <v>0</v>
      </c>
      <c r="X57" s="24">
        <v>0</v>
      </c>
      <c r="Y57" s="24">
        <v>0</v>
      </c>
      <c r="Z57" s="24">
        <v>2.4</v>
      </c>
      <c r="AA57" s="24">
        <v>6.8</v>
      </c>
      <c r="AB57" s="24">
        <v>0</v>
      </c>
      <c r="AC57" s="25" t="s">
        <v>2003</v>
      </c>
      <c r="AD57" s="22">
        <v>5</v>
      </c>
      <c r="AE57" s="22">
        <v>5</v>
      </c>
      <c r="AF57" s="25" t="s">
        <v>2002</v>
      </c>
      <c r="AG57" s="25" t="s">
        <v>2002</v>
      </c>
      <c r="AH57" s="25" t="s">
        <v>2002</v>
      </c>
      <c r="AI57" s="22">
        <v>0</v>
      </c>
      <c r="AJ57" s="22">
        <v>0</v>
      </c>
      <c r="AK57" s="22">
        <v>47</v>
      </c>
      <c r="AL57" s="22">
        <v>819</v>
      </c>
      <c r="AM57" s="22">
        <v>94992</v>
      </c>
      <c r="AN57" s="22">
        <v>1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5" t="s">
        <v>2066</v>
      </c>
      <c r="AW57" s="22">
        <v>25</v>
      </c>
      <c r="AX57" s="22">
        <v>25</v>
      </c>
      <c r="AY57" s="22">
        <v>4147500</v>
      </c>
      <c r="AZ57" s="22">
        <v>25000</v>
      </c>
      <c r="BA57" s="22">
        <v>1540000</v>
      </c>
      <c r="BB57" s="22">
        <v>0</v>
      </c>
      <c r="BC57" s="22">
        <v>5712500</v>
      </c>
      <c r="BD57" s="22">
        <v>20</v>
      </c>
      <c r="BE57" s="22">
        <v>12</v>
      </c>
      <c r="BF57" s="22">
        <v>7</v>
      </c>
      <c r="BG57" s="22">
        <v>0</v>
      </c>
      <c r="BH57" s="22">
        <v>0</v>
      </c>
      <c r="BI57" s="22">
        <v>0</v>
      </c>
      <c r="BJ57" s="22">
        <v>7</v>
      </c>
      <c r="BK57" s="22">
        <v>45</v>
      </c>
      <c r="BL57" s="22">
        <v>10</v>
      </c>
      <c r="BM57" s="22">
        <v>20</v>
      </c>
      <c r="BN57" s="22">
        <v>0</v>
      </c>
      <c r="BO57" s="22">
        <v>1</v>
      </c>
      <c r="BP57" s="22">
        <v>0</v>
      </c>
    </row>
    <row r="58" spans="1:68" x14ac:dyDescent="0.25">
      <c r="A58" s="22" t="s">
        <v>125</v>
      </c>
      <c r="B58" s="22" t="s">
        <v>172</v>
      </c>
      <c r="C58" s="22" t="s">
        <v>237</v>
      </c>
      <c r="D58" s="22" t="s">
        <v>238</v>
      </c>
      <c r="E58" s="22">
        <v>279</v>
      </c>
      <c r="F58" s="22">
        <v>255952.31</v>
      </c>
      <c r="G58" s="22">
        <v>8</v>
      </c>
      <c r="H58" s="24">
        <v>2167.1999999999998</v>
      </c>
      <c r="I58" s="25" t="s">
        <v>2003</v>
      </c>
      <c r="J58" s="24">
        <v>0.4</v>
      </c>
      <c r="K58" s="22">
        <v>1144349</v>
      </c>
      <c r="L58" s="25" t="s">
        <v>2067</v>
      </c>
      <c r="M58" s="22">
        <v>0</v>
      </c>
      <c r="N58" s="22">
        <v>0</v>
      </c>
      <c r="O58" s="22"/>
      <c r="P58" s="24">
        <v>95.2</v>
      </c>
      <c r="Q58" s="24">
        <v>0</v>
      </c>
      <c r="R58" s="24">
        <v>0</v>
      </c>
      <c r="S58" s="24">
        <v>92.3</v>
      </c>
      <c r="T58" s="24">
        <v>0</v>
      </c>
      <c r="U58" s="24">
        <v>187.5</v>
      </c>
      <c r="V58" s="24">
        <v>95.3</v>
      </c>
      <c r="W58" s="24">
        <v>0</v>
      </c>
      <c r="X58" s="24">
        <v>0</v>
      </c>
      <c r="Y58" s="24">
        <v>15.6</v>
      </c>
      <c r="Z58" s="24">
        <v>0</v>
      </c>
      <c r="AA58" s="24">
        <v>110.9</v>
      </c>
      <c r="AB58" s="24">
        <v>25.5</v>
      </c>
      <c r="AC58" s="25" t="s">
        <v>2003</v>
      </c>
      <c r="AD58" s="22">
        <v>9</v>
      </c>
      <c r="AE58" s="22">
        <v>9</v>
      </c>
      <c r="AF58" s="25" t="s">
        <v>2003</v>
      </c>
      <c r="AG58" s="25" t="s">
        <v>2003</v>
      </c>
      <c r="AH58" s="25" t="s">
        <v>2002</v>
      </c>
      <c r="AI58" s="22">
        <v>0</v>
      </c>
      <c r="AJ58" s="22">
        <v>0</v>
      </c>
      <c r="AK58" s="22">
        <v>70</v>
      </c>
      <c r="AL58" s="22">
        <v>14647</v>
      </c>
      <c r="AM58" s="22">
        <v>1269732</v>
      </c>
      <c r="AN58" s="22">
        <v>4</v>
      </c>
      <c r="AO58" s="22">
        <v>1</v>
      </c>
      <c r="AP58" s="22">
        <v>3</v>
      </c>
      <c r="AQ58" s="22">
        <v>2</v>
      </c>
      <c r="AR58" s="22">
        <v>1</v>
      </c>
      <c r="AS58" s="22">
        <v>1</v>
      </c>
      <c r="AT58" s="22">
        <v>0</v>
      </c>
      <c r="AU58" s="22">
        <v>0</v>
      </c>
      <c r="AV58" s="25" t="s">
        <v>2068</v>
      </c>
      <c r="AW58" s="22">
        <v>668</v>
      </c>
      <c r="AX58" s="22">
        <v>426</v>
      </c>
      <c r="AY58" s="22">
        <v>94473170</v>
      </c>
      <c r="AZ58" s="22">
        <v>10507844</v>
      </c>
      <c r="BA58" s="22">
        <v>10008103</v>
      </c>
      <c r="BB58" s="22">
        <v>275000</v>
      </c>
      <c r="BC58" s="22">
        <v>115264117</v>
      </c>
      <c r="BD58" s="22">
        <v>460</v>
      </c>
      <c r="BE58" s="22">
        <v>67</v>
      </c>
      <c r="BF58" s="22">
        <v>47</v>
      </c>
      <c r="BG58" s="22">
        <v>0</v>
      </c>
      <c r="BH58" s="22">
        <v>0</v>
      </c>
      <c r="BI58" s="22">
        <v>0</v>
      </c>
      <c r="BJ58" s="22">
        <v>41</v>
      </c>
      <c r="BK58" s="22">
        <v>79</v>
      </c>
      <c r="BL58" s="22">
        <v>48</v>
      </c>
      <c r="BM58" s="22">
        <v>651</v>
      </c>
      <c r="BN58" s="22">
        <v>0</v>
      </c>
      <c r="BO58" s="22">
        <v>11</v>
      </c>
      <c r="BP58" s="22">
        <v>3</v>
      </c>
    </row>
    <row r="59" spans="1:68" x14ac:dyDescent="0.25">
      <c r="A59" s="22" t="s">
        <v>125</v>
      </c>
      <c r="B59" s="22" t="s">
        <v>172</v>
      </c>
      <c r="C59" s="22" t="s">
        <v>239</v>
      </c>
      <c r="D59" s="22" t="s">
        <v>240</v>
      </c>
      <c r="E59" s="22">
        <v>12</v>
      </c>
      <c r="F59" s="22">
        <v>91534.29</v>
      </c>
      <c r="G59" s="22">
        <v>1</v>
      </c>
      <c r="H59" s="24">
        <v>561</v>
      </c>
      <c r="I59" s="25" t="s">
        <v>2003</v>
      </c>
      <c r="J59" s="24">
        <v>0.4</v>
      </c>
      <c r="K59" s="22">
        <v>29346.73</v>
      </c>
      <c r="L59" s="25" t="s">
        <v>2069</v>
      </c>
      <c r="M59" s="22">
        <v>0</v>
      </c>
      <c r="N59" s="22">
        <v>0</v>
      </c>
      <c r="O59" s="22"/>
      <c r="P59" s="24">
        <v>2.2999999999999998</v>
      </c>
      <c r="Q59" s="24">
        <v>0</v>
      </c>
      <c r="R59" s="24">
        <v>212</v>
      </c>
      <c r="S59" s="24">
        <v>0</v>
      </c>
      <c r="T59" s="24">
        <v>0</v>
      </c>
      <c r="U59" s="24">
        <v>214.3</v>
      </c>
      <c r="V59" s="24">
        <v>3.7</v>
      </c>
      <c r="W59" s="24">
        <v>0</v>
      </c>
      <c r="X59" s="24">
        <v>0</v>
      </c>
      <c r="Y59" s="24">
        <v>0</v>
      </c>
      <c r="Z59" s="24">
        <v>0</v>
      </c>
      <c r="AA59" s="24">
        <v>3.7</v>
      </c>
      <c r="AB59" s="24">
        <v>0</v>
      </c>
      <c r="AC59" s="25" t="s">
        <v>2003</v>
      </c>
      <c r="AD59" s="22">
        <v>2</v>
      </c>
      <c r="AE59" s="22">
        <v>2</v>
      </c>
      <c r="AF59" s="25" t="s">
        <v>2003</v>
      </c>
      <c r="AG59" s="25" t="s">
        <v>2003</v>
      </c>
      <c r="AH59" s="25" t="s">
        <v>2003</v>
      </c>
      <c r="AI59" s="22">
        <v>16</v>
      </c>
      <c r="AJ59" s="22">
        <v>0</v>
      </c>
      <c r="AK59" s="22">
        <v>11</v>
      </c>
      <c r="AL59" s="22">
        <v>676</v>
      </c>
      <c r="AM59" s="22">
        <v>52903.92</v>
      </c>
      <c r="AN59" s="22">
        <v>0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5" t="s">
        <v>2070</v>
      </c>
      <c r="AW59" s="22">
        <v>29</v>
      </c>
      <c r="AX59" s="22">
        <v>26</v>
      </c>
      <c r="AY59" s="22">
        <v>2001070</v>
      </c>
      <c r="AZ59" s="22">
        <v>426000</v>
      </c>
      <c r="BA59" s="22">
        <v>0</v>
      </c>
      <c r="BB59" s="22">
        <v>0</v>
      </c>
      <c r="BC59" s="22">
        <v>2427070</v>
      </c>
      <c r="BD59" s="22">
        <v>0</v>
      </c>
      <c r="BE59" s="22">
        <v>10</v>
      </c>
      <c r="BF59" s="22">
        <v>4</v>
      </c>
      <c r="BG59" s="22">
        <v>0</v>
      </c>
      <c r="BH59" s="22">
        <v>0</v>
      </c>
      <c r="BI59" s="22">
        <v>0</v>
      </c>
      <c r="BJ59" s="22">
        <v>3</v>
      </c>
      <c r="BK59" s="22">
        <v>60</v>
      </c>
      <c r="BL59" s="22">
        <v>0</v>
      </c>
      <c r="BM59" s="22">
        <v>0</v>
      </c>
      <c r="BN59" s="22">
        <v>0</v>
      </c>
      <c r="BO59" s="22">
        <v>0</v>
      </c>
      <c r="BP59" s="22">
        <v>0</v>
      </c>
    </row>
    <row r="60" spans="1:68" x14ac:dyDescent="0.25">
      <c r="A60" s="22" t="s">
        <v>125</v>
      </c>
      <c r="B60" s="22" t="s">
        <v>172</v>
      </c>
      <c r="C60" s="22" t="s">
        <v>241</v>
      </c>
      <c r="D60" s="22" t="s">
        <v>242</v>
      </c>
      <c r="E60" s="22">
        <v>40</v>
      </c>
      <c r="F60" s="22">
        <v>349870.81</v>
      </c>
      <c r="G60" s="22">
        <v>5</v>
      </c>
      <c r="H60" s="24">
        <v>1205.7</v>
      </c>
      <c r="I60" s="25" t="s">
        <v>2002</v>
      </c>
      <c r="J60" s="24">
        <v>0</v>
      </c>
      <c r="K60" s="22">
        <v>0</v>
      </c>
      <c r="L60" s="25"/>
      <c r="M60" s="22">
        <v>0</v>
      </c>
      <c r="N60" s="22">
        <v>0</v>
      </c>
      <c r="O60" s="22"/>
      <c r="P60" s="24">
        <v>60.3</v>
      </c>
      <c r="Q60" s="24">
        <v>0</v>
      </c>
      <c r="R60" s="24">
        <v>192</v>
      </c>
      <c r="S60" s="24">
        <v>24.1</v>
      </c>
      <c r="T60" s="24">
        <v>0.2</v>
      </c>
      <c r="U60" s="24">
        <v>276.60000000000002</v>
      </c>
      <c r="V60" s="24">
        <v>4.4000000000000004</v>
      </c>
      <c r="W60" s="24">
        <v>0</v>
      </c>
      <c r="X60" s="24">
        <v>0</v>
      </c>
      <c r="Y60" s="24">
        <v>0</v>
      </c>
      <c r="Z60" s="24">
        <v>0.2</v>
      </c>
      <c r="AA60" s="24">
        <v>4.5999999999999996</v>
      </c>
      <c r="AB60" s="24">
        <v>0.8</v>
      </c>
      <c r="AC60" s="25" t="s">
        <v>2003</v>
      </c>
      <c r="AD60" s="22">
        <v>54</v>
      </c>
      <c r="AE60" s="22">
        <v>35</v>
      </c>
      <c r="AF60" s="25" t="s">
        <v>2003</v>
      </c>
      <c r="AG60" s="25" t="s">
        <v>2003</v>
      </c>
      <c r="AH60" s="25" t="s">
        <v>2003</v>
      </c>
      <c r="AI60" s="22">
        <v>35</v>
      </c>
      <c r="AJ60" s="22">
        <v>0</v>
      </c>
      <c r="AK60" s="22">
        <v>164</v>
      </c>
      <c r="AL60" s="22">
        <v>1990</v>
      </c>
      <c r="AM60" s="22">
        <v>111108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5" t="s">
        <v>2071</v>
      </c>
      <c r="AW60" s="22">
        <v>60</v>
      </c>
      <c r="AX60" s="22">
        <v>55</v>
      </c>
      <c r="AY60" s="22">
        <v>13173922</v>
      </c>
      <c r="AZ60" s="22">
        <v>350812</v>
      </c>
      <c r="BA60" s="22">
        <v>795088</v>
      </c>
      <c r="BB60" s="22">
        <v>0</v>
      </c>
      <c r="BC60" s="22">
        <v>14319822</v>
      </c>
      <c r="BD60" s="22">
        <v>55</v>
      </c>
      <c r="BE60" s="22">
        <v>12</v>
      </c>
      <c r="BF60" s="22">
        <v>13</v>
      </c>
      <c r="BG60" s="22">
        <v>0</v>
      </c>
      <c r="BH60" s="22">
        <v>0</v>
      </c>
      <c r="BI60" s="22">
        <v>0</v>
      </c>
      <c r="BJ60" s="22">
        <v>10</v>
      </c>
      <c r="BK60" s="22">
        <v>67</v>
      </c>
      <c r="BL60" s="22">
        <v>4</v>
      </c>
      <c r="BM60" s="22">
        <v>66</v>
      </c>
      <c r="BN60" s="22">
        <v>0</v>
      </c>
      <c r="BO60" s="22">
        <v>0</v>
      </c>
      <c r="BP60" s="22">
        <v>0</v>
      </c>
    </row>
    <row r="61" spans="1:68" x14ac:dyDescent="0.25">
      <c r="A61" s="22" t="s">
        <v>125</v>
      </c>
      <c r="B61" s="22" t="s">
        <v>172</v>
      </c>
      <c r="C61" s="22" t="s">
        <v>243</v>
      </c>
      <c r="D61" s="22" t="s">
        <v>244</v>
      </c>
      <c r="E61" s="22">
        <v>37</v>
      </c>
      <c r="F61" s="22">
        <v>288666.65999999997</v>
      </c>
      <c r="G61" s="22">
        <v>4</v>
      </c>
      <c r="H61" s="24">
        <v>1939</v>
      </c>
      <c r="I61" s="25" t="s">
        <v>2003</v>
      </c>
      <c r="J61" s="24">
        <v>0.4</v>
      </c>
      <c r="K61" s="22">
        <v>166522</v>
      </c>
      <c r="L61" s="25" t="s">
        <v>2031</v>
      </c>
      <c r="M61" s="22">
        <v>0</v>
      </c>
      <c r="N61" s="22">
        <v>0</v>
      </c>
      <c r="O61" s="22"/>
      <c r="P61" s="24">
        <v>0</v>
      </c>
      <c r="Q61" s="24">
        <v>0</v>
      </c>
      <c r="R61" s="24">
        <v>4.8</v>
      </c>
      <c r="S61" s="24">
        <v>9.6</v>
      </c>
      <c r="T61" s="24">
        <v>0</v>
      </c>
      <c r="U61" s="24">
        <v>14.4</v>
      </c>
      <c r="V61" s="24">
        <v>2</v>
      </c>
      <c r="W61" s="24">
        <v>0</v>
      </c>
      <c r="X61" s="24">
        <v>0</v>
      </c>
      <c r="Y61" s="24">
        <v>0</v>
      </c>
      <c r="Z61" s="24">
        <v>0</v>
      </c>
      <c r="AA61" s="24">
        <v>2</v>
      </c>
      <c r="AB61" s="24">
        <v>0</v>
      </c>
      <c r="AC61" s="25" t="s">
        <v>2003</v>
      </c>
      <c r="AD61" s="22">
        <v>13</v>
      </c>
      <c r="AE61" s="22">
        <v>10</v>
      </c>
      <c r="AF61" s="25" t="s">
        <v>2003</v>
      </c>
      <c r="AG61" s="25" t="s">
        <v>2003</v>
      </c>
      <c r="AH61" s="25" t="s">
        <v>2002</v>
      </c>
      <c r="AI61" s="22">
        <v>0</v>
      </c>
      <c r="AJ61" s="22">
        <v>0</v>
      </c>
      <c r="AK61" s="22">
        <v>100</v>
      </c>
      <c r="AL61" s="22">
        <v>11807</v>
      </c>
      <c r="AM61" s="22">
        <v>312814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5" t="s">
        <v>2072</v>
      </c>
      <c r="AW61" s="22">
        <v>239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0</v>
      </c>
      <c r="BE61" s="22">
        <v>3</v>
      </c>
      <c r="BF61" s="22">
        <v>41</v>
      </c>
      <c r="BG61" s="22">
        <v>0</v>
      </c>
      <c r="BH61" s="22">
        <v>0</v>
      </c>
      <c r="BI61" s="22">
        <v>0</v>
      </c>
      <c r="BJ61" s="22">
        <v>40</v>
      </c>
      <c r="BK61" s="22">
        <v>20</v>
      </c>
      <c r="BL61" s="22">
        <v>0</v>
      </c>
      <c r="BM61" s="22">
        <v>0</v>
      </c>
      <c r="BN61" s="22">
        <v>0</v>
      </c>
      <c r="BO61" s="22">
        <v>13</v>
      </c>
      <c r="BP61" s="22">
        <v>0</v>
      </c>
    </row>
    <row r="62" spans="1:68" x14ac:dyDescent="0.25">
      <c r="A62" s="22" t="s">
        <v>125</v>
      </c>
      <c r="B62" s="22" t="s">
        <v>172</v>
      </c>
      <c r="C62" s="22" t="s">
        <v>245</v>
      </c>
      <c r="D62" s="22" t="s">
        <v>246</v>
      </c>
      <c r="E62" s="22">
        <v>44</v>
      </c>
      <c r="F62" s="22">
        <v>374146.47</v>
      </c>
      <c r="G62" s="22">
        <v>4</v>
      </c>
      <c r="H62" s="24">
        <v>2297</v>
      </c>
      <c r="I62" s="25" t="s">
        <v>2002</v>
      </c>
      <c r="J62" s="24">
        <v>0</v>
      </c>
      <c r="K62" s="22">
        <v>0</v>
      </c>
      <c r="L62" s="25"/>
      <c r="M62" s="22">
        <v>0</v>
      </c>
      <c r="N62" s="22">
        <v>0</v>
      </c>
      <c r="O62" s="22"/>
      <c r="P62" s="24">
        <v>4.4000000000000004</v>
      </c>
      <c r="Q62" s="24">
        <v>0</v>
      </c>
      <c r="R62" s="24">
        <v>0</v>
      </c>
      <c r="S62" s="24">
        <v>0</v>
      </c>
      <c r="T62" s="24">
        <v>0</v>
      </c>
      <c r="U62" s="24">
        <v>4.4000000000000004</v>
      </c>
      <c r="V62" s="24">
        <v>4.8</v>
      </c>
      <c r="W62" s="24">
        <v>0</v>
      </c>
      <c r="X62" s="24">
        <v>0</v>
      </c>
      <c r="Y62" s="24">
        <v>0</v>
      </c>
      <c r="Z62" s="24">
        <v>0</v>
      </c>
      <c r="AA62" s="24">
        <v>4.8</v>
      </c>
      <c r="AB62" s="24">
        <v>0</v>
      </c>
      <c r="AC62" s="25" t="s">
        <v>2003</v>
      </c>
      <c r="AD62" s="22">
        <v>4</v>
      </c>
      <c r="AE62" s="22">
        <v>4</v>
      </c>
      <c r="AF62" s="25" t="s">
        <v>2002</v>
      </c>
      <c r="AG62" s="25" t="s">
        <v>2003</v>
      </c>
      <c r="AH62" s="25" t="s">
        <v>2002</v>
      </c>
      <c r="AI62" s="22">
        <v>0</v>
      </c>
      <c r="AJ62" s="22">
        <v>0</v>
      </c>
      <c r="AK62" s="22">
        <v>23</v>
      </c>
      <c r="AL62" s="22">
        <v>1058</v>
      </c>
      <c r="AM62" s="22">
        <v>219597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5" t="s">
        <v>2073</v>
      </c>
      <c r="AW62" s="22">
        <v>42</v>
      </c>
      <c r="AX62" s="22">
        <v>42</v>
      </c>
      <c r="AY62" s="22">
        <v>9002180</v>
      </c>
      <c r="AZ62" s="22">
        <v>0</v>
      </c>
      <c r="BA62" s="22">
        <v>5252460</v>
      </c>
      <c r="BB62" s="22">
        <v>0</v>
      </c>
      <c r="BC62" s="22">
        <v>14254640</v>
      </c>
      <c r="BD62" s="22">
        <v>18</v>
      </c>
      <c r="BE62" s="22">
        <v>2</v>
      </c>
      <c r="BF62" s="22">
        <v>9</v>
      </c>
      <c r="BG62" s="22">
        <v>0</v>
      </c>
      <c r="BH62" s="22">
        <v>0</v>
      </c>
      <c r="BI62" s="22">
        <v>0</v>
      </c>
      <c r="BJ62" s="22">
        <v>8</v>
      </c>
      <c r="BK62" s="22">
        <v>54</v>
      </c>
      <c r="BL62" s="22">
        <v>20</v>
      </c>
      <c r="BM62" s="22">
        <v>18</v>
      </c>
      <c r="BN62" s="22">
        <v>0</v>
      </c>
      <c r="BO62" s="22">
        <v>2</v>
      </c>
      <c r="BP62" s="22">
        <v>1</v>
      </c>
    </row>
    <row r="63" spans="1:68" x14ac:dyDescent="0.25">
      <c r="A63" s="22" t="s">
        <v>125</v>
      </c>
      <c r="B63" s="22" t="s">
        <v>172</v>
      </c>
      <c r="C63" s="22" t="s">
        <v>247</v>
      </c>
      <c r="D63" s="22" t="s">
        <v>248</v>
      </c>
      <c r="E63" s="22">
        <v>10</v>
      </c>
      <c r="F63" s="22">
        <v>261680.27</v>
      </c>
      <c r="G63" s="22">
        <v>0</v>
      </c>
      <c r="H63" s="24">
        <v>202</v>
      </c>
      <c r="I63" s="25" t="s">
        <v>2002</v>
      </c>
      <c r="J63" s="24">
        <v>0</v>
      </c>
      <c r="K63" s="22">
        <v>0</v>
      </c>
      <c r="L63" s="25"/>
      <c r="M63" s="22">
        <v>0</v>
      </c>
      <c r="N63" s="22">
        <v>0</v>
      </c>
      <c r="O63" s="22"/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5" t="s">
        <v>2003</v>
      </c>
      <c r="AD63" s="22">
        <v>54</v>
      </c>
      <c r="AE63" s="22">
        <v>35</v>
      </c>
      <c r="AF63" s="25" t="s">
        <v>2003</v>
      </c>
      <c r="AG63" s="25" t="s">
        <v>2003</v>
      </c>
      <c r="AH63" s="25" t="s">
        <v>2003</v>
      </c>
      <c r="AI63" s="22">
        <v>35</v>
      </c>
      <c r="AJ63" s="22">
        <v>0</v>
      </c>
      <c r="AK63" s="22">
        <v>22</v>
      </c>
      <c r="AL63" s="22">
        <v>51</v>
      </c>
      <c r="AM63" s="22">
        <v>14000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5" t="s">
        <v>2074</v>
      </c>
      <c r="AW63" s="22">
        <v>2</v>
      </c>
      <c r="AX63" s="22">
        <v>2</v>
      </c>
      <c r="AY63" s="22">
        <v>1295000</v>
      </c>
      <c r="AZ63" s="22">
        <v>330000</v>
      </c>
      <c r="BA63" s="22">
        <v>0</v>
      </c>
      <c r="BB63" s="22">
        <v>0</v>
      </c>
      <c r="BC63" s="22">
        <v>1625000</v>
      </c>
      <c r="BD63" s="22">
        <v>2</v>
      </c>
      <c r="BE63" s="22">
        <v>13</v>
      </c>
      <c r="BF63" s="22">
        <v>0</v>
      </c>
      <c r="BG63" s="22">
        <v>0</v>
      </c>
      <c r="BH63" s="22">
        <v>0</v>
      </c>
      <c r="BI63" s="22">
        <v>0</v>
      </c>
      <c r="BJ63" s="22">
        <v>0</v>
      </c>
      <c r="BK63" s="22">
        <v>0</v>
      </c>
      <c r="BL63" s="22">
        <v>26</v>
      </c>
      <c r="BM63" s="22">
        <v>2</v>
      </c>
      <c r="BN63" s="22">
        <v>0</v>
      </c>
      <c r="BO63" s="22">
        <v>0</v>
      </c>
      <c r="BP63" s="22">
        <v>0</v>
      </c>
    </row>
    <row r="64" spans="1:68" x14ac:dyDescent="0.25">
      <c r="A64" s="22" t="s">
        <v>125</v>
      </c>
      <c r="B64" s="22" t="s">
        <v>172</v>
      </c>
      <c r="C64" s="22" t="s">
        <v>249</v>
      </c>
      <c r="D64" s="22" t="s">
        <v>250</v>
      </c>
      <c r="E64" s="22">
        <v>110</v>
      </c>
      <c r="F64" s="22">
        <v>405520.12</v>
      </c>
      <c r="G64" s="22">
        <v>9</v>
      </c>
      <c r="H64" s="24">
        <v>3119.4</v>
      </c>
      <c r="I64" s="25" t="s">
        <v>2003</v>
      </c>
      <c r="J64" s="24">
        <v>0.4</v>
      </c>
      <c r="K64" s="22">
        <v>270644</v>
      </c>
      <c r="L64" s="25" t="s">
        <v>2031</v>
      </c>
      <c r="M64" s="22">
        <v>1</v>
      </c>
      <c r="N64" s="22">
        <v>0</v>
      </c>
      <c r="O64" s="22"/>
      <c r="P64" s="24">
        <v>69.3</v>
      </c>
      <c r="Q64" s="24">
        <v>0</v>
      </c>
      <c r="R64" s="24">
        <v>0</v>
      </c>
      <c r="S64" s="24">
        <v>30</v>
      </c>
      <c r="T64" s="24">
        <v>4.4000000000000004</v>
      </c>
      <c r="U64" s="24">
        <v>103.7</v>
      </c>
      <c r="V64" s="24">
        <v>52.3</v>
      </c>
      <c r="W64" s="24">
        <v>0</v>
      </c>
      <c r="X64" s="24">
        <v>0</v>
      </c>
      <c r="Y64" s="24">
        <v>137.5</v>
      </c>
      <c r="Z64" s="24">
        <v>4.3</v>
      </c>
      <c r="AA64" s="24">
        <v>194.1</v>
      </c>
      <c r="AB64" s="24">
        <v>32.9</v>
      </c>
      <c r="AC64" s="25" t="s">
        <v>2003</v>
      </c>
      <c r="AD64" s="22">
        <v>5</v>
      </c>
      <c r="AE64" s="22">
        <v>5</v>
      </c>
      <c r="AF64" s="25" t="s">
        <v>2002</v>
      </c>
      <c r="AG64" s="25" t="s">
        <v>2003</v>
      </c>
      <c r="AH64" s="25" t="s">
        <v>2003</v>
      </c>
      <c r="AI64" s="22">
        <v>2</v>
      </c>
      <c r="AJ64" s="22">
        <v>0</v>
      </c>
      <c r="AK64" s="22">
        <v>51</v>
      </c>
      <c r="AL64" s="22">
        <v>10894</v>
      </c>
      <c r="AM64" s="22">
        <v>1121294</v>
      </c>
      <c r="AN64" s="22">
        <v>10</v>
      </c>
      <c r="AO64" s="22">
        <v>0</v>
      </c>
      <c r="AP64" s="22">
        <v>10</v>
      </c>
      <c r="AQ64" s="22">
        <v>0</v>
      </c>
      <c r="AR64" s="22">
        <v>7</v>
      </c>
      <c r="AS64" s="22">
        <v>7</v>
      </c>
      <c r="AT64" s="22">
        <v>0</v>
      </c>
      <c r="AU64" s="22">
        <v>0</v>
      </c>
      <c r="AV64" s="25" t="s">
        <v>2075</v>
      </c>
      <c r="AW64" s="22">
        <v>470</v>
      </c>
      <c r="AX64" s="22">
        <v>390</v>
      </c>
      <c r="AY64" s="22">
        <v>79019516</v>
      </c>
      <c r="AZ64" s="22">
        <v>11771131</v>
      </c>
      <c r="BA64" s="22">
        <v>4266479</v>
      </c>
      <c r="BB64" s="22">
        <v>151000</v>
      </c>
      <c r="BC64" s="22">
        <v>95208126</v>
      </c>
      <c r="BD64" s="22">
        <v>350</v>
      </c>
      <c r="BE64" s="22">
        <v>13</v>
      </c>
      <c r="BF64" s="22">
        <v>46</v>
      </c>
      <c r="BG64" s="22">
        <v>1</v>
      </c>
      <c r="BH64" s="22">
        <v>128</v>
      </c>
      <c r="BI64" s="22">
        <v>1</v>
      </c>
      <c r="BJ64" s="22">
        <v>44</v>
      </c>
      <c r="BK64" s="22">
        <v>57</v>
      </c>
      <c r="BL64" s="22">
        <v>12</v>
      </c>
      <c r="BM64" s="22">
        <v>376</v>
      </c>
      <c r="BN64" s="22">
        <v>0</v>
      </c>
      <c r="BO64" s="22">
        <v>15</v>
      </c>
      <c r="BP64" s="22">
        <v>4</v>
      </c>
    </row>
    <row r="65" spans="1:68" x14ac:dyDescent="0.25">
      <c r="A65" s="22" t="s">
        <v>125</v>
      </c>
      <c r="B65" s="22" t="s">
        <v>172</v>
      </c>
      <c r="C65" s="22" t="s">
        <v>251</v>
      </c>
      <c r="D65" s="22" t="s">
        <v>252</v>
      </c>
      <c r="E65" s="22">
        <v>376.8</v>
      </c>
      <c r="F65" s="22">
        <v>391328.16</v>
      </c>
      <c r="G65" s="22">
        <v>15</v>
      </c>
      <c r="H65" s="24">
        <v>2591.6999999999998</v>
      </c>
      <c r="I65" s="25" t="s">
        <v>2003</v>
      </c>
      <c r="J65" s="24">
        <v>0.4</v>
      </c>
      <c r="K65" s="22">
        <v>1109959.18</v>
      </c>
      <c r="L65" s="25" t="s">
        <v>2007</v>
      </c>
      <c r="M65" s="22">
        <v>0</v>
      </c>
      <c r="N65" s="22">
        <v>0</v>
      </c>
      <c r="O65" s="22"/>
      <c r="P65" s="24">
        <v>196</v>
      </c>
      <c r="Q65" s="24">
        <v>54</v>
      </c>
      <c r="R65" s="24">
        <v>153</v>
      </c>
      <c r="S65" s="24">
        <v>489</v>
      </c>
      <c r="T65" s="24">
        <v>0</v>
      </c>
      <c r="U65" s="24">
        <v>892</v>
      </c>
      <c r="V65" s="24">
        <v>257</v>
      </c>
      <c r="W65" s="24">
        <v>13</v>
      </c>
      <c r="X65" s="24">
        <v>12</v>
      </c>
      <c r="Y65" s="24">
        <v>0</v>
      </c>
      <c r="Z65" s="24">
        <v>0</v>
      </c>
      <c r="AA65" s="24">
        <v>282</v>
      </c>
      <c r="AB65" s="24">
        <v>126</v>
      </c>
      <c r="AC65" s="25" t="s">
        <v>2003</v>
      </c>
      <c r="AD65" s="22">
        <v>7</v>
      </c>
      <c r="AE65" s="22">
        <v>7</v>
      </c>
      <c r="AF65" s="25" t="s">
        <v>2002</v>
      </c>
      <c r="AG65" s="25" t="s">
        <v>2003</v>
      </c>
      <c r="AH65" s="25" t="s">
        <v>2002</v>
      </c>
      <c r="AI65" s="22">
        <v>0</v>
      </c>
      <c r="AJ65" s="22">
        <v>0</v>
      </c>
      <c r="AK65" s="22">
        <v>69</v>
      </c>
      <c r="AL65" s="22">
        <v>16058</v>
      </c>
      <c r="AM65" s="22">
        <v>1086000</v>
      </c>
      <c r="AN65" s="22">
        <v>38</v>
      </c>
      <c r="AO65" s="22">
        <v>20</v>
      </c>
      <c r="AP65" s="22">
        <v>18</v>
      </c>
      <c r="AQ65" s="22">
        <v>4</v>
      </c>
      <c r="AR65" s="22">
        <v>134</v>
      </c>
      <c r="AS65" s="22">
        <v>132</v>
      </c>
      <c r="AT65" s="22">
        <v>2</v>
      </c>
      <c r="AU65" s="22">
        <v>0</v>
      </c>
      <c r="AV65" s="25" t="s">
        <v>2076</v>
      </c>
      <c r="AW65" s="22">
        <v>418</v>
      </c>
      <c r="AX65" s="22">
        <v>404</v>
      </c>
      <c r="AY65" s="22">
        <v>507594909</v>
      </c>
      <c r="AZ65" s="22">
        <v>33715213</v>
      </c>
      <c r="BA65" s="22">
        <v>340103080</v>
      </c>
      <c r="BB65" s="22">
        <v>14162826</v>
      </c>
      <c r="BC65" s="22">
        <v>895576028</v>
      </c>
      <c r="BD65" s="22">
        <v>1771</v>
      </c>
      <c r="BE65" s="22">
        <v>65</v>
      </c>
      <c r="BF65" s="22">
        <v>112</v>
      </c>
      <c r="BG65" s="22">
        <v>0</v>
      </c>
      <c r="BH65" s="22">
        <v>0</v>
      </c>
      <c r="BI65" s="22">
        <v>0</v>
      </c>
      <c r="BJ65" s="22">
        <v>89</v>
      </c>
      <c r="BK65" s="22">
        <v>234</v>
      </c>
      <c r="BL65" s="22">
        <v>65</v>
      </c>
      <c r="BM65" s="22">
        <v>1771</v>
      </c>
      <c r="BN65" s="22">
        <v>0</v>
      </c>
      <c r="BO65" s="22">
        <v>62</v>
      </c>
      <c r="BP65" s="22">
        <v>20</v>
      </c>
    </row>
    <row r="66" spans="1:68" x14ac:dyDescent="0.25">
      <c r="A66" s="22" t="s">
        <v>125</v>
      </c>
      <c r="B66" s="22" t="s">
        <v>172</v>
      </c>
      <c r="C66" s="22" t="s">
        <v>253</v>
      </c>
      <c r="D66" s="22" t="s">
        <v>254</v>
      </c>
      <c r="E66" s="22">
        <v>64</v>
      </c>
      <c r="F66" s="22">
        <v>587658.75</v>
      </c>
      <c r="G66" s="22">
        <v>1</v>
      </c>
      <c r="H66" s="24">
        <v>1916</v>
      </c>
      <c r="I66" s="25" t="s">
        <v>2002</v>
      </c>
      <c r="J66" s="24">
        <v>0</v>
      </c>
      <c r="K66" s="22">
        <v>0</v>
      </c>
      <c r="L66" s="25"/>
      <c r="M66" s="22">
        <v>0</v>
      </c>
      <c r="N66" s="22">
        <v>0</v>
      </c>
      <c r="O66" s="22"/>
      <c r="P66" s="24">
        <v>340</v>
      </c>
      <c r="Q66" s="24">
        <v>0</v>
      </c>
      <c r="R66" s="24">
        <v>0</v>
      </c>
      <c r="S66" s="24">
        <v>0</v>
      </c>
      <c r="T66" s="24">
        <v>0</v>
      </c>
      <c r="U66" s="24">
        <v>340</v>
      </c>
      <c r="V66" s="24">
        <v>3.7</v>
      </c>
      <c r="W66" s="24">
        <v>0</v>
      </c>
      <c r="X66" s="24">
        <v>0</v>
      </c>
      <c r="Y66" s="24">
        <v>0</v>
      </c>
      <c r="Z66" s="24">
        <v>0</v>
      </c>
      <c r="AA66" s="24">
        <v>3.7</v>
      </c>
      <c r="AB66" s="24">
        <v>0</v>
      </c>
      <c r="AC66" s="25" t="s">
        <v>2003</v>
      </c>
      <c r="AD66" s="22">
        <v>6</v>
      </c>
      <c r="AE66" s="22">
        <v>3</v>
      </c>
      <c r="AF66" s="25" t="s">
        <v>2002</v>
      </c>
      <c r="AG66" s="25" t="s">
        <v>2003</v>
      </c>
      <c r="AH66" s="25" t="s">
        <v>2002</v>
      </c>
      <c r="AI66" s="22">
        <v>0</v>
      </c>
      <c r="AJ66" s="22">
        <v>0</v>
      </c>
      <c r="AK66" s="22">
        <v>20</v>
      </c>
      <c r="AL66" s="22">
        <v>1200</v>
      </c>
      <c r="AM66" s="22">
        <v>199000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5" t="s">
        <v>2077</v>
      </c>
      <c r="AW66" s="22">
        <v>48</v>
      </c>
      <c r="AX66" s="22">
        <v>41</v>
      </c>
      <c r="AY66" s="22">
        <v>7700000</v>
      </c>
      <c r="AZ66" s="22">
        <v>40000000</v>
      </c>
      <c r="BA66" s="22">
        <v>170000000</v>
      </c>
      <c r="BB66" s="22">
        <v>0</v>
      </c>
      <c r="BC66" s="22">
        <v>217700000</v>
      </c>
      <c r="BD66" s="22">
        <v>0</v>
      </c>
      <c r="BE66" s="22">
        <v>50</v>
      </c>
      <c r="BF66" s="22">
        <v>7</v>
      </c>
      <c r="BG66" s="22">
        <v>0</v>
      </c>
      <c r="BH66" s="22">
        <v>0</v>
      </c>
      <c r="BI66" s="22">
        <v>0</v>
      </c>
      <c r="BJ66" s="22">
        <v>7</v>
      </c>
      <c r="BK66" s="22">
        <v>50</v>
      </c>
      <c r="BL66" s="22">
        <v>0</v>
      </c>
      <c r="BM66" s="22">
        <v>0</v>
      </c>
      <c r="BN66" s="22">
        <v>0</v>
      </c>
      <c r="BO66" s="22">
        <v>1</v>
      </c>
      <c r="BP66" s="22">
        <v>3</v>
      </c>
    </row>
    <row r="67" spans="1:68" x14ac:dyDescent="0.25">
      <c r="A67" s="22" t="s">
        <v>125</v>
      </c>
      <c r="B67" s="22" t="s">
        <v>172</v>
      </c>
      <c r="C67" s="22" t="s">
        <v>255</v>
      </c>
      <c r="D67" s="22" t="s">
        <v>256</v>
      </c>
      <c r="E67" s="22">
        <v>65</v>
      </c>
      <c r="F67" s="22">
        <v>277872.84000000003</v>
      </c>
      <c r="G67" s="22">
        <v>4</v>
      </c>
      <c r="H67" s="24">
        <v>1522</v>
      </c>
      <c r="I67" s="25" t="s">
        <v>2003</v>
      </c>
      <c r="J67" s="24">
        <v>0.25</v>
      </c>
      <c r="K67" s="22">
        <v>0</v>
      </c>
      <c r="L67" s="25" t="s">
        <v>2046</v>
      </c>
      <c r="M67" s="22">
        <v>0</v>
      </c>
      <c r="N67" s="22">
        <v>0</v>
      </c>
      <c r="O67" s="22"/>
      <c r="P67" s="24">
        <v>5</v>
      </c>
      <c r="Q67" s="24">
        <v>0</v>
      </c>
      <c r="R67" s="24">
        <v>0</v>
      </c>
      <c r="S67" s="24">
        <v>84.6</v>
      </c>
      <c r="T67" s="24">
        <v>0</v>
      </c>
      <c r="U67" s="24">
        <v>89.6</v>
      </c>
      <c r="V67" s="24">
        <v>13</v>
      </c>
      <c r="W67" s="24">
        <v>0</v>
      </c>
      <c r="X67" s="24">
        <v>0</v>
      </c>
      <c r="Y67" s="24">
        <v>0</v>
      </c>
      <c r="Z67" s="24">
        <v>0</v>
      </c>
      <c r="AA67" s="24">
        <v>13</v>
      </c>
      <c r="AB67" s="24">
        <v>1.3</v>
      </c>
      <c r="AC67" s="25" t="s">
        <v>2003</v>
      </c>
      <c r="AD67" s="22">
        <v>10</v>
      </c>
      <c r="AE67" s="22">
        <v>10</v>
      </c>
      <c r="AF67" s="25" t="s">
        <v>2002</v>
      </c>
      <c r="AG67" s="25" t="s">
        <v>2003</v>
      </c>
      <c r="AH67" s="25" t="s">
        <v>2003</v>
      </c>
      <c r="AI67" s="22">
        <v>4</v>
      </c>
      <c r="AJ67" s="22">
        <v>0</v>
      </c>
      <c r="AK67" s="22">
        <v>55</v>
      </c>
      <c r="AL67" s="22">
        <v>2086</v>
      </c>
      <c r="AM67" s="22">
        <v>148080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5" t="s">
        <v>2078</v>
      </c>
      <c r="AW67" s="22">
        <v>48</v>
      </c>
      <c r="AX67" s="22">
        <v>48</v>
      </c>
      <c r="AY67" s="22">
        <v>7900000</v>
      </c>
      <c r="AZ67" s="22">
        <v>1691500</v>
      </c>
      <c r="BA67" s="22">
        <v>100000</v>
      </c>
      <c r="BB67" s="22">
        <v>0</v>
      </c>
      <c r="BC67" s="22">
        <v>9691500</v>
      </c>
      <c r="BD67" s="22">
        <v>25</v>
      </c>
      <c r="BE67" s="22">
        <v>22</v>
      </c>
      <c r="BF67" s="22">
        <v>7</v>
      </c>
      <c r="BG67" s="22">
        <v>1</v>
      </c>
      <c r="BH67" s="22">
        <v>0</v>
      </c>
      <c r="BI67" s="22">
        <v>0</v>
      </c>
      <c r="BJ67" s="22">
        <v>3</v>
      </c>
      <c r="BK67" s="22">
        <v>120</v>
      </c>
      <c r="BL67" s="22">
        <v>109</v>
      </c>
      <c r="BM67" s="22">
        <v>27</v>
      </c>
      <c r="BN67" s="22">
        <v>29</v>
      </c>
      <c r="BO67" s="22">
        <v>3</v>
      </c>
      <c r="BP67" s="22">
        <v>0</v>
      </c>
    </row>
    <row r="68" spans="1:68" x14ac:dyDescent="0.25">
      <c r="A68" s="22" t="s">
        <v>125</v>
      </c>
      <c r="B68" s="22" t="s">
        <v>172</v>
      </c>
      <c r="C68" s="22" t="s">
        <v>257</v>
      </c>
      <c r="D68" s="22" t="s">
        <v>258</v>
      </c>
      <c r="E68" s="22">
        <v>23</v>
      </c>
      <c r="F68" s="22">
        <v>289119.62</v>
      </c>
      <c r="G68" s="22">
        <v>2</v>
      </c>
      <c r="H68" s="24">
        <v>1784.2</v>
      </c>
      <c r="I68" s="25" t="s">
        <v>2003</v>
      </c>
      <c r="J68" s="24">
        <v>0.4</v>
      </c>
      <c r="K68" s="22">
        <v>41443</v>
      </c>
      <c r="L68" s="25" t="s">
        <v>2046</v>
      </c>
      <c r="M68" s="22">
        <v>0</v>
      </c>
      <c r="N68" s="22">
        <v>0</v>
      </c>
      <c r="O68" s="22"/>
      <c r="P68" s="24">
        <v>3.5</v>
      </c>
      <c r="Q68" s="24">
        <v>0</v>
      </c>
      <c r="R68" s="24">
        <v>287</v>
      </c>
      <c r="S68" s="24">
        <v>82</v>
      </c>
      <c r="T68" s="24">
        <v>0</v>
      </c>
      <c r="U68" s="24">
        <v>372.5</v>
      </c>
      <c r="V68" s="24">
        <v>4.3</v>
      </c>
      <c r="W68" s="24">
        <v>0</v>
      </c>
      <c r="X68" s="24">
        <v>0</v>
      </c>
      <c r="Y68" s="24">
        <v>0</v>
      </c>
      <c r="Z68" s="24">
        <v>0</v>
      </c>
      <c r="AA68" s="24">
        <v>4.3</v>
      </c>
      <c r="AB68" s="24">
        <v>0</v>
      </c>
      <c r="AC68" s="25" t="s">
        <v>2003</v>
      </c>
      <c r="AD68" s="22">
        <v>3</v>
      </c>
      <c r="AE68" s="22">
        <v>3</v>
      </c>
      <c r="AF68" s="25" t="s">
        <v>2003</v>
      </c>
      <c r="AG68" s="25" t="s">
        <v>2003</v>
      </c>
      <c r="AH68" s="25" t="s">
        <v>2002</v>
      </c>
      <c r="AI68" s="22">
        <v>0</v>
      </c>
      <c r="AJ68" s="22">
        <v>0</v>
      </c>
      <c r="AK68" s="22">
        <v>27</v>
      </c>
      <c r="AL68" s="22">
        <v>883</v>
      </c>
      <c r="AM68" s="22">
        <v>82500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5" t="s">
        <v>2079</v>
      </c>
      <c r="AW68" s="22">
        <v>12</v>
      </c>
      <c r="AX68" s="22">
        <v>12</v>
      </c>
      <c r="AY68" s="22">
        <v>963000</v>
      </c>
      <c r="AZ68" s="22">
        <v>880000</v>
      </c>
      <c r="BA68" s="22">
        <v>0</v>
      </c>
      <c r="BB68" s="22">
        <v>0</v>
      </c>
      <c r="BC68" s="22">
        <v>1843000</v>
      </c>
      <c r="BD68" s="22">
        <v>0</v>
      </c>
      <c r="BE68" s="22">
        <v>15</v>
      </c>
      <c r="BF68" s="22">
        <v>4</v>
      </c>
      <c r="BG68" s="22">
        <v>0</v>
      </c>
      <c r="BH68" s="22">
        <v>0</v>
      </c>
      <c r="BI68" s="22">
        <v>0</v>
      </c>
      <c r="BJ68" s="22">
        <v>3</v>
      </c>
      <c r="BK68" s="22">
        <v>42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</row>
    <row r="69" spans="1:68" x14ac:dyDescent="0.25">
      <c r="A69" s="22" t="s">
        <v>125</v>
      </c>
      <c r="B69" s="22" t="s">
        <v>172</v>
      </c>
      <c r="C69" s="22" t="s">
        <v>259</v>
      </c>
      <c r="D69" s="22" t="s">
        <v>260</v>
      </c>
      <c r="E69" s="22">
        <v>13</v>
      </c>
      <c r="F69" s="22">
        <v>68567.58</v>
      </c>
      <c r="G69" s="22">
        <v>0</v>
      </c>
      <c r="H69" s="24">
        <v>605.1</v>
      </c>
      <c r="I69" s="25" t="s">
        <v>2002</v>
      </c>
      <c r="J69" s="24">
        <v>0</v>
      </c>
      <c r="K69" s="22">
        <v>0</v>
      </c>
      <c r="L69" s="25"/>
      <c r="M69" s="22">
        <v>1</v>
      </c>
      <c r="N69" s="22">
        <v>0</v>
      </c>
      <c r="O69" s="22"/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5" t="s">
        <v>2003</v>
      </c>
      <c r="AD69" s="22">
        <v>10</v>
      </c>
      <c r="AE69" s="22">
        <v>10</v>
      </c>
      <c r="AF69" s="25" t="s">
        <v>2003</v>
      </c>
      <c r="AG69" s="25" t="s">
        <v>2003</v>
      </c>
      <c r="AH69" s="25" t="s">
        <v>2003</v>
      </c>
      <c r="AI69" s="22">
        <v>17</v>
      </c>
      <c r="AJ69" s="22">
        <v>0</v>
      </c>
      <c r="AK69" s="22">
        <v>49</v>
      </c>
      <c r="AL69" s="22">
        <v>320</v>
      </c>
      <c r="AM69" s="22">
        <v>47131.07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5" t="s">
        <v>2080</v>
      </c>
      <c r="AW69" s="22">
        <v>10</v>
      </c>
      <c r="AX69" s="22">
        <v>10</v>
      </c>
      <c r="AY69" s="22">
        <v>1720000</v>
      </c>
      <c r="AZ69" s="22">
        <v>1250000</v>
      </c>
      <c r="BA69" s="22">
        <v>0</v>
      </c>
      <c r="BB69" s="22">
        <v>0</v>
      </c>
      <c r="BC69" s="22">
        <v>2970000</v>
      </c>
      <c r="BD69" s="22">
        <v>5</v>
      </c>
      <c r="BE69" s="22">
        <v>2</v>
      </c>
      <c r="BF69" s="22">
        <v>6</v>
      </c>
      <c r="BG69" s="22">
        <v>0</v>
      </c>
      <c r="BH69" s="22">
        <v>0</v>
      </c>
      <c r="BI69" s="22">
        <v>0</v>
      </c>
      <c r="BJ69" s="22">
        <v>6</v>
      </c>
      <c r="BK69" s="22">
        <v>60</v>
      </c>
      <c r="BL69" s="22">
        <v>17</v>
      </c>
      <c r="BM69" s="22">
        <v>5</v>
      </c>
      <c r="BN69" s="22">
        <v>0</v>
      </c>
      <c r="BO69" s="22">
        <v>1</v>
      </c>
      <c r="BP69" s="22">
        <v>0</v>
      </c>
    </row>
    <row r="70" spans="1:68" x14ac:dyDescent="0.25">
      <c r="A70" s="22" t="s">
        <v>125</v>
      </c>
      <c r="B70" s="22" t="s">
        <v>172</v>
      </c>
      <c r="C70" s="22" t="s">
        <v>261</v>
      </c>
      <c r="D70" s="22" t="s">
        <v>262</v>
      </c>
      <c r="E70" s="22">
        <v>97</v>
      </c>
      <c r="F70" s="22">
        <v>352707.59</v>
      </c>
      <c r="G70" s="22">
        <v>10</v>
      </c>
      <c r="H70" s="24">
        <v>2029</v>
      </c>
      <c r="I70" s="25" t="s">
        <v>2003</v>
      </c>
      <c r="J70" s="24">
        <v>0.4</v>
      </c>
      <c r="K70" s="22">
        <v>82431</v>
      </c>
      <c r="L70" s="25" t="s">
        <v>2007</v>
      </c>
      <c r="M70" s="22">
        <v>0</v>
      </c>
      <c r="N70" s="22">
        <v>0</v>
      </c>
      <c r="O70" s="22"/>
      <c r="P70" s="24">
        <v>89.6</v>
      </c>
      <c r="Q70" s="24">
        <v>0</v>
      </c>
      <c r="R70" s="24">
        <v>0</v>
      </c>
      <c r="S70" s="24">
        <v>36</v>
      </c>
      <c r="T70" s="24">
        <v>0</v>
      </c>
      <c r="U70" s="24">
        <v>125.6</v>
      </c>
      <c r="V70" s="24">
        <v>7</v>
      </c>
      <c r="W70" s="24">
        <v>0</v>
      </c>
      <c r="X70" s="24">
        <v>0</v>
      </c>
      <c r="Y70" s="24">
        <v>21</v>
      </c>
      <c r="Z70" s="24">
        <v>0</v>
      </c>
      <c r="AA70" s="24">
        <v>28</v>
      </c>
      <c r="AB70" s="24">
        <v>0</v>
      </c>
      <c r="AC70" s="25" t="s">
        <v>2003</v>
      </c>
      <c r="AD70" s="22">
        <v>7</v>
      </c>
      <c r="AE70" s="22">
        <v>6</v>
      </c>
      <c r="AF70" s="25" t="s">
        <v>2003</v>
      </c>
      <c r="AG70" s="25" t="s">
        <v>2003</v>
      </c>
      <c r="AH70" s="25" t="s">
        <v>2003</v>
      </c>
      <c r="AI70" s="22">
        <v>4</v>
      </c>
      <c r="AJ70" s="22">
        <v>0</v>
      </c>
      <c r="AK70" s="22">
        <v>141</v>
      </c>
      <c r="AL70" s="22">
        <v>4043</v>
      </c>
      <c r="AM70" s="22">
        <v>269540</v>
      </c>
      <c r="AN70" s="22">
        <v>25</v>
      </c>
      <c r="AO70" s="22">
        <v>10</v>
      </c>
      <c r="AP70" s="22">
        <v>2</v>
      </c>
      <c r="AQ70" s="22">
        <v>13</v>
      </c>
      <c r="AR70" s="22">
        <v>0</v>
      </c>
      <c r="AS70" s="22">
        <v>0</v>
      </c>
      <c r="AT70" s="22">
        <v>0</v>
      </c>
      <c r="AU70" s="22">
        <v>0</v>
      </c>
      <c r="AV70" s="25" t="s">
        <v>2081</v>
      </c>
      <c r="AW70" s="22">
        <v>115</v>
      </c>
      <c r="AX70" s="22">
        <v>115</v>
      </c>
      <c r="AY70" s="22">
        <v>10357450</v>
      </c>
      <c r="AZ70" s="22">
        <v>2310000</v>
      </c>
      <c r="BA70" s="22">
        <v>4295000</v>
      </c>
      <c r="BB70" s="22">
        <v>0</v>
      </c>
      <c r="BC70" s="22">
        <v>16962450</v>
      </c>
      <c r="BD70" s="22">
        <v>81</v>
      </c>
      <c r="BE70" s="22">
        <v>10</v>
      </c>
      <c r="BF70" s="22">
        <v>13</v>
      </c>
      <c r="BG70" s="22">
        <v>0</v>
      </c>
      <c r="BH70" s="22">
        <v>0</v>
      </c>
      <c r="BI70" s="22">
        <v>0</v>
      </c>
      <c r="BJ70" s="22">
        <v>6</v>
      </c>
      <c r="BK70" s="22">
        <v>45</v>
      </c>
      <c r="BL70" s="22">
        <v>11</v>
      </c>
      <c r="BM70" s="22">
        <v>81</v>
      </c>
      <c r="BN70" s="22">
        <v>0</v>
      </c>
      <c r="BO70" s="22">
        <v>1</v>
      </c>
      <c r="BP70" s="22">
        <v>0</v>
      </c>
    </row>
    <row r="71" spans="1:68" x14ac:dyDescent="0.25">
      <c r="A71" s="22" t="s">
        <v>125</v>
      </c>
      <c r="B71" s="22" t="s">
        <v>172</v>
      </c>
      <c r="C71" s="22" t="s">
        <v>263</v>
      </c>
      <c r="D71" s="22" t="s">
        <v>264</v>
      </c>
      <c r="E71" s="22">
        <v>37</v>
      </c>
      <c r="F71" s="22">
        <v>42</v>
      </c>
      <c r="G71" s="22">
        <v>42</v>
      </c>
      <c r="H71" s="24">
        <v>1753.3</v>
      </c>
      <c r="I71" s="25" t="s">
        <v>2003</v>
      </c>
      <c r="J71" s="24">
        <v>0.4</v>
      </c>
      <c r="K71" s="22">
        <v>23127</v>
      </c>
      <c r="L71" s="25" t="s">
        <v>2031</v>
      </c>
      <c r="M71" s="22">
        <v>0</v>
      </c>
      <c r="N71" s="22">
        <v>0</v>
      </c>
      <c r="O71" s="22"/>
      <c r="P71" s="24">
        <v>63.4</v>
      </c>
      <c r="Q71" s="24">
        <v>88.3</v>
      </c>
      <c r="R71" s="24">
        <v>14.7</v>
      </c>
      <c r="S71" s="24">
        <v>166.8</v>
      </c>
      <c r="T71" s="24">
        <v>21.4</v>
      </c>
      <c r="U71" s="24">
        <v>354.6</v>
      </c>
      <c r="V71" s="24">
        <v>7.3</v>
      </c>
      <c r="W71" s="24">
        <v>0</v>
      </c>
      <c r="X71" s="24">
        <v>0</v>
      </c>
      <c r="Y71" s="24">
        <v>0</v>
      </c>
      <c r="Z71" s="24">
        <v>0</v>
      </c>
      <c r="AA71" s="24">
        <v>7.3</v>
      </c>
      <c r="AB71" s="24">
        <v>0</v>
      </c>
      <c r="AC71" s="25" t="s">
        <v>2003</v>
      </c>
      <c r="AD71" s="22">
        <v>6</v>
      </c>
      <c r="AE71" s="22">
        <v>6</v>
      </c>
      <c r="AF71" s="25" t="s">
        <v>2003</v>
      </c>
      <c r="AG71" s="25" t="s">
        <v>2003</v>
      </c>
      <c r="AH71" s="25" t="s">
        <v>2003</v>
      </c>
      <c r="AI71" s="22">
        <v>4</v>
      </c>
      <c r="AJ71" s="22">
        <v>0</v>
      </c>
      <c r="AK71" s="22">
        <v>33</v>
      </c>
      <c r="AL71" s="22">
        <v>679</v>
      </c>
      <c r="AM71" s="22">
        <v>90000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5" t="s">
        <v>2082</v>
      </c>
      <c r="AW71" s="22">
        <v>22</v>
      </c>
      <c r="AX71" s="22">
        <v>22</v>
      </c>
      <c r="AY71" s="22">
        <v>4741655.6500000004</v>
      </c>
      <c r="AZ71" s="22">
        <v>457662.17</v>
      </c>
      <c r="BA71" s="22">
        <v>15000</v>
      </c>
      <c r="BB71" s="22">
        <v>0</v>
      </c>
      <c r="BC71" s="22">
        <v>5214317.82</v>
      </c>
      <c r="BD71" s="22">
        <v>16</v>
      </c>
      <c r="BE71" s="22">
        <v>16</v>
      </c>
      <c r="BF71" s="22">
        <v>4</v>
      </c>
      <c r="BG71" s="22">
        <v>0</v>
      </c>
      <c r="BH71" s="22">
        <v>0</v>
      </c>
      <c r="BI71" s="22">
        <v>0</v>
      </c>
      <c r="BJ71" s="22">
        <v>4</v>
      </c>
      <c r="BK71" s="22">
        <v>58</v>
      </c>
      <c r="BL71" s="22">
        <v>15</v>
      </c>
      <c r="BM71" s="22">
        <v>17</v>
      </c>
      <c r="BN71" s="22">
        <v>0</v>
      </c>
      <c r="BO71" s="22">
        <v>0</v>
      </c>
      <c r="BP71" s="22">
        <v>0</v>
      </c>
    </row>
    <row r="72" spans="1:68" x14ac:dyDescent="0.25">
      <c r="A72" s="22" t="s">
        <v>125</v>
      </c>
      <c r="B72" s="22" t="s">
        <v>172</v>
      </c>
      <c r="C72" s="22" t="s">
        <v>265</v>
      </c>
      <c r="D72" s="22" t="s">
        <v>266</v>
      </c>
      <c r="E72" s="22">
        <v>77</v>
      </c>
      <c r="F72" s="22">
        <v>431958.19</v>
      </c>
      <c r="G72" s="22">
        <v>7</v>
      </c>
      <c r="H72" s="24">
        <v>2779</v>
      </c>
      <c r="I72" s="25" t="s">
        <v>2003</v>
      </c>
      <c r="J72" s="24">
        <v>0.4</v>
      </c>
      <c r="K72" s="22">
        <v>37058</v>
      </c>
      <c r="L72" s="25" t="s">
        <v>2046</v>
      </c>
      <c r="M72" s="22">
        <v>0</v>
      </c>
      <c r="N72" s="22">
        <v>0</v>
      </c>
      <c r="O72" s="22"/>
      <c r="P72" s="24">
        <v>156.6</v>
      </c>
      <c r="Q72" s="24">
        <v>0</v>
      </c>
      <c r="R72" s="24">
        <v>0</v>
      </c>
      <c r="S72" s="24">
        <v>0</v>
      </c>
      <c r="T72" s="24">
        <v>0</v>
      </c>
      <c r="U72" s="24">
        <v>156.6</v>
      </c>
      <c r="V72" s="24">
        <v>15.6</v>
      </c>
      <c r="W72" s="24">
        <v>0</v>
      </c>
      <c r="X72" s="24">
        <v>0</v>
      </c>
      <c r="Y72" s="24">
        <v>0</v>
      </c>
      <c r="Z72" s="24">
        <v>0</v>
      </c>
      <c r="AA72" s="24">
        <v>15.6</v>
      </c>
      <c r="AB72" s="24">
        <v>0</v>
      </c>
      <c r="AC72" s="25" t="s">
        <v>2003</v>
      </c>
      <c r="AD72" s="22">
        <v>12</v>
      </c>
      <c r="AE72" s="22">
        <v>12</v>
      </c>
      <c r="AF72" s="25" t="s">
        <v>2003</v>
      </c>
      <c r="AG72" s="25" t="s">
        <v>2003</v>
      </c>
      <c r="AH72" s="25" t="s">
        <v>2003</v>
      </c>
      <c r="AI72" s="22">
        <v>30</v>
      </c>
      <c r="AJ72" s="22">
        <v>0</v>
      </c>
      <c r="AK72" s="22">
        <v>72</v>
      </c>
      <c r="AL72" s="22">
        <v>2413</v>
      </c>
      <c r="AM72" s="22">
        <v>180000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5"/>
      <c r="AW72" s="22">
        <v>103</v>
      </c>
      <c r="AX72" s="22">
        <v>101</v>
      </c>
      <c r="AY72" s="22">
        <v>7575000</v>
      </c>
      <c r="AZ72" s="22">
        <v>520000</v>
      </c>
      <c r="BA72" s="22">
        <v>6560000</v>
      </c>
      <c r="BB72" s="22">
        <v>198000</v>
      </c>
      <c r="BC72" s="22">
        <v>14853000</v>
      </c>
      <c r="BD72" s="22">
        <v>0</v>
      </c>
      <c r="BE72" s="22">
        <v>14</v>
      </c>
      <c r="BF72" s="22">
        <v>18</v>
      </c>
      <c r="BG72" s="22">
        <v>0</v>
      </c>
      <c r="BH72" s="22">
        <v>0</v>
      </c>
      <c r="BI72" s="22">
        <v>0</v>
      </c>
      <c r="BJ72" s="22">
        <v>16</v>
      </c>
      <c r="BK72" s="22">
        <v>39.9</v>
      </c>
      <c r="BL72" s="22">
        <v>0</v>
      </c>
      <c r="BM72" s="22">
        <v>0</v>
      </c>
      <c r="BN72" s="22">
        <v>0</v>
      </c>
      <c r="BO72" s="22">
        <v>4</v>
      </c>
      <c r="BP72" s="22">
        <v>1</v>
      </c>
    </row>
    <row r="73" spans="1:68" x14ac:dyDescent="0.25">
      <c r="A73" s="22" t="s">
        <v>125</v>
      </c>
      <c r="B73" s="22" t="s">
        <v>172</v>
      </c>
      <c r="C73" s="22" t="s">
        <v>267</v>
      </c>
      <c r="D73" s="22" t="s">
        <v>268</v>
      </c>
      <c r="E73" s="22">
        <v>237.2</v>
      </c>
      <c r="F73" s="22">
        <v>212465.06</v>
      </c>
      <c r="G73" s="22">
        <v>10</v>
      </c>
      <c r="H73" s="24">
        <v>1776.8</v>
      </c>
      <c r="I73" s="25" t="s">
        <v>2003</v>
      </c>
      <c r="J73" s="24">
        <v>0.4</v>
      </c>
      <c r="K73" s="22">
        <v>1155150.3700000001</v>
      </c>
      <c r="L73" s="25" t="s">
        <v>2083</v>
      </c>
      <c r="M73" s="22">
        <v>0</v>
      </c>
      <c r="N73" s="22">
        <v>0</v>
      </c>
      <c r="O73" s="22"/>
      <c r="P73" s="24">
        <v>255</v>
      </c>
      <c r="Q73" s="24">
        <v>3.6</v>
      </c>
      <c r="R73" s="24">
        <v>12</v>
      </c>
      <c r="S73" s="24">
        <v>129.4</v>
      </c>
      <c r="T73" s="24">
        <v>8.4</v>
      </c>
      <c r="U73" s="24">
        <v>408.4</v>
      </c>
      <c r="V73" s="24">
        <v>144</v>
      </c>
      <c r="W73" s="24">
        <v>3.9</v>
      </c>
      <c r="X73" s="24">
        <v>2.8</v>
      </c>
      <c r="Y73" s="24">
        <v>66.3</v>
      </c>
      <c r="Z73" s="24">
        <v>1</v>
      </c>
      <c r="AA73" s="24">
        <v>218</v>
      </c>
      <c r="AB73" s="24">
        <v>18.3</v>
      </c>
      <c r="AC73" s="25" t="s">
        <v>2003</v>
      </c>
      <c r="AD73" s="22">
        <v>8</v>
      </c>
      <c r="AE73" s="22">
        <v>8</v>
      </c>
      <c r="AF73" s="25" t="s">
        <v>2003</v>
      </c>
      <c r="AG73" s="25" t="s">
        <v>2003</v>
      </c>
      <c r="AH73" s="25" t="s">
        <v>2002</v>
      </c>
      <c r="AI73" s="22">
        <v>0</v>
      </c>
      <c r="AJ73" s="22">
        <v>0</v>
      </c>
      <c r="AK73" s="22">
        <v>52</v>
      </c>
      <c r="AL73" s="22">
        <v>8140</v>
      </c>
      <c r="AM73" s="22">
        <v>848756</v>
      </c>
      <c r="AN73" s="22">
        <v>4</v>
      </c>
      <c r="AO73" s="22">
        <v>3</v>
      </c>
      <c r="AP73" s="22">
        <v>1</v>
      </c>
      <c r="AQ73" s="22">
        <v>1</v>
      </c>
      <c r="AR73" s="22">
        <v>8</v>
      </c>
      <c r="AS73" s="22">
        <v>6</v>
      </c>
      <c r="AT73" s="22">
        <v>1</v>
      </c>
      <c r="AU73" s="22">
        <v>1</v>
      </c>
      <c r="AV73" s="25" t="s">
        <v>2084</v>
      </c>
      <c r="AW73" s="22">
        <v>272</v>
      </c>
      <c r="AX73" s="22">
        <v>212</v>
      </c>
      <c r="AY73" s="22">
        <v>58289340</v>
      </c>
      <c r="AZ73" s="22">
        <v>4199706</v>
      </c>
      <c r="BA73" s="22">
        <v>155986000</v>
      </c>
      <c r="BB73" s="22">
        <v>357222</v>
      </c>
      <c r="BC73" s="22">
        <v>218832268</v>
      </c>
      <c r="BD73" s="22">
        <v>364</v>
      </c>
      <c r="BE73" s="22">
        <v>5</v>
      </c>
      <c r="BF73" s="22">
        <v>46</v>
      </c>
      <c r="BG73" s="22">
        <v>0</v>
      </c>
      <c r="BH73" s="22">
        <v>0</v>
      </c>
      <c r="BI73" s="22">
        <v>0</v>
      </c>
      <c r="BJ73" s="22">
        <v>35</v>
      </c>
      <c r="BK73" s="22">
        <v>72</v>
      </c>
      <c r="BL73" s="22">
        <v>3</v>
      </c>
      <c r="BM73" s="22">
        <v>373</v>
      </c>
      <c r="BN73" s="22">
        <v>0</v>
      </c>
      <c r="BO73" s="22">
        <v>9</v>
      </c>
      <c r="BP73" s="22">
        <v>17</v>
      </c>
    </row>
    <row r="74" spans="1:68" x14ac:dyDescent="0.25">
      <c r="A74" s="22" t="s">
        <v>125</v>
      </c>
      <c r="B74" s="22" t="s">
        <v>172</v>
      </c>
      <c r="C74" s="22" t="s">
        <v>269</v>
      </c>
      <c r="D74" s="22" t="s">
        <v>270</v>
      </c>
      <c r="E74" s="22">
        <v>67</v>
      </c>
      <c r="F74" s="22">
        <v>426532.38</v>
      </c>
      <c r="G74" s="22">
        <v>5</v>
      </c>
      <c r="H74" s="24">
        <v>2518</v>
      </c>
      <c r="I74" s="25" t="s">
        <v>2002</v>
      </c>
      <c r="J74" s="24">
        <v>0</v>
      </c>
      <c r="K74" s="22">
        <v>0</v>
      </c>
      <c r="L74" s="25"/>
      <c r="M74" s="22">
        <v>0</v>
      </c>
      <c r="N74" s="22">
        <v>0</v>
      </c>
      <c r="O74" s="22"/>
      <c r="P74" s="24">
        <v>20.8</v>
      </c>
      <c r="Q74" s="24">
        <v>0</v>
      </c>
      <c r="R74" s="24">
        <v>24.8</v>
      </c>
      <c r="S74" s="24">
        <v>64.2</v>
      </c>
      <c r="T74" s="24">
        <v>1.5</v>
      </c>
      <c r="U74" s="24">
        <v>111.3</v>
      </c>
      <c r="V74" s="24">
        <v>19</v>
      </c>
      <c r="W74" s="24">
        <v>0</v>
      </c>
      <c r="X74" s="24">
        <v>0</v>
      </c>
      <c r="Y74" s="24">
        <v>0</v>
      </c>
      <c r="Z74" s="24">
        <v>0.9</v>
      </c>
      <c r="AA74" s="24">
        <v>19.899999999999999</v>
      </c>
      <c r="AB74" s="24">
        <v>1.5</v>
      </c>
      <c r="AC74" s="25" t="s">
        <v>2003</v>
      </c>
      <c r="AD74" s="22">
        <v>54</v>
      </c>
      <c r="AE74" s="22">
        <v>35</v>
      </c>
      <c r="AF74" s="25" t="s">
        <v>2003</v>
      </c>
      <c r="AG74" s="25" t="s">
        <v>2003</v>
      </c>
      <c r="AH74" s="25" t="s">
        <v>2003</v>
      </c>
      <c r="AI74" s="22">
        <v>35</v>
      </c>
      <c r="AJ74" s="22">
        <v>0</v>
      </c>
      <c r="AK74" s="22">
        <v>55</v>
      </c>
      <c r="AL74" s="22">
        <v>2331</v>
      </c>
      <c r="AM74" s="22">
        <v>500</v>
      </c>
      <c r="AN74" s="22">
        <v>1</v>
      </c>
      <c r="AO74" s="22">
        <v>0</v>
      </c>
      <c r="AP74" s="22">
        <v>1</v>
      </c>
      <c r="AQ74" s="22">
        <v>0</v>
      </c>
      <c r="AR74" s="22">
        <v>2</v>
      </c>
      <c r="AS74" s="22">
        <v>2</v>
      </c>
      <c r="AT74" s="22">
        <v>0</v>
      </c>
      <c r="AU74" s="22">
        <v>0</v>
      </c>
      <c r="AV74" s="25" t="s">
        <v>2085</v>
      </c>
      <c r="AW74" s="22">
        <v>166</v>
      </c>
      <c r="AX74" s="22">
        <v>164</v>
      </c>
      <c r="AY74" s="22">
        <v>21866678</v>
      </c>
      <c r="AZ74" s="22">
        <v>4045000</v>
      </c>
      <c r="BA74" s="22">
        <v>13452000</v>
      </c>
      <c r="BB74" s="22">
        <v>120000</v>
      </c>
      <c r="BC74" s="22">
        <v>39483678</v>
      </c>
      <c r="BD74" s="22">
        <v>0</v>
      </c>
      <c r="BE74" s="22">
        <v>14</v>
      </c>
      <c r="BF74" s="22">
        <v>16</v>
      </c>
      <c r="BG74" s="22">
        <v>0</v>
      </c>
      <c r="BH74" s="22">
        <v>0</v>
      </c>
      <c r="BI74" s="22">
        <v>0</v>
      </c>
      <c r="BJ74" s="22">
        <v>14</v>
      </c>
      <c r="BK74" s="22">
        <v>52</v>
      </c>
      <c r="BL74" s="22">
        <v>0</v>
      </c>
      <c r="BM74" s="22">
        <v>0</v>
      </c>
      <c r="BN74" s="22">
        <v>0</v>
      </c>
      <c r="BO74" s="22">
        <v>3</v>
      </c>
      <c r="BP74" s="22">
        <v>0</v>
      </c>
    </row>
    <row r="75" spans="1:68" x14ac:dyDescent="0.25">
      <c r="A75" s="22" t="s">
        <v>125</v>
      </c>
      <c r="B75" s="22" t="s">
        <v>172</v>
      </c>
      <c r="C75" s="22" t="s">
        <v>271</v>
      </c>
      <c r="D75" s="22" t="s">
        <v>272</v>
      </c>
      <c r="E75" s="22">
        <v>51.32</v>
      </c>
      <c r="F75" s="22">
        <v>203451.31</v>
      </c>
      <c r="G75" s="22">
        <v>7</v>
      </c>
      <c r="H75" s="24">
        <v>1330</v>
      </c>
      <c r="I75" s="25" t="s">
        <v>2003</v>
      </c>
      <c r="J75" s="24">
        <v>0.4</v>
      </c>
      <c r="K75" s="22">
        <v>403247</v>
      </c>
      <c r="L75" s="25" t="s">
        <v>2046</v>
      </c>
      <c r="M75" s="22">
        <v>0</v>
      </c>
      <c r="N75" s="22">
        <v>0</v>
      </c>
      <c r="O75" s="22"/>
      <c r="P75" s="24">
        <v>16</v>
      </c>
      <c r="Q75" s="24">
        <v>0</v>
      </c>
      <c r="R75" s="24">
        <v>0</v>
      </c>
      <c r="S75" s="24">
        <v>59</v>
      </c>
      <c r="T75" s="24">
        <v>0</v>
      </c>
      <c r="U75" s="24">
        <v>75</v>
      </c>
      <c r="V75" s="24">
        <v>15</v>
      </c>
      <c r="W75" s="24">
        <v>2.5</v>
      </c>
      <c r="X75" s="24">
        <v>0</v>
      </c>
      <c r="Y75" s="24">
        <v>0</v>
      </c>
      <c r="Z75" s="24">
        <v>0</v>
      </c>
      <c r="AA75" s="24">
        <v>17.5</v>
      </c>
      <c r="AB75" s="24">
        <v>2.5</v>
      </c>
      <c r="AC75" s="25" t="s">
        <v>2003</v>
      </c>
      <c r="AD75" s="22">
        <v>3</v>
      </c>
      <c r="AE75" s="22">
        <v>3</v>
      </c>
      <c r="AF75" s="25" t="s">
        <v>2003</v>
      </c>
      <c r="AG75" s="25" t="s">
        <v>2003</v>
      </c>
      <c r="AH75" s="25" t="s">
        <v>2002</v>
      </c>
      <c r="AI75" s="22">
        <v>0</v>
      </c>
      <c r="AJ75" s="22">
        <v>0</v>
      </c>
      <c r="AK75" s="22">
        <v>58</v>
      </c>
      <c r="AL75" s="22">
        <v>2159</v>
      </c>
      <c r="AM75" s="22">
        <v>111077</v>
      </c>
      <c r="AN75" s="22">
        <v>4</v>
      </c>
      <c r="AO75" s="22">
        <v>2</v>
      </c>
      <c r="AP75" s="22">
        <v>2</v>
      </c>
      <c r="AQ75" s="22">
        <v>0</v>
      </c>
      <c r="AR75" s="22">
        <v>1</v>
      </c>
      <c r="AS75" s="22">
        <v>0</v>
      </c>
      <c r="AT75" s="22">
        <v>1</v>
      </c>
      <c r="AU75" s="22">
        <v>0</v>
      </c>
      <c r="AV75" s="25" t="s">
        <v>2084</v>
      </c>
      <c r="AW75" s="22">
        <v>59</v>
      </c>
      <c r="AX75" s="22">
        <v>57</v>
      </c>
      <c r="AY75" s="22">
        <v>7737620</v>
      </c>
      <c r="AZ75" s="22">
        <v>903000</v>
      </c>
      <c r="BA75" s="22">
        <v>9125000</v>
      </c>
      <c r="BB75" s="22">
        <v>2500000</v>
      </c>
      <c r="BC75" s="22">
        <v>20265620</v>
      </c>
      <c r="BD75" s="22">
        <v>53</v>
      </c>
      <c r="BE75" s="22">
        <v>13</v>
      </c>
      <c r="BF75" s="22">
        <v>12</v>
      </c>
      <c r="BG75" s="22">
        <v>0</v>
      </c>
      <c r="BH75" s="22">
        <v>0</v>
      </c>
      <c r="BI75" s="22">
        <v>0</v>
      </c>
      <c r="BJ75" s="22">
        <v>12</v>
      </c>
      <c r="BK75" s="22">
        <v>62</v>
      </c>
      <c r="BL75" s="22">
        <v>18</v>
      </c>
      <c r="BM75" s="22">
        <v>55</v>
      </c>
      <c r="BN75" s="22">
        <v>0</v>
      </c>
      <c r="BO75" s="22">
        <v>1</v>
      </c>
      <c r="BP75" s="22">
        <v>0</v>
      </c>
    </row>
    <row r="76" spans="1:68" x14ac:dyDescent="0.25">
      <c r="A76" s="22" t="s">
        <v>125</v>
      </c>
      <c r="B76" s="22" t="s">
        <v>172</v>
      </c>
      <c r="C76" s="22" t="s">
        <v>273</v>
      </c>
      <c r="D76" s="22" t="s">
        <v>274</v>
      </c>
      <c r="E76" s="22">
        <v>52</v>
      </c>
      <c r="F76" s="22">
        <v>276113.65999999997</v>
      </c>
      <c r="G76" s="22">
        <v>8</v>
      </c>
      <c r="H76" s="24">
        <v>2532</v>
      </c>
      <c r="I76" s="25" t="s">
        <v>2003</v>
      </c>
      <c r="J76" s="24">
        <v>0.4</v>
      </c>
      <c r="K76" s="22">
        <v>31323</v>
      </c>
      <c r="L76" s="25" t="s">
        <v>2007</v>
      </c>
      <c r="M76" s="22">
        <v>0</v>
      </c>
      <c r="N76" s="22">
        <v>0</v>
      </c>
      <c r="O76" s="22"/>
      <c r="P76" s="24">
        <v>19</v>
      </c>
      <c r="Q76" s="24">
        <v>0</v>
      </c>
      <c r="R76" s="24">
        <v>0</v>
      </c>
      <c r="S76" s="24">
        <v>0</v>
      </c>
      <c r="T76" s="24">
        <v>0</v>
      </c>
      <c r="U76" s="24">
        <v>19</v>
      </c>
      <c r="V76" s="24">
        <v>15</v>
      </c>
      <c r="W76" s="24">
        <v>0</v>
      </c>
      <c r="X76" s="24">
        <v>0</v>
      </c>
      <c r="Y76" s="24">
        <v>0</v>
      </c>
      <c r="Z76" s="24">
        <v>0</v>
      </c>
      <c r="AA76" s="24">
        <v>15</v>
      </c>
      <c r="AB76" s="24">
        <v>1</v>
      </c>
      <c r="AC76" s="25" t="s">
        <v>2003</v>
      </c>
      <c r="AD76" s="22">
        <v>5</v>
      </c>
      <c r="AE76" s="22">
        <v>5</v>
      </c>
      <c r="AF76" s="25" t="s">
        <v>2002</v>
      </c>
      <c r="AG76" s="25" t="s">
        <v>2003</v>
      </c>
      <c r="AH76" s="25" t="s">
        <v>2002</v>
      </c>
      <c r="AI76" s="22">
        <v>0</v>
      </c>
      <c r="AJ76" s="22">
        <v>0</v>
      </c>
      <c r="AK76" s="22">
        <v>68</v>
      </c>
      <c r="AL76" s="22">
        <v>1847</v>
      </c>
      <c r="AM76" s="22">
        <v>124934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5" t="s">
        <v>2086</v>
      </c>
      <c r="AW76" s="22">
        <v>68</v>
      </c>
      <c r="AX76" s="22">
        <v>68</v>
      </c>
      <c r="AY76" s="22">
        <v>9650000</v>
      </c>
      <c r="AZ76" s="22">
        <v>449000</v>
      </c>
      <c r="BA76" s="22">
        <v>0</v>
      </c>
      <c r="BB76" s="22">
        <v>2800000</v>
      </c>
      <c r="BC76" s="22">
        <v>12899000</v>
      </c>
      <c r="BD76" s="22">
        <v>35</v>
      </c>
      <c r="BE76" s="22">
        <v>12</v>
      </c>
      <c r="BF76" s="22">
        <v>15</v>
      </c>
      <c r="BG76" s="22">
        <v>0</v>
      </c>
      <c r="BH76" s="22">
        <v>0</v>
      </c>
      <c r="BI76" s="22">
        <v>0</v>
      </c>
      <c r="BJ76" s="22">
        <v>8</v>
      </c>
      <c r="BK76" s="22">
        <v>51</v>
      </c>
      <c r="BL76" s="22">
        <v>7</v>
      </c>
      <c r="BM76" s="22">
        <v>35</v>
      </c>
      <c r="BN76" s="22">
        <v>0</v>
      </c>
      <c r="BO76" s="22">
        <v>0</v>
      </c>
      <c r="BP76" s="22">
        <v>0</v>
      </c>
    </row>
    <row r="77" spans="1:68" x14ac:dyDescent="0.25">
      <c r="A77" s="22" t="s">
        <v>125</v>
      </c>
      <c r="B77" s="22" t="s">
        <v>172</v>
      </c>
      <c r="C77" s="22" t="s">
        <v>275</v>
      </c>
      <c r="D77" s="22" t="s">
        <v>276</v>
      </c>
      <c r="E77" s="22">
        <v>87</v>
      </c>
      <c r="F77" s="22">
        <v>571514.43999999994</v>
      </c>
      <c r="G77" s="22">
        <v>8</v>
      </c>
      <c r="H77" s="24">
        <v>3856</v>
      </c>
      <c r="I77" s="25" t="s">
        <v>2003</v>
      </c>
      <c r="J77" s="24">
        <v>0.4</v>
      </c>
      <c r="K77" s="22">
        <v>25533</v>
      </c>
      <c r="L77" s="25" t="s">
        <v>2007</v>
      </c>
      <c r="M77" s="22">
        <v>0</v>
      </c>
      <c r="N77" s="22">
        <v>0</v>
      </c>
      <c r="O77" s="22"/>
      <c r="P77" s="24">
        <v>15.7</v>
      </c>
      <c r="Q77" s="24">
        <v>0</v>
      </c>
      <c r="R77" s="24">
        <v>0</v>
      </c>
      <c r="S77" s="24">
        <v>12.4</v>
      </c>
      <c r="T77" s="24">
        <v>0</v>
      </c>
      <c r="U77" s="24">
        <v>28.1</v>
      </c>
      <c r="V77" s="24">
        <v>18.2</v>
      </c>
      <c r="W77" s="24">
        <v>0</v>
      </c>
      <c r="X77" s="24">
        <v>0</v>
      </c>
      <c r="Y77" s="24">
        <v>0</v>
      </c>
      <c r="Z77" s="24">
        <v>0</v>
      </c>
      <c r="AA77" s="24">
        <v>18.2</v>
      </c>
      <c r="AB77" s="24">
        <v>2</v>
      </c>
      <c r="AC77" s="25" t="s">
        <v>2003</v>
      </c>
      <c r="AD77" s="22">
        <v>5</v>
      </c>
      <c r="AE77" s="22">
        <v>5</v>
      </c>
      <c r="AF77" s="25" t="s">
        <v>2002</v>
      </c>
      <c r="AG77" s="25" t="s">
        <v>2003</v>
      </c>
      <c r="AH77" s="25" t="s">
        <v>2003</v>
      </c>
      <c r="AI77" s="22">
        <v>2</v>
      </c>
      <c r="AJ77" s="22">
        <v>0</v>
      </c>
      <c r="AK77" s="22">
        <v>102</v>
      </c>
      <c r="AL77" s="22">
        <v>3497</v>
      </c>
      <c r="AM77" s="22">
        <v>435539</v>
      </c>
      <c r="AN77" s="22">
        <v>0</v>
      </c>
      <c r="AO77" s="22">
        <v>0</v>
      </c>
      <c r="AP77" s="22">
        <v>0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5" t="s">
        <v>2087</v>
      </c>
      <c r="AW77" s="22">
        <v>101</v>
      </c>
      <c r="AX77" s="22">
        <v>103</v>
      </c>
      <c r="AY77" s="22">
        <v>21742190</v>
      </c>
      <c r="AZ77" s="22">
        <v>720375</v>
      </c>
      <c r="BA77" s="22">
        <v>140000</v>
      </c>
      <c r="BB77" s="22">
        <v>0</v>
      </c>
      <c r="BC77" s="22">
        <v>22602565</v>
      </c>
      <c r="BD77" s="22">
        <v>69</v>
      </c>
      <c r="BE77" s="22">
        <v>16</v>
      </c>
      <c r="BF77" s="22">
        <v>25</v>
      </c>
      <c r="BG77" s="22">
        <v>0</v>
      </c>
      <c r="BH77" s="22">
        <v>0</v>
      </c>
      <c r="BI77" s="22">
        <v>0</v>
      </c>
      <c r="BJ77" s="22">
        <v>22</v>
      </c>
      <c r="BK77" s="22">
        <v>61</v>
      </c>
      <c r="BL77" s="22">
        <v>5</v>
      </c>
      <c r="BM77" s="22">
        <v>69</v>
      </c>
      <c r="BN77" s="22">
        <v>0</v>
      </c>
      <c r="BO77" s="22">
        <v>3</v>
      </c>
      <c r="BP77" s="22">
        <v>2</v>
      </c>
    </row>
    <row r="78" spans="1:68" x14ac:dyDescent="0.25">
      <c r="A78" s="22" t="s">
        <v>125</v>
      </c>
      <c r="B78" s="22" t="s">
        <v>172</v>
      </c>
      <c r="C78" s="22" t="s">
        <v>277</v>
      </c>
      <c r="D78" s="22" t="s">
        <v>278</v>
      </c>
      <c r="E78" s="22">
        <v>60</v>
      </c>
      <c r="F78" s="22">
        <v>554642</v>
      </c>
      <c r="G78" s="22">
        <v>8</v>
      </c>
      <c r="H78" s="24">
        <v>2672.4</v>
      </c>
      <c r="I78" s="25" t="s">
        <v>2003</v>
      </c>
      <c r="J78" s="24">
        <v>0.25</v>
      </c>
      <c r="K78" s="22">
        <v>201831</v>
      </c>
      <c r="L78" s="25" t="s">
        <v>2007</v>
      </c>
      <c r="M78" s="22">
        <v>0</v>
      </c>
      <c r="N78" s="22">
        <v>0</v>
      </c>
      <c r="O78" s="22"/>
      <c r="P78" s="24">
        <v>7.2</v>
      </c>
      <c r="Q78" s="24">
        <v>0</v>
      </c>
      <c r="R78" s="24">
        <v>414.7</v>
      </c>
      <c r="S78" s="24">
        <v>37.700000000000003</v>
      </c>
      <c r="T78" s="24">
        <v>0</v>
      </c>
      <c r="U78" s="24">
        <v>459.6</v>
      </c>
      <c r="V78" s="24">
        <v>2.5</v>
      </c>
      <c r="W78" s="24">
        <v>0</v>
      </c>
      <c r="X78" s="24">
        <v>0</v>
      </c>
      <c r="Y78" s="24">
        <v>0</v>
      </c>
      <c r="Z78" s="24">
        <v>0</v>
      </c>
      <c r="AA78" s="24">
        <v>2.5</v>
      </c>
      <c r="AB78" s="24">
        <v>0</v>
      </c>
      <c r="AC78" s="25" t="s">
        <v>2003</v>
      </c>
      <c r="AD78" s="22">
        <v>54</v>
      </c>
      <c r="AE78" s="22">
        <v>35</v>
      </c>
      <c r="AF78" s="25" t="s">
        <v>2003</v>
      </c>
      <c r="AG78" s="25" t="s">
        <v>2003</v>
      </c>
      <c r="AH78" s="25" t="s">
        <v>2003</v>
      </c>
      <c r="AI78" s="22">
        <v>35</v>
      </c>
      <c r="AJ78" s="22">
        <v>0</v>
      </c>
      <c r="AK78" s="22">
        <v>76</v>
      </c>
      <c r="AL78" s="22">
        <v>2428</v>
      </c>
      <c r="AM78" s="22">
        <v>184000.04</v>
      </c>
      <c r="AN78" s="22">
        <v>2</v>
      </c>
      <c r="AO78" s="22">
        <v>0</v>
      </c>
      <c r="AP78" s="22">
        <v>1</v>
      </c>
      <c r="AQ78" s="22">
        <v>1</v>
      </c>
      <c r="AR78" s="22">
        <v>1</v>
      </c>
      <c r="AS78" s="22">
        <v>1</v>
      </c>
      <c r="AT78" s="22">
        <v>0</v>
      </c>
      <c r="AU78" s="22">
        <v>0</v>
      </c>
      <c r="AV78" s="25" t="s">
        <v>2088</v>
      </c>
      <c r="AW78" s="22">
        <v>82</v>
      </c>
      <c r="AX78" s="22">
        <v>79</v>
      </c>
      <c r="AY78" s="22">
        <v>11751020</v>
      </c>
      <c r="AZ78" s="22">
        <v>1255703</v>
      </c>
      <c r="BA78" s="22">
        <v>744618</v>
      </c>
      <c r="BB78" s="22">
        <v>16920</v>
      </c>
      <c r="BC78" s="22">
        <v>13768261</v>
      </c>
      <c r="BD78" s="22">
        <v>78</v>
      </c>
      <c r="BE78" s="22">
        <v>9</v>
      </c>
      <c r="BF78" s="22">
        <v>17</v>
      </c>
      <c r="BG78" s="22">
        <v>0</v>
      </c>
      <c r="BH78" s="22">
        <v>0</v>
      </c>
      <c r="BI78" s="22">
        <v>0</v>
      </c>
      <c r="BJ78" s="22">
        <v>13</v>
      </c>
      <c r="BK78" s="22">
        <v>54</v>
      </c>
      <c r="BL78" s="22">
        <v>2</v>
      </c>
      <c r="BM78" s="22">
        <v>79</v>
      </c>
      <c r="BN78" s="22">
        <v>0</v>
      </c>
      <c r="BO78" s="22">
        <v>6</v>
      </c>
      <c r="BP78" s="22">
        <v>1</v>
      </c>
    </row>
    <row r="79" spans="1:68" x14ac:dyDescent="0.25">
      <c r="A79" s="22" t="s">
        <v>125</v>
      </c>
      <c r="B79" s="22" t="s">
        <v>172</v>
      </c>
      <c r="C79" s="22" t="s">
        <v>279</v>
      </c>
      <c r="D79" s="22" t="s">
        <v>280</v>
      </c>
      <c r="E79" s="22">
        <v>44</v>
      </c>
      <c r="F79" s="22">
        <v>427262.53</v>
      </c>
      <c r="G79" s="22">
        <v>2</v>
      </c>
      <c r="H79" s="24">
        <v>2362.6</v>
      </c>
      <c r="I79" s="25" t="s">
        <v>2002</v>
      </c>
      <c r="J79" s="24">
        <v>0</v>
      </c>
      <c r="K79" s="22">
        <v>0</v>
      </c>
      <c r="L79" s="25"/>
      <c r="M79" s="22">
        <v>0</v>
      </c>
      <c r="N79" s="22">
        <v>0</v>
      </c>
      <c r="O79" s="22"/>
      <c r="P79" s="24">
        <v>2.6</v>
      </c>
      <c r="Q79" s="24">
        <v>0</v>
      </c>
      <c r="R79" s="24">
        <v>0</v>
      </c>
      <c r="S79" s="24">
        <v>0</v>
      </c>
      <c r="T79" s="24">
        <v>0</v>
      </c>
      <c r="U79" s="24">
        <v>2.6</v>
      </c>
      <c r="V79" s="24">
        <v>3.9</v>
      </c>
      <c r="W79" s="24">
        <v>0</v>
      </c>
      <c r="X79" s="24">
        <v>0</v>
      </c>
      <c r="Y79" s="24">
        <v>0</v>
      </c>
      <c r="Z79" s="24">
        <v>0</v>
      </c>
      <c r="AA79" s="24">
        <v>3.9</v>
      </c>
      <c r="AB79" s="24">
        <v>0</v>
      </c>
      <c r="AC79" s="25" t="s">
        <v>2003</v>
      </c>
      <c r="AD79" s="22">
        <v>6</v>
      </c>
      <c r="AE79" s="22">
        <v>6</v>
      </c>
      <c r="AF79" s="25" t="s">
        <v>2003</v>
      </c>
      <c r="AG79" s="25" t="s">
        <v>2003</v>
      </c>
      <c r="AH79" s="25" t="s">
        <v>2003</v>
      </c>
      <c r="AI79" s="22">
        <v>5</v>
      </c>
      <c r="AJ79" s="22">
        <v>0</v>
      </c>
      <c r="AK79" s="22">
        <v>16</v>
      </c>
      <c r="AL79" s="22">
        <v>1939</v>
      </c>
      <c r="AM79" s="22">
        <v>118852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5" t="s">
        <v>2089</v>
      </c>
      <c r="AW79" s="22">
        <v>52</v>
      </c>
      <c r="AX79" s="22">
        <v>51</v>
      </c>
      <c r="AY79" s="22">
        <v>3750040.03</v>
      </c>
      <c r="AZ79" s="22">
        <v>1803552</v>
      </c>
      <c r="BA79" s="22">
        <v>650000</v>
      </c>
      <c r="BB79" s="22">
        <v>0</v>
      </c>
      <c r="BC79" s="22">
        <v>6203592.0300000003</v>
      </c>
      <c r="BD79" s="22">
        <v>40</v>
      </c>
      <c r="BE79" s="22">
        <v>8</v>
      </c>
      <c r="BF79" s="22">
        <v>11</v>
      </c>
      <c r="BG79" s="22">
        <v>0</v>
      </c>
      <c r="BH79" s="22">
        <v>0</v>
      </c>
      <c r="BI79" s="22">
        <v>0</v>
      </c>
      <c r="BJ79" s="22">
        <v>10</v>
      </c>
      <c r="BK79" s="22">
        <v>55</v>
      </c>
      <c r="BL79" s="22">
        <v>8</v>
      </c>
      <c r="BM79" s="22">
        <v>41</v>
      </c>
      <c r="BN79" s="22">
        <v>0</v>
      </c>
      <c r="BO79" s="22">
        <v>2</v>
      </c>
      <c r="BP79" s="22">
        <v>0</v>
      </c>
    </row>
    <row r="80" spans="1:68" x14ac:dyDescent="0.25">
      <c r="A80" s="22" t="s">
        <v>125</v>
      </c>
      <c r="B80" s="22" t="s">
        <v>172</v>
      </c>
      <c r="C80" s="22" t="s">
        <v>281</v>
      </c>
      <c r="D80" s="22" t="s">
        <v>282</v>
      </c>
      <c r="E80" s="22">
        <v>35</v>
      </c>
      <c r="F80" s="22">
        <v>461110.09</v>
      </c>
      <c r="G80" s="22">
        <v>2</v>
      </c>
      <c r="H80" s="24">
        <v>2307.23</v>
      </c>
      <c r="I80" s="25" t="s">
        <v>2002</v>
      </c>
      <c r="J80" s="24">
        <v>0</v>
      </c>
      <c r="K80" s="22">
        <v>0</v>
      </c>
      <c r="L80" s="25"/>
      <c r="M80" s="22">
        <v>0</v>
      </c>
      <c r="N80" s="22">
        <v>0</v>
      </c>
      <c r="O80" s="22"/>
      <c r="P80" s="24">
        <v>38</v>
      </c>
      <c r="Q80" s="24">
        <v>0</v>
      </c>
      <c r="R80" s="24">
        <v>729.6</v>
      </c>
      <c r="S80" s="24">
        <v>40</v>
      </c>
      <c r="T80" s="24">
        <v>0</v>
      </c>
      <c r="U80" s="24">
        <v>807.6</v>
      </c>
      <c r="V80" s="24">
        <v>6</v>
      </c>
      <c r="W80" s="24">
        <v>0</v>
      </c>
      <c r="X80" s="24">
        <v>0</v>
      </c>
      <c r="Y80" s="24">
        <v>0</v>
      </c>
      <c r="Z80" s="24">
        <v>0</v>
      </c>
      <c r="AA80" s="24">
        <v>6</v>
      </c>
      <c r="AB80" s="24">
        <v>0</v>
      </c>
      <c r="AC80" s="25" t="s">
        <v>2003</v>
      </c>
      <c r="AD80" s="22">
        <v>54</v>
      </c>
      <c r="AE80" s="22">
        <v>35</v>
      </c>
      <c r="AF80" s="25" t="s">
        <v>2003</v>
      </c>
      <c r="AG80" s="25" t="s">
        <v>2003</v>
      </c>
      <c r="AH80" s="25" t="s">
        <v>2003</v>
      </c>
      <c r="AI80" s="22">
        <v>35</v>
      </c>
      <c r="AJ80" s="22">
        <v>0</v>
      </c>
      <c r="AK80" s="22">
        <v>47</v>
      </c>
      <c r="AL80" s="22">
        <v>1705</v>
      </c>
      <c r="AM80" s="22">
        <v>147000</v>
      </c>
      <c r="AN80" s="22">
        <v>0</v>
      </c>
      <c r="AO80" s="22">
        <v>0</v>
      </c>
      <c r="AP80" s="22">
        <v>0</v>
      </c>
      <c r="AQ80" s="22">
        <v>0</v>
      </c>
      <c r="AR80" s="22">
        <v>1</v>
      </c>
      <c r="AS80" s="22">
        <v>0</v>
      </c>
      <c r="AT80" s="22">
        <v>1</v>
      </c>
      <c r="AU80" s="22">
        <v>1</v>
      </c>
      <c r="AV80" s="25" t="s">
        <v>2090</v>
      </c>
      <c r="AW80" s="22">
        <v>57</v>
      </c>
      <c r="AX80" s="22">
        <v>57</v>
      </c>
      <c r="AY80" s="22">
        <v>9313206</v>
      </c>
      <c r="AZ80" s="22">
        <v>330000</v>
      </c>
      <c r="BA80" s="22">
        <v>642900</v>
      </c>
      <c r="BB80" s="22">
        <v>1020000</v>
      </c>
      <c r="BC80" s="22">
        <v>11306106</v>
      </c>
      <c r="BD80" s="22">
        <v>0</v>
      </c>
      <c r="BE80" s="22">
        <v>5</v>
      </c>
      <c r="BF80" s="22">
        <v>11</v>
      </c>
      <c r="BG80" s="22">
        <v>0</v>
      </c>
      <c r="BH80" s="22">
        <v>0</v>
      </c>
      <c r="BI80" s="22">
        <v>0</v>
      </c>
      <c r="BJ80" s="22">
        <v>11</v>
      </c>
      <c r="BK80" s="22">
        <v>47</v>
      </c>
      <c r="BL80" s="22">
        <v>0</v>
      </c>
      <c r="BM80" s="22">
        <v>0</v>
      </c>
      <c r="BN80" s="22">
        <v>0</v>
      </c>
      <c r="BO80" s="22">
        <v>0</v>
      </c>
      <c r="BP80" s="22">
        <v>0</v>
      </c>
    </row>
    <row r="81" spans="1:68" x14ac:dyDescent="0.25">
      <c r="A81" s="22" t="s">
        <v>125</v>
      </c>
      <c r="B81" s="22" t="s">
        <v>172</v>
      </c>
      <c r="C81" s="22" t="s">
        <v>283</v>
      </c>
      <c r="D81" s="22" t="s">
        <v>284</v>
      </c>
      <c r="E81" s="22">
        <v>52</v>
      </c>
      <c r="F81" s="22">
        <v>323185.21999999997</v>
      </c>
      <c r="G81" s="22">
        <v>9</v>
      </c>
      <c r="H81" s="24">
        <v>2189</v>
      </c>
      <c r="I81" s="25" t="s">
        <v>2003</v>
      </c>
      <c r="J81" s="24">
        <v>0.4</v>
      </c>
      <c r="K81" s="22">
        <v>419804</v>
      </c>
      <c r="L81" s="25" t="s">
        <v>2031</v>
      </c>
      <c r="M81" s="22">
        <v>0</v>
      </c>
      <c r="N81" s="22">
        <v>0</v>
      </c>
      <c r="O81" s="22"/>
      <c r="P81" s="24">
        <v>37.4</v>
      </c>
      <c r="Q81" s="24">
        <v>0</v>
      </c>
      <c r="R81" s="24">
        <v>0</v>
      </c>
      <c r="S81" s="24">
        <v>91</v>
      </c>
      <c r="T81" s="24">
        <v>0</v>
      </c>
      <c r="U81" s="24">
        <v>128.4</v>
      </c>
      <c r="V81" s="24">
        <v>29.5</v>
      </c>
      <c r="W81" s="24">
        <v>0</v>
      </c>
      <c r="X81" s="24">
        <v>0</v>
      </c>
      <c r="Y81" s="24">
        <v>0</v>
      </c>
      <c r="Z81" s="24">
        <v>0</v>
      </c>
      <c r="AA81" s="24">
        <v>29.5</v>
      </c>
      <c r="AB81" s="24">
        <v>0</v>
      </c>
      <c r="AC81" s="25" t="s">
        <v>2003</v>
      </c>
      <c r="AD81" s="22">
        <v>4</v>
      </c>
      <c r="AE81" s="22">
        <v>4</v>
      </c>
      <c r="AF81" s="25" t="s">
        <v>2003</v>
      </c>
      <c r="AG81" s="25" t="s">
        <v>2003</v>
      </c>
      <c r="AH81" s="25" t="s">
        <v>2002</v>
      </c>
      <c r="AI81" s="22">
        <v>0</v>
      </c>
      <c r="AJ81" s="22">
        <v>0</v>
      </c>
      <c r="AK81" s="22">
        <v>205</v>
      </c>
      <c r="AL81" s="22">
        <v>3363</v>
      </c>
      <c r="AM81" s="22">
        <v>147200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0</v>
      </c>
      <c r="AV81" s="25" t="s">
        <v>2091</v>
      </c>
      <c r="AW81" s="22">
        <v>105</v>
      </c>
      <c r="AX81" s="22">
        <v>98</v>
      </c>
      <c r="AY81" s="22">
        <v>9822810</v>
      </c>
      <c r="AZ81" s="22">
        <v>3500000</v>
      </c>
      <c r="BA81" s="22">
        <v>50600000</v>
      </c>
      <c r="BB81" s="22">
        <v>89500</v>
      </c>
      <c r="BC81" s="22">
        <v>64012310</v>
      </c>
      <c r="BD81" s="22">
        <v>77</v>
      </c>
      <c r="BE81" s="22">
        <v>10</v>
      </c>
      <c r="BF81" s="22">
        <v>18</v>
      </c>
      <c r="BG81" s="22">
        <v>0</v>
      </c>
      <c r="BH81" s="22">
        <v>0</v>
      </c>
      <c r="BI81" s="22">
        <v>0</v>
      </c>
      <c r="BJ81" s="22">
        <v>17</v>
      </c>
      <c r="BK81" s="22">
        <v>90</v>
      </c>
      <c r="BL81" s="22">
        <v>3</v>
      </c>
      <c r="BM81" s="22">
        <v>79</v>
      </c>
      <c r="BN81" s="22">
        <v>0</v>
      </c>
      <c r="BO81" s="22">
        <v>4</v>
      </c>
      <c r="BP81" s="22">
        <v>0</v>
      </c>
    </row>
    <row r="82" spans="1:68" x14ac:dyDescent="0.25">
      <c r="A82" s="22" t="s">
        <v>125</v>
      </c>
      <c r="B82" s="22" t="s">
        <v>172</v>
      </c>
      <c r="C82" s="22" t="s">
        <v>285</v>
      </c>
      <c r="D82" s="22" t="s">
        <v>286</v>
      </c>
      <c r="E82" s="22">
        <v>83</v>
      </c>
      <c r="F82" s="22">
        <v>330196.03000000003</v>
      </c>
      <c r="G82" s="22">
        <v>8</v>
      </c>
      <c r="H82" s="24">
        <v>2022</v>
      </c>
      <c r="I82" s="25" t="s">
        <v>2003</v>
      </c>
      <c r="J82" s="24">
        <v>0.25</v>
      </c>
      <c r="K82" s="22">
        <v>28978</v>
      </c>
      <c r="L82" s="25" t="s">
        <v>2007</v>
      </c>
      <c r="M82" s="22">
        <v>0</v>
      </c>
      <c r="N82" s="22">
        <v>0</v>
      </c>
      <c r="O82" s="22"/>
      <c r="P82" s="24">
        <v>22.6</v>
      </c>
      <c r="Q82" s="24">
        <v>0</v>
      </c>
      <c r="R82" s="24">
        <v>0</v>
      </c>
      <c r="S82" s="24">
        <v>0</v>
      </c>
      <c r="T82" s="24">
        <v>0</v>
      </c>
      <c r="U82" s="24">
        <v>22.6</v>
      </c>
      <c r="V82" s="24">
        <v>22.6</v>
      </c>
      <c r="W82" s="24">
        <v>0</v>
      </c>
      <c r="X82" s="24">
        <v>0</v>
      </c>
      <c r="Y82" s="24">
        <v>0</v>
      </c>
      <c r="Z82" s="24">
        <v>32</v>
      </c>
      <c r="AA82" s="24">
        <v>54.6</v>
      </c>
      <c r="AB82" s="24">
        <v>0</v>
      </c>
      <c r="AC82" s="25" t="s">
        <v>2003</v>
      </c>
      <c r="AD82" s="22">
        <v>5</v>
      </c>
      <c r="AE82" s="22">
        <v>5</v>
      </c>
      <c r="AF82" s="25" t="s">
        <v>2002</v>
      </c>
      <c r="AG82" s="25" t="s">
        <v>2003</v>
      </c>
      <c r="AH82" s="25" t="s">
        <v>2002</v>
      </c>
      <c r="AI82" s="22">
        <v>0</v>
      </c>
      <c r="AJ82" s="22">
        <v>0</v>
      </c>
      <c r="AK82" s="22">
        <v>197</v>
      </c>
      <c r="AL82" s="22">
        <v>13336</v>
      </c>
      <c r="AM82" s="22">
        <v>379959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5" t="s">
        <v>2092</v>
      </c>
      <c r="AW82" s="22">
        <v>231</v>
      </c>
      <c r="AX82" s="22">
        <v>223</v>
      </c>
      <c r="AY82" s="22">
        <v>398138780.69</v>
      </c>
      <c r="AZ82" s="22">
        <v>42981760.600000001</v>
      </c>
      <c r="BA82" s="22">
        <v>19000</v>
      </c>
      <c r="BB82" s="22">
        <v>0</v>
      </c>
      <c r="BC82" s="22">
        <v>441139541.29000002</v>
      </c>
      <c r="BD82" s="22">
        <v>219</v>
      </c>
      <c r="BE82" s="22">
        <v>10</v>
      </c>
      <c r="BF82" s="22">
        <v>33</v>
      </c>
      <c r="BG82" s="22">
        <v>0</v>
      </c>
      <c r="BH82" s="22">
        <v>0</v>
      </c>
      <c r="BI82" s="22">
        <v>0</v>
      </c>
      <c r="BJ82" s="22">
        <v>36</v>
      </c>
      <c r="BK82" s="22">
        <v>59</v>
      </c>
      <c r="BL82" s="22">
        <v>12</v>
      </c>
      <c r="BM82" s="22">
        <v>221</v>
      </c>
      <c r="BN82" s="22">
        <v>0</v>
      </c>
      <c r="BO82" s="22">
        <v>10</v>
      </c>
      <c r="BP82" s="22">
        <v>4</v>
      </c>
    </row>
    <row r="83" spans="1:68" x14ac:dyDescent="0.25">
      <c r="A83" s="22" t="s">
        <v>125</v>
      </c>
      <c r="B83" s="22" t="s">
        <v>172</v>
      </c>
      <c r="C83" s="22" t="s">
        <v>287</v>
      </c>
      <c r="D83" s="22" t="s">
        <v>288</v>
      </c>
      <c r="E83" s="22">
        <v>120</v>
      </c>
      <c r="F83" s="22">
        <v>465101.69</v>
      </c>
      <c r="G83" s="22">
        <v>12</v>
      </c>
      <c r="H83" s="24">
        <v>2508</v>
      </c>
      <c r="I83" s="25" t="s">
        <v>2003</v>
      </c>
      <c r="J83" s="24">
        <v>0.4</v>
      </c>
      <c r="K83" s="22">
        <v>242527</v>
      </c>
      <c r="L83" s="25" t="s">
        <v>2031</v>
      </c>
      <c r="M83" s="22">
        <v>0</v>
      </c>
      <c r="N83" s="22">
        <v>0</v>
      </c>
      <c r="O83" s="22"/>
      <c r="P83" s="24">
        <v>33.9</v>
      </c>
      <c r="Q83" s="24">
        <v>0</v>
      </c>
      <c r="R83" s="24">
        <v>0</v>
      </c>
      <c r="S83" s="24">
        <v>0</v>
      </c>
      <c r="T83" s="24">
        <v>0</v>
      </c>
      <c r="U83" s="24">
        <v>33.9</v>
      </c>
      <c r="V83" s="24">
        <v>27.5</v>
      </c>
      <c r="W83" s="24">
        <v>0</v>
      </c>
      <c r="X83" s="24">
        <v>0</v>
      </c>
      <c r="Y83" s="24">
        <v>0</v>
      </c>
      <c r="Z83" s="24">
        <v>0</v>
      </c>
      <c r="AA83" s="24">
        <v>27.5</v>
      </c>
      <c r="AB83" s="24">
        <v>13.7</v>
      </c>
      <c r="AC83" s="25" t="s">
        <v>2003</v>
      </c>
      <c r="AD83" s="22">
        <v>7</v>
      </c>
      <c r="AE83" s="22">
        <v>7</v>
      </c>
      <c r="AF83" s="25" t="s">
        <v>2003</v>
      </c>
      <c r="AG83" s="25" t="s">
        <v>2003</v>
      </c>
      <c r="AH83" s="25" t="s">
        <v>2002</v>
      </c>
      <c r="AI83" s="22">
        <v>0</v>
      </c>
      <c r="AJ83" s="22">
        <v>0</v>
      </c>
      <c r="AK83" s="22">
        <v>97</v>
      </c>
      <c r="AL83" s="22">
        <v>3900</v>
      </c>
      <c r="AM83" s="22">
        <v>464219</v>
      </c>
      <c r="AN83" s="22">
        <v>1</v>
      </c>
      <c r="AO83" s="22">
        <v>0</v>
      </c>
      <c r="AP83" s="22">
        <v>1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5" t="s">
        <v>2093</v>
      </c>
      <c r="AW83" s="22">
        <v>214</v>
      </c>
      <c r="AX83" s="22">
        <v>194</v>
      </c>
      <c r="AY83" s="22">
        <v>23000000</v>
      </c>
      <c r="AZ83" s="22">
        <v>165500</v>
      </c>
      <c r="BA83" s="22">
        <v>7500000</v>
      </c>
      <c r="BB83" s="22">
        <v>700000</v>
      </c>
      <c r="BC83" s="22">
        <v>31365500</v>
      </c>
      <c r="BD83" s="22">
        <v>174</v>
      </c>
      <c r="BE83" s="22">
        <v>26</v>
      </c>
      <c r="BF83" s="22">
        <v>26</v>
      </c>
      <c r="BG83" s="22">
        <v>0</v>
      </c>
      <c r="BH83" s="22">
        <v>0</v>
      </c>
      <c r="BI83" s="22">
        <v>0</v>
      </c>
      <c r="BJ83" s="22">
        <v>26</v>
      </c>
      <c r="BK83" s="22">
        <v>134</v>
      </c>
      <c r="BL83" s="22">
        <v>10</v>
      </c>
      <c r="BM83" s="22">
        <v>185</v>
      </c>
      <c r="BN83" s="22">
        <v>0</v>
      </c>
      <c r="BO83" s="22">
        <v>11</v>
      </c>
      <c r="BP83" s="22">
        <v>2</v>
      </c>
    </row>
    <row r="84" spans="1:68" x14ac:dyDescent="0.25">
      <c r="A84" s="22" t="s">
        <v>125</v>
      </c>
      <c r="B84" s="22" t="s">
        <v>172</v>
      </c>
      <c r="C84" s="22" t="s">
        <v>289</v>
      </c>
      <c r="D84" s="22" t="s">
        <v>290</v>
      </c>
      <c r="E84" s="22">
        <v>49</v>
      </c>
      <c r="F84" s="22">
        <v>456443.97</v>
      </c>
      <c r="G84" s="22">
        <v>5</v>
      </c>
      <c r="H84" s="24">
        <v>2259.4</v>
      </c>
      <c r="I84" s="25" t="s">
        <v>2002</v>
      </c>
      <c r="J84" s="24">
        <v>0</v>
      </c>
      <c r="K84" s="22">
        <v>0</v>
      </c>
      <c r="L84" s="25"/>
      <c r="M84" s="22">
        <v>0</v>
      </c>
      <c r="N84" s="22">
        <v>0</v>
      </c>
      <c r="O84" s="22"/>
      <c r="P84" s="24">
        <v>46.6</v>
      </c>
      <c r="Q84" s="24">
        <v>0</v>
      </c>
      <c r="R84" s="24">
        <v>0</v>
      </c>
      <c r="S84" s="24">
        <v>0</v>
      </c>
      <c r="T84" s="24">
        <v>0</v>
      </c>
      <c r="U84" s="24">
        <v>46.6</v>
      </c>
      <c r="V84" s="24">
        <v>10.199999999999999</v>
      </c>
      <c r="W84" s="24">
        <v>0</v>
      </c>
      <c r="X84" s="24">
        <v>0</v>
      </c>
      <c r="Y84" s="24">
        <v>0</v>
      </c>
      <c r="Z84" s="24">
        <v>0</v>
      </c>
      <c r="AA84" s="24">
        <v>10.199999999999999</v>
      </c>
      <c r="AB84" s="24">
        <v>7.6</v>
      </c>
      <c r="AC84" s="25" t="s">
        <v>2003</v>
      </c>
      <c r="AD84" s="22">
        <v>54</v>
      </c>
      <c r="AE84" s="22">
        <v>35</v>
      </c>
      <c r="AF84" s="25" t="s">
        <v>2003</v>
      </c>
      <c r="AG84" s="25" t="s">
        <v>2003</v>
      </c>
      <c r="AH84" s="25" t="s">
        <v>2003</v>
      </c>
      <c r="AI84" s="22">
        <v>35</v>
      </c>
      <c r="AJ84" s="22">
        <v>0</v>
      </c>
      <c r="AK84" s="22">
        <v>143</v>
      </c>
      <c r="AL84" s="22">
        <v>2604</v>
      </c>
      <c r="AM84" s="22">
        <v>177000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5" t="s">
        <v>2094</v>
      </c>
      <c r="AW84" s="22">
        <v>162</v>
      </c>
      <c r="AX84" s="22">
        <v>130</v>
      </c>
      <c r="AY84" s="22">
        <v>18351666</v>
      </c>
      <c r="AZ84" s="22">
        <v>1760085</v>
      </c>
      <c r="BA84" s="22">
        <v>9000</v>
      </c>
      <c r="BB84" s="22">
        <v>0</v>
      </c>
      <c r="BC84" s="22">
        <v>20120751</v>
      </c>
      <c r="BD84" s="22">
        <v>90</v>
      </c>
      <c r="BE84" s="22">
        <v>32</v>
      </c>
      <c r="BF84" s="22">
        <v>14</v>
      </c>
      <c r="BG84" s="22">
        <v>1</v>
      </c>
      <c r="BH84" s="22">
        <v>16</v>
      </c>
      <c r="BI84" s="22">
        <v>20</v>
      </c>
      <c r="BJ84" s="22">
        <v>12</v>
      </c>
      <c r="BK84" s="22">
        <v>42</v>
      </c>
      <c r="BL84" s="22">
        <v>17</v>
      </c>
      <c r="BM84" s="22">
        <v>98</v>
      </c>
      <c r="BN84" s="22">
        <v>249</v>
      </c>
      <c r="BO84" s="22">
        <v>8</v>
      </c>
      <c r="BP84" s="22">
        <v>2</v>
      </c>
    </row>
    <row r="85" spans="1:68" x14ac:dyDescent="0.25">
      <c r="A85" s="22" t="s">
        <v>125</v>
      </c>
      <c r="B85" s="22" t="s">
        <v>172</v>
      </c>
      <c r="C85" s="22" t="s">
        <v>291</v>
      </c>
      <c r="D85" s="22" t="s">
        <v>292</v>
      </c>
      <c r="E85" s="22">
        <v>67</v>
      </c>
      <c r="F85" s="22">
        <v>775724.88</v>
      </c>
      <c r="G85" s="22">
        <v>3</v>
      </c>
      <c r="H85" s="24">
        <v>895</v>
      </c>
      <c r="I85" s="25" t="s">
        <v>2002</v>
      </c>
      <c r="J85" s="24">
        <v>0</v>
      </c>
      <c r="K85" s="22">
        <v>0</v>
      </c>
      <c r="L85" s="25"/>
      <c r="M85" s="22">
        <v>0</v>
      </c>
      <c r="N85" s="22">
        <v>0</v>
      </c>
      <c r="O85" s="22"/>
      <c r="P85" s="24">
        <v>32</v>
      </c>
      <c r="Q85" s="24">
        <v>0</v>
      </c>
      <c r="R85" s="24">
        <v>0</v>
      </c>
      <c r="S85" s="24">
        <v>0</v>
      </c>
      <c r="T85" s="24">
        <v>0</v>
      </c>
      <c r="U85" s="24">
        <v>32</v>
      </c>
      <c r="V85" s="24">
        <v>17.2</v>
      </c>
      <c r="W85" s="24">
        <v>0</v>
      </c>
      <c r="X85" s="24">
        <v>0</v>
      </c>
      <c r="Y85" s="24">
        <v>0</v>
      </c>
      <c r="Z85" s="24">
        <v>0</v>
      </c>
      <c r="AA85" s="24">
        <v>17.2</v>
      </c>
      <c r="AB85" s="24">
        <v>0.8</v>
      </c>
      <c r="AC85" s="25" t="s">
        <v>2003</v>
      </c>
      <c r="AD85" s="22">
        <v>6</v>
      </c>
      <c r="AE85" s="22">
        <v>5</v>
      </c>
      <c r="AF85" s="25" t="s">
        <v>2002</v>
      </c>
      <c r="AG85" s="25" t="s">
        <v>2003</v>
      </c>
      <c r="AH85" s="25" t="s">
        <v>2002</v>
      </c>
      <c r="AI85" s="22">
        <v>0</v>
      </c>
      <c r="AJ85" s="22">
        <v>0</v>
      </c>
      <c r="AK85" s="22">
        <v>74</v>
      </c>
      <c r="AL85" s="22">
        <v>2319</v>
      </c>
      <c r="AM85" s="22">
        <v>135169.35999999999</v>
      </c>
      <c r="AN85" s="22">
        <v>7</v>
      </c>
      <c r="AO85" s="22">
        <v>0</v>
      </c>
      <c r="AP85" s="22">
        <v>7</v>
      </c>
      <c r="AQ85" s="22">
        <v>0</v>
      </c>
      <c r="AR85" s="22">
        <v>0</v>
      </c>
      <c r="AS85" s="22">
        <v>0</v>
      </c>
      <c r="AT85" s="22">
        <v>0</v>
      </c>
      <c r="AU85" s="22">
        <v>0</v>
      </c>
      <c r="AV85" s="25" t="s">
        <v>2095</v>
      </c>
      <c r="AW85" s="22">
        <v>88</v>
      </c>
      <c r="AX85" s="22">
        <v>88</v>
      </c>
      <c r="AY85" s="22">
        <v>10185509</v>
      </c>
      <c r="AZ85" s="22">
        <v>1505000</v>
      </c>
      <c r="BA85" s="22">
        <v>11000000</v>
      </c>
      <c r="BB85" s="22">
        <v>1384225</v>
      </c>
      <c r="BC85" s="22">
        <v>24074734</v>
      </c>
      <c r="BD85" s="22">
        <v>0</v>
      </c>
      <c r="BE85" s="22">
        <v>7</v>
      </c>
      <c r="BF85" s="22">
        <v>13</v>
      </c>
      <c r="BG85" s="22">
        <v>0</v>
      </c>
      <c r="BH85" s="22">
        <v>0</v>
      </c>
      <c r="BI85" s="22">
        <v>0</v>
      </c>
      <c r="BJ85" s="22">
        <v>13</v>
      </c>
      <c r="BK85" s="22">
        <v>53</v>
      </c>
      <c r="BL85" s="22">
        <v>0</v>
      </c>
      <c r="BM85" s="22">
        <v>0</v>
      </c>
      <c r="BN85" s="22">
        <v>0</v>
      </c>
      <c r="BO85" s="22">
        <v>1</v>
      </c>
      <c r="BP85" s="22">
        <v>1</v>
      </c>
    </row>
    <row r="86" spans="1:68" x14ac:dyDescent="0.25">
      <c r="A86" s="22" t="s">
        <v>125</v>
      </c>
      <c r="B86" s="22" t="s">
        <v>172</v>
      </c>
      <c r="C86" s="22" t="s">
        <v>293</v>
      </c>
      <c r="D86" s="22" t="s">
        <v>294</v>
      </c>
      <c r="E86" s="22">
        <v>120</v>
      </c>
      <c r="F86" s="22">
        <v>2251227.25</v>
      </c>
      <c r="G86" s="22">
        <v>8</v>
      </c>
      <c r="H86" s="24">
        <v>2380</v>
      </c>
      <c r="I86" s="25" t="s">
        <v>2002</v>
      </c>
      <c r="J86" s="24">
        <v>0</v>
      </c>
      <c r="K86" s="22">
        <v>0</v>
      </c>
      <c r="L86" s="25"/>
      <c r="M86" s="22">
        <v>0</v>
      </c>
      <c r="N86" s="22">
        <v>0</v>
      </c>
      <c r="O86" s="22"/>
      <c r="P86" s="24">
        <v>16.5</v>
      </c>
      <c r="Q86" s="24">
        <v>0</v>
      </c>
      <c r="R86" s="24">
        <v>0</v>
      </c>
      <c r="S86" s="24">
        <v>0</v>
      </c>
      <c r="T86" s="24">
        <v>0</v>
      </c>
      <c r="U86" s="24">
        <v>16.5</v>
      </c>
      <c r="V86" s="24">
        <v>26.3</v>
      </c>
      <c r="W86" s="24">
        <v>0</v>
      </c>
      <c r="X86" s="24">
        <v>0</v>
      </c>
      <c r="Y86" s="24">
        <v>0</v>
      </c>
      <c r="Z86" s="24">
        <v>0</v>
      </c>
      <c r="AA86" s="24">
        <v>26.3</v>
      </c>
      <c r="AB86" s="24">
        <v>7.2</v>
      </c>
      <c r="AC86" s="25" t="s">
        <v>2003</v>
      </c>
      <c r="AD86" s="22">
        <v>9</v>
      </c>
      <c r="AE86" s="22">
        <v>9</v>
      </c>
      <c r="AF86" s="25" t="s">
        <v>2003</v>
      </c>
      <c r="AG86" s="25" t="s">
        <v>2003</v>
      </c>
      <c r="AH86" s="25" t="s">
        <v>2002</v>
      </c>
      <c r="AI86" s="22">
        <v>0</v>
      </c>
      <c r="AJ86" s="22">
        <v>0</v>
      </c>
      <c r="AK86" s="22">
        <v>161</v>
      </c>
      <c r="AL86" s="22">
        <v>5416</v>
      </c>
      <c r="AM86" s="22">
        <v>261664</v>
      </c>
      <c r="AN86" s="22">
        <v>1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0</v>
      </c>
      <c r="AV86" s="25" t="s">
        <v>2096</v>
      </c>
      <c r="AW86" s="22">
        <v>154</v>
      </c>
      <c r="AX86" s="22">
        <v>149</v>
      </c>
      <c r="AY86" s="22">
        <v>20708406</v>
      </c>
      <c r="AZ86" s="22">
        <v>11578200</v>
      </c>
      <c r="BA86" s="22">
        <v>3890000</v>
      </c>
      <c r="BB86" s="22">
        <v>2050000</v>
      </c>
      <c r="BC86" s="22">
        <v>38226606</v>
      </c>
      <c r="BD86" s="22">
        <v>0</v>
      </c>
      <c r="BE86" s="22">
        <v>12</v>
      </c>
      <c r="BF86" s="22">
        <v>18</v>
      </c>
      <c r="BG86" s="22">
        <v>0</v>
      </c>
      <c r="BH86" s="22">
        <v>0</v>
      </c>
      <c r="BI86" s="22">
        <v>0</v>
      </c>
      <c r="BJ86" s="22">
        <v>15</v>
      </c>
      <c r="BK86" s="22">
        <v>60</v>
      </c>
      <c r="BL86" s="22">
        <v>0</v>
      </c>
      <c r="BM86" s="22">
        <v>0</v>
      </c>
      <c r="BN86" s="22">
        <v>0</v>
      </c>
      <c r="BO86" s="22">
        <v>2</v>
      </c>
      <c r="BP86" s="22">
        <v>0</v>
      </c>
    </row>
    <row r="87" spans="1:68" x14ac:dyDescent="0.25">
      <c r="A87" s="22" t="s">
        <v>125</v>
      </c>
      <c r="B87" s="22" t="s">
        <v>295</v>
      </c>
      <c r="C87" s="22" t="s">
        <v>296</v>
      </c>
      <c r="D87" s="22" t="s">
        <v>297</v>
      </c>
      <c r="E87" s="22">
        <v>17</v>
      </c>
      <c r="F87" s="22">
        <v>1852.72</v>
      </c>
      <c r="G87" s="22">
        <v>0</v>
      </c>
      <c r="H87" s="24">
        <v>53</v>
      </c>
      <c r="I87" s="25" t="s">
        <v>2002</v>
      </c>
      <c r="J87" s="24">
        <v>0</v>
      </c>
      <c r="K87" s="22">
        <v>0</v>
      </c>
      <c r="L87" s="25"/>
      <c r="M87" s="22">
        <v>0</v>
      </c>
      <c r="N87" s="22">
        <v>1</v>
      </c>
      <c r="O87" s="22" t="s">
        <v>2016</v>
      </c>
      <c r="P87" s="24">
        <v>33.799999999999997</v>
      </c>
      <c r="Q87" s="24">
        <v>0</v>
      </c>
      <c r="R87" s="24">
        <v>0</v>
      </c>
      <c r="S87" s="24">
        <v>0</v>
      </c>
      <c r="T87" s="24">
        <v>0</v>
      </c>
      <c r="U87" s="24">
        <v>33.799999999999997</v>
      </c>
      <c r="V87" s="24">
        <v>51.4</v>
      </c>
      <c r="W87" s="24">
        <v>0</v>
      </c>
      <c r="X87" s="24">
        <v>0</v>
      </c>
      <c r="Y87" s="24">
        <v>0</v>
      </c>
      <c r="Z87" s="24">
        <v>0</v>
      </c>
      <c r="AA87" s="24">
        <v>51.4</v>
      </c>
      <c r="AB87" s="24">
        <v>0</v>
      </c>
      <c r="AC87" s="25" t="s">
        <v>2003</v>
      </c>
      <c r="AD87" s="22">
        <v>8</v>
      </c>
      <c r="AE87" s="22">
        <v>8</v>
      </c>
      <c r="AF87" s="25" t="s">
        <v>2003</v>
      </c>
      <c r="AG87" s="25" t="s">
        <v>2003</v>
      </c>
      <c r="AH87" s="25" t="s">
        <v>2003</v>
      </c>
      <c r="AI87" s="22">
        <v>3</v>
      </c>
      <c r="AJ87" s="22">
        <v>0</v>
      </c>
      <c r="AK87" s="22">
        <v>2</v>
      </c>
      <c r="AL87" s="22">
        <v>1341</v>
      </c>
      <c r="AM87" s="22">
        <v>27148</v>
      </c>
      <c r="AN87" s="22">
        <v>0</v>
      </c>
      <c r="AO87" s="22">
        <v>0</v>
      </c>
      <c r="AP87" s="22">
        <v>0</v>
      </c>
      <c r="AQ87" s="22">
        <v>0</v>
      </c>
      <c r="AR87" s="22">
        <v>23</v>
      </c>
      <c r="AS87" s="22">
        <v>18</v>
      </c>
      <c r="AT87" s="22">
        <v>5</v>
      </c>
      <c r="AU87" s="22">
        <v>2</v>
      </c>
      <c r="AV87" s="25" t="s">
        <v>2097</v>
      </c>
      <c r="AW87" s="22">
        <v>36</v>
      </c>
      <c r="AX87" s="22">
        <v>36</v>
      </c>
      <c r="AY87" s="22">
        <v>946597</v>
      </c>
      <c r="AZ87" s="22">
        <v>0</v>
      </c>
      <c r="BA87" s="22">
        <v>912000</v>
      </c>
      <c r="BB87" s="22">
        <v>65000</v>
      </c>
      <c r="BC87" s="22">
        <v>1923597</v>
      </c>
      <c r="BD87" s="22">
        <v>68</v>
      </c>
      <c r="BE87" s="22">
        <v>5</v>
      </c>
      <c r="BF87" s="22">
        <v>0</v>
      </c>
      <c r="BG87" s="22">
        <v>1</v>
      </c>
      <c r="BH87" s="22">
        <v>59</v>
      </c>
      <c r="BI87" s="22">
        <v>2</v>
      </c>
      <c r="BJ87" s="22">
        <v>0</v>
      </c>
      <c r="BK87" s="22">
        <v>0</v>
      </c>
      <c r="BL87" s="22">
        <v>10</v>
      </c>
      <c r="BM87" s="22">
        <v>68</v>
      </c>
      <c r="BN87" s="22">
        <v>264</v>
      </c>
      <c r="BO87" s="22">
        <v>2</v>
      </c>
      <c r="BP87" s="22">
        <v>0</v>
      </c>
    </row>
    <row r="88" spans="1:68" x14ac:dyDescent="0.25">
      <c r="A88" s="22" t="s">
        <v>125</v>
      </c>
      <c r="B88" s="22" t="s">
        <v>295</v>
      </c>
      <c r="C88" s="22" t="s">
        <v>298</v>
      </c>
      <c r="D88" s="22" t="s">
        <v>299</v>
      </c>
      <c r="E88" s="22">
        <v>187</v>
      </c>
      <c r="F88" s="22">
        <v>393.49</v>
      </c>
      <c r="G88" s="22">
        <v>0</v>
      </c>
      <c r="H88" s="24">
        <v>40.799999999999997</v>
      </c>
      <c r="I88" s="25" t="s">
        <v>2002</v>
      </c>
      <c r="J88" s="24">
        <v>0</v>
      </c>
      <c r="K88" s="22">
        <v>0</v>
      </c>
      <c r="L88" s="25"/>
      <c r="M88" s="22">
        <v>0</v>
      </c>
      <c r="N88" s="22">
        <v>0</v>
      </c>
      <c r="O88" s="22"/>
      <c r="P88" s="24">
        <v>42.6</v>
      </c>
      <c r="Q88" s="24">
        <v>0</v>
      </c>
      <c r="R88" s="24">
        <v>0</v>
      </c>
      <c r="S88" s="24">
        <v>0</v>
      </c>
      <c r="T88" s="24">
        <v>16</v>
      </c>
      <c r="U88" s="24">
        <v>58.6</v>
      </c>
      <c r="V88" s="24">
        <v>37.9</v>
      </c>
      <c r="W88" s="24">
        <v>0</v>
      </c>
      <c r="X88" s="24">
        <v>0</v>
      </c>
      <c r="Y88" s="24">
        <v>0</v>
      </c>
      <c r="Z88" s="24">
        <v>12.2</v>
      </c>
      <c r="AA88" s="24">
        <v>50.1</v>
      </c>
      <c r="AB88" s="24">
        <v>23.3</v>
      </c>
      <c r="AC88" s="25" t="s">
        <v>2003</v>
      </c>
      <c r="AD88" s="22">
        <v>7</v>
      </c>
      <c r="AE88" s="22">
        <v>7</v>
      </c>
      <c r="AF88" s="25" t="s">
        <v>2002</v>
      </c>
      <c r="AG88" s="25" t="s">
        <v>2003</v>
      </c>
      <c r="AH88" s="25" t="s">
        <v>2002</v>
      </c>
      <c r="AI88" s="22">
        <v>0</v>
      </c>
      <c r="AJ88" s="22">
        <v>0</v>
      </c>
      <c r="AK88" s="22">
        <v>4</v>
      </c>
      <c r="AL88" s="22">
        <v>4280</v>
      </c>
      <c r="AM88" s="22">
        <v>89350</v>
      </c>
      <c r="AN88" s="22">
        <v>1</v>
      </c>
      <c r="AO88" s="22">
        <v>0</v>
      </c>
      <c r="AP88" s="22">
        <v>1</v>
      </c>
      <c r="AQ88" s="22">
        <v>0</v>
      </c>
      <c r="AR88" s="22">
        <v>4</v>
      </c>
      <c r="AS88" s="22">
        <v>4</v>
      </c>
      <c r="AT88" s="22">
        <v>0</v>
      </c>
      <c r="AU88" s="22">
        <v>0</v>
      </c>
      <c r="AV88" s="25" t="s">
        <v>2098</v>
      </c>
      <c r="AW88" s="22">
        <v>348</v>
      </c>
      <c r="AX88" s="22">
        <v>324</v>
      </c>
      <c r="AY88" s="22">
        <v>41107781.939999998</v>
      </c>
      <c r="AZ88" s="22">
        <v>13243114.75</v>
      </c>
      <c r="BA88" s="22">
        <v>0</v>
      </c>
      <c r="BB88" s="22">
        <v>2960860.87</v>
      </c>
      <c r="BC88" s="22">
        <v>57311757.560000002</v>
      </c>
      <c r="BD88" s="22">
        <v>123</v>
      </c>
      <c r="BE88" s="22">
        <v>90</v>
      </c>
      <c r="BF88" s="22">
        <v>1</v>
      </c>
      <c r="BG88" s="22">
        <v>1</v>
      </c>
      <c r="BH88" s="22">
        <v>288</v>
      </c>
      <c r="BI88" s="22">
        <v>7</v>
      </c>
      <c r="BJ88" s="22">
        <v>1</v>
      </c>
      <c r="BK88" s="22">
        <v>45</v>
      </c>
      <c r="BL88" s="22">
        <v>7</v>
      </c>
      <c r="BM88" s="22">
        <v>123</v>
      </c>
      <c r="BN88" s="22">
        <v>1089</v>
      </c>
      <c r="BO88" s="22">
        <v>0</v>
      </c>
      <c r="BP88" s="22">
        <v>2</v>
      </c>
    </row>
    <row r="89" spans="1:68" x14ac:dyDescent="0.25">
      <c r="A89" s="22" t="s">
        <v>125</v>
      </c>
      <c r="B89" s="22" t="s">
        <v>295</v>
      </c>
      <c r="C89" s="22" t="s">
        <v>300</v>
      </c>
      <c r="D89" s="22" t="s">
        <v>301</v>
      </c>
      <c r="E89" s="22">
        <v>40</v>
      </c>
      <c r="F89" s="22">
        <v>794.26</v>
      </c>
      <c r="G89" s="22">
        <v>0</v>
      </c>
      <c r="H89" s="24">
        <v>62.2</v>
      </c>
      <c r="I89" s="25" t="s">
        <v>2002</v>
      </c>
      <c r="J89" s="24">
        <v>0</v>
      </c>
      <c r="K89" s="22">
        <v>0</v>
      </c>
      <c r="L89" s="25"/>
      <c r="M89" s="22">
        <v>0</v>
      </c>
      <c r="N89" s="22">
        <v>0</v>
      </c>
      <c r="O89" s="22"/>
      <c r="P89" s="24">
        <v>41.4</v>
      </c>
      <c r="Q89" s="24">
        <v>0</v>
      </c>
      <c r="R89" s="24">
        <v>0</v>
      </c>
      <c r="S89" s="24">
        <v>0</v>
      </c>
      <c r="T89" s="24">
        <v>0</v>
      </c>
      <c r="U89" s="24">
        <v>41.4</v>
      </c>
      <c r="V89" s="24">
        <v>39.5</v>
      </c>
      <c r="W89" s="24">
        <v>0</v>
      </c>
      <c r="X89" s="24">
        <v>0</v>
      </c>
      <c r="Y89" s="24">
        <v>0</v>
      </c>
      <c r="Z89" s="24">
        <v>0</v>
      </c>
      <c r="AA89" s="24">
        <v>39.5</v>
      </c>
      <c r="AB89" s="24">
        <v>16</v>
      </c>
      <c r="AC89" s="25" t="s">
        <v>2003</v>
      </c>
      <c r="AD89" s="22">
        <v>3</v>
      </c>
      <c r="AE89" s="22">
        <v>3</v>
      </c>
      <c r="AF89" s="25" t="s">
        <v>2003</v>
      </c>
      <c r="AG89" s="25" t="s">
        <v>2003</v>
      </c>
      <c r="AH89" s="25" t="s">
        <v>2002</v>
      </c>
      <c r="AI89" s="22">
        <v>0</v>
      </c>
      <c r="AJ89" s="22">
        <v>0</v>
      </c>
      <c r="AK89" s="22">
        <v>3</v>
      </c>
      <c r="AL89" s="22">
        <v>1989</v>
      </c>
      <c r="AM89" s="22">
        <v>52147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2">
        <v>0</v>
      </c>
      <c r="AT89" s="22">
        <v>0</v>
      </c>
      <c r="AU89" s="22">
        <v>0</v>
      </c>
      <c r="AV89" s="25" t="s">
        <v>2099</v>
      </c>
      <c r="AW89" s="22">
        <v>20</v>
      </c>
      <c r="AX89" s="22">
        <v>19</v>
      </c>
      <c r="AY89" s="22">
        <v>2520200</v>
      </c>
      <c r="AZ89" s="22">
        <v>1875000</v>
      </c>
      <c r="BA89" s="22">
        <v>225000</v>
      </c>
      <c r="BB89" s="22">
        <v>5000</v>
      </c>
      <c r="BC89" s="22">
        <v>4625200</v>
      </c>
      <c r="BD89" s="22">
        <v>0</v>
      </c>
      <c r="BE89" s="22">
        <v>2</v>
      </c>
      <c r="BF89" s="22">
        <v>3</v>
      </c>
      <c r="BG89" s="22">
        <v>1</v>
      </c>
      <c r="BH89" s="22">
        <v>55</v>
      </c>
      <c r="BI89" s="22">
        <v>2</v>
      </c>
      <c r="BJ89" s="22">
        <v>3</v>
      </c>
      <c r="BK89" s="22">
        <v>45</v>
      </c>
      <c r="BL89" s="22">
        <v>0</v>
      </c>
      <c r="BM89" s="22">
        <v>0</v>
      </c>
      <c r="BN89" s="22">
        <v>300</v>
      </c>
      <c r="BO89" s="22">
        <v>1</v>
      </c>
      <c r="BP89" s="22">
        <v>0</v>
      </c>
    </row>
    <row r="90" spans="1:68" x14ac:dyDescent="0.25">
      <c r="A90" s="22" t="s">
        <v>125</v>
      </c>
      <c r="B90" s="22" t="s">
        <v>295</v>
      </c>
      <c r="C90" s="22" t="s">
        <v>302</v>
      </c>
      <c r="D90" s="22" t="s">
        <v>303</v>
      </c>
      <c r="E90" s="22">
        <v>7</v>
      </c>
      <c r="F90" s="22">
        <v>303.51</v>
      </c>
      <c r="G90" s="22">
        <v>0</v>
      </c>
      <c r="H90" s="24">
        <v>23.7</v>
      </c>
      <c r="I90" s="25" t="s">
        <v>2002</v>
      </c>
      <c r="J90" s="24">
        <v>0</v>
      </c>
      <c r="K90" s="22">
        <v>0</v>
      </c>
      <c r="L90" s="25"/>
      <c r="M90" s="22">
        <v>0</v>
      </c>
      <c r="N90" s="22">
        <v>0</v>
      </c>
      <c r="O90" s="22"/>
      <c r="P90" s="24">
        <v>12.8</v>
      </c>
      <c r="Q90" s="24">
        <v>0</v>
      </c>
      <c r="R90" s="24">
        <v>0</v>
      </c>
      <c r="S90" s="24">
        <v>0</v>
      </c>
      <c r="T90" s="24">
        <v>0</v>
      </c>
      <c r="U90" s="24">
        <v>12.8</v>
      </c>
      <c r="V90" s="24">
        <v>10.199999999999999</v>
      </c>
      <c r="W90" s="24">
        <v>0</v>
      </c>
      <c r="X90" s="24">
        <v>0</v>
      </c>
      <c r="Y90" s="24">
        <v>0</v>
      </c>
      <c r="Z90" s="24">
        <v>0</v>
      </c>
      <c r="AA90" s="24">
        <v>10.199999999999999</v>
      </c>
      <c r="AB90" s="24">
        <v>1.5</v>
      </c>
      <c r="AC90" s="25" t="s">
        <v>2003</v>
      </c>
      <c r="AD90" s="22">
        <v>1</v>
      </c>
      <c r="AE90" s="22">
        <v>1</v>
      </c>
      <c r="AF90" s="25" t="s">
        <v>2002</v>
      </c>
      <c r="AG90" s="25" t="s">
        <v>2003</v>
      </c>
      <c r="AH90" s="25" t="s">
        <v>2003</v>
      </c>
      <c r="AI90" s="22">
        <v>7</v>
      </c>
      <c r="AJ90" s="22">
        <v>0</v>
      </c>
      <c r="AK90" s="22">
        <v>0</v>
      </c>
      <c r="AL90" s="22">
        <v>442</v>
      </c>
      <c r="AM90" s="22">
        <v>15653</v>
      </c>
      <c r="AN90" s="22">
        <v>0</v>
      </c>
      <c r="AO90" s="22">
        <v>0</v>
      </c>
      <c r="AP90" s="22">
        <v>0</v>
      </c>
      <c r="AQ90" s="22">
        <v>0</v>
      </c>
      <c r="AR90" s="22">
        <v>0</v>
      </c>
      <c r="AS90" s="22">
        <v>0</v>
      </c>
      <c r="AT90" s="22">
        <v>0</v>
      </c>
      <c r="AU90" s="22">
        <v>0</v>
      </c>
      <c r="AV90" s="25" t="s">
        <v>2100</v>
      </c>
      <c r="AW90" s="22">
        <v>14</v>
      </c>
      <c r="AX90" s="22">
        <v>14</v>
      </c>
      <c r="AY90" s="22">
        <v>190000</v>
      </c>
      <c r="AZ90" s="22">
        <v>140000</v>
      </c>
      <c r="BA90" s="22">
        <v>15000</v>
      </c>
      <c r="BB90" s="22">
        <v>0</v>
      </c>
      <c r="BC90" s="22">
        <v>345000</v>
      </c>
      <c r="BD90" s="22">
        <v>6</v>
      </c>
      <c r="BE90" s="22">
        <v>22</v>
      </c>
      <c r="BF90" s="22">
        <v>0</v>
      </c>
      <c r="BG90" s="22">
        <v>0</v>
      </c>
      <c r="BH90" s="22">
        <v>0</v>
      </c>
      <c r="BI90" s="22">
        <v>0</v>
      </c>
      <c r="BJ90" s="22">
        <v>0</v>
      </c>
      <c r="BK90" s="22">
        <v>0</v>
      </c>
      <c r="BL90" s="22">
        <v>2</v>
      </c>
      <c r="BM90" s="22">
        <v>8</v>
      </c>
      <c r="BN90" s="22">
        <v>0</v>
      </c>
      <c r="BO90" s="22">
        <v>3</v>
      </c>
      <c r="BP90" s="22">
        <v>1</v>
      </c>
    </row>
    <row r="91" spans="1:68" x14ac:dyDescent="0.25">
      <c r="A91" s="22" t="s">
        <v>125</v>
      </c>
      <c r="B91" s="22" t="s">
        <v>295</v>
      </c>
      <c r="C91" s="22" t="s">
        <v>304</v>
      </c>
      <c r="D91" s="22" t="s">
        <v>305</v>
      </c>
      <c r="E91" s="22">
        <v>8</v>
      </c>
      <c r="F91" s="22">
        <v>486.24</v>
      </c>
      <c r="G91" s="22">
        <v>0</v>
      </c>
      <c r="H91" s="24">
        <v>25.3</v>
      </c>
      <c r="I91" s="25" t="s">
        <v>2002</v>
      </c>
      <c r="J91" s="24">
        <v>0</v>
      </c>
      <c r="K91" s="22">
        <v>0</v>
      </c>
      <c r="L91" s="25"/>
      <c r="M91" s="22">
        <v>0</v>
      </c>
      <c r="N91" s="22">
        <v>0</v>
      </c>
      <c r="O91" s="22"/>
      <c r="P91" s="24">
        <v>16.7</v>
      </c>
      <c r="Q91" s="24">
        <v>0</v>
      </c>
      <c r="R91" s="24">
        <v>0</v>
      </c>
      <c r="S91" s="24">
        <v>0</v>
      </c>
      <c r="T91" s="24">
        <v>0</v>
      </c>
      <c r="U91" s="24">
        <v>16.7</v>
      </c>
      <c r="V91" s="24">
        <v>17</v>
      </c>
      <c r="W91" s="24">
        <v>0</v>
      </c>
      <c r="X91" s="24">
        <v>0</v>
      </c>
      <c r="Y91" s="24">
        <v>0</v>
      </c>
      <c r="Z91" s="24">
        <v>0</v>
      </c>
      <c r="AA91" s="24">
        <v>17</v>
      </c>
      <c r="AB91" s="24">
        <v>5.4</v>
      </c>
      <c r="AC91" s="25" t="s">
        <v>2003</v>
      </c>
      <c r="AD91" s="22">
        <v>10</v>
      </c>
      <c r="AE91" s="22">
        <v>10</v>
      </c>
      <c r="AF91" s="25" t="s">
        <v>2002</v>
      </c>
      <c r="AG91" s="25" t="s">
        <v>2003</v>
      </c>
      <c r="AH91" s="25" t="s">
        <v>2003</v>
      </c>
      <c r="AI91" s="22">
        <v>5</v>
      </c>
      <c r="AJ91" s="22">
        <v>0</v>
      </c>
      <c r="AK91" s="22">
        <v>0</v>
      </c>
      <c r="AL91" s="22">
        <v>542</v>
      </c>
      <c r="AM91" s="22">
        <v>23249.84</v>
      </c>
      <c r="AN91" s="22">
        <v>0</v>
      </c>
      <c r="AO91" s="22">
        <v>0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5" t="s">
        <v>2101</v>
      </c>
      <c r="AW91" s="22">
        <v>29</v>
      </c>
      <c r="AX91" s="22">
        <v>26</v>
      </c>
      <c r="AY91" s="22">
        <v>421375</v>
      </c>
      <c r="AZ91" s="22">
        <v>535750</v>
      </c>
      <c r="BA91" s="22">
        <v>0</v>
      </c>
      <c r="BB91" s="22">
        <v>300000</v>
      </c>
      <c r="BC91" s="22">
        <v>1257125</v>
      </c>
      <c r="BD91" s="22">
        <v>20</v>
      </c>
      <c r="BE91" s="22">
        <v>21</v>
      </c>
      <c r="BF91" s="22">
        <v>0</v>
      </c>
      <c r="BG91" s="22">
        <v>1</v>
      </c>
      <c r="BH91" s="22">
        <v>18</v>
      </c>
      <c r="BI91" s="22">
        <v>1</v>
      </c>
      <c r="BJ91" s="22">
        <v>0</v>
      </c>
      <c r="BK91" s="22">
        <v>0</v>
      </c>
      <c r="BL91" s="22">
        <v>21</v>
      </c>
      <c r="BM91" s="22">
        <v>20</v>
      </c>
      <c r="BN91" s="22">
        <v>100</v>
      </c>
      <c r="BO91" s="22">
        <v>2</v>
      </c>
      <c r="BP91" s="22">
        <v>0</v>
      </c>
    </row>
    <row r="92" spans="1:68" x14ac:dyDescent="0.25">
      <c r="A92" s="22" t="s">
        <v>125</v>
      </c>
      <c r="B92" s="22" t="s">
        <v>295</v>
      </c>
      <c r="C92" s="22" t="s">
        <v>306</v>
      </c>
      <c r="D92" s="22" t="s">
        <v>307</v>
      </c>
      <c r="E92" s="22">
        <v>22</v>
      </c>
      <c r="F92" s="22">
        <v>534.4</v>
      </c>
      <c r="G92" s="22">
        <v>0</v>
      </c>
      <c r="H92" s="24">
        <v>36</v>
      </c>
      <c r="I92" s="25" t="s">
        <v>2002</v>
      </c>
      <c r="J92" s="24">
        <v>0</v>
      </c>
      <c r="K92" s="22">
        <v>0</v>
      </c>
      <c r="L92" s="25"/>
      <c r="M92" s="22">
        <v>0</v>
      </c>
      <c r="N92" s="22">
        <v>0</v>
      </c>
      <c r="O92" s="22"/>
      <c r="P92" s="24">
        <v>33</v>
      </c>
      <c r="Q92" s="24">
        <v>0</v>
      </c>
      <c r="R92" s="24">
        <v>0</v>
      </c>
      <c r="S92" s="24">
        <v>0</v>
      </c>
      <c r="T92" s="24">
        <v>0</v>
      </c>
      <c r="U92" s="24">
        <v>33</v>
      </c>
      <c r="V92" s="24">
        <v>25</v>
      </c>
      <c r="W92" s="24">
        <v>0</v>
      </c>
      <c r="X92" s="24">
        <v>0</v>
      </c>
      <c r="Y92" s="24">
        <v>0</v>
      </c>
      <c r="Z92" s="24">
        <v>0</v>
      </c>
      <c r="AA92" s="24">
        <v>25</v>
      </c>
      <c r="AB92" s="24">
        <v>0</v>
      </c>
      <c r="AC92" s="25" t="s">
        <v>2002</v>
      </c>
      <c r="AD92" s="22">
        <v>0</v>
      </c>
      <c r="AE92" s="22">
        <v>0</v>
      </c>
      <c r="AF92" s="25" t="s">
        <v>2002</v>
      </c>
      <c r="AG92" s="25" t="s">
        <v>2002</v>
      </c>
      <c r="AH92" s="25" t="s">
        <v>2002</v>
      </c>
      <c r="AI92" s="22">
        <v>0</v>
      </c>
      <c r="AJ92" s="22">
        <v>0</v>
      </c>
      <c r="AK92" s="22">
        <v>0</v>
      </c>
      <c r="AL92" s="22">
        <v>1044</v>
      </c>
      <c r="AM92" s="22">
        <v>30096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5" t="s">
        <v>2102</v>
      </c>
      <c r="AW92" s="22">
        <v>36</v>
      </c>
      <c r="AX92" s="22">
        <v>35</v>
      </c>
      <c r="AY92" s="22">
        <v>1505485</v>
      </c>
      <c r="AZ92" s="22">
        <v>200000</v>
      </c>
      <c r="BA92" s="22">
        <v>0</v>
      </c>
      <c r="BB92" s="22">
        <v>170125000</v>
      </c>
      <c r="BC92" s="22">
        <v>171830485</v>
      </c>
      <c r="BD92" s="22">
        <v>40</v>
      </c>
      <c r="BE92" s="22">
        <v>10</v>
      </c>
      <c r="BF92" s="22">
        <v>1</v>
      </c>
      <c r="BG92" s="22">
        <v>1</v>
      </c>
      <c r="BH92" s="22">
        <v>3</v>
      </c>
      <c r="BI92" s="22">
        <v>2</v>
      </c>
      <c r="BJ92" s="22">
        <v>1</v>
      </c>
      <c r="BK92" s="22">
        <v>21</v>
      </c>
      <c r="BL92" s="22">
        <v>2</v>
      </c>
      <c r="BM92" s="22">
        <v>42</v>
      </c>
      <c r="BN92" s="22">
        <v>178</v>
      </c>
      <c r="BO92" s="22">
        <v>1</v>
      </c>
      <c r="BP92" s="22">
        <v>0</v>
      </c>
    </row>
    <row r="93" spans="1:68" x14ac:dyDescent="0.25">
      <c r="A93" s="22" t="s">
        <v>125</v>
      </c>
      <c r="B93" s="22" t="s">
        <v>295</v>
      </c>
      <c r="C93" s="22" t="s">
        <v>308</v>
      </c>
      <c r="D93" s="22" t="s">
        <v>309</v>
      </c>
      <c r="E93" s="22">
        <v>86</v>
      </c>
      <c r="F93" s="22">
        <v>1690.17</v>
      </c>
      <c r="G93" s="22">
        <v>0</v>
      </c>
      <c r="H93" s="24">
        <v>92.9</v>
      </c>
      <c r="I93" s="25" t="s">
        <v>2002</v>
      </c>
      <c r="J93" s="24">
        <v>0</v>
      </c>
      <c r="K93" s="22">
        <v>0</v>
      </c>
      <c r="L93" s="25"/>
      <c r="M93" s="22">
        <v>1</v>
      </c>
      <c r="N93" s="22">
        <v>0</v>
      </c>
      <c r="O93" s="22"/>
      <c r="P93" s="24">
        <v>73.900000000000006</v>
      </c>
      <c r="Q93" s="24">
        <v>0</v>
      </c>
      <c r="R93" s="24">
        <v>0</v>
      </c>
      <c r="S93" s="24">
        <v>8</v>
      </c>
      <c r="T93" s="24">
        <v>0</v>
      </c>
      <c r="U93" s="24">
        <v>81.900000000000006</v>
      </c>
      <c r="V93" s="24">
        <v>72.3</v>
      </c>
      <c r="W93" s="24">
        <v>0</v>
      </c>
      <c r="X93" s="24">
        <v>0</v>
      </c>
      <c r="Y93" s="24">
        <v>4.2</v>
      </c>
      <c r="Z93" s="24">
        <v>0</v>
      </c>
      <c r="AA93" s="24">
        <v>76.5</v>
      </c>
      <c r="AB93" s="24">
        <v>45</v>
      </c>
      <c r="AC93" s="25" t="s">
        <v>2003</v>
      </c>
      <c r="AD93" s="22">
        <v>5</v>
      </c>
      <c r="AE93" s="22">
        <v>4</v>
      </c>
      <c r="AF93" s="25" t="s">
        <v>2002</v>
      </c>
      <c r="AG93" s="25" t="s">
        <v>2003</v>
      </c>
      <c r="AH93" s="25" t="s">
        <v>2003</v>
      </c>
      <c r="AI93" s="22">
        <v>18</v>
      </c>
      <c r="AJ93" s="22">
        <v>0</v>
      </c>
      <c r="AK93" s="22">
        <v>0</v>
      </c>
      <c r="AL93" s="22">
        <v>4286</v>
      </c>
      <c r="AM93" s="22">
        <v>67549</v>
      </c>
      <c r="AN93" s="22">
        <v>0</v>
      </c>
      <c r="AO93" s="22">
        <v>0</v>
      </c>
      <c r="AP93" s="22">
        <v>0</v>
      </c>
      <c r="AQ93" s="22">
        <v>0</v>
      </c>
      <c r="AR93" s="22">
        <v>2</v>
      </c>
      <c r="AS93" s="22">
        <v>1</v>
      </c>
      <c r="AT93" s="22">
        <v>1</v>
      </c>
      <c r="AU93" s="22">
        <v>1</v>
      </c>
      <c r="AV93" s="25" t="s">
        <v>2103</v>
      </c>
      <c r="AW93" s="22">
        <v>200</v>
      </c>
      <c r="AX93" s="22">
        <v>193</v>
      </c>
      <c r="AY93" s="22">
        <v>19191957</v>
      </c>
      <c r="AZ93" s="22">
        <v>2714959</v>
      </c>
      <c r="BA93" s="22">
        <v>805000</v>
      </c>
      <c r="BB93" s="22">
        <v>0</v>
      </c>
      <c r="BC93" s="22">
        <v>22711916</v>
      </c>
      <c r="BD93" s="22">
        <v>202</v>
      </c>
      <c r="BE93" s="22">
        <v>28</v>
      </c>
      <c r="BF93" s="22">
        <v>3</v>
      </c>
      <c r="BG93" s="22">
        <v>1</v>
      </c>
      <c r="BH93" s="22">
        <v>60</v>
      </c>
      <c r="BI93" s="22">
        <v>5</v>
      </c>
      <c r="BJ93" s="22">
        <v>3</v>
      </c>
      <c r="BK93" s="22">
        <v>48</v>
      </c>
      <c r="BL93" s="22">
        <v>8</v>
      </c>
      <c r="BM93" s="22">
        <v>221</v>
      </c>
      <c r="BN93" s="22">
        <v>345</v>
      </c>
      <c r="BO93" s="22">
        <v>7</v>
      </c>
      <c r="BP93" s="22">
        <v>0</v>
      </c>
    </row>
    <row r="94" spans="1:68" x14ac:dyDescent="0.25">
      <c r="A94" s="22" t="s">
        <v>125</v>
      </c>
      <c r="B94" s="22" t="s">
        <v>295</v>
      </c>
      <c r="C94" s="22" t="s">
        <v>310</v>
      </c>
      <c r="D94" s="22" t="s">
        <v>311</v>
      </c>
      <c r="E94" s="22">
        <v>14</v>
      </c>
      <c r="F94" s="22">
        <v>400.68</v>
      </c>
      <c r="G94" s="22">
        <v>0</v>
      </c>
      <c r="H94" s="24">
        <v>16.3</v>
      </c>
      <c r="I94" s="25" t="s">
        <v>2002</v>
      </c>
      <c r="J94" s="24">
        <v>0</v>
      </c>
      <c r="K94" s="22">
        <v>0</v>
      </c>
      <c r="L94" s="25"/>
      <c r="M94" s="22">
        <v>0</v>
      </c>
      <c r="N94" s="22">
        <v>0</v>
      </c>
      <c r="O94" s="22"/>
      <c r="P94" s="24">
        <v>10.8</v>
      </c>
      <c r="Q94" s="24">
        <v>0</v>
      </c>
      <c r="R94" s="24">
        <v>0</v>
      </c>
      <c r="S94" s="24">
        <v>0</v>
      </c>
      <c r="T94" s="24">
        <v>0</v>
      </c>
      <c r="U94" s="24">
        <v>10.8</v>
      </c>
      <c r="V94" s="24">
        <v>10.199999999999999</v>
      </c>
      <c r="W94" s="24">
        <v>0</v>
      </c>
      <c r="X94" s="24">
        <v>0</v>
      </c>
      <c r="Y94" s="24">
        <v>0</v>
      </c>
      <c r="Z94" s="24">
        <v>0</v>
      </c>
      <c r="AA94" s="24">
        <v>10.199999999999999</v>
      </c>
      <c r="AB94" s="24">
        <v>1.9</v>
      </c>
      <c r="AC94" s="25" t="s">
        <v>2002</v>
      </c>
      <c r="AD94" s="22">
        <v>0</v>
      </c>
      <c r="AE94" s="22">
        <v>0</v>
      </c>
      <c r="AF94" s="25" t="s">
        <v>2002</v>
      </c>
      <c r="AG94" s="25" t="s">
        <v>2002</v>
      </c>
      <c r="AH94" s="25" t="s">
        <v>2002</v>
      </c>
      <c r="AI94" s="22">
        <v>0</v>
      </c>
      <c r="AJ94" s="22">
        <v>0</v>
      </c>
      <c r="AK94" s="22">
        <v>0</v>
      </c>
      <c r="AL94" s="22">
        <v>586</v>
      </c>
      <c r="AM94" s="22">
        <v>15606</v>
      </c>
      <c r="AN94" s="22">
        <v>0</v>
      </c>
      <c r="AO94" s="22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5" t="s">
        <v>2104</v>
      </c>
      <c r="AW94" s="22">
        <v>4</v>
      </c>
      <c r="AX94" s="22">
        <v>4</v>
      </c>
      <c r="AY94" s="22">
        <v>113650</v>
      </c>
      <c r="AZ94" s="22">
        <v>100000</v>
      </c>
      <c r="BA94" s="22">
        <v>0</v>
      </c>
      <c r="BB94" s="22">
        <v>0</v>
      </c>
      <c r="BC94" s="22">
        <v>213650</v>
      </c>
      <c r="BD94" s="22">
        <v>5</v>
      </c>
      <c r="BE94" s="22">
        <v>25</v>
      </c>
      <c r="BF94" s="22">
        <v>0</v>
      </c>
      <c r="BG94" s="22">
        <v>1</v>
      </c>
      <c r="BH94" s="22">
        <v>9</v>
      </c>
      <c r="BI94" s="22">
        <v>1</v>
      </c>
      <c r="BJ94" s="22">
        <v>0</v>
      </c>
      <c r="BK94" s="22">
        <v>0</v>
      </c>
      <c r="BL94" s="22">
        <v>25</v>
      </c>
      <c r="BM94" s="22">
        <v>16</v>
      </c>
      <c r="BN94" s="22">
        <v>36</v>
      </c>
      <c r="BO94" s="22">
        <v>0</v>
      </c>
      <c r="BP94" s="22">
        <v>0</v>
      </c>
    </row>
    <row r="95" spans="1:68" x14ac:dyDescent="0.25">
      <c r="A95" s="22" t="s">
        <v>125</v>
      </c>
      <c r="B95" s="22" t="s">
        <v>295</v>
      </c>
      <c r="C95" s="22" t="s">
        <v>312</v>
      </c>
      <c r="D95" s="22" t="s">
        <v>313</v>
      </c>
      <c r="E95" s="22">
        <v>64</v>
      </c>
      <c r="F95" s="22">
        <v>1688.45</v>
      </c>
      <c r="G95" s="22">
        <v>0</v>
      </c>
      <c r="H95" s="24">
        <v>115.3</v>
      </c>
      <c r="I95" s="25" t="s">
        <v>2002</v>
      </c>
      <c r="J95" s="24">
        <v>0</v>
      </c>
      <c r="K95" s="22">
        <v>0</v>
      </c>
      <c r="L95" s="25"/>
      <c r="M95" s="22">
        <v>0</v>
      </c>
      <c r="N95" s="22">
        <v>1</v>
      </c>
      <c r="O95" s="22" t="s">
        <v>2061</v>
      </c>
      <c r="P95" s="24">
        <v>108</v>
      </c>
      <c r="Q95" s="24">
        <v>0</v>
      </c>
      <c r="R95" s="24">
        <v>0</v>
      </c>
      <c r="S95" s="24">
        <v>3.3</v>
      </c>
      <c r="T95" s="24">
        <v>0</v>
      </c>
      <c r="U95" s="24">
        <v>111.3</v>
      </c>
      <c r="V95" s="24">
        <v>56.9</v>
      </c>
      <c r="W95" s="24">
        <v>0</v>
      </c>
      <c r="X95" s="24">
        <v>0</v>
      </c>
      <c r="Y95" s="24">
        <v>0</v>
      </c>
      <c r="Z95" s="24">
        <v>0</v>
      </c>
      <c r="AA95" s="24">
        <v>56.9</v>
      </c>
      <c r="AB95" s="24">
        <v>13.8</v>
      </c>
      <c r="AC95" s="25" t="s">
        <v>2003</v>
      </c>
      <c r="AD95" s="22">
        <v>5</v>
      </c>
      <c r="AE95" s="22">
        <v>5</v>
      </c>
      <c r="AF95" s="25" t="s">
        <v>2002</v>
      </c>
      <c r="AG95" s="25" t="s">
        <v>2003</v>
      </c>
      <c r="AH95" s="25" t="s">
        <v>2003</v>
      </c>
      <c r="AI95" s="22">
        <v>5</v>
      </c>
      <c r="AJ95" s="22">
        <v>0</v>
      </c>
      <c r="AK95" s="22">
        <v>0</v>
      </c>
      <c r="AL95" s="22">
        <v>3040</v>
      </c>
      <c r="AM95" s="22">
        <v>77859.42</v>
      </c>
      <c r="AN95" s="22">
        <v>0</v>
      </c>
      <c r="AO95" s="22">
        <v>0</v>
      </c>
      <c r="AP95" s="22">
        <v>0</v>
      </c>
      <c r="AQ95" s="22">
        <v>0</v>
      </c>
      <c r="AR95" s="22">
        <v>1</v>
      </c>
      <c r="AS95" s="22">
        <v>1</v>
      </c>
      <c r="AT95" s="22">
        <v>0</v>
      </c>
      <c r="AU95" s="22">
        <v>0</v>
      </c>
      <c r="AV95" s="25" t="s">
        <v>2105</v>
      </c>
      <c r="AW95" s="22">
        <v>111</v>
      </c>
      <c r="AX95" s="22">
        <v>103</v>
      </c>
      <c r="AY95" s="22">
        <v>5276747</v>
      </c>
      <c r="AZ95" s="22">
        <v>16990500</v>
      </c>
      <c r="BA95" s="22">
        <v>3730580</v>
      </c>
      <c r="BB95" s="22">
        <v>810000</v>
      </c>
      <c r="BC95" s="22">
        <v>26807827</v>
      </c>
      <c r="BD95" s="22">
        <v>35</v>
      </c>
      <c r="BE95" s="22">
        <v>10</v>
      </c>
      <c r="BF95" s="22">
        <v>0</v>
      </c>
      <c r="BG95" s="22">
        <v>1</v>
      </c>
      <c r="BH95" s="22">
        <v>50</v>
      </c>
      <c r="BI95" s="22">
        <v>3</v>
      </c>
      <c r="BJ95" s="22">
        <v>0</v>
      </c>
      <c r="BK95" s="22">
        <v>0</v>
      </c>
      <c r="BL95" s="22">
        <v>19</v>
      </c>
      <c r="BM95" s="22">
        <v>33</v>
      </c>
      <c r="BN95" s="22">
        <v>510</v>
      </c>
      <c r="BO95" s="22">
        <v>3</v>
      </c>
      <c r="BP95" s="22">
        <v>1</v>
      </c>
    </row>
    <row r="96" spans="1:68" x14ac:dyDescent="0.25">
      <c r="A96" s="22" t="s">
        <v>125</v>
      </c>
      <c r="B96" s="22" t="s">
        <v>295</v>
      </c>
      <c r="C96" s="22" t="s">
        <v>314</v>
      </c>
      <c r="D96" s="22" t="s">
        <v>315</v>
      </c>
      <c r="E96" s="22">
        <v>18</v>
      </c>
      <c r="F96" s="22">
        <v>594.1</v>
      </c>
      <c r="G96" s="22">
        <v>0</v>
      </c>
      <c r="H96" s="24">
        <v>36.200000000000003</v>
      </c>
      <c r="I96" s="25" t="s">
        <v>2002</v>
      </c>
      <c r="J96" s="24">
        <v>0</v>
      </c>
      <c r="K96" s="22">
        <v>0</v>
      </c>
      <c r="L96" s="25"/>
      <c r="M96" s="22">
        <v>0</v>
      </c>
      <c r="N96" s="22">
        <v>0</v>
      </c>
      <c r="O96" s="22"/>
      <c r="P96" s="24">
        <v>28.2</v>
      </c>
      <c r="Q96" s="24">
        <v>0</v>
      </c>
      <c r="R96" s="24">
        <v>0</v>
      </c>
      <c r="S96" s="24">
        <v>0</v>
      </c>
      <c r="T96" s="24">
        <v>0</v>
      </c>
      <c r="U96" s="24">
        <v>28.2</v>
      </c>
      <c r="V96" s="24">
        <v>27.7</v>
      </c>
      <c r="W96" s="24">
        <v>0</v>
      </c>
      <c r="X96" s="24">
        <v>0</v>
      </c>
      <c r="Y96" s="24">
        <v>0</v>
      </c>
      <c r="Z96" s="24">
        <v>0</v>
      </c>
      <c r="AA96" s="24">
        <v>27.7</v>
      </c>
      <c r="AB96" s="24">
        <v>1.1000000000000001</v>
      </c>
      <c r="AC96" s="25" t="s">
        <v>2003</v>
      </c>
      <c r="AD96" s="22">
        <v>3</v>
      </c>
      <c r="AE96" s="22">
        <v>3</v>
      </c>
      <c r="AF96" s="25" t="s">
        <v>2003</v>
      </c>
      <c r="AG96" s="25" t="s">
        <v>2003</v>
      </c>
      <c r="AH96" s="25" t="s">
        <v>2003</v>
      </c>
      <c r="AI96" s="22">
        <v>3</v>
      </c>
      <c r="AJ96" s="22">
        <v>0</v>
      </c>
      <c r="AK96" s="22">
        <v>1</v>
      </c>
      <c r="AL96" s="22">
        <v>813</v>
      </c>
      <c r="AM96" s="22">
        <v>24754</v>
      </c>
      <c r="AN96" s="22">
        <v>0</v>
      </c>
      <c r="AO96" s="22">
        <v>0</v>
      </c>
      <c r="AP96" s="22">
        <v>0</v>
      </c>
      <c r="AQ96" s="22">
        <v>0</v>
      </c>
      <c r="AR96" s="22">
        <v>0</v>
      </c>
      <c r="AS96" s="22">
        <v>0</v>
      </c>
      <c r="AT96" s="22">
        <v>0</v>
      </c>
      <c r="AU96" s="22">
        <v>0</v>
      </c>
      <c r="AV96" s="25"/>
      <c r="AW96" s="22">
        <v>40</v>
      </c>
      <c r="AX96" s="22">
        <v>39</v>
      </c>
      <c r="AY96" s="22">
        <v>11446976</v>
      </c>
      <c r="AZ96" s="22">
        <v>3238127</v>
      </c>
      <c r="BA96" s="22">
        <v>0</v>
      </c>
      <c r="BB96" s="22">
        <v>0</v>
      </c>
      <c r="BC96" s="22">
        <v>14685103</v>
      </c>
      <c r="BD96" s="22">
        <v>47</v>
      </c>
      <c r="BE96" s="22">
        <v>28</v>
      </c>
      <c r="BF96" s="22">
        <v>3</v>
      </c>
      <c r="BG96" s="22">
        <v>1</v>
      </c>
      <c r="BH96" s="22">
        <v>161</v>
      </c>
      <c r="BI96" s="22">
        <v>1</v>
      </c>
      <c r="BJ96" s="22">
        <v>3</v>
      </c>
      <c r="BK96" s="22">
        <v>40</v>
      </c>
      <c r="BL96" s="22">
        <v>17</v>
      </c>
      <c r="BM96" s="22">
        <v>47</v>
      </c>
      <c r="BN96" s="22">
        <v>116</v>
      </c>
      <c r="BO96" s="22">
        <v>0</v>
      </c>
      <c r="BP96" s="22">
        <v>0</v>
      </c>
    </row>
    <row r="97" spans="1:68" x14ac:dyDescent="0.25">
      <c r="A97" s="22" t="s">
        <v>125</v>
      </c>
      <c r="B97" s="22" t="s">
        <v>295</v>
      </c>
      <c r="C97" s="22" t="s">
        <v>316</v>
      </c>
      <c r="D97" s="22" t="s">
        <v>317</v>
      </c>
      <c r="E97" s="22">
        <v>9</v>
      </c>
      <c r="F97" s="22">
        <v>396.56</v>
      </c>
      <c r="G97" s="22">
        <v>0</v>
      </c>
      <c r="H97" s="24">
        <v>19.3</v>
      </c>
      <c r="I97" s="25" t="s">
        <v>2002</v>
      </c>
      <c r="J97" s="24">
        <v>0</v>
      </c>
      <c r="K97" s="22">
        <v>0</v>
      </c>
      <c r="L97" s="25"/>
      <c r="M97" s="22">
        <v>0</v>
      </c>
      <c r="N97" s="22">
        <v>0</v>
      </c>
      <c r="O97" s="22"/>
      <c r="P97" s="24">
        <v>10</v>
      </c>
      <c r="Q97" s="24">
        <v>0</v>
      </c>
      <c r="R97" s="24">
        <v>0</v>
      </c>
      <c r="S97" s="24">
        <v>1</v>
      </c>
      <c r="T97" s="24">
        <v>0</v>
      </c>
      <c r="U97" s="24">
        <v>11</v>
      </c>
      <c r="V97" s="24">
        <v>10</v>
      </c>
      <c r="W97" s="24">
        <v>0</v>
      </c>
      <c r="X97" s="24">
        <v>0</v>
      </c>
      <c r="Y97" s="24">
        <v>0</v>
      </c>
      <c r="Z97" s="24">
        <v>0</v>
      </c>
      <c r="AA97" s="24">
        <v>10</v>
      </c>
      <c r="AB97" s="24">
        <v>1.2</v>
      </c>
      <c r="AC97" s="25" t="s">
        <v>2003</v>
      </c>
      <c r="AD97" s="22">
        <v>4</v>
      </c>
      <c r="AE97" s="22">
        <v>4</v>
      </c>
      <c r="AF97" s="25" t="s">
        <v>2002</v>
      </c>
      <c r="AG97" s="25" t="s">
        <v>2003</v>
      </c>
      <c r="AH97" s="25" t="s">
        <v>2002</v>
      </c>
      <c r="AI97" s="22">
        <v>0</v>
      </c>
      <c r="AJ97" s="22">
        <v>0</v>
      </c>
      <c r="AK97" s="22">
        <v>1</v>
      </c>
      <c r="AL97" s="22">
        <v>506</v>
      </c>
      <c r="AM97" s="22">
        <v>16805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5" t="s">
        <v>2106</v>
      </c>
      <c r="AW97" s="22">
        <v>4</v>
      </c>
      <c r="AX97" s="22">
        <v>4</v>
      </c>
      <c r="AY97" s="22">
        <v>45900</v>
      </c>
      <c r="AZ97" s="22">
        <v>0</v>
      </c>
      <c r="BA97" s="22">
        <v>900</v>
      </c>
      <c r="BB97" s="22">
        <v>0</v>
      </c>
      <c r="BC97" s="22">
        <v>46800</v>
      </c>
      <c r="BD97" s="22">
        <v>4</v>
      </c>
      <c r="BE97" s="22">
        <v>30</v>
      </c>
      <c r="BF97" s="22">
        <v>0</v>
      </c>
      <c r="BG97" s="22">
        <v>1</v>
      </c>
      <c r="BH97" s="22">
        <v>68</v>
      </c>
      <c r="BI97" s="22">
        <v>2</v>
      </c>
      <c r="BJ97" s="22">
        <v>0</v>
      </c>
      <c r="BK97" s="22">
        <v>0</v>
      </c>
      <c r="BL97" s="22">
        <v>30</v>
      </c>
      <c r="BM97" s="22">
        <v>4</v>
      </c>
      <c r="BN97" s="22">
        <v>59</v>
      </c>
      <c r="BO97" s="22">
        <v>0</v>
      </c>
      <c r="BP97" s="22">
        <v>0</v>
      </c>
    </row>
    <row r="98" spans="1:68" x14ac:dyDescent="0.25">
      <c r="A98" s="22" t="s">
        <v>125</v>
      </c>
      <c r="B98" s="22" t="s">
        <v>295</v>
      </c>
      <c r="C98" s="22" t="s">
        <v>318</v>
      </c>
      <c r="D98" s="22" t="s">
        <v>319</v>
      </c>
      <c r="E98" s="22">
        <v>10</v>
      </c>
      <c r="F98" s="22">
        <v>927.86</v>
      </c>
      <c r="G98" s="22">
        <v>0</v>
      </c>
      <c r="H98" s="24">
        <v>22</v>
      </c>
      <c r="I98" s="25" t="s">
        <v>2002</v>
      </c>
      <c r="J98" s="24">
        <v>0</v>
      </c>
      <c r="K98" s="22">
        <v>0</v>
      </c>
      <c r="L98" s="25"/>
      <c r="M98" s="22">
        <v>0</v>
      </c>
      <c r="N98" s="22">
        <v>0</v>
      </c>
      <c r="O98" s="22"/>
      <c r="P98" s="24">
        <v>11</v>
      </c>
      <c r="Q98" s="24">
        <v>0</v>
      </c>
      <c r="R98" s="24">
        <v>0</v>
      </c>
      <c r="S98" s="24">
        <v>0</v>
      </c>
      <c r="T98" s="24">
        <v>0</v>
      </c>
      <c r="U98" s="24">
        <v>11</v>
      </c>
      <c r="V98" s="24">
        <v>14</v>
      </c>
      <c r="W98" s="24">
        <v>0</v>
      </c>
      <c r="X98" s="24">
        <v>0</v>
      </c>
      <c r="Y98" s="24">
        <v>0</v>
      </c>
      <c r="Z98" s="24">
        <v>0</v>
      </c>
      <c r="AA98" s="24">
        <v>14</v>
      </c>
      <c r="AB98" s="24">
        <v>3</v>
      </c>
      <c r="AC98" s="25" t="s">
        <v>2003</v>
      </c>
      <c r="AD98" s="22">
        <v>8</v>
      </c>
      <c r="AE98" s="22">
        <v>8</v>
      </c>
      <c r="AF98" s="25" t="s">
        <v>2002</v>
      </c>
      <c r="AG98" s="25" t="s">
        <v>2003</v>
      </c>
      <c r="AH98" s="25" t="s">
        <v>2003</v>
      </c>
      <c r="AI98" s="22">
        <v>6</v>
      </c>
      <c r="AJ98" s="22">
        <v>0</v>
      </c>
      <c r="AK98" s="22">
        <v>1</v>
      </c>
      <c r="AL98" s="22">
        <v>622</v>
      </c>
      <c r="AM98" s="22">
        <v>15531</v>
      </c>
      <c r="AN98" s="22">
        <v>0</v>
      </c>
      <c r="AO98" s="22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5" t="s">
        <v>2107</v>
      </c>
      <c r="AW98" s="22">
        <v>23</v>
      </c>
      <c r="AX98" s="22">
        <v>21</v>
      </c>
      <c r="AY98" s="22">
        <v>482000</v>
      </c>
      <c r="AZ98" s="22">
        <v>0</v>
      </c>
      <c r="BA98" s="22">
        <v>0</v>
      </c>
      <c r="BB98" s="22">
        <v>0</v>
      </c>
      <c r="BC98" s="22">
        <v>482000</v>
      </c>
      <c r="BD98" s="22">
        <v>12</v>
      </c>
      <c r="BE98" s="22">
        <v>14</v>
      </c>
      <c r="BF98" s="22">
        <v>1</v>
      </c>
      <c r="BG98" s="22">
        <v>1</v>
      </c>
      <c r="BH98" s="22">
        <v>4</v>
      </c>
      <c r="BI98" s="22">
        <v>10</v>
      </c>
      <c r="BJ98" s="22">
        <v>0</v>
      </c>
      <c r="BK98" s="22">
        <v>0</v>
      </c>
      <c r="BL98" s="22">
        <v>22</v>
      </c>
      <c r="BM98" s="22">
        <v>12</v>
      </c>
      <c r="BN98" s="22">
        <v>52</v>
      </c>
      <c r="BO98" s="22">
        <v>1</v>
      </c>
      <c r="BP98" s="22">
        <v>0</v>
      </c>
    </row>
    <row r="99" spans="1:68" x14ac:dyDescent="0.25">
      <c r="A99" s="22" t="s">
        <v>125</v>
      </c>
      <c r="B99" s="22" t="s">
        <v>295</v>
      </c>
      <c r="C99" s="22" t="s">
        <v>320</v>
      </c>
      <c r="D99" s="22" t="s">
        <v>321</v>
      </c>
      <c r="E99" s="22">
        <v>19</v>
      </c>
      <c r="F99" s="22">
        <v>461.85</v>
      </c>
      <c r="G99" s="22">
        <v>0</v>
      </c>
      <c r="H99" s="24">
        <v>14.9</v>
      </c>
      <c r="I99" s="25" t="s">
        <v>2002</v>
      </c>
      <c r="J99" s="24">
        <v>0</v>
      </c>
      <c r="K99" s="22">
        <v>0</v>
      </c>
      <c r="L99" s="25"/>
      <c r="M99" s="22">
        <v>0</v>
      </c>
      <c r="N99" s="22">
        <v>0</v>
      </c>
      <c r="O99" s="22"/>
      <c r="P99" s="24">
        <v>16.899999999999999</v>
      </c>
      <c r="Q99" s="24">
        <v>0</v>
      </c>
      <c r="R99" s="24">
        <v>0</v>
      </c>
      <c r="S99" s="24">
        <v>0</v>
      </c>
      <c r="T99" s="24">
        <v>0</v>
      </c>
      <c r="U99" s="24">
        <v>16.899999999999999</v>
      </c>
      <c r="V99" s="24">
        <v>15.6</v>
      </c>
      <c r="W99" s="24">
        <v>0</v>
      </c>
      <c r="X99" s="24">
        <v>0</v>
      </c>
      <c r="Y99" s="24">
        <v>0</v>
      </c>
      <c r="Z99" s="24">
        <v>0</v>
      </c>
      <c r="AA99" s="24">
        <v>15.6</v>
      </c>
      <c r="AB99" s="24">
        <v>8.6999999999999993</v>
      </c>
      <c r="AC99" s="25" t="s">
        <v>2003</v>
      </c>
      <c r="AD99" s="22">
        <v>6</v>
      </c>
      <c r="AE99" s="22">
        <v>3</v>
      </c>
      <c r="AF99" s="25" t="s">
        <v>2002</v>
      </c>
      <c r="AG99" s="25" t="s">
        <v>2003</v>
      </c>
      <c r="AH99" s="25" t="s">
        <v>2003</v>
      </c>
      <c r="AI99" s="22">
        <v>5</v>
      </c>
      <c r="AJ99" s="22">
        <v>0</v>
      </c>
      <c r="AK99" s="22">
        <v>0</v>
      </c>
      <c r="AL99" s="22">
        <v>934</v>
      </c>
      <c r="AM99" s="22">
        <v>19249.099999999999</v>
      </c>
      <c r="AN99" s="22">
        <v>0</v>
      </c>
      <c r="AO99" s="22">
        <v>0</v>
      </c>
      <c r="AP99" s="22">
        <v>0</v>
      </c>
      <c r="AQ99" s="22">
        <v>0</v>
      </c>
      <c r="AR99" s="22">
        <v>2</v>
      </c>
      <c r="AS99" s="22">
        <v>0</v>
      </c>
      <c r="AT99" s="22">
        <v>2</v>
      </c>
      <c r="AU99" s="22">
        <v>0</v>
      </c>
      <c r="AV99" s="25" t="s">
        <v>2108</v>
      </c>
      <c r="AW99" s="22">
        <v>54</v>
      </c>
      <c r="AX99" s="22">
        <v>53</v>
      </c>
      <c r="AY99" s="22">
        <v>10923911.4</v>
      </c>
      <c r="AZ99" s="22">
        <v>975000</v>
      </c>
      <c r="BA99" s="22">
        <v>85000</v>
      </c>
      <c r="BB99" s="22">
        <v>0</v>
      </c>
      <c r="BC99" s="22">
        <v>11983911.4</v>
      </c>
      <c r="BD99" s="22">
        <v>50</v>
      </c>
      <c r="BE99" s="22">
        <v>3</v>
      </c>
      <c r="BF99" s="22">
        <v>5</v>
      </c>
      <c r="BG99" s="22">
        <v>1</v>
      </c>
      <c r="BH99" s="22">
        <v>42</v>
      </c>
      <c r="BI99" s="22">
        <v>4</v>
      </c>
      <c r="BJ99" s="22">
        <v>4</v>
      </c>
      <c r="BK99" s="22">
        <v>74</v>
      </c>
      <c r="BL99" s="22">
        <v>11</v>
      </c>
      <c r="BM99" s="22">
        <v>50</v>
      </c>
      <c r="BN99" s="22">
        <v>101</v>
      </c>
      <c r="BO99" s="22">
        <v>1</v>
      </c>
      <c r="BP99" s="22">
        <v>1</v>
      </c>
    </row>
    <row r="100" spans="1:68" x14ac:dyDescent="0.25">
      <c r="A100" s="22" t="s">
        <v>125</v>
      </c>
      <c r="B100" s="22" t="s">
        <v>295</v>
      </c>
      <c r="C100" s="22" t="s">
        <v>322</v>
      </c>
      <c r="D100" s="22" t="s">
        <v>323</v>
      </c>
      <c r="E100" s="22">
        <v>237</v>
      </c>
      <c r="F100" s="22">
        <v>6713.5</v>
      </c>
      <c r="G100" s="22">
        <v>0</v>
      </c>
      <c r="H100" s="24">
        <v>84.1</v>
      </c>
      <c r="I100" s="25" t="s">
        <v>2002</v>
      </c>
      <c r="J100" s="24">
        <v>0</v>
      </c>
      <c r="K100" s="22">
        <v>0</v>
      </c>
      <c r="L100" s="25"/>
      <c r="M100" s="22">
        <v>0</v>
      </c>
      <c r="N100" s="22">
        <v>1</v>
      </c>
      <c r="O100" s="22" t="s">
        <v>2109</v>
      </c>
      <c r="P100" s="24">
        <v>112</v>
      </c>
      <c r="Q100" s="24">
        <v>0</v>
      </c>
      <c r="R100" s="24">
        <v>0</v>
      </c>
      <c r="S100" s="24">
        <v>5.7</v>
      </c>
      <c r="T100" s="24">
        <v>0</v>
      </c>
      <c r="U100" s="24">
        <v>117.7</v>
      </c>
      <c r="V100" s="24">
        <v>101.5</v>
      </c>
      <c r="W100" s="24">
        <v>0</v>
      </c>
      <c r="X100" s="24">
        <v>0</v>
      </c>
      <c r="Y100" s="24">
        <v>10.7</v>
      </c>
      <c r="Z100" s="24">
        <v>0</v>
      </c>
      <c r="AA100" s="24">
        <v>112.2</v>
      </c>
      <c r="AB100" s="24">
        <v>37.1</v>
      </c>
      <c r="AC100" s="25" t="s">
        <v>2003</v>
      </c>
      <c r="AD100" s="22">
        <v>8</v>
      </c>
      <c r="AE100" s="22">
        <v>8</v>
      </c>
      <c r="AF100" s="25" t="s">
        <v>2003</v>
      </c>
      <c r="AG100" s="25" t="s">
        <v>2003</v>
      </c>
      <c r="AH100" s="25" t="s">
        <v>2002</v>
      </c>
      <c r="AI100" s="22">
        <v>0</v>
      </c>
      <c r="AJ100" s="22">
        <v>0</v>
      </c>
      <c r="AK100" s="22">
        <v>13</v>
      </c>
      <c r="AL100" s="22">
        <v>9173</v>
      </c>
      <c r="AM100" s="22">
        <v>343750</v>
      </c>
      <c r="AN100" s="22">
        <v>150</v>
      </c>
      <c r="AO100" s="22">
        <v>135</v>
      </c>
      <c r="AP100" s="22">
        <v>15</v>
      </c>
      <c r="AQ100" s="22">
        <v>2</v>
      </c>
      <c r="AR100" s="22">
        <v>22</v>
      </c>
      <c r="AS100" s="22">
        <v>22</v>
      </c>
      <c r="AT100" s="22">
        <v>0</v>
      </c>
      <c r="AU100" s="22">
        <v>0</v>
      </c>
      <c r="AV100" s="25" t="s">
        <v>2110</v>
      </c>
      <c r="AW100" s="22">
        <v>192</v>
      </c>
      <c r="AX100" s="22">
        <v>150</v>
      </c>
      <c r="AY100" s="22">
        <v>162325490</v>
      </c>
      <c r="AZ100" s="22">
        <v>122076770</v>
      </c>
      <c r="BA100" s="22">
        <v>364500</v>
      </c>
      <c r="BB100" s="22">
        <v>0</v>
      </c>
      <c r="BC100" s="22">
        <v>284766760</v>
      </c>
      <c r="BD100" s="22">
        <v>231</v>
      </c>
      <c r="BE100" s="22">
        <v>35</v>
      </c>
      <c r="BF100" s="22">
        <v>5</v>
      </c>
      <c r="BG100" s="22">
        <v>1</v>
      </c>
      <c r="BH100" s="22">
        <v>2118</v>
      </c>
      <c r="BI100" s="22">
        <v>2</v>
      </c>
      <c r="BJ100" s="22">
        <v>8</v>
      </c>
      <c r="BK100" s="22">
        <v>100.4</v>
      </c>
      <c r="BL100" s="22">
        <v>32</v>
      </c>
      <c r="BM100" s="22">
        <v>272</v>
      </c>
      <c r="BN100" s="22">
        <v>2121</v>
      </c>
      <c r="BO100" s="22">
        <v>7</v>
      </c>
      <c r="BP100" s="22">
        <v>4</v>
      </c>
    </row>
    <row r="101" spans="1:68" x14ac:dyDescent="0.25">
      <c r="A101" s="22" t="s">
        <v>125</v>
      </c>
      <c r="B101" s="22" t="s">
        <v>295</v>
      </c>
      <c r="C101" s="22" t="s">
        <v>324</v>
      </c>
      <c r="D101" s="22" t="s">
        <v>325</v>
      </c>
      <c r="E101" s="22">
        <v>26</v>
      </c>
      <c r="F101" s="22">
        <v>836.42</v>
      </c>
      <c r="G101" s="22">
        <v>0</v>
      </c>
      <c r="H101" s="24">
        <v>80.099999999999994</v>
      </c>
      <c r="I101" s="25" t="s">
        <v>2002</v>
      </c>
      <c r="J101" s="24">
        <v>0</v>
      </c>
      <c r="K101" s="22">
        <v>0</v>
      </c>
      <c r="L101" s="25"/>
      <c r="M101" s="22">
        <v>0</v>
      </c>
      <c r="N101" s="22">
        <v>0</v>
      </c>
      <c r="O101" s="22"/>
      <c r="P101" s="24">
        <v>62.5</v>
      </c>
      <c r="Q101" s="24">
        <v>0</v>
      </c>
      <c r="R101" s="24">
        <v>0</v>
      </c>
      <c r="S101" s="24">
        <v>11.5</v>
      </c>
      <c r="T101" s="24">
        <v>0</v>
      </c>
      <c r="U101" s="24">
        <v>74</v>
      </c>
      <c r="V101" s="24">
        <v>60.5</v>
      </c>
      <c r="W101" s="24">
        <v>0</v>
      </c>
      <c r="X101" s="24">
        <v>0</v>
      </c>
      <c r="Y101" s="24">
        <v>0</v>
      </c>
      <c r="Z101" s="24">
        <v>0</v>
      </c>
      <c r="AA101" s="24">
        <v>60.5</v>
      </c>
      <c r="AB101" s="24">
        <v>31.3</v>
      </c>
      <c r="AC101" s="25" t="s">
        <v>2003</v>
      </c>
      <c r="AD101" s="22">
        <v>5</v>
      </c>
      <c r="AE101" s="22">
        <v>4</v>
      </c>
      <c r="AF101" s="25" t="s">
        <v>2003</v>
      </c>
      <c r="AG101" s="25" t="s">
        <v>2003</v>
      </c>
      <c r="AH101" s="25" t="s">
        <v>2003</v>
      </c>
      <c r="AI101" s="22">
        <v>0</v>
      </c>
      <c r="AJ101" s="22">
        <v>0</v>
      </c>
      <c r="AK101" s="22">
        <v>4</v>
      </c>
      <c r="AL101" s="22">
        <v>1299</v>
      </c>
      <c r="AM101" s="22">
        <v>55683.6</v>
      </c>
      <c r="AN101" s="22">
        <v>0</v>
      </c>
      <c r="AO101" s="22">
        <v>0</v>
      </c>
      <c r="AP101" s="22">
        <v>0</v>
      </c>
      <c r="AQ101" s="22">
        <v>0</v>
      </c>
      <c r="AR101" s="22">
        <v>0</v>
      </c>
      <c r="AS101" s="22">
        <v>0</v>
      </c>
      <c r="AT101" s="22">
        <v>0</v>
      </c>
      <c r="AU101" s="22">
        <v>0</v>
      </c>
      <c r="AV101" s="25" t="s">
        <v>2111</v>
      </c>
      <c r="AW101" s="22">
        <v>50</v>
      </c>
      <c r="AX101" s="22">
        <v>50</v>
      </c>
      <c r="AY101" s="22">
        <v>1474000</v>
      </c>
      <c r="AZ101" s="22">
        <v>4088500</v>
      </c>
      <c r="BA101" s="22">
        <v>0</v>
      </c>
      <c r="BB101" s="22">
        <v>0</v>
      </c>
      <c r="BC101" s="22">
        <v>5562500</v>
      </c>
      <c r="BD101" s="22">
        <v>39</v>
      </c>
      <c r="BE101" s="22">
        <v>1</v>
      </c>
      <c r="BF101" s="22">
        <v>1</v>
      </c>
      <c r="BG101" s="22">
        <v>1</v>
      </c>
      <c r="BH101" s="22">
        <v>53</v>
      </c>
      <c r="BI101" s="22">
        <v>1</v>
      </c>
      <c r="BJ101" s="22">
        <v>1</v>
      </c>
      <c r="BK101" s="22">
        <v>31</v>
      </c>
      <c r="BL101" s="22">
        <v>1</v>
      </c>
      <c r="BM101" s="22">
        <v>39</v>
      </c>
      <c r="BN101" s="22">
        <v>212</v>
      </c>
      <c r="BO101" s="22">
        <v>3</v>
      </c>
      <c r="BP101" s="22">
        <v>0</v>
      </c>
    </row>
    <row r="102" spans="1:68" x14ac:dyDescent="0.25">
      <c r="A102" s="22" t="s">
        <v>125</v>
      </c>
      <c r="B102" s="22" t="s">
        <v>295</v>
      </c>
      <c r="C102" s="22" t="s">
        <v>326</v>
      </c>
      <c r="D102" s="22" t="s">
        <v>327</v>
      </c>
      <c r="E102" s="22">
        <v>41</v>
      </c>
      <c r="F102" s="22">
        <v>1116.02</v>
      </c>
      <c r="G102" s="22">
        <v>0</v>
      </c>
      <c r="H102" s="24">
        <v>43</v>
      </c>
      <c r="I102" s="25" t="s">
        <v>2002</v>
      </c>
      <c r="J102" s="24">
        <v>0</v>
      </c>
      <c r="K102" s="22">
        <v>0</v>
      </c>
      <c r="L102" s="25"/>
      <c r="M102" s="22">
        <v>0</v>
      </c>
      <c r="N102" s="22">
        <v>1</v>
      </c>
      <c r="O102" s="22" t="s">
        <v>2112</v>
      </c>
      <c r="P102" s="24">
        <v>35.799999999999997</v>
      </c>
      <c r="Q102" s="24">
        <v>0</v>
      </c>
      <c r="R102" s="24">
        <v>0</v>
      </c>
      <c r="S102" s="24">
        <v>0</v>
      </c>
      <c r="T102" s="24">
        <v>0</v>
      </c>
      <c r="U102" s="24">
        <v>35.799999999999997</v>
      </c>
      <c r="V102" s="24">
        <v>36.9</v>
      </c>
      <c r="W102" s="24">
        <v>0</v>
      </c>
      <c r="X102" s="24">
        <v>0</v>
      </c>
      <c r="Y102" s="24">
        <v>0</v>
      </c>
      <c r="Z102" s="24">
        <v>0</v>
      </c>
      <c r="AA102" s="24">
        <v>36.9</v>
      </c>
      <c r="AB102" s="24">
        <v>13.9</v>
      </c>
      <c r="AC102" s="25" t="s">
        <v>2003</v>
      </c>
      <c r="AD102" s="22">
        <v>2</v>
      </c>
      <c r="AE102" s="22">
        <v>2</v>
      </c>
      <c r="AF102" s="25" t="s">
        <v>2002</v>
      </c>
      <c r="AG102" s="25" t="s">
        <v>2003</v>
      </c>
      <c r="AH102" s="25" t="s">
        <v>2003</v>
      </c>
      <c r="AI102" s="22">
        <v>4</v>
      </c>
      <c r="AJ102" s="22">
        <v>0</v>
      </c>
      <c r="AK102" s="22">
        <v>0</v>
      </c>
      <c r="AL102" s="22">
        <v>2222</v>
      </c>
      <c r="AM102" s="22">
        <v>41797</v>
      </c>
      <c r="AN102" s="22">
        <v>0</v>
      </c>
      <c r="AO102" s="22">
        <v>0</v>
      </c>
      <c r="AP102" s="22">
        <v>0</v>
      </c>
      <c r="AQ102" s="22">
        <v>0</v>
      </c>
      <c r="AR102" s="22">
        <v>0</v>
      </c>
      <c r="AS102" s="22">
        <v>0</v>
      </c>
      <c r="AT102" s="22">
        <v>0</v>
      </c>
      <c r="AU102" s="22">
        <v>0</v>
      </c>
      <c r="AV102" s="25"/>
      <c r="AW102" s="22">
        <v>202</v>
      </c>
      <c r="AX102" s="22">
        <v>202</v>
      </c>
      <c r="AY102" s="22">
        <v>22624894</v>
      </c>
      <c r="AZ102" s="22">
        <v>4728244</v>
      </c>
      <c r="BA102" s="22">
        <v>0</v>
      </c>
      <c r="BB102" s="22">
        <v>0</v>
      </c>
      <c r="BC102" s="22">
        <v>27353138</v>
      </c>
      <c r="BD102" s="22">
        <v>202</v>
      </c>
      <c r="BE102" s="22">
        <v>3</v>
      </c>
      <c r="BF102" s="22">
        <v>1</v>
      </c>
      <c r="BG102" s="22">
        <v>1</v>
      </c>
      <c r="BH102" s="22">
        <v>96</v>
      </c>
      <c r="BI102" s="22">
        <v>2</v>
      </c>
      <c r="BJ102" s="22">
        <v>1</v>
      </c>
      <c r="BK102" s="22">
        <v>90</v>
      </c>
      <c r="BL102" s="22">
        <v>5</v>
      </c>
      <c r="BM102" s="22">
        <v>202</v>
      </c>
      <c r="BN102" s="22">
        <v>251</v>
      </c>
      <c r="BO102" s="22">
        <v>0</v>
      </c>
      <c r="BP102" s="22">
        <v>0</v>
      </c>
    </row>
    <row r="103" spans="1:68" x14ac:dyDescent="0.25">
      <c r="A103" s="22" t="s">
        <v>125</v>
      </c>
      <c r="B103" s="22" t="s">
        <v>295</v>
      </c>
      <c r="C103" s="22" t="s">
        <v>328</v>
      </c>
      <c r="D103" s="22" t="s">
        <v>329</v>
      </c>
      <c r="E103" s="22">
        <v>11</v>
      </c>
      <c r="F103" s="22">
        <v>270.13</v>
      </c>
      <c r="G103" s="22">
        <v>0</v>
      </c>
      <c r="H103" s="24">
        <v>14.3</v>
      </c>
      <c r="I103" s="25" t="s">
        <v>2002</v>
      </c>
      <c r="J103" s="24">
        <v>0</v>
      </c>
      <c r="K103" s="22">
        <v>0</v>
      </c>
      <c r="L103" s="25"/>
      <c r="M103" s="22">
        <v>0</v>
      </c>
      <c r="N103" s="22">
        <v>0</v>
      </c>
      <c r="O103" s="22"/>
      <c r="P103" s="24">
        <v>10</v>
      </c>
      <c r="Q103" s="24">
        <v>0</v>
      </c>
      <c r="R103" s="24">
        <v>0</v>
      </c>
      <c r="S103" s="24">
        <v>0</v>
      </c>
      <c r="T103" s="24">
        <v>0</v>
      </c>
      <c r="U103" s="24">
        <v>10</v>
      </c>
      <c r="V103" s="24">
        <v>16.100000000000001</v>
      </c>
      <c r="W103" s="24">
        <v>0</v>
      </c>
      <c r="X103" s="24">
        <v>0</v>
      </c>
      <c r="Y103" s="24">
        <v>0</v>
      </c>
      <c r="Z103" s="24">
        <v>0</v>
      </c>
      <c r="AA103" s="24">
        <v>16.100000000000001</v>
      </c>
      <c r="AB103" s="24">
        <v>0</v>
      </c>
      <c r="AC103" s="25" t="s">
        <v>2003</v>
      </c>
      <c r="AD103" s="22">
        <v>2</v>
      </c>
      <c r="AE103" s="22">
        <v>1</v>
      </c>
      <c r="AF103" s="25" t="s">
        <v>2002</v>
      </c>
      <c r="AG103" s="25" t="s">
        <v>2003</v>
      </c>
      <c r="AH103" s="25" t="s">
        <v>2003</v>
      </c>
      <c r="AI103" s="22">
        <v>18</v>
      </c>
      <c r="AJ103" s="22">
        <v>0</v>
      </c>
      <c r="AK103" s="22">
        <v>0</v>
      </c>
      <c r="AL103" s="22">
        <v>460</v>
      </c>
      <c r="AM103" s="22">
        <v>19771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5" t="s">
        <v>2113</v>
      </c>
      <c r="AW103" s="22">
        <v>0</v>
      </c>
      <c r="AX103" s="22">
        <v>0</v>
      </c>
      <c r="AY103" s="22">
        <v>0</v>
      </c>
      <c r="AZ103" s="22">
        <v>0</v>
      </c>
      <c r="BA103" s="22">
        <v>0</v>
      </c>
      <c r="BB103" s="22">
        <v>0</v>
      </c>
      <c r="BC103" s="22">
        <v>0</v>
      </c>
      <c r="BD103" s="22">
        <v>0</v>
      </c>
      <c r="BE103" s="22">
        <v>0</v>
      </c>
      <c r="BF103" s="22">
        <v>0</v>
      </c>
      <c r="BG103" s="22">
        <v>1</v>
      </c>
      <c r="BH103" s="22">
        <v>11</v>
      </c>
      <c r="BI103" s="22">
        <v>1</v>
      </c>
      <c r="BJ103" s="22">
        <v>0</v>
      </c>
      <c r="BK103" s="22">
        <v>0</v>
      </c>
      <c r="BL103" s="22">
        <v>0</v>
      </c>
      <c r="BM103" s="22">
        <v>0</v>
      </c>
      <c r="BN103" s="22">
        <v>0</v>
      </c>
      <c r="BO103" s="22">
        <v>1</v>
      </c>
      <c r="BP103" s="22">
        <v>0</v>
      </c>
    </row>
    <row r="104" spans="1:68" x14ac:dyDescent="0.25">
      <c r="A104" s="22" t="s">
        <v>125</v>
      </c>
      <c r="B104" s="22" t="s">
        <v>295</v>
      </c>
      <c r="C104" s="22" t="s">
        <v>330</v>
      </c>
      <c r="D104" s="22" t="s">
        <v>331</v>
      </c>
      <c r="E104" s="22">
        <v>29</v>
      </c>
      <c r="F104" s="22">
        <v>1211.71</v>
      </c>
      <c r="G104" s="22">
        <v>0</v>
      </c>
      <c r="H104" s="24">
        <v>49</v>
      </c>
      <c r="I104" s="25" t="s">
        <v>2002</v>
      </c>
      <c r="J104" s="24">
        <v>0</v>
      </c>
      <c r="K104" s="22">
        <v>0</v>
      </c>
      <c r="L104" s="25"/>
      <c r="M104" s="22">
        <v>0</v>
      </c>
      <c r="N104" s="22">
        <v>0</v>
      </c>
      <c r="O104" s="22"/>
      <c r="P104" s="24">
        <v>76.3</v>
      </c>
      <c r="Q104" s="24">
        <v>0</v>
      </c>
      <c r="R104" s="24">
        <v>0</v>
      </c>
      <c r="S104" s="24">
        <v>0</v>
      </c>
      <c r="T104" s="24">
        <v>0</v>
      </c>
      <c r="U104" s="24">
        <v>76.3</v>
      </c>
      <c r="V104" s="24">
        <v>50.5</v>
      </c>
      <c r="W104" s="24">
        <v>0</v>
      </c>
      <c r="X104" s="24">
        <v>0</v>
      </c>
      <c r="Y104" s="24">
        <v>0</v>
      </c>
      <c r="Z104" s="24">
        <v>0</v>
      </c>
      <c r="AA104" s="24">
        <v>50.5</v>
      </c>
      <c r="AB104" s="24">
        <v>17.8</v>
      </c>
      <c r="AC104" s="25" t="s">
        <v>2003</v>
      </c>
      <c r="AD104" s="22">
        <v>54</v>
      </c>
      <c r="AE104" s="22">
        <v>35</v>
      </c>
      <c r="AF104" s="25" t="s">
        <v>2003</v>
      </c>
      <c r="AG104" s="25" t="s">
        <v>2003</v>
      </c>
      <c r="AH104" s="25" t="s">
        <v>2003</v>
      </c>
      <c r="AI104" s="22">
        <v>35</v>
      </c>
      <c r="AJ104" s="22">
        <v>0</v>
      </c>
      <c r="AK104" s="22">
        <v>0</v>
      </c>
      <c r="AL104" s="22">
        <v>1824</v>
      </c>
      <c r="AM104" s="22">
        <v>59432</v>
      </c>
      <c r="AN104" s="22">
        <v>0</v>
      </c>
      <c r="AO104" s="22">
        <v>0</v>
      </c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5" t="s">
        <v>2114</v>
      </c>
      <c r="AW104" s="22">
        <v>76</v>
      </c>
      <c r="AX104" s="22">
        <v>66</v>
      </c>
      <c r="AY104" s="22">
        <v>7078360</v>
      </c>
      <c r="AZ104" s="22">
        <v>1203831</v>
      </c>
      <c r="BA104" s="22">
        <v>148800</v>
      </c>
      <c r="BB104" s="22">
        <v>1341573</v>
      </c>
      <c r="BC104" s="22">
        <v>9772564</v>
      </c>
      <c r="BD104" s="22">
        <v>0</v>
      </c>
      <c r="BE104" s="22">
        <v>24</v>
      </c>
      <c r="BF104" s="22">
        <v>3</v>
      </c>
      <c r="BG104" s="22">
        <v>1</v>
      </c>
      <c r="BH104" s="22">
        <v>15</v>
      </c>
      <c r="BI104" s="22">
        <v>3</v>
      </c>
      <c r="BJ104" s="22">
        <v>3</v>
      </c>
      <c r="BK104" s="22">
        <v>56</v>
      </c>
      <c r="BL104" s="22">
        <v>0</v>
      </c>
      <c r="BM104" s="22">
        <v>0</v>
      </c>
      <c r="BN104" s="22">
        <v>272</v>
      </c>
      <c r="BO104" s="22">
        <v>2</v>
      </c>
      <c r="BP104" s="22">
        <v>0</v>
      </c>
    </row>
    <row r="105" spans="1:68" x14ac:dyDescent="0.25">
      <c r="A105" s="22" t="s">
        <v>125</v>
      </c>
      <c r="B105" s="22" t="s">
        <v>295</v>
      </c>
      <c r="C105" s="22" t="s">
        <v>332</v>
      </c>
      <c r="D105" s="22" t="s">
        <v>333</v>
      </c>
      <c r="E105" s="22">
        <v>70</v>
      </c>
      <c r="F105" s="22">
        <v>1410.03</v>
      </c>
      <c r="G105" s="22">
        <v>0</v>
      </c>
      <c r="H105" s="24">
        <v>79.599999999999994</v>
      </c>
      <c r="I105" s="25" t="s">
        <v>2002</v>
      </c>
      <c r="J105" s="24">
        <v>0</v>
      </c>
      <c r="K105" s="22">
        <v>0</v>
      </c>
      <c r="L105" s="25"/>
      <c r="M105" s="22">
        <v>0</v>
      </c>
      <c r="N105" s="22">
        <v>0</v>
      </c>
      <c r="O105" s="22"/>
      <c r="P105" s="24">
        <v>77.8</v>
      </c>
      <c r="Q105" s="24">
        <v>0</v>
      </c>
      <c r="R105" s="24">
        <v>0</v>
      </c>
      <c r="S105" s="24">
        <v>0</v>
      </c>
      <c r="T105" s="24">
        <v>0</v>
      </c>
      <c r="U105" s="24">
        <v>77.8</v>
      </c>
      <c r="V105" s="24">
        <v>74.3</v>
      </c>
      <c r="W105" s="24">
        <v>0</v>
      </c>
      <c r="X105" s="24">
        <v>0</v>
      </c>
      <c r="Y105" s="24">
        <v>0</v>
      </c>
      <c r="Z105" s="24">
        <v>0</v>
      </c>
      <c r="AA105" s="24">
        <v>74.3</v>
      </c>
      <c r="AB105" s="24">
        <v>41.7</v>
      </c>
      <c r="AC105" s="25" t="s">
        <v>2003</v>
      </c>
      <c r="AD105" s="22">
        <v>3</v>
      </c>
      <c r="AE105" s="22">
        <v>3</v>
      </c>
      <c r="AF105" s="25" t="s">
        <v>2002</v>
      </c>
      <c r="AG105" s="25" t="s">
        <v>2003</v>
      </c>
      <c r="AH105" s="25" t="s">
        <v>2002</v>
      </c>
      <c r="AI105" s="22">
        <v>0</v>
      </c>
      <c r="AJ105" s="22">
        <v>0</v>
      </c>
      <c r="AK105" s="22">
        <v>0</v>
      </c>
      <c r="AL105" s="22">
        <v>3396</v>
      </c>
      <c r="AM105" s="22">
        <v>116918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5" t="s">
        <v>2115</v>
      </c>
      <c r="AW105" s="22">
        <v>245</v>
      </c>
      <c r="AX105" s="22">
        <v>228</v>
      </c>
      <c r="AY105" s="22">
        <v>80173900</v>
      </c>
      <c r="AZ105" s="22">
        <v>10438400</v>
      </c>
      <c r="BA105" s="22">
        <v>5925000</v>
      </c>
      <c r="BB105" s="22">
        <v>1025000</v>
      </c>
      <c r="BC105" s="22">
        <v>97562300</v>
      </c>
      <c r="BD105" s="22">
        <v>0</v>
      </c>
      <c r="BE105" s="22">
        <v>7</v>
      </c>
      <c r="BF105" s="22">
        <v>7</v>
      </c>
      <c r="BG105" s="22">
        <v>1</v>
      </c>
      <c r="BH105" s="22">
        <v>67</v>
      </c>
      <c r="BI105" s="22">
        <v>7</v>
      </c>
      <c r="BJ105" s="22">
        <v>7</v>
      </c>
      <c r="BK105" s="22">
        <v>40</v>
      </c>
      <c r="BL105" s="22">
        <v>0</v>
      </c>
      <c r="BM105" s="22">
        <v>0</v>
      </c>
      <c r="BN105" s="22">
        <v>422</v>
      </c>
      <c r="BO105" s="22">
        <v>9</v>
      </c>
      <c r="BP105" s="22">
        <v>0</v>
      </c>
    </row>
    <row r="106" spans="1:68" x14ac:dyDescent="0.25">
      <c r="A106" s="22" t="s">
        <v>125</v>
      </c>
      <c r="B106" s="22" t="s">
        <v>295</v>
      </c>
      <c r="C106" s="22" t="s">
        <v>334</v>
      </c>
      <c r="D106" s="22" t="s">
        <v>335</v>
      </c>
      <c r="E106" s="22">
        <v>14</v>
      </c>
      <c r="F106" s="22">
        <v>272.24</v>
      </c>
      <c r="G106" s="22">
        <v>0</v>
      </c>
      <c r="H106" s="24">
        <v>25.8</v>
      </c>
      <c r="I106" s="25" t="s">
        <v>2002</v>
      </c>
      <c r="J106" s="24">
        <v>0</v>
      </c>
      <c r="K106" s="22">
        <v>0</v>
      </c>
      <c r="L106" s="25"/>
      <c r="M106" s="22">
        <v>0</v>
      </c>
      <c r="N106" s="22">
        <v>0</v>
      </c>
      <c r="O106" s="22"/>
      <c r="P106" s="24">
        <v>15.8</v>
      </c>
      <c r="Q106" s="24">
        <v>2.9</v>
      </c>
      <c r="R106" s="24">
        <v>0</v>
      </c>
      <c r="S106" s="24">
        <v>6</v>
      </c>
      <c r="T106" s="24">
        <v>0</v>
      </c>
      <c r="U106" s="24">
        <v>24.7</v>
      </c>
      <c r="V106" s="24">
        <v>16.100000000000001</v>
      </c>
      <c r="W106" s="24">
        <v>4.8</v>
      </c>
      <c r="X106" s="24">
        <v>0</v>
      </c>
      <c r="Y106" s="24">
        <v>4.8</v>
      </c>
      <c r="Z106" s="24">
        <v>0</v>
      </c>
      <c r="AA106" s="24">
        <v>25.7</v>
      </c>
      <c r="AB106" s="24">
        <v>0</v>
      </c>
      <c r="AC106" s="25" t="s">
        <v>2003</v>
      </c>
      <c r="AD106" s="22">
        <v>3</v>
      </c>
      <c r="AE106" s="22">
        <v>3</v>
      </c>
      <c r="AF106" s="25" t="s">
        <v>2002</v>
      </c>
      <c r="AG106" s="25" t="s">
        <v>2002</v>
      </c>
      <c r="AH106" s="25" t="s">
        <v>2003</v>
      </c>
      <c r="AI106" s="22">
        <v>36</v>
      </c>
      <c r="AJ106" s="22">
        <v>0</v>
      </c>
      <c r="AK106" s="22">
        <v>3</v>
      </c>
      <c r="AL106" s="22">
        <v>1054</v>
      </c>
      <c r="AM106" s="22">
        <v>34995</v>
      </c>
      <c r="AN106" s="22">
        <v>0</v>
      </c>
      <c r="AO106" s="22">
        <v>0</v>
      </c>
      <c r="AP106" s="22">
        <v>0</v>
      </c>
      <c r="AQ106" s="22">
        <v>0</v>
      </c>
      <c r="AR106" s="22">
        <v>0</v>
      </c>
      <c r="AS106" s="22">
        <v>0</v>
      </c>
      <c r="AT106" s="22">
        <v>0</v>
      </c>
      <c r="AU106" s="22">
        <v>0</v>
      </c>
      <c r="AV106" s="25" t="s">
        <v>2116</v>
      </c>
      <c r="AW106" s="22">
        <v>65</v>
      </c>
      <c r="AX106" s="22">
        <v>60</v>
      </c>
      <c r="AY106" s="22">
        <v>3442360</v>
      </c>
      <c r="AZ106" s="22">
        <v>75000</v>
      </c>
      <c r="BA106" s="22">
        <v>0</v>
      </c>
      <c r="BB106" s="22">
        <v>0</v>
      </c>
      <c r="BC106" s="22">
        <v>3517360</v>
      </c>
      <c r="BD106" s="22">
        <v>42</v>
      </c>
      <c r="BE106" s="22">
        <v>4</v>
      </c>
      <c r="BF106" s="22">
        <v>0</v>
      </c>
      <c r="BG106" s="22">
        <v>1</v>
      </c>
      <c r="BH106" s="22">
        <v>3</v>
      </c>
      <c r="BI106" s="22">
        <v>4</v>
      </c>
      <c r="BJ106" s="22">
        <v>1</v>
      </c>
      <c r="BK106" s="22">
        <v>26</v>
      </c>
      <c r="BL106" s="22">
        <v>3</v>
      </c>
      <c r="BM106" s="22">
        <v>50</v>
      </c>
      <c r="BN106" s="22">
        <v>89</v>
      </c>
      <c r="BO106" s="22">
        <v>1</v>
      </c>
      <c r="BP106" s="22">
        <v>0</v>
      </c>
    </row>
    <row r="107" spans="1:68" x14ac:dyDescent="0.25">
      <c r="A107" s="22" t="s">
        <v>125</v>
      </c>
      <c r="B107" s="22" t="s">
        <v>295</v>
      </c>
      <c r="C107" s="22" t="s">
        <v>336</v>
      </c>
      <c r="D107" s="22" t="s">
        <v>337</v>
      </c>
      <c r="E107" s="22">
        <v>274.5</v>
      </c>
      <c r="F107" s="22">
        <v>3173.05</v>
      </c>
      <c r="G107" s="22">
        <v>0</v>
      </c>
      <c r="H107" s="24">
        <v>179.5</v>
      </c>
      <c r="I107" s="25" t="s">
        <v>2002</v>
      </c>
      <c r="J107" s="24">
        <v>0</v>
      </c>
      <c r="K107" s="22">
        <v>0</v>
      </c>
      <c r="L107" s="25"/>
      <c r="M107" s="22">
        <v>1</v>
      </c>
      <c r="N107" s="22">
        <v>0</v>
      </c>
      <c r="O107" s="22"/>
      <c r="P107" s="24">
        <v>159</v>
      </c>
      <c r="Q107" s="24">
        <v>0</v>
      </c>
      <c r="R107" s="24">
        <v>0</v>
      </c>
      <c r="S107" s="24">
        <v>0</v>
      </c>
      <c r="T107" s="24">
        <v>0</v>
      </c>
      <c r="U107" s="24">
        <v>159</v>
      </c>
      <c r="V107" s="24">
        <v>160</v>
      </c>
      <c r="W107" s="24">
        <v>0</v>
      </c>
      <c r="X107" s="24">
        <v>0</v>
      </c>
      <c r="Y107" s="24">
        <v>0</v>
      </c>
      <c r="Z107" s="24">
        <v>0</v>
      </c>
      <c r="AA107" s="24">
        <v>160</v>
      </c>
      <c r="AB107" s="24">
        <v>116</v>
      </c>
      <c r="AC107" s="25" t="s">
        <v>2003</v>
      </c>
      <c r="AD107" s="22">
        <v>8</v>
      </c>
      <c r="AE107" s="22">
        <v>8</v>
      </c>
      <c r="AF107" s="25" t="s">
        <v>2003</v>
      </c>
      <c r="AG107" s="25" t="s">
        <v>2003</v>
      </c>
      <c r="AH107" s="25" t="s">
        <v>2002</v>
      </c>
      <c r="AI107" s="22">
        <v>0</v>
      </c>
      <c r="AJ107" s="22">
        <v>0</v>
      </c>
      <c r="AK107" s="22">
        <v>12</v>
      </c>
      <c r="AL107" s="22">
        <v>14753</v>
      </c>
      <c r="AM107" s="22">
        <v>752182</v>
      </c>
      <c r="AN107" s="22">
        <v>0</v>
      </c>
      <c r="AO107" s="22">
        <v>0</v>
      </c>
      <c r="AP107" s="22">
        <v>0</v>
      </c>
      <c r="AQ107" s="22">
        <v>0</v>
      </c>
      <c r="AR107" s="22">
        <v>3</v>
      </c>
      <c r="AS107" s="22">
        <v>3</v>
      </c>
      <c r="AT107" s="22">
        <v>0</v>
      </c>
      <c r="AU107" s="22">
        <v>0</v>
      </c>
      <c r="AV107" s="25" t="s">
        <v>2117</v>
      </c>
      <c r="AW107" s="22">
        <v>240</v>
      </c>
      <c r="AX107" s="22">
        <v>190</v>
      </c>
      <c r="AY107" s="22">
        <v>328685969</v>
      </c>
      <c r="AZ107" s="22">
        <v>12932338</v>
      </c>
      <c r="BA107" s="22">
        <v>5000</v>
      </c>
      <c r="BB107" s="22">
        <v>1013000</v>
      </c>
      <c r="BC107" s="22">
        <v>342636307</v>
      </c>
      <c r="BD107" s="22">
        <v>1541</v>
      </c>
      <c r="BE107" s="22">
        <v>62</v>
      </c>
      <c r="BF107" s="22">
        <v>19</v>
      </c>
      <c r="BG107" s="22">
        <v>1</v>
      </c>
      <c r="BH107" s="22">
        <v>704</v>
      </c>
      <c r="BI107" s="22">
        <v>10</v>
      </c>
      <c r="BJ107" s="22">
        <v>18</v>
      </c>
      <c r="BK107" s="22">
        <v>201</v>
      </c>
      <c r="BL107" s="22">
        <v>14</v>
      </c>
      <c r="BM107" s="22">
        <v>1541</v>
      </c>
      <c r="BN107" s="22">
        <v>1843</v>
      </c>
      <c r="BO107" s="22">
        <v>17</v>
      </c>
      <c r="BP107" s="22">
        <v>4</v>
      </c>
    </row>
    <row r="108" spans="1:68" x14ac:dyDescent="0.25">
      <c r="A108" s="22" t="s">
        <v>125</v>
      </c>
      <c r="B108" s="22" t="s">
        <v>295</v>
      </c>
      <c r="C108" s="22" t="s">
        <v>338</v>
      </c>
      <c r="D108" s="22" t="s">
        <v>339</v>
      </c>
      <c r="E108" s="22">
        <v>9</v>
      </c>
      <c r="F108" s="22">
        <v>357.06</v>
      </c>
      <c r="G108" s="22">
        <v>0</v>
      </c>
      <c r="H108" s="24">
        <v>22</v>
      </c>
      <c r="I108" s="25" t="s">
        <v>2002</v>
      </c>
      <c r="J108" s="24">
        <v>0</v>
      </c>
      <c r="K108" s="22">
        <v>0</v>
      </c>
      <c r="L108" s="25"/>
      <c r="M108" s="22">
        <v>0</v>
      </c>
      <c r="N108" s="22">
        <v>0</v>
      </c>
      <c r="O108" s="22"/>
      <c r="P108" s="24">
        <v>35</v>
      </c>
      <c r="Q108" s="24">
        <v>0</v>
      </c>
      <c r="R108" s="24">
        <v>0</v>
      </c>
      <c r="S108" s="24">
        <v>0</v>
      </c>
      <c r="T108" s="24">
        <v>0</v>
      </c>
      <c r="U108" s="24">
        <v>35</v>
      </c>
      <c r="V108" s="24">
        <v>23.5</v>
      </c>
      <c r="W108" s="24">
        <v>0</v>
      </c>
      <c r="X108" s="24">
        <v>0</v>
      </c>
      <c r="Y108" s="24">
        <v>0</v>
      </c>
      <c r="Z108" s="24">
        <v>0</v>
      </c>
      <c r="AA108" s="24">
        <v>23.5</v>
      </c>
      <c r="AB108" s="24">
        <v>0</v>
      </c>
      <c r="AC108" s="25" t="s">
        <v>2003</v>
      </c>
      <c r="AD108" s="22">
        <v>1</v>
      </c>
      <c r="AE108" s="22">
        <v>1</v>
      </c>
      <c r="AF108" s="25" t="s">
        <v>2003</v>
      </c>
      <c r="AG108" s="25" t="s">
        <v>2003</v>
      </c>
      <c r="AH108" s="25" t="s">
        <v>2003</v>
      </c>
      <c r="AI108" s="22">
        <v>17</v>
      </c>
      <c r="AJ108" s="22">
        <v>0</v>
      </c>
      <c r="AK108" s="22">
        <v>0</v>
      </c>
      <c r="AL108" s="22">
        <v>462</v>
      </c>
      <c r="AM108" s="22">
        <v>26878.36</v>
      </c>
      <c r="AN108" s="22">
        <v>0</v>
      </c>
      <c r="AO108" s="22">
        <v>0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5" t="s">
        <v>2118</v>
      </c>
      <c r="AW108" s="22">
        <v>7</v>
      </c>
      <c r="AX108" s="22">
        <v>7</v>
      </c>
      <c r="AY108" s="22">
        <v>250000</v>
      </c>
      <c r="AZ108" s="22">
        <v>155350</v>
      </c>
      <c r="BA108" s="22">
        <v>0</v>
      </c>
      <c r="BB108" s="22">
        <v>0</v>
      </c>
      <c r="BC108" s="22">
        <v>405350</v>
      </c>
      <c r="BD108" s="22">
        <v>4</v>
      </c>
      <c r="BE108" s="22">
        <v>3</v>
      </c>
      <c r="BF108" s="22">
        <v>0</v>
      </c>
      <c r="BG108" s="22">
        <v>1</v>
      </c>
      <c r="BH108" s="22">
        <v>35</v>
      </c>
      <c r="BI108" s="22">
        <v>5</v>
      </c>
      <c r="BJ108" s="22">
        <v>0</v>
      </c>
      <c r="BK108" s="22">
        <v>0</v>
      </c>
      <c r="BL108" s="22">
        <v>5</v>
      </c>
      <c r="BM108" s="22">
        <v>4</v>
      </c>
      <c r="BN108" s="22">
        <v>5</v>
      </c>
      <c r="BO108" s="22">
        <v>0</v>
      </c>
      <c r="BP108" s="22">
        <v>0</v>
      </c>
    </row>
    <row r="109" spans="1:68" x14ac:dyDescent="0.25">
      <c r="A109" s="22" t="s">
        <v>125</v>
      </c>
      <c r="B109" s="22" t="s">
        <v>295</v>
      </c>
      <c r="C109" s="22" t="s">
        <v>340</v>
      </c>
      <c r="D109" s="22" t="s">
        <v>341</v>
      </c>
      <c r="E109" s="22">
        <v>25</v>
      </c>
      <c r="F109" s="22">
        <v>1184.23</v>
      </c>
      <c r="G109" s="22">
        <v>0</v>
      </c>
      <c r="H109" s="24">
        <v>41.7</v>
      </c>
      <c r="I109" s="25" t="s">
        <v>2002</v>
      </c>
      <c r="J109" s="24">
        <v>0</v>
      </c>
      <c r="K109" s="22">
        <v>0</v>
      </c>
      <c r="L109" s="25"/>
      <c r="M109" s="22">
        <v>0</v>
      </c>
      <c r="N109" s="22">
        <v>0</v>
      </c>
      <c r="O109" s="22"/>
      <c r="P109" s="24">
        <v>29</v>
      </c>
      <c r="Q109" s="24">
        <v>0</v>
      </c>
      <c r="R109" s="24">
        <v>0</v>
      </c>
      <c r="S109" s="24">
        <v>19.3</v>
      </c>
      <c r="T109" s="24">
        <v>0</v>
      </c>
      <c r="U109" s="24">
        <v>48.3</v>
      </c>
      <c r="V109" s="24">
        <v>32.1</v>
      </c>
      <c r="W109" s="24">
        <v>0</v>
      </c>
      <c r="X109" s="24">
        <v>0</v>
      </c>
      <c r="Y109" s="24">
        <v>0</v>
      </c>
      <c r="Z109" s="24">
        <v>0</v>
      </c>
      <c r="AA109" s="24">
        <v>32.1</v>
      </c>
      <c r="AB109" s="24">
        <v>8</v>
      </c>
      <c r="AC109" s="25" t="s">
        <v>2003</v>
      </c>
      <c r="AD109" s="22">
        <v>5</v>
      </c>
      <c r="AE109" s="22">
        <v>5</v>
      </c>
      <c r="AF109" s="25" t="s">
        <v>2003</v>
      </c>
      <c r="AG109" s="25" t="s">
        <v>2003</v>
      </c>
      <c r="AH109" s="25" t="s">
        <v>2002</v>
      </c>
      <c r="AI109" s="22">
        <v>0</v>
      </c>
      <c r="AJ109" s="22">
        <v>0</v>
      </c>
      <c r="AK109" s="22">
        <v>1</v>
      </c>
      <c r="AL109" s="22">
        <v>1696</v>
      </c>
      <c r="AM109" s="22">
        <v>48228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2">
        <v>0</v>
      </c>
      <c r="AT109" s="22">
        <v>0</v>
      </c>
      <c r="AU109" s="22">
        <v>0</v>
      </c>
      <c r="AV109" s="25" t="s">
        <v>2119</v>
      </c>
      <c r="AW109" s="22">
        <v>129</v>
      </c>
      <c r="AX109" s="22">
        <v>126</v>
      </c>
      <c r="AY109" s="22">
        <v>22435034</v>
      </c>
      <c r="AZ109" s="22">
        <v>3889215</v>
      </c>
      <c r="BA109" s="22">
        <v>453700</v>
      </c>
      <c r="BB109" s="22">
        <v>414000</v>
      </c>
      <c r="BC109" s="22">
        <v>27191949</v>
      </c>
      <c r="BD109" s="22">
        <v>172</v>
      </c>
      <c r="BE109" s="22">
        <v>5</v>
      </c>
      <c r="BF109" s="22">
        <v>1</v>
      </c>
      <c r="BG109" s="22">
        <v>1</v>
      </c>
      <c r="BH109" s="22">
        <v>48</v>
      </c>
      <c r="BI109" s="22">
        <v>1</v>
      </c>
      <c r="BJ109" s="22">
        <v>0</v>
      </c>
      <c r="BK109" s="22">
        <v>0</v>
      </c>
      <c r="BL109" s="22">
        <v>7</v>
      </c>
      <c r="BM109" s="22">
        <v>175</v>
      </c>
      <c r="BN109" s="22">
        <v>277</v>
      </c>
      <c r="BO109" s="22">
        <v>3</v>
      </c>
      <c r="BP109" s="22">
        <v>1</v>
      </c>
    </row>
    <row r="110" spans="1:68" x14ac:dyDescent="0.25">
      <c r="A110" s="22" t="s">
        <v>125</v>
      </c>
      <c r="B110" s="22" t="s">
        <v>295</v>
      </c>
      <c r="C110" s="22" t="s">
        <v>342</v>
      </c>
      <c r="D110" s="22" t="s">
        <v>343</v>
      </c>
      <c r="E110" s="22">
        <v>7</v>
      </c>
      <c r="F110" s="22">
        <v>182.98</v>
      </c>
      <c r="G110" s="22">
        <v>0</v>
      </c>
      <c r="H110" s="24">
        <v>15.8</v>
      </c>
      <c r="I110" s="25" t="s">
        <v>2002</v>
      </c>
      <c r="J110" s="24">
        <v>0</v>
      </c>
      <c r="K110" s="22">
        <v>0</v>
      </c>
      <c r="L110" s="25"/>
      <c r="M110" s="22">
        <v>0</v>
      </c>
      <c r="N110" s="22">
        <v>0</v>
      </c>
      <c r="O110" s="22"/>
      <c r="P110" s="24">
        <v>9.1999999999999993</v>
      </c>
      <c r="Q110" s="24">
        <v>0</v>
      </c>
      <c r="R110" s="24">
        <v>0</v>
      </c>
      <c r="S110" s="24">
        <v>0</v>
      </c>
      <c r="T110" s="24">
        <v>0</v>
      </c>
      <c r="U110" s="24">
        <v>9.1999999999999993</v>
      </c>
      <c r="V110" s="24">
        <v>11</v>
      </c>
      <c r="W110" s="24">
        <v>0</v>
      </c>
      <c r="X110" s="24">
        <v>0</v>
      </c>
      <c r="Y110" s="24">
        <v>0</v>
      </c>
      <c r="Z110" s="24">
        <v>0</v>
      </c>
      <c r="AA110" s="24">
        <v>11</v>
      </c>
      <c r="AB110" s="24">
        <v>0</v>
      </c>
      <c r="AC110" s="25" t="s">
        <v>2003</v>
      </c>
      <c r="AD110" s="22">
        <v>3</v>
      </c>
      <c r="AE110" s="22">
        <v>3</v>
      </c>
      <c r="AF110" s="25" t="s">
        <v>2003</v>
      </c>
      <c r="AG110" s="25" t="s">
        <v>2003</v>
      </c>
      <c r="AH110" s="25" t="s">
        <v>2003</v>
      </c>
      <c r="AI110" s="22">
        <v>10</v>
      </c>
      <c r="AJ110" s="22">
        <v>0</v>
      </c>
      <c r="AK110" s="22">
        <v>0</v>
      </c>
      <c r="AL110" s="22">
        <v>359</v>
      </c>
      <c r="AM110" s="22">
        <v>12444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  <c r="AT110" s="22">
        <v>0</v>
      </c>
      <c r="AU110" s="22">
        <v>0</v>
      </c>
      <c r="AV110" s="25" t="s">
        <v>2120</v>
      </c>
      <c r="AW110" s="22">
        <v>10</v>
      </c>
      <c r="AX110" s="22">
        <v>10</v>
      </c>
      <c r="AY110" s="22">
        <v>578845</v>
      </c>
      <c r="AZ110" s="22">
        <v>50000</v>
      </c>
      <c r="BA110" s="22">
        <v>0</v>
      </c>
      <c r="BB110" s="22">
        <v>0</v>
      </c>
      <c r="BC110" s="22">
        <v>628845</v>
      </c>
      <c r="BD110" s="22">
        <v>0</v>
      </c>
      <c r="BE110" s="22">
        <v>2</v>
      </c>
      <c r="BF110" s="22">
        <v>0</v>
      </c>
      <c r="BG110" s="22">
        <v>1</v>
      </c>
      <c r="BH110" s="22">
        <v>3</v>
      </c>
      <c r="BI110" s="22">
        <v>2</v>
      </c>
      <c r="BJ110" s="22">
        <v>0</v>
      </c>
      <c r="BK110" s="22">
        <v>0</v>
      </c>
      <c r="BL110" s="22">
        <v>0</v>
      </c>
      <c r="BM110" s="22">
        <v>0</v>
      </c>
      <c r="BN110" s="22">
        <v>31</v>
      </c>
      <c r="BO110" s="22">
        <v>0</v>
      </c>
      <c r="BP110" s="22">
        <v>0</v>
      </c>
    </row>
    <row r="111" spans="1:68" x14ac:dyDescent="0.25">
      <c r="A111" s="22" t="s">
        <v>125</v>
      </c>
      <c r="B111" s="22" t="s">
        <v>295</v>
      </c>
      <c r="C111" s="22" t="s">
        <v>344</v>
      </c>
      <c r="D111" s="22" t="s">
        <v>345</v>
      </c>
      <c r="E111" s="22">
        <v>77</v>
      </c>
      <c r="F111" s="22">
        <v>1430.99</v>
      </c>
      <c r="G111" s="22">
        <v>0</v>
      </c>
      <c r="H111" s="24">
        <v>44.7</v>
      </c>
      <c r="I111" s="25" t="s">
        <v>2002</v>
      </c>
      <c r="J111" s="24">
        <v>0</v>
      </c>
      <c r="K111" s="22">
        <v>0</v>
      </c>
      <c r="L111" s="25"/>
      <c r="M111" s="22">
        <v>0</v>
      </c>
      <c r="N111" s="22">
        <v>0</v>
      </c>
      <c r="O111" s="22"/>
      <c r="P111" s="24">
        <v>40.6</v>
      </c>
      <c r="Q111" s="24">
        <v>0</v>
      </c>
      <c r="R111" s="24">
        <v>1.2</v>
      </c>
      <c r="S111" s="24">
        <v>0</v>
      </c>
      <c r="T111" s="24">
        <v>0</v>
      </c>
      <c r="U111" s="24">
        <v>41.8</v>
      </c>
      <c r="V111" s="24">
        <v>37.1</v>
      </c>
      <c r="W111" s="24">
        <v>0</v>
      </c>
      <c r="X111" s="24">
        <v>0</v>
      </c>
      <c r="Y111" s="24">
        <v>0</v>
      </c>
      <c r="Z111" s="24">
        <v>0</v>
      </c>
      <c r="AA111" s="24">
        <v>37.1</v>
      </c>
      <c r="AB111" s="24">
        <v>24.7</v>
      </c>
      <c r="AC111" s="25" t="s">
        <v>2003</v>
      </c>
      <c r="AD111" s="22">
        <v>5</v>
      </c>
      <c r="AE111" s="22">
        <v>5</v>
      </c>
      <c r="AF111" s="25" t="s">
        <v>2003</v>
      </c>
      <c r="AG111" s="25" t="s">
        <v>2003</v>
      </c>
      <c r="AH111" s="25" t="s">
        <v>2003</v>
      </c>
      <c r="AI111" s="22">
        <v>5</v>
      </c>
      <c r="AJ111" s="22">
        <v>0</v>
      </c>
      <c r="AK111" s="22">
        <v>2</v>
      </c>
      <c r="AL111" s="22">
        <v>2718</v>
      </c>
      <c r="AM111" s="22">
        <v>72544</v>
      </c>
      <c r="AN111" s="22">
        <v>1</v>
      </c>
      <c r="AO111" s="22">
        <v>1</v>
      </c>
      <c r="AP111" s="22">
        <v>0</v>
      </c>
      <c r="AQ111" s="22">
        <v>0</v>
      </c>
      <c r="AR111" s="22">
        <v>2</v>
      </c>
      <c r="AS111" s="22">
        <v>2</v>
      </c>
      <c r="AT111" s="22">
        <v>0</v>
      </c>
      <c r="AU111" s="22">
        <v>0</v>
      </c>
      <c r="AV111" s="25" t="s">
        <v>2121</v>
      </c>
      <c r="AW111" s="22">
        <v>104</v>
      </c>
      <c r="AX111" s="22">
        <v>102</v>
      </c>
      <c r="AY111" s="22">
        <v>15824183</v>
      </c>
      <c r="AZ111" s="22">
        <v>8007752</v>
      </c>
      <c r="BA111" s="22">
        <v>0</v>
      </c>
      <c r="BB111" s="22">
        <v>0</v>
      </c>
      <c r="BC111" s="22">
        <v>23831935</v>
      </c>
      <c r="BD111" s="22">
        <v>127</v>
      </c>
      <c r="BE111" s="22">
        <v>21</v>
      </c>
      <c r="BF111" s="22">
        <v>4</v>
      </c>
      <c r="BG111" s="22">
        <v>1</v>
      </c>
      <c r="BH111" s="22">
        <v>42</v>
      </c>
      <c r="BI111" s="22">
        <v>3</v>
      </c>
      <c r="BJ111" s="22">
        <v>1</v>
      </c>
      <c r="BK111" s="22">
        <v>90</v>
      </c>
      <c r="BL111" s="22">
        <v>16</v>
      </c>
      <c r="BM111" s="22">
        <v>130</v>
      </c>
      <c r="BN111" s="22">
        <v>262</v>
      </c>
      <c r="BO111" s="22">
        <v>4</v>
      </c>
      <c r="BP111" s="22">
        <v>0</v>
      </c>
    </row>
    <row r="112" spans="1:68" x14ac:dyDescent="0.25">
      <c r="A112" s="22" t="s">
        <v>125</v>
      </c>
      <c r="B112" s="22" t="s">
        <v>295</v>
      </c>
      <c r="C112" s="22" t="s">
        <v>346</v>
      </c>
      <c r="D112" s="22" t="s">
        <v>347</v>
      </c>
      <c r="E112" s="22">
        <v>33</v>
      </c>
      <c r="F112" s="22">
        <v>1223.18</v>
      </c>
      <c r="G112" s="22">
        <v>0</v>
      </c>
      <c r="H112" s="24">
        <v>67.900000000000006</v>
      </c>
      <c r="I112" s="25" t="s">
        <v>2002</v>
      </c>
      <c r="J112" s="24">
        <v>0</v>
      </c>
      <c r="K112" s="22">
        <v>0</v>
      </c>
      <c r="L112" s="25"/>
      <c r="M112" s="22">
        <v>1</v>
      </c>
      <c r="N112" s="22">
        <v>0</v>
      </c>
      <c r="O112" s="22"/>
      <c r="P112" s="24">
        <v>54.1</v>
      </c>
      <c r="Q112" s="24">
        <v>1</v>
      </c>
      <c r="R112" s="24">
        <v>0</v>
      </c>
      <c r="S112" s="24">
        <v>12.6</v>
      </c>
      <c r="T112" s="24">
        <v>0</v>
      </c>
      <c r="U112" s="24">
        <v>67.7</v>
      </c>
      <c r="V112" s="24">
        <v>43.4</v>
      </c>
      <c r="W112" s="24">
        <v>5.9</v>
      </c>
      <c r="X112" s="24">
        <v>0</v>
      </c>
      <c r="Y112" s="24">
        <v>5.9</v>
      </c>
      <c r="Z112" s="24">
        <v>0</v>
      </c>
      <c r="AA112" s="24">
        <v>55.2</v>
      </c>
      <c r="AB112" s="24">
        <v>22.5</v>
      </c>
      <c r="AC112" s="25" t="s">
        <v>2003</v>
      </c>
      <c r="AD112" s="22">
        <v>3</v>
      </c>
      <c r="AE112" s="22">
        <v>2</v>
      </c>
      <c r="AF112" s="25" t="s">
        <v>2003</v>
      </c>
      <c r="AG112" s="25" t="s">
        <v>2003</v>
      </c>
      <c r="AH112" s="25" t="s">
        <v>2003</v>
      </c>
      <c r="AI112" s="22">
        <v>5</v>
      </c>
      <c r="AJ112" s="22">
        <v>0</v>
      </c>
      <c r="AK112" s="22">
        <v>1</v>
      </c>
      <c r="AL112" s="22">
        <v>2729</v>
      </c>
      <c r="AM112" s="22">
        <v>63411</v>
      </c>
      <c r="AN112" s="22">
        <v>0</v>
      </c>
      <c r="AO112" s="22">
        <v>0</v>
      </c>
      <c r="AP112" s="22">
        <v>0</v>
      </c>
      <c r="AQ112" s="22">
        <v>0</v>
      </c>
      <c r="AR112" s="22">
        <v>0</v>
      </c>
      <c r="AS112" s="22">
        <v>0</v>
      </c>
      <c r="AT112" s="22">
        <v>0</v>
      </c>
      <c r="AU112" s="22">
        <v>0</v>
      </c>
      <c r="AV112" s="25" t="s">
        <v>2122</v>
      </c>
      <c r="AW112" s="22">
        <v>70</v>
      </c>
      <c r="AX112" s="22">
        <v>67</v>
      </c>
      <c r="AY112" s="22">
        <v>17578696.649999999</v>
      </c>
      <c r="AZ112" s="22">
        <v>287774</v>
      </c>
      <c r="BA112" s="22">
        <v>0</v>
      </c>
      <c r="BB112" s="22">
        <v>2829367</v>
      </c>
      <c r="BC112" s="22">
        <v>20695837.649999999</v>
      </c>
      <c r="BD112" s="22">
        <v>103</v>
      </c>
      <c r="BE112" s="22">
        <v>15</v>
      </c>
      <c r="BF112" s="22">
        <v>3</v>
      </c>
      <c r="BG112" s="22">
        <v>1</v>
      </c>
      <c r="BH112" s="22">
        <v>398</v>
      </c>
      <c r="BI112" s="22">
        <v>3</v>
      </c>
      <c r="BJ112" s="22">
        <v>4</v>
      </c>
      <c r="BK112" s="22">
        <v>123</v>
      </c>
      <c r="BL112" s="22">
        <v>13</v>
      </c>
      <c r="BM112" s="22">
        <v>104</v>
      </c>
      <c r="BN112" s="22">
        <v>293</v>
      </c>
      <c r="BO112" s="22">
        <v>8</v>
      </c>
      <c r="BP112" s="22">
        <v>1</v>
      </c>
    </row>
    <row r="113" spans="1:68" x14ac:dyDescent="0.25">
      <c r="A113" s="22" t="s">
        <v>125</v>
      </c>
      <c r="B113" s="22" t="s">
        <v>295</v>
      </c>
      <c r="C113" s="22" t="s">
        <v>348</v>
      </c>
      <c r="D113" s="22" t="s">
        <v>349</v>
      </c>
      <c r="E113" s="22">
        <v>43</v>
      </c>
      <c r="F113" s="22">
        <v>1535.84</v>
      </c>
      <c r="G113" s="22">
        <v>0</v>
      </c>
      <c r="H113" s="24">
        <v>47.1</v>
      </c>
      <c r="I113" s="25" t="s">
        <v>2002</v>
      </c>
      <c r="J113" s="24">
        <v>0</v>
      </c>
      <c r="K113" s="22">
        <v>0</v>
      </c>
      <c r="L113" s="25"/>
      <c r="M113" s="22">
        <v>0</v>
      </c>
      <c r="N113" s="22">
        <v>0</v>
      </c>
      <c r="O113" s="22"/>
      <c r="P113" s="24">
        <v>43.3</v>
      </c>
      <c r="Q113" s="24">
        <v>0</v>
      </c>
      <c r="R113" s="24">
        <v>0</v>
      </c>
      <c r="S113" s="24">
        <v>6.9</v>
      </c>
      <c r="T113" s="24">
        <v>0</v>
      </c>
      <c r="U113" s="24">
        <v>50.2</v>
      </c>
      <c r="V113" s="24">
        <v>35.4</v>
      </c>
      <c r="W113" s="24">
        <v>0</v>
      </c>
      <c r="X113" s="24">
        <v>0</v>
      </c>
      <c r="Y113" s="24">
        <v>0</v>
      </c>
      <c r="Z113" s="24">
        <v>0</v>
      </c>
      <c r="AA113" s="24">
        <v>35.4</v>
      </c>
      <c r="AB113" s="24">
        <v>17.600000000000001</v>
      </c>
      <c r="AC113" s="25" t="s">
        <v>2003</v>
      </c>
      <c r="AD113" s="22">
        <v>8</v>
      </c>
      <c r="AE113" s="22">
        <v>3</v>
      </c>
      <c r="AF113" s="25" t="s">
        <v>2002</v>
      </c>
      <c r="AG113" s="25" t="s">
        <v>2003</v>
      </c>
      <c r="AH113" s="25" t="s">
        <v>2003</v>
      </c>
      <c r="AI113" s="22">
        <v>4</v>
      </c>
      <c r="AJ113" s="22">
        <v>0</v>
      </c>
      <c r="AK113" s="22">
        <v>3</v>
      </c>
      <c r="AL113" s="22">
        <v>2141</v>
      </c>
      <c r="AM113" s="22">
        <v>47175</v>
      </c>
      <c r="AN113" s="22">
        <v>0</v>
      </c>
      <c r="AO113" s="22">
        <v>0</v>
      </c>
      <c r="AP113" s="22">
        <v>0</v>
      </c>
      <c r="AQ113" s="22">
        <v>0</v>
      </c>
      <c r="AR113" s="22">
        <v>0</v>
      </c>
      <c r="AS113" s="22">
        <v>0</v>
      </c>
      <c r="AT113" s="22">
        <v>0</v>
      </c>
      <c r="AU113" s="22">
        <v>0</v>
      </c>
      <c r="AV113" s="25" t="s">
        <v>2123</v>
      </c>
      <c r="AW113" s="22">
        <v>92</v>
      </c>
      <c r="AX113" s="22">
        <v>92</v>
      </c>
      <c r="AY113" s="22">
        <v>7626471.0300000003</v>
      </c>
      <c r="AZ113" s="22">
        <v>1668500</v>
      </c>
      <c r="BA113" s="22">
        <v>531345</v>
      </c>
      <c r="BB113" s="22">
        <v>0</v>
      </c>
      <c r="BC113" s="22">
        <v>9826316.0299999993</v>
      </c>
      <c r="BD113" s="22">
        <v>92</v>
      </c>
      <c r="BE113" s="22">
        <v>8</v>
      </c>
      <c r="BF113" s="22">
        <v>9</v>
      </c>
      <c r="BG113" s="22">
        <v>1</v>
      </c>
      <c r="BH113" s="22">
        <v>57</v>
      </c>
      <c r="BI113" s="22">
        <v>2</v>
      </c>
      <c r="BJ113" s="22">
        <v>5</v>
      </c>
      <c r="BK113" s="22">
        <v>67</v>
      </c>
      <c r="BL113" s="22">
        <v>5</v>
      </c>
      <c r="BM113" s="22">
        <v>92</v>
      </c>
      <c r="BN113" s="22">
        <v>274</v>
      </c>
      <c r="BO113" s="22">
        <v>5</v>
      </c>
      <c r="BP113" s="22">
        <v>1</v>
      </c>
    </row>
    <row r="114" spans="1:68" x14ac:dyDescent="0.25">
      <c r="A114" s="22" t="s">
        <v>125</v>
      </c>
      <c r="B114" s="22" t="s">
        <v>295</v>
      </c>
      <c r="C114" s="22" t="s">
        <v>350</v>
      </c>
      <c r="D114" s="22" t="s">
        <v>351</v>
      </c>
      <c r="E114" s="22">
        <v>99</v>
      </c>
      <c r="F114" s="22">
        <v>3150.3</v>
      </c>
      <c r="G114" s="22">
        <v>0</v>
      </c>
      <c r="H114" s="24">
        <v>94.9</v>
      </c>
      <c r="I114" s="25" t="s">
        <v>2002</v>
      </c>
      <c r="J114" s="24">
        <v>0</v>
      </c>
      <c r="K114" s="22">
        <v>0</v>
      </c>
      <c r="L114" s="25"/>
      <c r="M114" s="22">
        <v>0</v>
      </c>
      <c r="N114" s="22">
        <v>0</v>
      </c>
      <c r="O114" s="22"/>
      <c r="P114" s="24">
        <v>89.9</v>
      </c>
      <c r="Q114" s="24">
        <v>0</v>
      </c>
      <c r="R114" s="24">
        <v>0</v>
      </c>
      <c r="S114" s="24">
        <v>0</v>
      </c>
      <c r="T114" s="24">
        <v>0</v>
      </c>
      <c r="U114" s="24">
        <v>89.9</v>
      </c>
      <c r="V114" s="24">
        <v>80.900000000000006</v>
      </c>
      <c r="W114" s="24">
        <v>0</v>
      </c>
      <c r="X114" s="24">
        <v>0</v>
      </c>
      <c r="Y114" s="24">
        <v>0</v>
      </c>
      <c r="Z114" s="24">
        <v>0</v>
      </c>
      <c r="AA114" s="24">
        <v>80.900000000000006</v>
      </c>
      <c r="AB114" s="24">
        <v>20.8</v>
      </c>
      <c r="AC114" s="25" t="s">
        <v>2003</v>
      </c>
      <c r="AD114" s="22">
        <v>5</v>
      </c>
      <c r="AE114" s="22">
        <v>5</v>
      </c>
      <c r="AF114" s="25" t="s">
        <v>2003</v>
      </c>
      <c r="AG114" s="25" t="s">
        <v>2002</v>
      </c>
      <c r="AH114" s="25" t="s">
        <v>2002</v>
      </c>
      <c r="AI114" s="22">
        <v>0</v>
      </c>
      <c r="AJ114" s="22">
        <v>0</v>
      </c>
      <c r="AK114" s="22">
        <v>0</v>
      </c>
      <c r="AL114" s="22">
        <v>2932</v>
      </c>
      <c r="AM114" s="22">
        <v>90508.99</v>
      </c>
      <c r="AN114" s="22">
        <v>1</v>
      </c>
      <c r="AO114" s="22">
        <v>1</v>
      </c>
      <c r="AP114" s="22">
        <v>0</v>
      </c>
      <c r="AQ114" s="22">
        <v>0</v>
      </c>
      <c r="AR114" s="22">
        <v>12</v>
      </c>
      <c r="AS114" s="22">
        <v>6</v>
      </c>
      <c r="AT114" s="22">
        <v>6</v>
      </c>
      <c r="AU114" s="22">
        <v>6</v>
      </c>
      <c r="AV114" s="25" t="s">
        <v>2124</v>
      </c>
      <c r="AW114" s="22">
        <v>65</v>
      </c>
      <c r="AX114" s="22">
        <v>48</v>
      </c>
      <c r="AY114" s="22">
        <v>2917520</v>
      </c>
      <c r="AZ114" s="22">
        <v>1251000</v>
      </c>
      <c r="BA114" s="22">
        <v>7450000</v>
      </c>
      <c r="BB114" s="22">
        <v>172000</v>
      </c>
      <c r="BC114" s="22">
        <v>11790520</v>
      </c>
      <c r="BD114" s="22">
        <v>29</v>
      </c>
      <c r="BE114" s="22">
        <v>50</v>
      </c>
      <c r="BF114" s="22">
        <v>0</v>
      </c>
      <c r="BG114" s="22">
        <v>1</v>
      </c>
      <c r="BH114" s="22">
        <v>63</v>
      </c>
      <c r="BI114" s="22">
        <v>6</v>
      </c>
      <c r="BJ114" s="22">
        <v>0</v>
      </c>
      <c r="BK114" s="22">
        <v>0</v>
      </c>
      <c r="BL114" s="22">
        <v>15</v>
      </c>
      <c r="BM114" s="22">
        <v>45</v>
      </c>
      <c r="BN114" s="22">
        <v>500</v>
      </c>
      <c r="BO114" s="22">
        <v>0</v>
      </c>
      <c r="BP114" s="22">
        <v>0</v>
      </c>
    </row>
    <row r="115" spans="1:68" x14ac:dyDescent="0.25">
      <c r="A115" s="22" t="s">
        <v>125</v>
      </c>
      <c r="B115" s="22" t="s">
        <v>295</v>
      </c>
      <c r="C115" s="22" t="s">
        <v>352</v>
      </c>
      <c r="D115" s="22" t="s">
        <v>353</v>
      </c>
      <c r="E115" s="22">
        <v>7</v>
      </c>
      <c r="F115" s="22">
        <v>160.54</v>
      </c>
      <c r="G115" s="22">
        <v>0</v>
      </c>
      <c r="H115" s="24">
        <v>16.899999999999999</v>
      </c>
      <c r="I115" s="25" t="s">
        <v>2002</v>
      </c>
      <c r="J115" s="24">
        <v>0</v>
      </c>
      <c r="K115" s="22">
        <v>0</v>
      </c>
      <c r="L115" s="25"/>
      <c r="M115" s="22">
        <v>0</v>
      </c>
      <c r="N115" s="22">
        <v>0</v>
      </c>
      <c r="O115" s="22"/>
      <c r="P115" s="24">
        <v>17.399999999999999</v>
      </c>
      <c r="Q115" s="24">
        <v>0</v>
      </c>
      <c r="R115" s="24">
        <v>0</v>
      </c>
      <c r="S115" s="24">
        <v>0</v>
      </c>
      <c r="T115" s="24">
        <v>0</v>
      </c>
      <c r="U115" s="24">
        <v>17.399999999999999</v>
      </c>
      <c r="V115" s="24">
        <v>21.2</v>
      </c>
      <c r="W115" s="24">
        <v>0</v>
      </c>
      <c r="X115" s="24">
        <v>0</v>
      </c>
      <c r="Y115" s="24">
        <v>0</v>
      </c>
      <c r="Z115" s="24">
        <v>0</v>
      </c>
      <c r="AA115" s="24">
        <v>21.2</v>
      </c>
      <c r="AB115" s="24">
        <v>6.4</v>
      </c>
      <c r="AC115" s="25" t="s">
        <v>2003</v>
      </c>
      <c r="AD115" s="22">
        <v>5</v>
      </c>
      <c r="AE115" s="22">
        <v>5</v>
      </c>
      <c r="AF115" s="25" t="s">
        <v>2003</v>
      </c>
      <c r="AG115" s="25" t="s">
        <v>2003</v>
      </c>
      <c r="AH115" s="25" t="s">
        <v>2002</v>
      </c>
      <c r="AI115" s="22">
        <v>0</v>
      </c>
      <c r="AJ115" s="22">
        <v>0</v>
      </c>
      <c r="AK115" s="22">
        <v>0</v>
      </c>
      <c r="AL115" s="22">
        <v>498</v>
      </c>
      <c r="AM115" s="22">
        <v>16276</v>
      </c>
      <c r="AN115" s="22">
        <v>0</v>
      </c>
      <c r="AO115" s="22">
        <v>0</v>
      </c>
      <c r="AP115" s="22">
        <v>0</v>
      </c>
      <c r="AQ115" s="22">
        <v>0</v>
      </c>
      <c r="AR115" s="22">
        <v>0</v>
      </c>
      <c r="AS115" s="22">
        <v>0</v>
      </c>
      <c r="AT115" s="22">
        <v>0</v>
      </c>
      <c r="AU115" s="22">
        <v>0</v>
      </c>
      <c r="AV115" s="25" t="s">
        <v>2125</v>
      </c>
      <c r="AW115" s="22">
        <v>9</v>
      </c>
      <c r="AX115" s="22">
        <v>9</v>
      </c>
      <c r="AY115" s="22">
        <v>1515029</v>
      </c>
      <c r="AZ115" s="22">
        <v>0</v>
      </c>
      <c r="BA115" s="22">
        <v>0</v>
      </c>
      <c r="BB115" s="22">
        <v>0</v>
      </c>
      <c r="BC115" s="22">
        <v>1515029</v>
      </c>
      <c r="BD115" s="22">
        <v>14</v>
      </c>
      <c r="BE115" s="22">
        <v>5</v>
      </c>
      <c r="BF115" s="22">
        <v>0</v>
      </c>
      <c r="BG115" s="22">
        <v>1</v>
      </c>
      <c r="BH115" s="22">
        <v>44</v>
      </c>
      <c r="BI115" s="22">
        <v>1</v>
      </c>
      <c r="BJ115" s="22">
        <v>0</v>
      </c>
      <c r="BK115" s="22">
        <v>0</v>
      </c>
      <c r="BL115" s="22">
        <v>5</v>
      </c>
      <c r="BM115" s="22">
        <v>14</v>
      </c>
      <c r="BN115" s="22">
        <v>44</v>
      </c>
      <c r="BO115" s="22">
        <v>0</v>
      </c>
      <c r="BP115" s="22">
        <v>0</v>
      </c>
    </row>
    <row r="116" spans="1:68" x14ac:dyDescent="0.25">
      <c r="A116" s="22" t="s">
        <v>125</v>
      </c>
      <c r="B116" s="22" t="s">
        <v>295</v>
      </c>
      <c r="C116" s="22" t="s">
        <v>354</v>
      </c>
      <c r="D116" s="22" t="s">
        <v>355</v>
      </c>
      <c r="E116" s="22">
        <v>95</v>
      </c>
      <c r="F116" s="22">
        <v>2603.7399999999998</v>
      </c>
      <c r="G116" s="22">
        <v>0</v>
      </c>
      <c r="H116" s="24">
        <v>98.8</v>
      </c>
      <c r="I116" s="25" t="s">
        <v>2002</v>
      </c>
      <c r="J116" s="24">
        <v>0</v>
      </c>
      <c r="K116" s="22">
        <v>0</v>
      </c>
      <c r="L116" s="25"/>
      <c r="M116" s="22">
        <v>0</v>
      </c>
      <c r="N116" s="22">
        <v>0</v>
      </c>
      <c r="O116" s="22"/>
      <c r="P116" s="24">
        <v>81.099999999999994</v>
      </c>
      <c r="Q116" s="24">
        <v>0</v>
      </c>
      <c r="R116" s="24">
        <v>0</v>
      </c>
      <c r="S116" s="24">
        <v>0</v>
      </c>
      <c r="T116" s="24">
        <v>0</v>
      </c>
      <c r="U116" s="24">
        <v>81.099999999999994</v>
      </c>
      <c r="V116" s="24">
        <v>73.7</v>
      </c>
      <c r="W116" s="24">
        <v>0</v>
      </c>
      <c r="X116" s="24">
        <v>0</v>
      </c>
      <c r="Y116" s="24">
        <v>0</v>
      </c>
      <c r="Z116" s="24">
        <v>0</v>
      </c>
      <c r="AA116" s="24">
        <v>73.7</v>
      </c>
      <c r="AB116" s="24">
        <v>35.5</v>
      </c>
      <c r="AC116" s="25" t="s">
        <v>2003</v>
      </c>
      <c r="AD116" s="22">
        <v>5</v>
      </c>
      <c r="AE116" s="22">
        <v>5</v>
      </c>
      <c r="AF116" s="25" t="s">
        <v>2003</v>
      </c>
      <c r="AG116" s="25" t="s">
        <v>2003</v>
      </c>
      <c r="AH116" s="25" t="s">
        <v>2003</v>
      </c>
      <c r="AI116" s="22">
        <v>2</v>
      </c>
      <c r="AJ116" s="22">
        <v>0</v>
      </c>
      <c r="AK116" s="22">
        <v>5</v>
      </c>
      <c r="AL116" s="22">
        <v>3612</v>
      </c>
      <c r="AM116" s="22">
        <v>91552</v>
      </c>
      <c r="AN116" s="22">
        <v>0</v>
      </c>
      <c r="AO116" s="22">
        <v>0</v>
      </c>
      <c r="AP116" s="22">
        <v>0</v>
      </c>
      <c r="AQ116" s="22">
        <v>0</v>
      </c>
      <c r="AR116" s="22">
        <v>2</v>
      </c>
      <c r="AS116" s="22">
        <v>1</v>
      </c>
      <c r="AT116" s="22">
        <v>0</v>
      </c>
      <c r="AU116" s="22">
        <v>0</v>
      </c>
      <c r="AV116" s="25" t="s">
        <v>2126</v>
      </c>
      <c r="AW116" s="22">
        <v>86</v>
      </c>
      <c r="AX116" s="22">
        <v>80</v>
      </c>
      <c r="AY116" s="22">
        <v>2758065</v>
      </c>
      <c r="AZ116" s="22">
        <v>1741030</v>
      </c>
      <c r="BA116" s="22">
        <v>280000</v>
      </c>
      <c r="BB116" s="22">
        <v>73511000</v>
      </c>
      <c r="BC116" s="22">
        <v>78290095</v>
      </c>
      <c r="BD116" s="22">
        <v>112</v>
      </c>
      <c r="BE116" s="22">
        <v>17</v>
      </c>
      <c r="BF116" s="22">
        <v>3</v>
      </c>
      <c r="BG116" s="22">
        <v>1</v>
      </c>
      <c r="BH116" s="22">
        <v>68</v>
      </c>
      <c r="BI116" s="22">
        <v>7</v>
      </c>
      <c r="BJ116" s="22">
        <v>3</v>
      </c>
      <c r="BK116" s="22">
        <v>73</v>
      </c>
      <c r="BL116" s="22">
        <v>32</v>
      </c>
      <c r="BM116" s="22">
        <v>122</v>
      </c>
      <c r="BN116" s="22">
        <v>615</v>
      </c>
      <c r="BO116" s="22">
        <v>3</v>
      </c>
      <c r="BP116" s="22">
        <v>0</v>
      </c>
    </row>
    <row r="117" spans="1:68" x14ac:dyDescent="0.25">
      <c r="A117" s="22" t="s">
        <v>125</v>
      </c>
      <c r="B117" s="22" t="s">
        <v>295</v>
      </c>
      <c r="C117" s="22" t="s">
        <v>356</v>
      </c>
      <c r="D117" s="22" t="s">
        <v>357</v>
      </c>
      <c r="E117" s="22">
        <v>11</v>
      </c>
      <c r="F117" s="22">
        <v>476.37</v>
      </c>
      <c r="G117" s="22">
        <v>0</v>
      </c>
      <c r="H117" s="24">
        <v>28</v>
      </c>
      <c r="I117" s="25" t="s">
        <v>2002</v>
      </c>
      <c r="J117" s="24">
        <v>0</v>
      </c>
      <c r="K117" s="22">
        <v>0</v>
      </c>
      <c r="L117" s="25"/>
      <c r="M117" s="22">
        <v>0</v>
      </c>
      <c r="N117" s="22">
        <v>0</v>
      </c>
      <c r="O117" s="22"/>
      <c r="P117" s="24">
        <v>22.7</v>
      </c>
      <c r="Q117" s="24">
        <v>0</v>
      </c>
      <c r="R117" s="24">
        <v>0</v>
      </c>
      <c r="S117" s="24">
        <v>0</v>
      </c>
      <c r="T117" s="24">
        <v>0</v>
      </c>
      <c r="U117" s="24">
        <v>22.7</v>
      </c>
      <c r="V117" s="24">
        <v>21.7</v>
      </c>
      <c r="W117" s="24">
        <v>0</v>
      </c>
      <c r="X117" s="24">
        <v>0</v>
      </c>
      <c r="Y117" s="24">
        <v>0</v>
      </c>
      <c r="Z117" s="24">
        <v>0</v>
      </c>
      <c r="AA117" s="24">
        <v>21.7</v>
      </c>
      <c r="AB117" s="24">
        <v>2.6</v>
      </c>
      <c r="AC117" s="25" t="s">
        <v>2003</v>
      </c>
      <c r="AD117" s="22">
        <v>3</v>
      </c>
      <c r="AE117" s="22">
        <v>3</v>
      </c>
      <c r="AF117" s="25" t="s">
        <v>2003</v>
      </c>
      <c r="AG117" s="25" t="s">
        <v>2003</v>
      </c>
      <c r="AH117" s="25" t="s">
        <v>2003</v>
      </c>
      <c r="AI117" s="22">
        <v>4</v>
      </c>
      <c r="AJ117" s="22">
        <v>0</v>
      </c>
      <c r="AK117" s="22">
        <v>2</v>
      </c>
      <c r="AL117" s="22">
        <v>685</v>
      </c>
      <c r="AM117" s="22">
        <v>22788</v>
      </c>
      <c r="AN117" s="22">
        <v>0</v>
      </c>
      <c r="AO117" s="22">
        <v>0</v>
      </c>
      <c r="AP117" s="22">
        <v>0</v>
      </c>
      <c r="AQ117" s="22">
        <v>0</v>
      </c>
      <c r="AR117" s="22">
        <v>2</v>
      </c>
      <c r="AS117" s="22">
        <v>1</v>
      </c>
      <c r="AT117" s="22">
        <v>1</v>
      </c>
      <c r="AU117" s="22">
        <v>1</v>
      </c>
      <c r="AV117" s="25" t="s">
        <v>2127</v>
      </c>
      <c r="AW117" s="22">
        <v>8</v>
      </c>
      <c r="AX117" s="22">
        <v>8</v>
      </c>
      <c r="AY117" s="22">
        <v>29806</v>
      </c>
      <c r="AZ117" s="22">
        <v>26500</v>
      </c>
      <c r="BA117" s="22">
        <v>150000</v>
      </c>
      <c r="BB117" s="22">
        <v>205806</v>
      </c>
      <c r="BC117" s="22">
        <v>412112</v>
      </c>
      <c r="BD117" s="22">
        <v>8</v>
      </c>
      <c r="BE117" s="22">
        <v>2</v>
      </c>
      <c r="BF117" s="22">
        <v>0</v>
      </c>
      <c r="BG117" s="22">
        <v>1</v>
      </c>
      <c r="BH117" s="22">
        <v>8</v>
      </c>
      <c r="BI117" s="22">
        <v>7</v>
      </c>
      <c r="BJ117" s="22">
        <v>0</v>
      </c>
      <c r="BK117" s="22">
        <v>0</v>
      </c>
      <c r="BL117" s="22">
        <v>14</v>
      </c>
      <c r="BM117" s="22">
        <v>8</v>
      </c>
      <c r="BN117" s="22">
        <v>75</v>
      </c>
      <c r="BO117" s="22">
        <v>0</v>
      </c>
      <c r="BP117" s="22">
        <v>0</v>
      </c>
    </row>
    <row r="118" spans="1:68" x14ac:dyDescent="0.25">
      <c r="A118" s="22" t="s">
        <v>125</v>
      </c>
      <c r="B118" s="22" t="s">
        <v>295</v>
      </c>
      <c r="C118" s="22" t="s">
        <v>358</v>
      </c>
      <c r="D118" s="22" t="s">
        <v>359</v>
      </c>
      <c r="E118" s="22">
        <v>29</v>
      </c>
      <c r="F118" s="22">
        <v>1140.99</v>
      </c>
      <c r="G118" s="22">
        <v>0</v>
      </c>
      <c r="H118" s="24">
        <v>50</v>
      </c>
      <c r="I118" s="25" t="s">
        <v>2002</v>
      </c>
      <c r="J118" s="24">
        <v>0</v>
      </c>
      <c r="K118" s="22">
        <v>0</v>
      </c>
      <c r="L118" s="25"/>
      <c r="M118" s="22">
        <v>0</v>
      </c>
      <c r="N118" s="22">
        <v>0</v>
      </c>
      <c r="O118" s="22"/>
      <c r="P118" s="24">
        <v>41</v>
      </c>
      <c r="Q118" s="24">
        <v>3</v>
      </c>
      <c r="R118" s="24">
        <v>1</v>
      </c>
      <c r="S118" s="24">
        <v>0</v>
      </c>
      <c r="T118" s="24">
        <v>0</v>
      </c>
      <c r="U118" s="24">
        <v>45</v>
      </c>
      <c r="V118" s="24">
        <v>37.6</v>
      </c>
      <c r="W118" s="24">
        <v>0</v>
      </c>
      <c r="X118" s="24">
        <v>0</v>
      </c>
      <c r="Y118" s="24">
        <v>0</v>
      </c>
      <c r="Z118" s="24">
        <v>0</v>
      </c>
      <c r="AA118" s="24">
        <v>37.6</v>
      </c>
      <c r="AB118" s="24">
        <v>13.2</v>
      </c>
      <c r="AC118" s="25" t="s">
        <v>2003</v>
      </c>
      <c r="AD118" s="22">
        <v>1</v>
      </c>
      <c r="AE118" s="22">
        <v>1</v>
      </c>
      <c r="AF118" s="25" t="s">
        <v>2002</v>
      </c>
      <c r="AG118" s="25" t="s">
        <v>2002</v>
      </c>
      <c r="AH118" s="25" t="s">
        <v>2002</v>
      </c>
      <c r="AI118" s="22">
        <v>0</v>
      </c>
      <c r="AJ118" s="22">
        <v>0</v>
      </c>
      <c r="AK118" s="22">
        <v>0</v>
      </c>
      <c r="AL118" s="22">
        <v>1470</v>
      </c>
      <c r="AM118" s="22">
        <v>42226</v>
      </c>
      <c r="AN118" s="22">
        <v>0</v>
      </c>
      <c r="AO118" s="22">
        <v>0</v>
      </c>
      <c r="AP118" s="22">
        <v>0</v>
      </c>
      <c r="AQ118" s="22">
        <v>0</v>
      </c>
      <c r="AR118" s="22">
        <v>0</v>
      </c>
      <c r="AS118" s="22">
        <v>0</v>
      </c>
      <c r="AT118" s="22">
        <v>0</v>
      </c>
      <c r="AU118" s="22">
        <v>0</v>
      </c>
      <c r="AV118" s="25" t="s">
        <v>2128</v>
      </c>
      <c r="AW118" s="22">
        <v>52</v>
      </c>
      <c r="AX118" s="22">
        <v>52</v>
      </c>
      <c r="AY118" s="22">
        <v>2142608</v>
      </c>
      <c r="AZ118" s="22">
        <v>3670880</v>
      </c>
      <c r="BA118" s="22">
        <v>0</v>
      </c>
      <c r="BB118" s="22">
        <v>0</v>
      </c>
      <c r="BC118" s="22">
        <v>5813488</v>
      </c>
      <c r="BD118" s="22">
        <v>41</v>
      </c>
      <c r="BE118" s="22">
        <v>4</v>
      </c>
      <c r="BF118" s="22">
        <v>0</v>
      </c>
      <c r="BG118" s="22">
        <v>1</v>
      </c>
      <c r="BH118" s="22">
        <v>61</v>
      </c>
      <c r="BI118" s="22">
        <v>1</v>
      </c>
      <c r="BJ118" s="22">
        <v>0</v>
      </c>
      <c r="BK118" s="22">
        <v>0</v>
      </c>
      <c r="BL118" s="22">
        <v>4</v>
      </c>
      <c r="BM118" s="22">
        <v>42</v>
      </c>
      <c r="BN118" s="22">
        <v>0</v>
      </c>
      <c r="BO118" s="22">
        <v>0</v>
      </c>
      <c r="BP118" s="22">
        <v>0</v>
      </c>
    </row>
    <row r="119" spans="1:68" x14ac:dyDescent="0.25">
      <c r="A119" s="22" t="s">
        <v>125</v>
      </c>
      <c r="B119" s="22" t="s">
        <v>295</v>
      </c>
      <c r="C119" s="22" t="s">
        <v>360</v>
      </c>
      <c r="D119" s="22" t="s">
        <v>361</v>
      </c>
      <c r="E119" s="22">
        <v>8</v>
      </c>
      <c r="F119" s="22">
        <v>279.14</v>
      </c>
      <c r="G119" s="22">
        <v>0</v>
      </c>
      <c r="H119" s="24">
        <v>22.3</v>
      </c>
      <c r="I119" s="25" t="s">
        <v>2002</v>
      </c>
      <c r="J119" s="24">
        <v>0</v>
      </c>
      <c r="K119" s="22">
        <v>0</v>
      </c>
      <c r="L119" s="25"/>
      <c r="M119" s="22">
        <v>0</v>
      </c>
      <c r="N119" s="22">
        <v>0</v>
      </c>
      <c r="O119" s="22"/>
      <c r="P119" s="24">
        <v>15.4</v>
      </c>
      <c r="Q119" s="24">
        <v>0</v>
      </c>
      <c r="R119" s="24">
        <v>0</v>
      </c>
      <c r="S119" s="24">
        <v>0</v>
      </c>
      <c r="T119" s="24">
        <v>0</v>
      </c>
      <c r="U119" s="24">
        <v>15.4</v>
      </c>
      <c r="V119" s="24">
        <v>12.6</v>
      </c>
      <c r="W119" s="24">
        <v>0</v>
      </c>
      <c r="X119" s="24">
        <v>0</v>
      </c>
      <c r="Y119" s="24">
        <v>0</v>
      </c>
      <c r="Z119" s="24">
        <v>0</v>
      </c>
      <c r="AA119" s="24">
        <v>12.6</v>
      </c>
      <c r="AB119" s="24">
        <v>4.0999999999999996</v>
      </c>
      <c r="AC119" s="25" t="s">
        <v>2003</v>
      </c>
      <c r="AD119" s="22">
        <v>1</v>
      </c>
      <c r="AE119" s="22">
        <v>1</v>
      </c>
      <c r="AF119" s="25" t="s">
        <v>2002</v>
      </c>
      <c r="AG119" s="25" t="s">
        <v>2002</v>
      </c>
      <c r="AH119" s="25" t="s">
        <v>2003</v>
      </c>
      <c r="AI119" s="22">
        <v>19</v>
      </c>
      <c r="AJ119" s="22">
        <v>0</v>
      </c>
      <c r="AK119" s="22">
        <v>0</v>
      </c>
      <c r="AL119" s="22">
        <v>471</v>
      </c>
      <c r="AM119" s="22">
        <v>16180.15</v>
      </c>
      <c r="AN119" s="22">
        <v>0</v>
      </c>
      <c r="AO119" s="22">
        <v>0</v>
      </c>
      <c r="AP119" s="22">
        <v>0</v>
      </c>
      <c r="AQ119" s="22">
        <v>0</v>
      </c>
      <c r="AR119" s="22">
        <v>0</v>
      </c>
      <c r="AS119" s="22">
        <v>0</v>
      </c>
      <c r="AT119" s="22">
        <v>0</v>
      </c>
      <c r="AU119" s="22">
        <v>0</v>
      </c>
      <c r="AV119" s="25" t="s">
        <v>2129</v>
      </c>
      <c r="AW119" s="22">
        <v>26</v>
      </c>
      <c r="AX119" s="22">
        <v>25</v>
      </c>
      <c r="AY119" s="22">
        <v>126874.55</v>
      </c>
      <c r="AZ119" s="22">
        <v>860000</v>
      </c>
      <c r="BA119" s="22">
        <v>0</v>
      </c>
      <c r="BB119" s="22">
        <v>27387000</v>
      </c>
      <c r="BC119" s="22">
        <v>28373874.550000001</v>
      </c>
      <c r="BD119" s="22">
        <v>0</v>
      </c>
      <c r="BE119" s="22">
        <v>1</v>
      </c>
      <c r="BF119" s="22">
        <v>0</v>
      </c>
      <c r="BG119" s="22">
        <v>1</v>
      </c>
      <c r="BH119" s="22">
        <v>14</v>
      </c>
      <c r="BI119" s="22">
        <v>4</v>
      </c>
      <c r="BJ119" s="22">
        <v>0</v>
      </c>
      <c r="BK119" s="22">
        <v>0</v>
      </c>
      <c r="BL119" s="22">
        <v>0</v>
      </c>
      <c r="BM119" s="22">
        <v>0</v>
      </c>
      <c r="BN119" s="22">
        <v>100</v>
      </c>
      <c r="BO119" s="22">
        <v>1</v>
      </c>
      <c r="BP119" s="22">
        <v>0</v>
      </c>
    </row>
    <row r="120" spans="1:68" x14ac:dyDescent="0.25">
      <c r="A120" s="22" t="s">
        <v>125</v>
      </c>
      <c r="B120" s="22" t="s">
        <v>295</v>
      </c>
      <c r="C120" s="22" t="s">
        <v>362</v>
      </c>
      <c r="D120" s="22" t="s">
        <v>363</v>
      </c>
      <c r="E120" s="22">
        <v>31</v>
      </c>
      <c r="F120" s="22">
        <v>2376.77</v>
      </c>
      <c r="G120" s="22">
        <v>0</v>
      </c>
      <c r="H120" s="24">
        <v>50</v>
      </c>
      <c r="I120" s="25" t="s">
        <v>2002</v>
      </c>
      <c r="J120" s="24">
        <v>0</v>
      </c>
      <c r="K120" s="22">
        <v>0</v>
      </c>
      <c r="L120" s="25"/>
      <c r="M120" s="22">
        <v>0</v>
      </c>
      <c r="N120" s="22">
        <v>0</v>
      </c>
      <c r="O120" s="22"/>
      <c r="P120" s="24">
        <v>54</v>
      </c>
      <c r="Q120" s="24">
        <v>0</v>
      </c>
      <c r="R120" s="24">
        <v>0</v>
      </c>
      <c r="S120" s="24">
        <v>0</v>
      </c>
      <c r="T120" s="24">
        <v>0</v>
      </c>
      <c r="U120" s="24">
        <v>54</v>
      </c>
      <c r="V120" s="24">
        <v>43</v>
      </c>
      <c r="W120" s="24">
        <v>0</v>
      </c>
      <c r="X120" s="24">
        <v>0</v>
      </c>
      <c r="Y120" s="24">
        <v>0</v>
      </c>
      <c r="Z120" s="24">
        <v>0</v>
      </c>
      <c r="AA120" s="24">
        <v>43</v>
      </c>
      <c r="AB120" s="24">
        <v>14</v>
      </c>
      <c r="AC120" s="25" t="s">
        <v>2003</v>
      </c>
      <c r="AD120" s="22">
        <v>54</v>
      </c>
      <c r="AE120" s="22">
        <v>35</v>
      </c>
      <c r="AF120" s="25" t="s">
        <v>2003</v>
      </c>
      <c r="AG120" s="25" t="s">
        <v>2003</v>
      </c>
      <c r="AH120" s="25" t="s">
        <v>2003</v>
      </c>
      <c r="AI120" s="22">
        <v>35</v>
      </c>
      <c r="AJ120" s="22">
        <v>0</v>
      </c>
      <c r="AK120" s="22">
        <v>0</v>
      </c>
      <c r="AL120" s="22">
        <v>1578</v>
      </c>
      <c r="AM120" s="22">
        <v>66787</v>
      </c>
      <c r="AN120" s="22">
        <v>3</v>
      </c>
      <c r="AO120" s="22">
        <v>1</v>
      </c>
      <c r="AP120" s="22">
        <v>2</v>
      </c>
      <c r="AQ120" s="22">
        <v>0</v>
      </c>
      <c r="AR120" s="22">
        <v>0</v>
      </c>
      <c r="AS120" s="22">
        <v>0</v>
      </c>
      <c r="AT120" s="22">
        <v>0</v>
      </c>
      <c r="AU120" s="22">
        <v>0</v>
      </c>
      <c r="AV120" s="25" t="s">
        <v>2130</v>
      </c>
      <c r="AW120" s="22">
        <v>110</v>
      </c>
      <c r="AX120" s="22">
        <v>107</v>
      </c>
      <c r="AY120" s="22">
        <v>14393987</v>
      </c>
      <c r="AZ120" s="22">
        <v>7439700</v>
      </c>
      <c r="BA120" s="22">
        <v>156680</v>
      </c>
      <c r="BB120" s="22">
        <v>1097000</v>
      </c>
      <c r="BC120" s="22">
        <v>23087367</v>
      </c>
      <c r="BD120" s="22">
        <v>68</v>
      </c>
      <c r="BE120" s="22">
        <v>7</v>
      </c>
      <c r="BF120" s="22">
        <v>8</v>
      </c>
      <c r="BG120" s="22">
        <v>1</v>
      </c>
      <c r="BH120" s="22">
        <v>55</v>
      </c>
      <c r="BI120" s="22">
        <v>3</v>
      </c>
      <c r="BJ120" s="22">
        <v>8</v>
      </c>
      <c r="BK120" s="22">
        <v>58</v>
      </c>
      <c r="BL120" s="22">
        <v>15</v>
      </c>
      <c r="BM120" s="22">
        <v>70</v>
      </c>
      <c r="BN120" s="22">
        <v>323</v>
      </c>
      <c r="BO120" s="22">
        <v>11</v>
      </c>
      <c r="BP120" s="22">
        <v>1</v>
      </c>
    </row>
    <row r="121" spans="1:68" x14ac:dyDescent="0.25">
      <c r="A121" s="22" t="s">
        <v>125</v>
      </c>
      <c r="B121" s="22" t="s">
        <v>295</v>
      </c>
      <c r="C121" s="22" t="s">
        <v>364</v>
      </c>
      <c r="D121" s="22" t="s">
        <v>365</v>
      </c>
      <c r="E121" s="22">
        <v>47</v>
      </c>
      <c r="F121" s="22">
        <v>42</v>
      </c>
      <c r="G121" s="22">
        <v>42</v>
      </c>
      <c r="H121" s="24">
        <v>37</v>
      </c>
      <c r="I121" s="25" t="s">
        <v>2002</v>
      </c>
      <c r="J121" s="24">
        <v>0</v>
      </c>
      <c r="K121" s="22">
        <v>0</v>
      </c>
      <c r="L121" s="25"/>
      <c r="M121" s="22">
        <v>0</v>
      </c>
      <c r="N121" s="22">
        <v>0</v>
      </c>
      <c r="O121" s="22"/>
      <c r="P121" s="24">
        <v>40</v>
      </c>
      <c r="Q121" s="24">
        <v>0</v>
      </c>
      <c r="R121" s="24">
        <v>0</v>
      </c>
      <c r="S121" s="24">
        <v>0</v>
      </c>
      <c r="T121" s="24">
        <v>0</v>
      </c>
      <c r="U121" s="24">
        <v>40</v>
      </c>
      <c r="V121" s="24">
        <v>33</v>
      </c>
      <c r="W121" s="24">
        <v>0</v>
      </c>
      <c r="X121" s="24">
        <v>0</v>
      </c>
      <c r="Y121" s="24">
        <v>0</v>
      </c>
      <c r="Z121" s="24">
        <v>0</v>
      </c>
      <c r="AA121" s="24">
        <v>33</v>
      </c>
      <c r="AB121" s="24">
        <v>0</v>
      </c>
      <c r="AC121" s="25" t="s">
        <v>2003</v>
      </c>
      <c r="AD121" s="22">
        <v>4</v>
      </c>
      <c r="AE121" s="22">
        <v>4</v>
      </c>
      <c r="AF121" s="25" t="s">
        <v>2003</v>
      </c>
      <c r="AG121" s="25" t="s">
        <v>2003</v>
      </c>
      <c r="AH121" s="25" t="s">
        <v>2002</v>
      </c>
      <c r="AI121" s="22">
        <v>0</v>
      </c>
      <c r="AJ121" s="22">
        <v>0</v>
      </c>
      <c r="AK121" s="22">
        <v>0</v>
      </c>
      <c r="AL121" s="22">
        <v>865</v>
      </c>
      <c r="AM121" s="22">
        <v>29730</v>
      </c>
      <c r="AN121" s="22">
        <v>0</v>
      </c>
      <c r="AO121" s="22">
        <v>0</v>
      </c>
      <c r="AP121" s="22">
        <v>0</v>
      </c>
      <c r="AQ121" s="22">
        <v>0</v>
      </c>
      <c r="AR121" s="22">
        <v>0</v>
      </c>
      <c r="AS121" s="22">
        <v>0</v>
      </c>
      <c r="AT121" s="22">
        <v>0</v>
      </c>
      <c r="AU121" s="22">
        <v>0</v>
      </c>
      <c r="AV121" s="25" t="s">
        <v>2131</v>
      </c>
      <c r="AW121" s="22">
        <v>19</v>
      </c>
      <c r="AX121" s="22">
        <v>17</v>
      </c>
      <c r="AY121" s="22">
        <v>832733</v>
      </c>
      <c r="AZ121" s="22">
        <v>33000</v>
      </c>
      <c r="BA121" s="22">
        <v>140000</v>
      </c>
      <c r="BB121" s="22">
        <v>4975835</v>
      </c>
      <c r="BC121" s="22">
        <v>5981568</v>
      </c>
      <c r="BD121" s="22">
        <v>9</v>
      </c>
      <c r="BE121" s="22">
        <v>11</v>
      </c>
      <c r="BF121" s="22">
        <v>2</v>
      </c>
      <c r="BG121" s="22">
        <v>1</v>
      </c>
      <c r="BH121" s="22">
        <v>27</v>
      </c>
      <c r="BI121" s="22">
        <v>6</v>
      </c>
      <c r="BJ121" s="22">
        <v>2</v>
      </c>
      <c r="BK121" s="22">
        <v>28</v>
      </c>
      <c r="BL121" s="22">
        <v>6</v>
      </c>
      <c r="BM121" s="22">
        <v>9</v>
      </c>
      <c r="BN121" s="22">
        <v>239</v>
      </c>
      <c r="BO121" s="22">
        <v>2</v>
      </c>
      <c r="BP121" s="22">
        <v>1</v>
      </c>
    </row>
    <row r="122" spans="1:68" x14ac:dyDescent="0.25">
      <c r="A122" s="22" t="s">
        <v>125</v>
      </c>
      <c r="B122" s="22" t="s">
        <v>295</v>
      </c>
      <c r="C122" s="22" t="s">
        <v>366</v>
      </c>
      <c r="D122" s="22" t="s">
        <v>367</v>
      </c>
      <c r="E122" s="22">
        <v>33</v>
      </c>
      <c r="F122" s="22">
        <v>958.52</v>
      </c>
      <c r="G122" s="22">
        <v>0</v>
      </c>
      <c r="H122" s="24">
        <v>28.8</v>
      </c>
      <c r="I122" s="25" t="s">
        <v>2002</v>
      </c>
      <c r="J122" s="24">
        <v>0</v>
      </c>
      <c r="K122" s="22">
        <v>0</v>
      </c>
      <c r="L122" s="25"/>
      <c r="M122" s="22">
        <v>0</v>
      </c>
      <c r="N122" s="22">
        <v>0</v>
      </c>
      <c r="O122" s="22"/>
      <c r="P122" s="24">
        <v>28.7</v>
      </c>
      <c r="Q122" s="24">
        <v>0</v>
      </c>
      <c r="R122" s="24">
        <v>0</v>
      </c>
      <c r="S122" s="24">
        <v>0</v>
      </c>
      <c r="T122" s="24">
        <v>0</v>
      </c>
      <c r="U122" s="24">
        <v>28.7</v>
      </c>
      <c r="V122" s="24">
        <v>23.8</v>
      </c>
      <c r="W122" s="24">
        <v>0</v>
      </c>
      <c r="X122" s="24">
        <v>0</v>
      </c>
      <c r="Y122" s="24">
        <v>0</v>
      </c>
      <c r="Z122" s="24">
        <v>0</v>
      </c>
      <c r="AA122" s="24">
        <v>23.8</v>
      </c>
      <c r="AB122" s="24">
        <v>7.6</v>
      </c>
      <c r="AC122" s="25" t="s">
        <v>2003</v>
      </c>
      <c r="AD122" s="22">
        <v>1</v>
      </c>
      <c r="AE122" s="22">
        <v>1</v>
      </c>
      <c r="AF122" s="25" t="s">
        <v>2002</v>
      </c>
      <c r="AG122" s="25" t="s">
        <v>2003</v>
      </c>
      <c r="AH122" s="25" t="s">
        <v>2003</v>
      </c>
      <c r="AI122" s="22">
        <v>4</v>
      </c>
      <c r="AJ122" s="22">
        <v>0</v>
      </c>
      <c r="AK122" s="22">
        <v>2</v>
      </c>
      <c r="AL122" s="22">
        <v>1299</v>
      </c>
      <c r="AM122" s="22">
        <v>39500</v>
      </c>
      <c r="AN122" s="22">
        <v>0</v>
      </c>
      <c r="AO122" s="22">
        <v>0</v>
      </c>
      <c r="AP122" s="22">
        <v>0</v>
      </c>
      <c r="AQ122" s="22">
        <v>0</v>
      </c>
      <c r="AR122" s="22">
        <v>0</v>
      </c>
      <c r="AS122" s="22">
        <v>0</v>
      </c>
      <c r="AT122" s="22">
        <v>0</v>
      </c>
      <c r="AU122" s="22">
        <v>0</v>
      </c>
      <c r="AV122" s="25" t="s">
        <v>2132</v>
      </c>
      <c r="AW122" s="22">
        <v>51</v>
      </c>
      <c r="AX122" s="22">
        <v>51</v>
      </c>
      <c r="AY122" s="22">
        <v>13744311</v>
      </c>
      <c r="AZ122" s="22">
        <v>83700</v>
      </c>
      <c r="BA122" s="22">
        <v>27000</v>
      </c>
      <c r="BB122" s="22">
        <v>0</v>
      </c>
      <c r="BC122" s="22">
        <v>13855011</v>
      </c>
      <c r="BD122" s="22">
        <v>41</v>
      </c>
      <c r="BE122" s="22">
        <v>21</v>
      </c>
      <c r="BF122" s="22">
        <v>1</v>
      </c>
      <c r="BG122" s="22">
        <v>1</v>
      </c>
      <c r="BH122" s="22">
        <v>5</v>
      </c>
      <c r="BI122" s="22">
        <v>2</v>
      </c>
      <c r="BJ122" s="22">
        <v>1</v>
      </c>
      <c r="BK122" s="22">
        <v>30</v>
      </c>
      <c r="BL122" s="22">
        <v>5</v>
      </c>
      <c r="BM122" s="22">
        <v>41</v>
      </c>
      <c r="BN122" s="22">
        <v>115</v>
      </c>
      <c r="BO122" s="22">
        <v>1</v>
      </c>
      <c r="BP122" s="22">
        <v>0</v>
      </c>
    </row>
    <row r="123" spans="1:68" x14ac:dyDescent="0.25">
      <c r="A123" s="22" t="s">
        <v>125</v>
      </c>
      <c r="B123" s="22" t="s">
        <v>295</v>
      </c>
      <c r="C123" s="22" t="s">
        <v>368</v>
      </c>
      <c r="D123" s="22" t="s">
        <v>369</v>
      </c>
      <c r="E123" s="22">
        <v>19</v>
      </c>
      <c r="F123" s="22">
        <v>636.83000000000004</v>
      </c>
      <c r="G123" s="22">
        <v>0</v>
      </c>
      <c r="H123" s="24">
        <v>44.6</v>
      </c>
      <c r="I123" s="25" t="s">
        <v>2002</v>
      </c>
      <c r="J123" s="24">
        <v>0</v>
      </c>
      <c r="K123" s="22">
        <v>0</v>
      </c>
      <c r="L123" s="25"/>
      <c r="M123" s="22">
        <v>0</v>
      </c>
      <c r="N123" s="22">
        <v>0</v>
      </c>
      <c r="O123" s="22"/>
      <c r="P123" s="24">
        <v>37.799999999999997</v>
      </c>
      <c r="Q123" s="24">
        <v>0</v>
      </c>
      <c r="R123" s="24">
        <v>0</v>
      </c>
      <c r="S123" s="24">
        <v>0</v>
      </c>
      <c r="T123" s="24">
        <v>0</v>
      </c>
      <c r="U123" s="24">
        <v>37.799999999999997</v>
      </c>
      <c r="V123" s="24">
        <v>30.4</v>
      </c>
      <c r="W123" s="24">
        <v>0</v>
      </c>
      <c r="X123" s="24">
        <v>0</v>
      </c>
      <c r="Y123" s="24">
        <v>0</v>
      </c>
      <c r="Z123" s="24">
        <v>0</v>
      </c>
      <c r="AA123" s="24">
        <v>30.4</v>
      </c>
      <c r="AB123" s="24">
        <v>0</v>
      </c>
      <c r="AC123" s="25" t="s">
        <v>2003</v>
      </c>
      <c r="AD123" s="22">
        <v>2</v>
      </c>
      <c r="AE123" s="22">
        <v>2</v>
      </c>
      <c r="AF123" s="25" t="s">
        <v>2003</v>
      </c>
      <c r="AG123" s="25" t="s">
        <v>2003</v>
      </c>
      <c r="AH123" s="25" t="s">
        <v>2003</v>
      </c>
      <c r="AI123" s="22">
        <v>6</v>
      </c>
      <c r="AJ123" s="22">
        <v>0</v>
      </c>
      <c r="AK123" s="22">
        <v>0</v>
      </c>
      <c r="AL123" s="22">
        <v>1205</v>
      </c>
      <c r="AM123" s="22">
        <v>34953</v>
      </c>
      <c r="AN123" s="22">
        <v>0</v>
      </c>
      <c r="AO123" s="22">
        <v>0</v>
      </c>
      <c r="AP123" s="22">
        <v>0</v>
      </c>
      <c r="AQ123" s="22">
        <v>0</v>
      </c>
      <c r="AR123" s="22">
        <v>0</v>
      </c>
      <c r="AS123" s="22">
        <v>0</v>
      </c>
      <c r="AT123" s="22">
        <v>0</v>
      </c>
      <c r="AU123" s="22">
        <v>0</v>
      </c>
      <c r="AV123" s="25" t="s">
        <v>2133</v>
      </c>
      <c r="AW123" s="22">
        <v>0</v>
      </c>
      <c r="AX123" s="22">
        <v>0</v>
      </c>
      <c r="AY123" s="22">
        <v>0</v>
      </c>
      <c r="AZ123" s="22">
        <v>0</v>
      </c>
      <c r="BA123" s="22">
        <v>0</v>
      </c>
      <c r="BB123" s="22">
        <v>0</v>
      </c>
      <c r="BC123" s="22">
        <v>0</v>
      </c>
      <c r="BD123" s="22">
        <v>0</v>
      </c>
      <c r="BE123" s="22">
        <v>0</v>
      </c>
      <c r="BF123" s="22">
        <v>0</v>
      </c>
      <c r="BG123" s="22">
        <v>1</v>
      </c>
      <c r="BH123" s="22">
        <v>10</v>
      </c>
      <c r="BI123" s="22">
        <v>14</v>
      </c>
      <c r="BJ123" s="22">
        <v>0</v>
      </c>
      <c r="BK123" s="22">
        <v>0</v>
      </c>
      <c r="BL123" s="22">
        <v>0</v>
      </c>
      <c r="BM123" s="22">
        <v>0</v>
      </c>
      <c r="BN123" s="22">
        <v>0</v>
      </c>
      <c r="BO123" s="22">
        <v>0</v>
      </c>
      <c r="BP123" s="22">
        <v>0</v>
      </c>
    </row>
    <row r="124" spans="1:68" x14ac:dyDescent="0.25">
      <c r="A124" s="22" t="s">
        <v>125</v>
      </c>
      <c r="B124" s="22" t="s">
        <v>295</v>
      </c>
      <c r="C124" s="22" t="s">
        <v>370</v>
      </c>
      <c r="D124" s="22" t="s">
        <v>371</v>
      </c>
      <c r="E124" s="22">
        <v>17</v>
      </c>
      <c r="F124" s="22">
        <v>908.35</v>
      </c>
      <c r="G124" s="22">
        <v>0</v>
      </c>
      <c r="H124" s="24">
        <v>34.700000000000003</v>
      </c>
      <c r="I124" s="25" t="s">
        <v>2002</v>
      </c>
      <c r="J124" s="24">
        <v>0</v>
      </c>
      <c r="K124" s="22">
        <v>0</v>
      </c>
      <c r="L124" s="25"/>
      <c r="M124" s="22">
        <v>0</v>
      </c>
      <c r="N124" s="22">
        <v>0</v>
      </c>
      <c r="O124" s="22"/>
      <c r="P124" s="24">
        <v>38.1</v>
      </c>
      <c r="Q124" s="24">
        <v>0</v>
      </c>
      <c r="R124" s="24">
        <v>0</v>
      </c>
      <c r="S124" s="24">
        <v>0</v>
      </c>
      <c r="T124" s="24">
        <v>0</v>
      </c>
      <c r="U124" s="24">
        <v>38.1</v>
      </c>
      <c r="V124" s="24">
        <v>29.3</v>
      </c>
      <c r="W124" s="24">
        <v>0</v>
      </c>
      <c r="X124" s="24">
        <v>0</v>
      </c>
      <c r="Y124" s="24">
        <v>0</v>
      </c>
      <c r="Z124" s="24">
        <v>0</v>
      </c>
      <c r="AA124" s="24">
        <v>29.3</v>
      </c>
      <c r="AB124" s="24">
        <v>13.9</v>
      </c>
      <c r="AC124" s="25" t="s">
        <v>2003</v>
      </c>
      <c r="AD124" s="22">
        <v>1</v>
      </c>
      <c r="AE124" s="22">
        <v>1</v>
      </c>
      <c r="AF124" s="25" t="s">
        <v>2002</v>
      </c>
      <c r="AG124" s="25" t="s">
        <v>2003</v>
      </c>
      <c r="AH124" s="25" t="s">
        <v>2003</v>
      </c>
      <c r="AI124" s="22">
        <v>18</v>
      </c>
      <c r="AJ124" s="22">
        <v>0</v>
      </c>
      <c r="AK124" s="22">
        <v>1</v>
      </c>
      <c r="AL124" s="22">
        <v>1383</v>
      </c>
      <c r="AM124" s="22">
        <v>50225.2</v>
      </c>
      <c r="AN124" s="22">
        <v>0</v>
      </c>
      <c r="AO124" s="22">
        <v>0</v>
      </c>
      <c r="AP124" s="22">
        <v>0</v>
      </c>
      <c r="AQ124" s="22">
        <v>0</v>
      </c>
      <c r="AR124" s="22">
        <v>0</v>
      </c>
      <c r="AS124" s="22">
        <v>0</v>
      </c>
      <c r="AT124" s="22">
        <v>0</v>
      </c>
      <c r="AU124" s="22">
        <v>0</v>
      </c>
      <c r="AV124" s="25" t="s">
        <v>2134</v>
      </c>
      <c r="AW124" s="22">
        <v>53</v>
      </c>
      <c r="AX124" s="22">
        <v>51</v>
      </c>
      <c r="AY124" s="22">
        <v>1307700</v>
      </c>
      <c r="AZ124" s="22">
        <v>1003200</v>
      </c>
      <c r="BA124" s="22">
        <v>0</v>
      </c>
      <c r="BB124" s="22">
        <v>0</v>
      </c>
      <c r="BC124" s="22">
        <v>2310900</v>
      </c>
      <c r="BD124" s="22">
        <v>0</v>
      </c>
      <c r="BE124" s="22">
        <v>21</v>
      </c>
      <c r="BF124" s="22">
        <v>0</v>
      </c>
      <c r="BG124" s="22">
        <v>1</v>
      </c>
      <c r="BH124" s="22">
        <v>253</v>
      </c>
      <c r="BI124" s="22">
        <v>7</v>
      </c>
      <c r="BJ124" s="22">
        <v>0</v>
      </c>
      <c r="BK124" s="22">
        <v>0</v>
      </c>
      <c r="BL124" s="22">
        <v>0</v>
      </c>
      <c r="BM124" s="22">
        <v>0</v>
      </c>
      <c r="BN124" s="22">
        <v>235</v>
      </c>
      <c r="BO124" s="22">
        <v>0</v>
      </c>
      <c r="BP124" s="22">
        <v>0</v>
      </c>
    </row>
    <row r="125" spans="1:68" x14ac:dyDescent="0.25">
      <c r="A125" s="22" t="s">
        <v>125</v>
      </c>
      <c r="B125" s="22" t="s">
        <v>295</v>
      </c>
      <c r="C125" s="22" t="s">
        <v>372</v>
      </c>
      <c r="D125" s="22" t="s">
        <v>373</v>
      </c>
      <c r="E125" s="22">
        <v>4</v>
      </c>
      <c r="F125" s="22">
        <v>509.52</v>
      </c>
      <c r="G125" s="22">
        <v>0</v>
      </c>
      <c r="H125" s="24">
        <v>21</v>
      </c>
      <c r="I125" s="25" t="s">
        <v>2002</v>
      </c>
      <c r="J125" s="24">
        <v>0</v>
      </c>
      <c r="K125" s="22">
        <v>0</v>
      </c>
      <c r="L125" s="25"/>
      <c r="M125" s="22">
        <v>0</v>
      </c>
      <c r="N125" s="22">
        <v>1</v>
      </c>
      <c r="O125" s="22" t="s">
        <v>2016</v>
      </c>
      <c r="P125" s="24">
        <v>10</v>
      </c>
      <c r="Q125" s="24">
        <v>0</v>
      </c>
      <c r="R125" s="24">
        <v>0</v>
      </c>
      <c r="S125" s="24">
        <v>0</v>
      </c>
      <c r="T125" s="24">
        <v>0</v>
      </c>
      <c r="U125" s="24">
        <v>10</v>
      </c>
      <c r="V125" s="24">
        <v>12</v>
      </c>
      <c r="W125" s="24">
        <v>0</v>
      </c>
      <c r="X125" s="24">
        <v>0</v>
      </c>
      <c r="Y125" s="24">
        <v>0</v>
      </c>
      <c r="Z125" s="24">
        <v>0</v>
      </c>
      <c r="AA125" s="24">
        <v>12</v>
      </c>
      <c r="AB125" s="24">
        <v>3</v>
      </c>
      <c r="AC125" s="25" t="s">
        <v>2003</v>
      </c>
      <c r="AD125" s="22">
        <v>3</v>
      </c>
      <c r="AE125" s="22">
        <v>3</v>
      </c>
      <c r="AF125" s="25" t="s">
        <v>2002</v>
      </c>
      <c r="AG125" s="25" t="s">
        <v>2003</v>
      </c>
      <c r="AH125" s="25" t="s">
        <v>2003</v>
      </c>
      <c r="AI125" s="22">
        <v>10</v>
      </c>
      <c r="AJ125" s="22">
        <v>0</v>
      </c>
      <c r="AK125" s="22">
        <v>1</v>
      </c>
      <c r="AL125" s="22">
        <v>393</v>
      </c>
      <c r="AM125" s="22">
        <v>13743</v>
      </c>
      <c r="AN125" s="22">
        <v>0</v>
      </c>
      <c r="AO125" s="22">
        <v>0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</v>
      </c>
      <c r="AV125" s="25" t="s">
        <v>2135</v>
      </c>
      <c r="AW125" s="22">
        <v>21</v>
      </c>
      <c r="AX125" s="22">
        <v>21</v>
      </c>
      <c r="AY125" s="22">
        <v>244700</v>
      </c>
      <c r="AZ125" s="22">
        <v>1070000</v>
      </c>
      <c r="BA125" s="22">
        <v>0</v>
      </c>
      <c r="BB125" s="22">
        <v>0</v>
      </c>
      <c r="BC125" s="22">
        <v>1314700</v>
      </c>
      <c r="BD125" s="22">
        <v>0</v>
      </c>
      <c r="BE125" s="22">
        <v>1</v>
      </c>
      <c r="BF125" s="22">
        <v>0</v>
      </c>
      <c r="BG125" s="22">
        <v>1</v>
      </c>
      <c r="BH125" s="22">
        <v>4</v>
      </c>
      <c r="BI125" s="22">
        <v>1</v>
      </c>
      <c r="BJ125" s="22">
        <v>0</v>
      </c>
      <c r="BK125" s="22">
        <v>0</v>
      </c>
      <c r="BL125" s="22">
        <v>0</v>
      </c>
      <c r="BM125" s="22">
        <v>0</v>
      </c>
      <c r="BN125" s="22">
        <v>82</v>
      </c>
      <c r="BO125" s="22">
        <v>0</v>
      </c>
      <c r="BP125" s="22">
        <v>0</v>
      </c>
    </row>
    <row r="126" spans="1:68" x14ac:dyDescent="0.25">
      <c r="A126" s="22" t="s">
        <v>125</v>
      </c>
      <c r="B126" s="22" t="s">
        <v>295</v>
      </c>
      <c r="C126" s="22" t="s">
        <v>374</v>
      </c>
      <c r="D126" s="22" t="s">
        <v>375</v>
      </c>
      <c r="E126" s="22">
        <v>42</v>
      </c>
      <c r="F126" s="22">
        <v>3952.89</v>
      </c>
      <c r="G126" s="22">
        <v>0</v>
      </c>
      <c r="H126" s="24">
        <v>44.3</v>
      </c>
      <c r="I126" s="25" t="s">
        <v>2002</v>
      </c>
      <c r="J126" s="24">
        <v>0</v>
      </c>
      <c r="K126" s="22">
        <v>0</v>
      </c>
      <c r="L126" s="25"/>
      <c r="M126" s="22">
        <v>0</v>
      </c>
      <c r="N126" s="22">
        <v>0</v>
      </c>
      <c r="O126" s="22"/>
      <c r="P126" s="24">
        <v>43.1</v>
      </c>
      <c r="Q126" s="24">
        <v>0</v>
      </c>
      <c r="R126" s="24">
        <v>0</v>
      </c>
      <c r="S126" s="24">
        <v>11</v>
      </c>
      <c r="T126" s="24">
        <v>0</v>
      </c>
      <c r="U126" s="24">
        <v>54.1</v>
      </c>
      <c r="V126" s="24">
        <v>40.299999999999997</v>
      </c>
      <c r="W126" s="24">
        <v>0</v>
      </c>
      <c r="X126" s="24">
        <v>0</v>
      </c>
      <c r="Y126" s="24">
        <v>0</v>
      </c>
      <c r="Z126" s="24">
        <v>0</v>
      </c>
      <c r="AA126" s="24">
        <v>40.299999999999997</v>
      </c>
      <c r="AB126" s="24">
        <v>25.3</v>
      </c>
      <c r="AC126" s="25" t="s">
        <v>2003</v>
      </c>
      <c r="AD126" s="22">
        <v>5</v>
      </c>
      <c r="AE126" s="22">
        <v>5</v>
      </c>
      <c r="AF126" s="25" t="s">
        <v>2003</v>
      </c>
      <c r="AG126" s="25" t="s">
        <v>2003</v>
      </c>
      <c r="AH126" s="25" t="s">
        <v>2003</v>
      </c>
      <c r="AI126" s="22">
        <v>2</v>
      </c>
      <c r="AJ126" s="22">
        <v>0</v>
      </c>
      <c r="AK126" s="22">
        <v>0</v>
      </c>
      <c r="AL126" s="22">
        <v>1340</v>
      </c>
      <c r="AM126" s="22">
        <v>91808</v>
      </c>
      <c r="AN126" s="22">
        <v>0</v>
      </c>
      <c r="AO126" s="22">
        <v>0</v>
      </c>
      <c r="AP126" s="22">
        <v>0</v>
      </c>
      <c r="AQ126" s="22">
        <v>0</v>
      </c>
      <c r="AR126" s="22">
        <v>0</v>
      </c>
      <c r="AS126" s="22">
        <v>0</v>
      </c>
      <c r="AT126" s="22">
        <v>0</v>
      </c>
      <c r="AU126" s="22">
        <v>0</v>
      </c>
      <c r="AV126" s="25" t="s">
        <v>2136</v>
      </c>
      <c r="AW126" s="22">
        <v>62</v>
      </c>
      <c r="AX126" s="22">
        <v>55</v>
      </c>
      <c r="AY126" s="22">
        <v>868104.24</v>
      </c>
      <c r="AZ126" s="22">
        <v>109169</v>
      </c>
      <c r="BA126" s="22">
        <v>1828010</v>
      </c>
      <c r="BB126" s="22">
        <v>1850000</v>
      </c>
      <c r="BC126" s="22">
        <v>4655283.24</v>
      </c>
      <c r="BD126" s="22">
        <v>31</v>
      </c>
      <c r="BE126" s="22">
        <v>10</v>
      </c>
      <c r="BF126" s="22">
        <v>2</v>
      </c>
      <c r="BG126" s="22">
        <v>1</v>
      </c>
      <c r="BH126" s="22">
        <v>34</v>
      </c>
      <c r="BI126" s="22">
        <v>2</v>
      </c>
      <c r="BJ126" s="22">
        <v>2</v>
      </c>
      <c r="BK126" s="22">
        <v>56</v>
      </c>
      <c r="BL126" s="22">
        <v>8</v>
      </c>
      <c r="BM126" s="22">
        <v>35</v>
      </c>
      <c r="BN126" s="22">
        <v>236</v>
      </c>
      <c r="BO126" s="22">
        <v>4</v>
      </c>
      <c r="BP126" s="22">
        <v>0</v>
      </c>
    </row>
    <row r="127" spans="1:68" x14ac:dyDescent="0.25">
      <c r="A127" s="22" t="s">
        <v>125</v>
      </c>
      <c r="B127" s="22" t="s">
        <v>295</v>
      </c>
      <c r="C127" s="22" t="s">
        <v>376</v>
      </c>
      <c r="D127" s="22" t="s">
        <v>377</v>
      </c>
      <c r="E127" s="22">
        <v>35</v>
      </c>
      <c r="F127" s="22">
        <v>671.35</v>
      </c>
      <c r="G127" s="22">
        <v>0</v>
      </c>
      <c r="H127" s="24">
        <v>38</v>
      </c>
      <c r="I127" s="25" t="s">
        <v>2002</v>
      </c>
      <c r="J127" s="24">
        <v>0</v>
      </c>
      <c r="K127" s="22">
        <v>0</v>
      </c>
      <c r="L127" s="25"/>
      <c r="M127" s="22">
        <v>0</v>
      </c>
      <c r="N127" s="22">
        <v>0</v>
      </c>
      <c r="O127" s="22"/>
      <c r="P127" s="24">
        <v>27.5</v>
      </c>
      <c r="Q127" s="24">
        <v>0</v>
      </c>
      <c r="R127" s="24">
        <v>0</v>
      </c>
      <c r="S127" s="24">
        <v>0</v>
      </c>
      <c r="T127" s="24">
        <v>0</v>
      </c>
      <c r="U127" s="24">
        <v>27.5</v>
      </c>
      <c r="V127" s="24">
        <v>24.5</v>
      </c>
      <c r="W127" s="24">
        <v>0</v>
      </c>
      <c r="X127" s="24">
        <v>0</v>
      </c>
      <c r="Y127" s="24">
        <v>0</v>
      </c>
      <c r="Z127" s="24">
        <v>0</v>
      </c>
      <c r="AA127" s="24">
        <v>24.5</v>
      </c>
      <c r="AB127" s="24">
        <v>9</v>
      </c>
      <c r="AC127" s="25" t="s">
        <v>2003</v>
      </c>
      <c r="AD127" s="22">
        <v>0.01</v>
      </c>
      <c r="AE127" s="22">
        <v>3</v>
      </c>
      <c r="AF127" s="25" t="s">
        <v>2002</v>
      </c>
      <c r="AG127" s="25" t="s">
        <v>2002</v>
      </c>
      <c r="AH127" s="25" t="s">
        <v>2002</v>
      </c>
      <c r="AI127" s="22">
        <v>0</v>
      </c>
      <c r="AJ127" s="22">
        <v>0</v>
      </c>
      <c r="AK127" s="22">
        <v>0</v>
      </c>
      <c r="AL127" s="22">
        <v>1051</v>
      </c>
      <c r="AM127" s="22">
        <v>24192</v>
      </c>
      <c r="AN127" s="22">
        <v>0</v>
      </c>
      <c r="AO127" s="22">
        <v>0</v>
      </c>
      <c r="AP127" s="22">
        <v>0</v>
      </c>
      <c r="AQ127" s="22">
        <v>0</v>
      </c>
      <c r="AR127" s="22">
        <v>1</v>
      </c>
      <c r="AS127" s="22">
        <v>0</v>
      </c>
      <c r="AT127" s="22">
        <v>1</v>
      </c>
      <c r="AU127" s="22">
        <v>0</v>
      </c>
      <c r="AV127" s="25"/>
      <c r="AW127" s="22">
        <v>25</v>
      </c>
      <c r="AX127" s="22">
        <v>25</v>
      </c>
      <c r="AY127" s="22">
        <v>187741.1</v>
      </c>
      <c r="AZ127" s="22">
        <v>460000</v>
      </c>
      <c r="BA127" s="22">
        <v>0</v>
      </c>
      <c r="BB127" s="22">
        <v>50000</v>
      </c>
      <c r="BC127" s="22">
        <v>697741.1</v>
      </c>
      <c r="BD127" s="22">
        <v>9</v>
      </c>
      <c r="BE127" s="22">
        <v>33</v>
      </c>
      <c r="BF127" s="22">
        <v>0</v>
      </c>
      <c r="BG127" s="22">
        <v>1</v>
      </c>
      <c r="BH127" s="22">
        <v>18</v>
      </c>
      <c r="BI127" s="22">
        <v>2</v>
      </c>
      <c r="BJ127" s="22">
        <v>0</v>
      </c>
      <c r="BK127" s="22">
        <v>0</v>
      </c>
      <c r="BL127" s="22">
        <v>21</v>
      </c>
      <c r="BM127" s="22">
        <v>9</v>
      </c>
      <c r="BN127" s="22">
        <v>201</v>
      </c>
      <c r="BO127" s="22">
        <v>0</v>
      </c>
      <c r="BP127" s="22">
        <v>0</v>
      </c>
    </row>
    <row r="128" spans="1:68" x14ac:dyDescent="0.25">
      <c r="A128" s="22" t="s">
        <v>125</v>
      </c>
      <c r="B128" s="22" t="s">
        <v>295</v>
      </c>
      <c r="C128" s="22" t="s">
        <v>378</v>
      </c>
      <c r="D128" s="22" t="s">
        <v>379</v>
      </c>
      <c r="E128" s="22">
        <v>122</v>
      </c>
      <c r="F128" s="22">
        <v>2301.6999999999998</v>
      </c>
      <c r="G128" s="22">
        <v>0</v>
      </c>
      <c r="H128" s="24">
        <v>98.137</v>
      </c>
      <c r="I128" s="25" t="s">
        <v>2002</v>
      </c>
      <c r="J128" s="24">
        <v>0</v>
      </c>
      <c r="K128" s="22">
        <v>0</v>
      </c>
      <c r="L128" s="25"/>
      <c r="M128" s="22">
        <v>0</v>
      </c>
      <c r="N128" s="22">
        <v>0</v>
      </c>
      <c r="O128" s="22"/>
      <c r="P128" s="24">
        <v>102</v>
      </c>
      <c r="Q128" s="24">
        <v>0</v>
      </c>
      <c r="R128" s="24">
        <v>0</v>
      </c>
      <c r="S128" s="24">
        <v>0</v>
      </c>
      <c r="T128" s="24">
        <v>8.1</v>
      </c>
      <c r="U128" s="24">
        <v>110.1</v>
      </c>
      <c r="V128" s="24">
        <v>89</v>
      </c>
      <c r="W128" s="24">
        <v>0</v>
      </c>
      <c r="X128" s="24">
        <v>0</v>
      </c>
      <c r="Y128" s="24">
        <v>0</v>
      </c>
      <c r="Z128" s="24">
        <v>6.5</v>
      </c>
      <c r="AA128" s="24">
        <v>95.5</v>
      </c>
      <c r="AB128" s="24">
        <v>61.4</v>
      </c>
      <c r="AC128" s="25" t="s">
        <v>2003</v>
      </c>
      <c r="AD128" s="22">
        <v>7</v>
      </c>
      <c r="AE128" s="22">
        <v>6</v>
      </c>
      <c r="AF128" s="25" t="s">
        <v>2003</v>
      </c>
      <c r="AG128" s="25" t="s">
        <v>2003</v>
      </c>
      <c r="AH128" s="25" t="s">
        <v>2003</v>
      </c>
      <c r="AI128" s="22">
        <v>5</v>
      </c>
      <c r="AJ128" s="22">
        <v>0</v>
      </c>
      <c r="AK128" s="22">
        <v>3</v>
      </c>
      <c r="AL128" s="22">
        <v>6482</v>
      </c>
      <c r="AM128" s="22">
        <v>278102</v>
      </c>
      <c r="AN128" s="22">
        <v>10</v>
      </c>
      <c r="AO128" s="22">
        <v>10</v>
      </c>
      <c r="AP128" s="22">
        <v>0</v>
      </c>
      <c r="AQ128" s="22">
        <v>0</v>
      </c>
      <c r="AR128" s="22">
        <v>13</v>
      </c>
      <c r="AS128" s="22">
        <v>12</v>
      </c>
      <c r="AT128" s="22">
        <v>1</v>
      </c>
      <c r="AU128" s="22">
        <v>1</v>
      </c>
      <c r="AV128" s="25" t="s">
        <v>2137</v>
      </c>
      <c r="AW128" s="22">
        <v>115</v>
      </c>
      <c r="AX128" s="22">
        <v>105</v>
      </c>
      <c r="AY128" s="22">
        <v>43159843</v>
      </c>
      <c r="AZ128" s="22">
        <v>1829305</v>
      </c>
      <c r="BA128" s="22">
        <v>0</v>
      </c>
      <c r="BB128" s="22">
        <v>0</v>
      </c>
      <c r="BC128" s="22">
        <v>44989148</v>
      </c>
      <c r="BD128" s="22">
        <v>284</v>
      </c>
      <c r="BE128" s="22">
        <v>33</v>
      </c>
      <c r="BF128" s="22">
        <v>4</v>
      </c>
      <c r="BG128" s="22">
        <v>1</v>
      </c>
      <c r="BH128" s="22">
        <v>260</v>
      </c>
      <c r="BI128" s="22">
        <v>10</v>
      </c>
      <c r="BJ128" s="22">
        <v>4</v>
      </c>
      <c r="BK128" s="22">
        <v>155</v>
      </c>
      <c r="BL128" s="22">
        <v>5</v>
      </c>
      <c r="BM128" s="22">
        <v>305</v>
      </c>
      <c r="BN128" s="22">
        <v>759</v>
      </c>
      <c r="BO128" s="22">
        <v>1</v>
      </c>
      <c r="BP128" s="22">
        <v>1</v>
      </c>
    </row>
    <row r="129" spans="1:68" x14ac:dyDescent="0.25">
      <c r="A129" s="22" t="s">
        <v>125</v>
      </c>
      <c r="B129" s="22" t="s">
        <v>295</v>
      </c>
      <c r="C129" s="22" t="s">
        <v>380</v>
      </c>
      <c r="D129" s="22" t="s">
        <v>381</v>
      </c>
      <c r="E129" s="22">
        <v>105</v>
      </c>
      <c r="F129" s="22">
        <v>3312</v>
      </c>
      <c r="G129" s="22">
        <v>0</v>
      </c>
      <c r="H129" s="24">
        <v>97.3</v>
      </c>
      <c r="I129" s="25" t="s">
        <v>2002</v>
      </c>
      <c r="J129" s="24">
        <v>0</v>
      </c>
      <c r="K129" s="22">
        <v>0</v>
      </c>
      <c r="L129" s="25"/>
      <c r="M129" s="22">
        <v>1</v>
      </c>
      <c r="N129" s="22">
        <v>0</v>
      </c>
      <c r="O129" s="22"/>
      <c r="P129" s="24">
        <v>77.3</v>
      </c>
      <c r="Q129" s="24">
        <v>0</v>
      </c>
      <c r="R129" s="24">
        <v>0</v>
      </c>
      <c r="S129" s="24">
        <v>0</v>
      </c>
      <c r="T129" s="24">
        <v>0</v>
      </c>
      <c r="U129" s="24">
        <v>77.3</v>
      </c>
      <c r="V129" s="24">
        <v>64.5</v>
      </c>
      <c r="W129" s="24">
        <v>0</v>
      </c>
      <c r="X129" s="24">
        <v>0</v>
      </c>
      <c r="Y129" s="24">
        <v>0</v>
      </c>
      <c r="Z129" s="24">
        <v>0</v>
      </c>
      <c r="AA129" s="24">
        <v>64.5</v>
      </c>
      <c r="AB129" s="24">
        <v>28</v>
      </c>
      <c r="AC129" s="25" t="s">
        <v>2003</v>
      </c>
      <c r="AD129" s="22">
        <v>9</v>
      </c>
      <c r="AE129" s="22">
        <v>8</v>
      </c>
      <c r="AF129" s="25" t="s">
        <v>2003</v>
      </c>
      <c r="AG129" s="25" t="s">
        <v>2003</v>
      </c>
      <c r="AH129" s="25" t="s">
        <v>2003</v>
      </c>
      <c r="AI129" s="22">
        <v>2</v>
      </c>
      <c r="AJ129" s="22">
        <v>0</v>
      </c>
      <c r="AK129" s="22">
        <v>6</v>
      </c>
      <c r="AL129" s="22">
        <v>3809</v>
      </c>
      <c r="AM129" s="22">
        <v>77485.08</v>
      </c>
      <c r="AN129" s="22">
        <v>0</v>
      </c>
      <c r="AO129" s="22">
        <v>0</v>
      </c>
      <c r="AP129" s="22">
        <v>0</v>
      </c>
      <c r="AQ129" s="22">
        <v>0</v>
      </c>
      <c r="AR129" s="22">
        <v>1</v>
      </c>
      <c r="AS129" s="22">
        <v>1</v>
      </c>
      <c r="AT129" s="22">
        <v>0</v>
      </c>
      <c r="AU129" s="22">
        <v>0</v>
      </c>
      <c r="AV129" s="25" t="s">
        <v>2138</v>
      </c>
      <c r="AW129" s="22">
        <v>126</v>
      </c>
      <c r="AX129" s="22">
        <v>126</v>
      </c>
      <c r="AY129" s="22">
        <v>30051650</v>
      </c>
      <c r="AZ129" s="22">
        <v>1364950</v>
      </c>
      <c r="BA129" s="22">
        <v>4894293</v>
      </c>
      <c r="BB129" s="22">
        <v>1934340</v>
      </c>
      <c r="BC129" s="22">
        <v>38245233</v>
      </c>
      <c r="BD129" s="22">
        <v>123</v>
      </c>
      <c r="BE129" s="22">
        <v>4</v>
      </c>
      <c r="BF129" s="22">
        <v>0</v>
      </c>
      <c r="BG129" s="22">
        <v>1</v>
      </c>
      <c r="BH129" s="22">
        <v>97</v>
      </c>
      <c r="BI129" s="22">
        <v>1</v>
      </c>
      <c r="BJ129" s="22">
        <v>0</v>
      </c>
      <c r="BK129" s="22">
        <v>0</v>
      </c>
      <c r="BL129" s="22">
        <v>0</v>
      </c>
      <c r="BM129" s="22">
        <v>137</v>
      </c>
      <c r="BN129" s="22">
        <v>783</v>
      </c>
      <c r="BO129" s="22">
        <v>0</v>
      </c>
      <c r="BP129" s="22">
        <v>0</v>
      </c>
    </row>
    <row r="130" spans="1:68" x14ac:dyDescent="0.25">
      <c r="A130" s="22" t="s">
        <v>125</v>
      </c>
      <c r="B130" s="22" t="s">
        <v>295</v>
      </c>
      <c r="C130" s="22" t="s">
        <v>382</v>
      </c>
      <c r="D130" s="22" t="s">
        <v>383</v>
      </c>
      <c r="E130" s="22">
        <v>68</v>
      </c>
      <c r="F130" s="22">
        <v>1936.97</v>
      </c>
      <c r="G130" s="22">
        <v>0</v>
      </c>
      <c r="H130" s="24">
        <v>205</v>
      </c>
      <c r="I130" s="25" t="s">
        <v>2002</v>
      </c>
      <c r="J130" s="24">
        <v>0</v>
      </c>
      <c r="K130" s="22">
        <v>0</v>
      </c>
      <c r="L130" s="25"/>
      <c r="M130" s="22">
        <v>0</v>
      </c>
      <c r="N130" s="22">
        <v>0</v>
      </c>
      <c r="O130" s="22"/>
      <c r="P130" s="24">
        <v>65.2</v>
      </c>
      <c r="Q130" s="24">
        <v>0</v>
      </c>
      <c r="R130" s="24">
        <v>0</v>
      </c>
      <c r="S130" s="24">
        <v>0</v>
      </c>
      <c r="T130" s="24">
        <v>0</v>
      </c>
      <c r="U130" s="24">
        <v>65.2</v>
      </c>
      <c r="V130" s="24">
        <v>66.3</v>
      </c>
      <c r="W130" s="24">
        <v>0</v>
      </c>
      <c r="X130" s="24">
        <v>0</v>
      </c>
      <c r="Y130" s="24">
        <v>0</v>
      </c>
      <c r="Z130" s="24">
        <v>0</v>
      </c>
      <c r="AA130" s="24">
        <v>66.3</v>
      </c>
      <c r="AB130" s="24">
        <v>0</v>
      </c>
      <c r="AC130" s="25" t="s">
        <v>2003</v>
      </c>
      <c r="AD130" s="22">
        <v>6</v>
      </c>
      <c r="AE130" s="22">
        <v>6</v>
      </c>
      <c r="AF130" s="25" t="s">
        <v>2003</v>
      </c>
      <c r="AG130" s="25" t="s">
        <v>2003</v>
      </c>
      <c r="AH130" s="25" t="s">
        <v>2002</v>
      </c>
      <c r="AI130" s="22">
        <v>0</v>
      </c>
      <c r="AJ130" s="22">
        <v>0</v>
      </c>
      <c r="AK130" s="22">
        <v>1</v>
      </c>
      <c r="AL130" s="22">
        <v>3937</v>
      </c>
      <c r="AM130" s="22">
        <v>80220</v>
      </c>
      <c r="AN130" s="22">
        <v>3</v>
      </c>
      <c r="AO130" s="22">
        <v>3</v>
      </c>
      <c r="AP130" s="22">
        <v>0</v>
      </c>
      <c r="AQ130" s="22">
        <v>0</v>
      </c>
      <c r="AR130" s="22">
        <v>3</v>
      </c>
      <c r="AS130" s="22">
        <v>3</v>
      </c>
      <c r="AT130" s="22">
        <v>0</v>
      </c>
      <c r="AU130" s="22">
        <v>0</v>
      </c>
      <c r="AV130" s="25" t="s">
        <v>2117</v>
      </c>
      <c r="AW130" s="22">
        <v>81</v>
      </c>
      <c r="AX130" s="22">
        <v>71</v>
      </c>
      <c r="AY130" s="22">
        <v>7020001</v>
      </c>
      <c r="AZ130" s="22">
        <v>981001</v>
      </c>
      <c r="BA130" s="22">
        <v>3596488</v>
      </c>
      <c r="BB130" s="22">
        <v>13150775</v>
      </c>
      <c r="BC130" s="22">
        <v>24748265</v>
      </c>
      <c r="BD130" s="22">
        <v>134</v>
      </c>
      <c r="BE130" s="22">
        <v>10</v>
      </c>
      <c r="BF130" s="22">
        <v>5</v>
      </c>
      <c r="BG130" s="22">
        <v>1</v>
      </c>
      <c r="BH130" s="22">
        <v>111</v>
      </c>
      <c r="BI130" s="22">
        <v>25</v>
      </c>
      <c r="BJ130" s="22">
        <v>4</v>
      </c>
      <c r="BK130" s="22">
        <v>30</v>
      </c>
      <c r="BL130" s="22">
        <v>14</v>
      </c>
      <c r="BM130" s="22">
        <v>135</v>
      </c>
      <c r="BN130" s="22">
        <v>587</v>
      </c>
      <c r="BO130" s="22">
        <v>1</v>
      </c>
      <c r="BP130" s="22">
        <v>1</v>
      </c>
    </row>
    <row r="131" spans="1:68" x14ac:dyDescent="0.25">
      <c r="A131" s="22" t="s">
        <v>125</v>
      </c>
      <c r="B131" s="22" t="s">
        <v>295</v>
      </c>
      <c r="C131" s="22" t="s">
        <v>384</v>
      </c>
      <c r="D131" s="22" t="s">
        <v>385</v>
      </c>
      <c r="E131" s="22">
        <v>6</v>
      </c>
      <c r="F131" s="22">
        <v>600.54</v>
      </c>
      <c r="G131" s="22">
        <v>0</v>
      </c>
      <c r="H131" s="24">
        <v>25.6</v>
      </c>
      <c r="I131" s="25" t="s">
        <v>2002</v>
      </c>
      <c r="J131" s="24">
        <v>0</v>
      </c>
      <c r="K131" s="22">
        <v>0</v>
      </c>
      <c r="L131" s="25"/>
      <c r="M131" s="22">
        <v>0</v>
      </c>
      <c r="N131" s="22">
        <v>0</v>
      </c>
      <c r="O131" s="22"/>
      <c r="P131" s="24">
        <v>14.2</v>
      </c>
      <c r="Q131" s="24">
        <v>0</v>
      </c>
      <c r="R131" s="24">
        <v>0</v>
      </c>
      <c r="S131" s="24">
        <v>0</v>
      </c>
      <c r="T131" s="24">
        <v>0</v>
      </c>
      <c r="U131" s="24">
        <v>14.2</v>
      </c>
      <c r="V131" s="24">
        <v>10</v>
      </c>
      <c r="W131" s="24">
        <v>0</v>
      </c>
      <c r="X131" s="24">
        <v>0</v>
      </c>
      <c r="Y131" s="24">
        <v>0</v>
      </c>
      <c r="Z131" s="24">
        <v>0</v>
      </c>
      <c r="AA131" s="24">
        <v>10</v>
      </c>
      <c r="AB131" s="24">
        <v>1.8</v>
      </c>
      <c r="AC131" s="25" t="s">
        <v>2003</v>
      </c>
      <c r="AD131" s="22">
        <v>3</v>
      </c>
      <c r="AE131" s="22">
        <v>3</v>
      </c>
      <c r="AF131" s="25" t="s">
        <v>2003</v>
      </c>
      <c r="AG131" s="25" t="s">
        <v>2003</v>
      </c>
      <c r="AH131" s="25" t="s">
        <v>2003</v>
      </c>
      <c r="AI131" s="22">
        <v>9</v>
      </c>
      <c r="AJ131" s="22">
        <v>0</v>
      </c>
      <c r="AK131" s="22">
        <v>0</v>
      </c>
      <c r="AL131" s="22">
        <v>446</v>
      </c>
      <c r="AM131" s="22">
        <v>13533</v>
      </c>
      <c r="AN131" s="22">
        <v>0</v>
      </c>
      <c r="AO131" s="22">
        <v>0</v>
      </c>
      <c r="AP131" s="22">
        <v>0</v>
      </c>
      <c r="AQ131" s="22">
        <v>0</v>
      </c>
      <c r="AR131" s="22">
        <v>0</v>
      </c>
      <c r="AS131" s="22">
        <v>0</v>
      </c>
      <c r="AT131" s="22">
        <v>0</v>
      </c>
      <c r="AU131" s="22">
        <v>0</v>
      </c>
      <c r="AV131" s="25" t="s">
        <v>2139</v>
      </c>
      <c r="AW131" s="22">
        <v>14</v>
      </c>
      <c r="AX131" s="22">
        <v>13</v>
      </c>
      <c r="AY131" s="22">
        <v>340363</v>
      </c>
      <c r="AZ131" s="22">
        <v>1913500</v>
      </c>
      <c r="BA131" s="22">
        <v>0</v>
      </c>
      <c r="BB131" s="22">
        <v>0</v>
      </c>
      <c r="BC131" s="22">
        <v>2253863</v>
      </c>
      <c r="BD131" s="22">
        <v>8</v>
      </c>
      <c r="BE131" s="22">
        <v>4</v>
      </c>
      <c r="BF131" s="22">
        <v>2</v>
      </c>
      <c r="BG131" s="22">
        <v>1</v>
      </c>
      <c r="BH131" s="22">
        <v>91</v>
      </c>
      <c r="BI131" s="22">
        <v>1</v>
      </c>
      <c r="BJ131" s="22">
        <v>2</v>
      </c>
      <c r="BK131" s="22">
        <v>49</v>
      </c>
      <c r="BL131" s="22">
        <v>20</v>
      </c>
      <c r="BM131" s="22">
        <v>10</v>
      </c>
      <c r="BN131" s="22">
        <v>91</v>
      </c>
      <c r="BO131" s="22">
        <v>0</v>
      </c>
      <c r="BP131" s="22">
        <v>0</v>
      </c>
    </row>
    <row r="132" spans="1:68" x14ac:dyDescent="0.25">
      <c r="A132" s="22" t="s">
        <v>125</v>
      </c>
      <c r="B132" s="22" t="s">
        <v>295</v>
      </c>
      <c r="C132" s="22" t="s">
        <v>386</v>
      </c>
      <c r="D132" s="22" t="s">
        <v>387</v>
      </c>
      <c r="E132" s="22">
        <v>14</v>
      </c>
      <c r="F132" s="22">
        <v>921.2</v>
      </c>
      <c r="G132" s="22">
        <v>0</v>
      </c>
      <c r="H132" s="24">
        <v>20</v>
      </c>
      <c r="I132" s="25" t="s">
        <v>2002</v>
      </c>
      <c r="J132" s="24">
        <v>0</v>
      </c>
      <c r="K132" s="22">
        <v>0</v>
      </c>
      <c r="L132" s="25"/>
      <c r="M132" s="22">
        <v>0</v>
      </c>
      <c r="N132" s="22">
        <v>0</v>
      </c>
      <c r="O132" s="22"/>
      <c r="P132" s="24">
        <v>15</v>
      </c>
      <c r="Q132" s="24">
        <v>0</v>
      </c>
      <c r="R132" s="24">
        <v>0</v>
      </c>
      <c r="S132" s="24">
        <v>0</v>
      </c>
      <c r="T132" s="24">
        <v>0</v>
      </c>
      <c r="U132" s="24">
        <v>15</v>
      </c>
      <c r="V132" s="24">
        <v>16</v>
      </c>
      <c r="W132" s="24">
        <v>0</v>
      </c>
      <c r="X132" s="24">
        <v>0</v>
      </c>
      <c r="Y132" s="24">
        <v>0</v>
      </c>
      <c r="Z132" s="24">
        <v>0</v>
      </c>
      <c r="AA132" s="24">
        <v>16</v>
      </c>
      <c r="AB132" s="24">
        <v>2</v>
      </c>
      <c r="AC132" s="25" t="s">
        <v>2002</v>
      </c>
      <c r="AD132" s="22">
        <v>0</v>
      </c>
      <c r="AE132" s="22">
        <v>0</v>
      </c>
      <c r="AF132" s="25" t="s">
        <v>2002</v>
      </c>
      <c r="AG132" s="25" t="s">
        <v>2002</v>
      </c>
      <c r="AH132" s="25" t="s">
        <v>2002</v>
      </c>
      <c r="AI132" s="22">
        <v>0</v>
      </c>
      <c r="AJ132" s="22">
        <v>0</v>
      </c>
      <c r="AK132" s="22">
        <v>1</v>
      </c>
      <c r="AL132" s="22">
        <v>714</v>
      </c>
      <c r="AM132" s="22">
        <v>20458</v>
      </c>
      <c r="AN132" s="22">
        <v>0</v>
      </c>
      <c r="AO132" s="22">
        <v>0</v>
      </c>
      <c r="AP132" s="22">
        <v>0</v>
      </c>
      <c r="AQ132" s="22">
        <v>0</v>
      </c>
      <c r="AR132" s="22">
        <v>2</v>
      </c>
      <c r="AS132" s="22">
        <v>1</v>
      </c>
      <c r="AT132" s="22">
        <v>1</v>
      </c>
      <c r="AU132" s="22">
        <v>0</v>
      </c>
      <c r="AV132" s="25" t="s">
        <v>2140</v>
      </c>
      <c r="AW132" s="22">
        <v>16</v>
      </c>
      <c r="AX132" s="22">
        <v>16</v>
      </c>
      <c r="AY132" s="22">
        <v>783644.85</v>
      </c>
      <c r="AZ132" s="22">
        <v>1000</v>
      </c>
      <c r="BA132" s="22">
        <v>43410837</v>
      </c>
      <c r="BB132" s="22">
        <v>0</v>
      </c>
      <c r="BC132" s="22">
        <v>44195481.850000001</v>
      </c>
      <c r="BD132" s="22">
        <v>9</v>
      </c>
      <c r="BE132" s="22">
        <v>7</v>
      </c>
      <c r="BF132" s="22">
        <v>1</v>
      </c>
      <c r="BG132" s="22">
        <v>0</v>
      </c>
      <c r="BH132" s="22">
        <v>0</v>
      </c>
      <c r="BI132" s="22">
        <v>0</v>
      </c>
      <c r="BJ132" s="22">
        <v>0</v>
      </c>
      <c r="BK132" s="22">
        <v>0</v>
      </c>
      <c r="BL132" s="22">
        <v>16</v>
      </c>
      <c r="BM132" s="22">
        <v>9</v>
      </c>
      <c r="BN132" s="22">
        <v>0</v>
      </c>
      <c r="BO132" s="22">
        <v>0</v>
      </c>
      <c r="BP132" s="22">
        <v>0</v>
      </c>
    </row>
    <row r="133" spans="1:68" x14ac:dyDescent="0.25">
      <c r="A133" s="22" t="s">
        <v>125</v>
      </c>
      <c r="B133" s="22" t="s">
        <v>295</v>
      </c>
      <c r="C133" s="22" t="s">
        <v>388</v>
      </c>
      <c r="D133" s="22" t="s">
        <v>389</v>
      </c>
      <c r="E133" s="22">
        <v>10</v>
      </c>
      <c r="F133" s="22">
        <v>327.14999999999998</v>
      </c>
      <c r="G133" s="22">
        <v>0</v>
      </c>
      <c r="H133" s="24">
        <v>19.2</v>
      </c>
      <c r="I133" s="25" t="s">
        <v>2002</v>
      </c>
      <c r="J133" s="24">
        <v>0</v>
      </c>
      <c r="K133" s="22">
        <v>0</v>
      </c>
      <c r="L133" s="25"/>
      <c r="M133" s="22">
        <v>0</v>
      </c>
      <c r="N133" s="22">
        <v>0</v>
      </c>
      <c r="O133" s="22"/>
      <c r="P133" s="24">
        <v>36.1</v>
      </c>
      <c r="Q133" s="24">
        <v>0</v>
      </c>
      <c r="R133" s="24">
        <v>0</v>
      </c>
      <c r="S133" s="24">
        <v>0</v>
      </c>
      <c r="T133" s="24">
        <v>0</v>
      </c>
      <c r="U133" s="24">
        <v>36.1</v>
      </c>
      <c r="V133" s="24">
        <v>8.9</v>
      </c>
      <c r="W133" s="24">
        <v>0</v>
      </c>
      <c r="X133" s="24">
        <v>0</v>
      </c>
      <c r="Y133" s="24">
        <v>0</v>
      </c>
      <c r="Z133" s="24">
        <v>0</v>
      </c>
      <c r="AA133" s="24">
        <v>8.9</v>
      </c>
      <c r="AB133" s="24">
        <v>0.6</v>
      </c>
      <c r="AC133" s="25" t="s">
        <v>2003</v>
      </c>
      <c r="AD133" s="22">
        <v>12</v>
      </c>
      <c r="AE133" s="22">
        <v>12</v>
      </c>
      <c r="AF133" s="25" t="s">
        <v>2002</v>
      </c>
      <c r="AG133" s="25" t="s">
        <v>2003</v>
      </c>
      <c r="AH133" s="25" t="s">
        <v>2003</v>
      </c>
      <c r="AI133" s="22">
        <v>4</v>
      </c>
      <c r="AJ133" s="22">
        <v>0</v>
      </c>
      <c r="AK133" s="22">
        <v>1</v>
      </c>
      <c r="AL133" s="22">
        <v>495</v>
      </c>
      <c r="AM133" s="22">
        <v>15850</v>
      </c>
      <c r="AN133" s="22">
        <v>0</v>
      </c>
      <c r="AO133" s="22">
        <v>0</v>
      </c>
      <c r="AP133" s="22">
        <v>0</v>
      </c>
      <c r="AQ133" s="22">
        <v>0</v>
      </c>
      <c r="AR133" s="22">
        <v>0</v>
      </c>
      <c r="AS133" s="22">
        <v>0</v>
      </c>
      <c r="AT133" s="22">
        <v>0</v>
      </c>
      <c r="AU133" s="22">
        <v>0</v>
      </c>
      <c r="AV133" s="25" t="s">
        <v>2141</v>
      </c>
      <c r="AW133" s="22">
        <v>22</v>
      </c>
      <c r="AX133" s="22">
        <v>22</v>
      </c>
      <c r="AY133" s="22">
        <v>1984137</v>
      </c>
      <c r="AZ133" s="22">
        <v>90000</v>
      </c>
      <c r="BA133" s="22">
        <v>0</v>
      </c>
      <c r="BB133" s="22">
        <v>0</v>
      </c>
      <c r="BC133" s="22">
        <v>2074137</v>
      </c>
      <c r="BD133" s="22">
        <v>24</v>
      </c>
      <c r="BE133" s="22">
        <v>14</v>
      </c>
      <c r="BF133" s="22">
        <v>1</v>
      </c>
      <c r="BG133" s="22">
        <v>1</v>
      </c>
      <c r="BH133" s="22">
        <v>7</v>
      </c>
      <c r="BI133" s="22">
        <v>14</v>
      </c>
      <c r="BJ133" s="22">
        <v>1</v>
      </c>
      <c r="BK133" s="22">
        <v>90</v>
      </c>
      <c r="BL133" s="22">
        <v>14</v>
      </c>
      <c r="BM133" s="22">
        <v>24</v>
      </c>
      <c r="BN133" s="22">
        <v>80</v>
      </c>
      <c r="BO133" s="22">
        <v>0</v>
      </c>
      <c r="BP133" s="22">
        <v>0</v>
      </c>
    </row>
    <row r="134" spans="1:68" x14ac:dyDescent="0.25">
      <c r="A134" s="22" t="s">
        <v>125</v>
      </c>
      <c r="B134" s="22" t="s">
        <v>295</v>
      </c>
      <c r="C134" s="22" t="s">
        <v>390</v>
      </c>
      <c r="D134" s="22" t="s">
        <v>391</v>
      </c>
      <c r="E134" s="22">
        <v>16</v>
      </c>
      <c r="F134" s="22">
        <v>618.1</v>
      </c>
      <c r="G134" s="22">
        <v>0</v>
      </c>
      <c r="H134" s="24">
        <v>38.274999999999999</v>
      </c>
      <c r="I134" s="25" t="s">
        <v>2002</v>
      </c>
      <c r="J134" s="24">
        <v>0</v>
      </c>
      <c r="K134" s="22">
        <v>0</v>
      </c>
      <c r="L134" s="25"/>
      <c r="M134" s="22">
        <v>0</v>
      </c>
      <c r="N134" s="22">
        <v>0</v>
      </c>
      <c r="O134" s="22"/>
      <c r="P134" s="24">
        <v>27.518000000000001</v>
      </c>
      <c r="Q134" s="24">
        <v>0</v>
      </c>
      <c r="R134" s="24">
        <v>0</v>
      </c>
      <c r="S134" s="24">
        <v>0</v>
      </c>
      <c r="T134" s="24">
        <v>0</v>
      </c>
      <c r="U134" s="24">
        <v>27.518000000000001</v>
      </c>
      <c r="V134" s="24">
        <v>37.28</v>
      </c>
      <c r="W134" s="24">
        <v>0</v>
      </c>
      <c r="X134" s="24">
        <v>0</v>
      </c>
      <c r="Y134" s="24">
        <v>0</v>
      </c>
      <c r="Z134" s="24">
        <v>0</v>
      </c>
      <c r="AA134" s="24">
        <v>37.28</v>
      </c>
      <c r="AB134" s="24">
        <v>15.03</v>
      </c>
      <c r="AC134" s="25" t="s">
        <v>2003</v>
      </c>
      <c r="AD134" s="22">
        <v>1</v>
      </c>
      <c r="AE134" s="22">
        <v>0</v>
      </c>
      <c r="AF134" s="25" t="s">
        <v>2002</v>
      </c>
      <c r="AG134" s="25" t="s">
        <v>2003</v>
      </c>
      <c r="AH134" s="25" t="s">
        <v>2003</v>
      </c>
      <c r="AI134" s="22">
        <v>35</v>
      </c>
      <c r="AJ134" s="22">
        <v>0</v>
      </c>
      <c r="AK134" s="22">
        <v>0</v>
      </c>
      <c r="AL134" s="22">
        <v>885</v>
      </c>
      <c r="AM134" s="22">
        <v>32132</v>
      </c>
      <c r="AN134" s="22">
        <v>0</v>
      </c>
      <c r="AO134" s="22">
        <v>0</v>
      </c>
      <c r="AP134" s="22">
        <v>0</v>
      </c>
      <c r="AQ134" s="22">
        <v>0</v>
      </c>
      <c r="AR134" s="22">
        <v>0</v>
      </c>
      <c r="AS134" s="22">
        <v>0</v>
      </c>
      <c r="AT134" s="22">
        <v>0</v>
      </c>
      <c r="AU134" s="22">
        <v>0</v>
      </c>
      <c r="AV134" s="25" t="s">
        <v>2142</v>
      </c>
      <c r="AW134" s="22">
        <v>60</v>
      </c>
      <c r="AX134" s="22">
        <v>57</v>
      </c>
      <c r="AY134" s="22">
        <v>23</v>
      </c>
      <c r="AZ134" s="22">
        <v>23</v>
      </c>
      <c r="BA134" s="22">
        <v>23</v>
      </c>
      <c r="BB134" s="22">
        <v>23</v>
      </c>
      <c r="BC134" s="22">
        <v>23</v>
      </c>
      <c r="BD134" s="22">
        <v>23</v>
      </c>
      <c r="BE134" s="22">
        <v>0</v>
      </c>
      <c r="BF134" s="22">
        <v>7</v>
      </c>
      <c r="BG134" s="22">
        <v>1</v>
      </c>
      <c r="BH134" s="22">
        <v>16</v>
      </c>
      <c r="BI134" s="22">
        <v>5</v>
      </c>
      <c r="BJ134" s="22">
        <v>5</v>
      </c>
      <c r="BK134" s="22">
        <v>44</v>
      </c>
      <c r="BL134" s="22">
        <v>0</v>
      </c>
      <c r="BM134" s="22">
        <v>30</v>
      </c>
      <c r="BN134" s="22">
        <v>64</v>
      </c>
      <c r="BO134" s="22">
        <v>1</v>
      </c>
      <c r="BP134" s="22">
        <v>0</v>
      </c>
    </row>
    <row r="135" spans="1:68" x14ac:dyDescent="0.25">
      <c r="A135" s="22" t="s">
        <v>125</v>
      </c>
      <c r="B135" s="22" t="s">
        <v>295</v>
      </c>
      <c r="C135" s="22" t="s">
        <v>392</v>
      </c>
      <c r="D135" s="22" t="s">
        <v>393</v>
      </c>
      <c r="E135" s="22">
        <v>9</v>
      </c>
      <c r="F135" s="22">
        <v>418.27</v>
      </c>
      <c r="G135" s="22">
        <v>0</v>
      </c>
      <c r="H135" s="24">
        <v>14</v>
      </c>
      <c r="I135" s="25" t="s">
        <v>2002</v>
      </c>
      <c r="J135" s="24">
        <v>0</v>
      </c>
      <c r="K135" s="22">
        <v>0</v>
      </c>
      <c r="L135" s="25"/>
      <c r="M135" s="22">
        <v>0</v>
      </c>
      <c r="N135" s="22">
        <v>0</v>
      </c>
      <c r="O135" s="22"/>
      <c r="P135" s="24">
        <v>15.5</v>
      </c>
      <c r="Q135" s="24">
        <v>0</v>
      </c>
      <c r="R135" s="24">
        <v>0</v>
      </c>
      <c r="S135" s="24">
        <v>0</v>
      </c>
      <c r="T135" s="24">
        <v>0</v>
      </c>
      <c r="U135" s="24">
        <v>15.5</v>
      </c>
      <c r="V135" s="24">
        <v>12</v>
      </c>
      <c r="W135" s="24">
        <v>0</v>
      </c>
      <c r="X135" s="24">
        <v>0</v>
      </c>
      <c r="Y135" s="24">
        <v>0</v>
      </c>
      <c r="Z135" s="24">
        <v>0</v>
      </c>
      <c r="AA135" s="24">
        <v>12</v>
      </c>
      <c r="AB135" s="24">
        <v>0</v>
      </c>
      <c r="AC135" s="25" t="s">
        <v>2003</v>
      </c>
      <c r="AD135" s="22">
        <v>1</v>
      </c>
      <c r="AE135" s="22">
        <v>1</v>
      </c>
      <c r="AF135" s="25" t="s">
        <v>2002</v>
      </c>
      <c r="AG135" s="25" t="s">
        <v>2002</v>
      </c>
      <c r="AH135" s="25" t="s">
        <v>2003</v>
      </c>
      <c r="AI135" s="22">
        <v>15</v>
      </c>
      <c r="AJ135" s="22">
        <v>0</v>
      </c>
      <c r="AK135" s="22">
        <v>0</v>
      </c>
      <c r="AL135" s="22">
        <v>655</v>
      </c>
      <c r="AM135" s="22">
        <v>19060</v>
      </c>
      <c r="AN135" s="22">
        <v>0</v>
      </c>
      <c r="AO135" s="22">
        <v>0</v>
      </c>
      <c r="AP135" s="22">
        <v>0</v>
      </c>
      <c r="AQ135" s="22">
        <v>0</v>
      </c>
      <c r="AR135" s="22">
        <v>0</v>
      </c>
      <c r="AS135" s="22">
        <v>0</v>
      </c>
      <c r="AT135" s="22">
        <v>0</v>
      </c>
      <c r="AU135" s="22">
        <v>0</v>
      </c>
      <c r="AV135" s="25" t="s">
        <v>2143</v>
      </c>
      <c r="AW135" s="22">
        <v>10</v>
      </c>
      <c r="AX135" s="22">
        <v>10</v>
      </c>
      <c r="AY135" s="22">
        <v>64000</v>
      </c>
      <c r="AZ135" s="22">
        <v>29000</v>
      </c>
      <c r="BA135" s="22">
        <v>0</v>
      </c>
      <c r="BB135" s="22">
        <v>60000</v>
      </c>
      <c r="BC135" s="22">
        <v>153000</v>
      </c>
      <c r="BD135" s="22">
        <v>0</v>
      </c>
      <c r="BE135" s="22">
        <v>15</v>
      </c>
      <c r="BF135" s="22">
        <v>0</v>
      </c>
      <c r="BG135" s="22">
        <v>0</v>
      </c>
      <c r="BH135" s="22">
        <v>0</v>
      </c>
      <c r="BI135" s="22">
        <v>0</v>
      </c>
      <c r="BJ135" s="22">
        <v>0</v>
      </c>
      <c r="BK135" s="22">
        <v>0</v>
      </c>
      <c r="BL135" s="22">
        <v>0</v>
      </c>
      <c r="BM135" s="22">
        <v>0</v>
      </c>
      <c r="BN135" s="22">
        <v>0</v>
      </c>
      <c r="BO135" s="22">
        <v>3</v>
      </c>
      <c r="BP135" s="22">
        <v>0</v>
      </c>
    </row>
    <row r="136" spans="1:68" x14ac:dyDescent="0.25">
      <c r="A136" s="22" t="s">
        <v>125</v>
      </c>
      <c r="B136" s="22" t="s">
        <v>295</v>
      </c>
      <c r="C136" s="22" t="s">
        <v>394</v>
      </c>
      <c r="D136" s="22" t="s">
        <v>395</v>
      </c>
      <c r="E136" s="22">
        <v>10</v>
      </c>
      <c r="F136" s="22">
        <v>349.96</v>
      </c>
      <c r="G136" s="22">
        <v>0</v>
      </c>
      <c r="H136" s="24">
        <v>19.100000000000001</v>
      </c>
      <c r="I136" s="25" t="s">
        <v>2002</v>
      </c>
      <c r="J136" s="24">
        <v>0</v>
      </c>
      <c r="K136" s="22">
        <v>0</v>
      </c>
      <c r="L136" s="25"/>
      <c r="M136" s="22">
        <v>0</v>
      </c>
      <c r="N136" s="22">
        <v>0</v>
      </c>
      <c r="O136" s="22"/>
      <c r="P136" s="24">
        <v>20.984999999999999</v>
      </c>
      <c r="Q136" s="24">
        <v>0</v>
      </c>
      <c r="R136" s="24">
        <v>0</v>
      </c>
      <c r="S136" s="24">
        <v>0</v>
      </c>
      <c r="T136" s="24">
        <v>0</v>
      </c>
      <c r="U136" s="24">
        <v>20.984999999999999</v>
      </c>
      <c r="V136" s="24">
        <v>18.5</v>
      </c>
      <c r="W136" s="24">
        <v>0</v>
      </c>
      <c r="X136" s="24">
        <v>0</v>
      </c>
      <c r="Y136" s="24">
        <v>0</v>
      </c>
      <c r="Z136" s="24">
        <v>0</v>
      </c>
      <c r="AA136" s="24">
        <v>18.5</v>
      </c>
      <c r="AB136" s="24">
        <v>0</v>
      </c>
      <c r="AC136" s="25" t="s">
        <v>2003</v>
      </c>
      <c r="AD136" s="22">
        <v>4</v>
      </c>
      <c r="AE136" s="22">
        <v>4</v>
      </c>
      <c r="AF136" s="25" t="s">
        <v>2003</v>
      </c>
      <c r="AG136" s="25" t="s">
        <v>2003</v>
      </c>
      <c r="AH136" s="25" t="s">
        <v>2003</v>
      </c>
      <c r="AI136" s="22">
        <v>2</v>
      </c>
      <c r="AJ136" s="22">
        <v>0</v>
      </c>
      <c r="AK136" s="22">
        <v>0</v>
      </c>
      <c r="AL136" s="22">
        <v>529</v>
      </c>
      <c r="AM136" s="22">
        <v>20448.3</v>
      </c>
      <c r="AN136" s="22">
        <v>0</v>
      </c>
      <c r="AO136" s="22">
        <v>0</v>
      </c>
      <c r="AP136" s="22">
        <v>0</v>
      </c>
      <c r="AQ136" s="22">
        <v>0</v>
      </c>
      <c r="AR136" s="22">
        <v>0</v>
      </c>
      <c r="AS136" s="22">
        <v>0</v>
      </c>
      <c r="AT136" s="22">
        <v>0</v>
      </c>
      <c r="AU136" s="22">
        <v>0</v>
      </c>
      <c r="AV136" s="25" t="s">
        <v>2144</v>
      </c>
      <c r="AW136" s="22">
        <v>8</v>
      </c>
      <c r="AX136" s="22">
        <v>8</v>
      </c>
      <c r="AY136" s="22">
        <v>1</v>
      </c>
      <c r="AZ136" s="22">
        <v>1</v>
      </c>
      <c r="BA136" s="22">
        <v>1</v>
      </c>
      <c r="BB136" s="22">
        <v>1</v>
      </c>
      <c r="BC136" s="22">
        <v>4</v>
      </c>
      <c r="BD136" s="22">
        <v>0</v>
      </c>
      <c r="BE136" s="22">
        <v>6</v>
      </c>
      <c r="BF136" s="22">
        <v>0</v>
      </c>
      <c r="BG136" s="22">
        <v>1</v>
      </c>
      <c r="BH136" s="22">
        <v>15</v>
      </c>
      <c r="BI136" s="22">
        <v>1</v>
      </c>
      <c r="BJ136" s="22">
        <v>0</v>
      </c>
      <c r="BK136" s="22">
        <v>0</v>
      </c>
      <c r="BL136" s="22">
        <v>0</v>
      </c>
      <c r="BM136" s="22">
        <v>0</v>
      </c>
      <c r="BN136" s="22">
        <v>98</v>
      </c>
      <c r="BO136" s="22">
        <v>0</v>
      </c>
      <c r="BP136" s="22">
        <v>0</v>
      </c>
    </row>
    <row r="137" spans="1:68" x14ac:dyDescent="0.25">
      <c r="A137" s="22" t="s">
        <v>125</v>
      </c>
      <c r="B137" s="22" t="s">
        <v>295</v>
      </c>
      <c r="C137" s="22" t="s">
        <v>396</v>
      </c>
      <c r="D137" s="22" t="s">
        <v>397</v>
      </c>
      <c r="E137" s="22">
        <v>3</v>
      </c>
      <c r="F137" s="22">
        <v>334.37</v>
      </c>
      <c r="G137" s="22">
        <v>0</v>
      </c>
      <c r="H137" s="24">
        <v>24</v>
      </c>
      <c r="I137" s="25" t="s">
        <v>2002</v>
      </c>
      <c r="J137" s="24">
        <v>0</v>
      </c>
      <c r="K137" s="22">
        <v>0</v>
      </c>
      <c r="L137" s="25"/>
      <c r="M137" s="22">
        <v>0</v>
      </c>
      <c r="N137" s="22">
        <v>0</v>
      </c>
      <c r="O137" s="22"/>
      <c r="P137" s="24">
        <v>9</v>
      </c>
      <c r="Q137" s="24">
        <v>0</v>
      </c>
      <c r="R137" s="24">
        <v>0</v>
      </c>
      <c r="S137" s="24">
        <v>0</v>
      </c>
      <c r="T137" s="24">
        <v>0</v>
      </c>
      <c r="U137" s="24">
        <v>9</v>
      </c>
      <c r="V137" s="24">
        <v>11</v>
      </c>
      <c r="W137" s="24">
        <v>0</v>
      </c>
      <c r="X137" s="24">
        <v>0</v>
      </c>
      <c r="Y137" s="24">
        <v>0</v>
      </c>
      <c r="Z137" s="24">
        <v>0</v>
      </c>
      <c r="AA137" s="24">
        <v>11</v>
      </c>
      <c r="AB137" s="24">
        <v>0</v>
      </c>
      <c r="AC137" s="25" t="s">
        <v>2003</v>
      </c>
      <c r="AD137" s="22">
        <v>22</v>
      </c>
      <c r="AE137" s="22">
        <v>22</v>
      </c>
      <c r="AF137" s="25" t="s">
        <v>2002</v>
      </c>
      <c r="AG137" s="25" t="s">
        <v>2002</v>
      </c>
      <c r="AH137" s="25" t="s">
        <v>2003</v>
      </c>
      <c r="AI137" s="22">
        <v>16</v>
      </c>
      <c r="AJ137" s="22">
        <v>0</v>
      </c>
      <c r="AK137" s="22">
        <v>0</v>
      </c>
      <c r="AL137" s="22">
        <v>294</v>
      </c>
      <c r="AM137" s="22">
        <v>16972</v>
      </c>
      <c r="AN137" s="22">
        <v>0</v>
      </c>
      <c r="AO137" s="22">
        <v>0</v>
      </c>
      <c r="AP137" s="22">
        <v>0</v>
      </c>
      <c r="AQ137" s="22">
        <v>0</v>
      </c>
      <c r="AR137" s="22">
        <v>0</v>
      </c>
      <c r="AS137" s="22">
        <v>0</v>
      </c>
      <c r="AT137" s="22">
        <v>0</v>
      </c>
      <c r="AU137" s="22">
        <v>0</v>
      </c>
      <c r="AV137" s="25" t="s">
        <v>2145</v>
      </c>
      <c r="AW137" s="22">
        <v>11</v>
      </c>
      <c r="AX137" s="22">
        <v>11</v>
      </c>
      <c r="AY137" s="22">
        <v>20000</v>
      </c>
      <c r="AZ137" s="22">
        <v>0</v>
      </c>
      <c r="BA137" s="22">
        <v>0</v>
      </c>
      <c r="BB137" s="22">
        <v>0</v>
      </c>
      <c r="BC137" s="22">
        <v>20000</v>
      </c>
      <c r="BD137" s="22">
        <v>0</v>
      </c>
      <c r="BE137" s="22">
        <v>4</v>
      </c>
      <c r="BF137" s="22">
        <v>0</v>
      </c>
      <c r="BG137" s="22">
        <v>1</v>
      </c>
      <c r="BH137" s="22">
        <v>1</v>
      </c>
      <c r="BI137" s="22">
        <v>2</v>
      </c>
      <c r="BJ137" s="22">
        <v>0</v>
      </c>
      <c r="BK137" s="22">
        <v>0</v>
      </c>
      <c r="BL137" s="22">
        <v>0</v>
      </c>
      <c r="BM137" s="22">
        <v>0</v>
      </c>
      <c r="BN137" s="22">
        <v>26</v>
      </c>
      <c r="BO137" s="22">
        <v>0</v>
      </c>
      <c r="BP137" s="22">
        <v>0</v>
      </c>
    </row>
    <row r="138" spans="1:68" x14ac:dyDescent="0.25">
      <c r="A138" s="22" t="s">
        <v>125</v>
      </c>
      <c r="B138" s="22" t="s">
        <v>295</v>
      </c>
      <c r="C138" s="22" t="s">
        <v>398</v>
      </c>
      <c r="D138" s="22" t="s">
        <v>399</v>
      </c>
      <c r="E138" s="22">
        <v>6</v>
      </c>
      <c r="F138" s="22">
        <v>29</v>
      </c>
      <c r="G138" s="22">
        <v>29</v>
      </c>
      <c r="H138" s="24">
        <v>19</v>
      </c>
      <c r="I138" s="25" t="s">
        <v>2002</v>
      </c>
      <c r="J138" s="24">
        <v>0</v>
      </c>
      <c r="K138" s="22">
        <v>0</v>
      </c>
      <c r="L138" s="25"/>
      <c r="M138" s="22">
        <v>0</v>
      </c>
      <c r="N138" s="22">
        <v>0</v>
      </c>
      <c r="O138" s="22"/>
      <c r="P138" s="24">
        <v>14</v>
      </c>
      <c r="Q138" s="24">
        <v>0</v>
      </c>
      <c r="R138" s="24">
        <v>0</v>
      </c>
      <c r="S138" s="24">
        <v>0</v>
      </c>
      <c r="T138" s="24">
        <v>0</v>
      </c>
      <c r="U138" s="24">
        <v>14</v>
      </c>
      <c r="V138" s="24">
        <v>15</v>
      </c>
      <c r="W138" s="24">
        <v>0</v>
      </c>
      <c r="X138" s="24">
        <v>0</v>
      </c>
      <c r="Y138" s="24">
        <v>0</v>
      </c>
      <c r="Z138" s="24">
        <v>0</v>
      </c>
      <c r="AA138" s="24">
        <v>15</v>
      </c>
      <c r="AB138" s="24">
        <v>1</v>
      </c>
      <c r="AC138" s="25" t="s">
        <v>2003</v>
      </c>
      <c r="AD138" s="22">
        <v>54</v>
      </c>
      <c r="AE138" s="22">
        <v>35</v>
      </c>
      <c r="AF138" s="25" t="s">
        <v>2003</v>
      </c>
      <c r="AG138" s="25" t="s">
        <v>2003</v>
      </c>
      <c r="AH138" s="25" t="s">
        <v>2003</v>
      </c>
      <c r="AI138" s="22">
        <v>35</v>
      </c>
      <c r="AJ138" s="22">
        <v>0</v>
      </c>
      <c r="AK138" s="22">
        <v>1</v>
      </c>
      <c r="AL138" s="22">
        <v>422</v>
      </c>
      <c r="AM138" s="22">
        <v>17345</v>
      </c>
      <c r="AN138" s="22">
        <v>0</v>
      </c>
      <c r="AO138" s="22">
        <v>0</v>
      </c>
      <c r="AP138" s="22">
        <v>0</v>
      </c>
      <c r="AQ138" s="22">
        <v>0</v>
      </c>
      <c r="AR138" s="22">
        <v>0</v>
      </c>
      <c r="AS138" s="22">
        <v>0</v>
      </c>
      <c r="AT138" s="22">
        <v>0</v>
      </c>
      <c r="AU138" s="22">
        <v>0</v>
      </c>
      <c r="AV138" s="25" t="s">
        <v>2146</v>
      </c>
      <c r="AW138" s="22">
        <v>23</v>
      </c>
      <c r="AX138" s="22">
        <v>23</v>
      </c>
      <c r="AY138" s="22">
        <v>1291654</v>
      </c>
      <c r="AZ138" s="22">
        <v>45050</v>
      </c>
      <c r="BA138" s="22">
        <v>0</v>
      </c>
      <c r="BB138" s="22">
        <v>226750</v>
      </c>
      <c r="BC138" s="22">
        <v>1563454</v>
      </c>
      <c r="BD138" s="22">
        <v>23</v>
      </c>
      <c r="BE138" s="22">
        <v>7</v>
      </c>
      <c r="BF138" s="22">
        <v>0</v>
      </c>
      <c r="BG138" s="22">
        <v>1</v>
      </c>
      <c r="BH138" s="22">
        <v>17</v>
      </c>
      <c r="BI138" s="22">
        <v>1</v>
      </c>
      <c r="BJ138" s="22">
        <v>0</v>
      </c>
      <c r="BK138" s="22">
        <v>0</v>
      </c>
      <c r="BL138" s="22">
        <v>2</v>
      </c>
      <c r="BM138" s="22">
        <v>24</v>
      </c>
      <c r="BN138" s="22">
        <v>70</v>
      </c>
      <c r="BO138" s="22">
        <v>0</v>
      </c>
      <c r="BP138" s="22">
        <v>0</v>
      </c>
    </row>
    <row r="139" spans="1:68" x14ac:dyDescent="0.25">
      <c r="A139" s="22" t="s">
        <v>125</v>
      </c>
      <c r="B139" s="22" t="s">
        <v>295</v>
      </c>
      <c r="C139" s="22" t="s">
        <v>400</v>
      </c>
      <c r="D139" s="22" t="s">
        <v>401</v>
      </c>
      <c r="E139" s="22">
        <v>14</v>
      </c>
      <c r="F139" s="22">
        <v>666.88</v>
      </c>
      <c r="G139" s="22">
        <v>0</v>
      </c>
      <c r="H139" s="24">
        <v>36</v>
      </c>
      <c r="I139" s="25" t="s">
        <v>2002</v>
      </c>
      <c r="J139" s="24">
        <v>0</v>
      </c>
      <c r="K139" s="22">
        <v>0</v>
      </c>
      <c r="L139" s="25"/>
      <c r="M139" s="22">
        <v>0</v>
      </c>
      <c r="N139" s="22">
        <v>0</v>
      </c>
      <c r="O139" s="22"/>
      <c r="P139" s="24">
        <v>13.5</v>
      </c>
      <c r="Q139" s="24">
        <v>0</v>
      </c>
      <c r="R139" s="24">
        <v>0</v>
      </c>
      <c r="S139" s="24">
        <v>0</v>
      </c>
      <c r="T139" s="24">
        <v>0</v>
      </c>
      <c r="U139" s="24">
        <v>13.5</v>
      </c>
      <c r="V139" s="24">
        <v>14.5</v>
      </c>
      <c r="W139" s="24">
        <v>0</v>
      </c>
      <c r="X139" s="24">
        <v>0</v>
      </c>
      <c r="Y139" s="24">
        <v>0</v>
      </c>
      <c r="Z139" s="24">
        <v>0</v>
      </c>
      <c r="AA139" s="24">
        <v>14.5</v>
      </c>
      <c r="AB139" s="24">
        <v>0</v>
      </c>
      <c r="AC139" s="25" t="s">
        <v>2002</v>
      </c>
      <c r="AD139" s="22">
        <v>0</v>
      </c>
      <c r="AE139" s="22">
        <v>0</v>
      </c>
      <c r="AF139" s="25" t="s">
        <v>2002</v>
      </c>
      <c r="AG139" s="25" t="s">
        <v>2002</v>
      </c>
      <c r="AH139" s="25" t="s">
        <v>2002</v>
      </c>
      <c r="AI139" s="22">
        <v>0</v>
      </c>
      <c r="AJ139" s="22">
        <v>0</v>
      </c>
      <c r="AK139" s="22">
        <v>2</v>
      </c>
      <c r="AL139" s="22">
        <v>0</v>
      </c>
      <c r="AM139" s="22">
        <v>24674</v>
      </c>
      <c r="AN139" s="22">
        <v>0</v>
      </c>
      <c r="AO139" s="22">
        <v>0</v>
      </c>
      <c r="AP139" s="22">
        <v>0</v>
      </c>
      <c r="AQ139" s="22">
        <v>0</v>
      </c>
      <c r="AR139" s="22">
        <v>1</v>
      </c>
      <c r="AS139" s="22">
        <v>0</v>
      </c>
      <c r="AT139" s="22">
        <v>1</v>
      </c>
      <c r="AU139" s="22">
        <v>0</v>
      </c>
      <c r="AV139" s="25"/>
      <c r="AW139" s="22">
        <v>26</v>
      </c>
      <c r="AX139" s="22">
        <v>25</v>
      </c>
      <c r="AY139" s="22">
        <v>2358234</v>
      </c>
      <c r="AZ139" s="22">
        <v>275000</v>
      </c>
      <c r="BA139" s="22">
        <v>38000</v>
      </c>
      <c r="BB139" s="22">
        <v>0</v>
      </c>
      <c r="BC139" s="22">
        <v>2671234</v>
      </c>
      <c r="BD139" s="22">
        <v>25</v>
      </c>
      <c r="BE139" s="22">
        <v>4</v>
      </c>
      <c r="BF139" s="22">
        <v>0</v>
      </c>
      <c r="BG139" s="22">
        <v>1</v>
      </c>
      <c r="BH139" s="22">
        <v>12</v>
      </c>
      <c r="BI139" s="22">
        <v>2</v>
      </c>
      <c r="BJ139" s="22">
        <v>0</v>
      </c>
      <c r="BK139" s="22">
        <v>0</v>
      </c>
      <c r="BL139" s="22">
        <v>27</v>
      </c>
      <c r="BM139" s="22">
        <v>26</v>
      </c>
      <c r="BN139" s="22">
        <v>166</v>
      </c>
      <c r="BO139" s="22">
        <v>0</v>
      </c>
      <c r="BP139" s="22">
        <v>0</v>
      </c>
    </row>
    <row r="140" spans="1:68" x14ac:dyDescent="0.25">
      <c r="A140" s="22" t="s">
        <v>125</v>
      </c>
      <c r="B140" s="22" t="s">
        <v>295</v>
      </c>
      <c r="C140" s="22" t="s">
        <v>402</v>
      </c>
      <c r="D140" s="22" t="s">
        <v>403</v>
      </c>
      <c r="E140" s="22">
        <v>86</v>
      </c>
      <c r="F140" s="22">
        <v>1132.06</v>
      </c>
      <c r="G140" s="22">
        <v>0</v>
      </c>
      <c r="H140" s="24">
        <v>67.900000000000006</v>
      </c>
      <c r="I140" s="25" t="s">
        <v>2002</v>
      </c>
      <c r="J140" s="24">
        <v>0</v>
      </c>
      <c r="K140" s="22">
        <v>0</v>
      </c>
      <c r="L140" s="25"/>
      <c r="M140" s="22">
        <v>0</v>
      </c>
      <c r="N140" s="22">
        <v>0</v>
      </c>
      <c r="O140" s="22"/>
      <c r="P140" s="24">
        <v>66</v>
      </c>
      <c r="Q140" s="24">
        <v>0</v>
      </c>
      <c r="R140" s="24">
        <v>0</v>
      </c>
      <c r="S140" s="24">
        <v>19.600000000000001</v>
      </c>
      <c r="T140" s="24">
        <v>0</v>
      </c>
      <c r="U140" s="24">
        <v>85.6</v>
      </c>
      <c r="V140" s="24">
        <v>61</v>
      </c>
      <c r="W140" s="24">
        <v>0</v>
      </c>
      <c r="X140" s="24">
        <v>0</v>
      </c>
      <c r="Y140" s="24">
        <v>0</v>
      </c>
      <c r="Z140" s="24">
        <v>0</v>
      </c>
      <c r="AA140" s="24">
        <v>61</v>
      </c>
      <c r="AB140" s="24">
        <v>48.4</v>
      </c>
      <c r="AC140" s="25" t="s">
        <v>2003</v>
      </c>
      <c r="AD140" s="22">
        <v>6</v>
      </c>
      <c r="AE140" s="22">
        <v>6</v>
      </c>
      <c r="AF140" s="25" t="s">
        <v>2003</v>
      </c>
      <c r="AG140" s="25" t="s">
        <v>2003</v>
      </c>
      <c r="AH140" s="25" t="s">
        <v>2002</v>
      </c>
      <c r="AI140" s="22">
        <v>0</v>
      </c>
      <c r="AJ140" s="22">
        <v>0</v>
      </c>
      <c r="AK140" s="22">
        <v>1</v>
      </c>
      <c r="AL140" s="22">
        <v>3933</v>
      </c>
      <c r="AM140" s="22">
        <v>88445</v>
      </c>
      <c r="AN140" s="22">
        <v>0</v>
      </c>
      <c r="AO140" s="22">
        <v>0</v>
      </c>
      <c r="AP140" s="22">
        <v>0</v>
      </c>
      <c r="AQ140" s="22">
        <v>0</v>
      </c>
      <c r="AR140" s="22">
        <v>8</v>
      </c>
      <c r="AS140" s="22">
        <v>8</v>
      </c>
      <c r="AT140" s="22">
        <v>0</v>
      </c>
      <c r="AU140" s="22">
        <v>0</v>
      </c>
      <c r="AV140" s="25"/>
      <c r="AW140" s="22">
        <v>183</v>
      </c>
      <c r="AX140" s="22">
        <v>170</v>
      </c>
      <c r="AY140" s="22">
        <v>20666050.109999999</v>
      </c>
      <c r="AZ140" s="22">
        <v>5253333</v>
      </c>
      <c r="BA140" s="22">
        <v>401467</v>
      </c>
      <c r="BB140" s="22">
        <v>0</v>
      </c>
      <c r="BC140" s="22">
        <v>26320850.109999999</v>
      </c>
      <c r="BD140" s="22">
        <v>189</v>
      </c>
      <c r="BE140" s="22">
        <v>16</v>
      </c>
      <c r="BF140" s="22">
        <v>4</v>
      </c>
      <c r="BG140" s="22">
        <v>1</v>
      </c>
      <c r="BH140" s="22">
        <v>134</v>
      </c>
      <c r="BI140" s="22">
        <v>5</v>
      </c>
      <c r="BJ140" s="22">
        <v>4</v>
      </c>
      <c r="BK140" s="22">
        <v>60</v>
      </c>
      <c r="BL140" s="22">
        <v>12</v>
      </c>
      <c r="BM140" s="22">
        <v>189</v>
      </c>
      <c r="BN140" s="22">
        <v>256</v>
      </c>
      <c r="BO140" s="22">
        <v>5</v>
      </c>
      <c r="BP140" s="22">
        <v>0</v>
      </c>
    </row>
    <row r="141" spans="1:68" x14ac:dyDescent="0.25">
      <c r="A141" s="22" t="s">
        <v>125</v>
      </c>
      <c r="B141" s="22" t="s">
        <v>295</v>
      </c>
      <c r="C141" s="22" t="s">
        <v>404</v>
      </c>
      <c r="D141" s="22" t="s">
        <v>405</v>
      </c>
      <c r="E141" s="22">
        <v>6</v>
      </c>
      <c r="F141" s="22">
        <v>424.29</v>
      </c>
      <c r="G141" s="22">
        <v>0</v>
      </c>
      <c r="H141" s="24">
        <v>18</v>
      </c>
      <c r="I141" s="25" t="s">
        <v>2002</v>
      </c>
      <c r="J141" s="24">
        <v>0</v>
      </c>
      <c r="K141" s="22">
        <v>0</v>
      </c>
      <c r="L141" s="25"/>
      <c r="M141" s="22">
        <v>0</v>
      </c>
      <c r="N141" s="22">
        <v>0</v>
      </c>
      <c r="O141" s="22"/>
      <c r="P141" s="24">
        <v>11</v>
      </c>
      <c r="Q141" s="24">
        <v>0</v>
      </c>
      <c r="R141" s="24">
        <v>0</v>
      </c>
      <c r="S141" s="24">
        <v>0</v>
      </c>
      <c r="T141" s="24">
        <v>0</v>
      </c>
      <c r="U141" s="24">
        <v>11</v>
      </c>
      <c r="V141" s="24">
        <v>10</v>
      </c>
      <c r="W141" s="24">
        <v>0</v>
      </c>
      <c r="X141" s="24">
        <v>0</v>
      </c>
      <c r="Y141" s="24">
        <v>0</v>
      </c>
      <c r="Z141" s="24">
        <v>0</v>
      </c>
      <c r="AA141" s="24">
        <v>10</v>
      </c>
      <c r="AB141" s="24">
        <v>0.6</v>
      </c>
      <c r="AC141" s="25" t="s">
        <v>2002</v>
      </c>
      <c r="AD141" s="22">
        <v>0</v>
      </c>
      <c r="AE141" s="22">
        <v>0</v>
      </c>
      <c r="AF141" s="25" t="s">
        <v>2002</v>
      </c>
      <c r="AG141" s="25" t="s">
        <v>2002</v>
      </c>
      <c r="AH141" s="25" t="s">
        <v>2002</v>
      </c>
      <c r="AI141" s="22">
        <v>0</v>
      </c>
      <c r="AJ141" s="22">
        <v>0</v>
      </c>
      <c r="AK141" s="22">
        <v>0</v>
      </c>
      <c r="AL141" s="22">
        <v>411</v>
      </c>
      <c r="AM141" s="22">
        <v>8800</v>
      </c>
      <c r="AN141" s="22">
        <v>0</v>
      </c>
      <c r="AO141" s="22">
        <v>0</v>
      </c>
      <c r="AP141" s="22">
        <v>0</v>
      </c>
      <c r="AQ141" s="22">
        <v>0</v>
      </c>
      <c r="AR141" s="22">
        <v>0</v>
      </c>
      <c r="AS141" s="22">
        <v>0</v>
      </c>
      <c r="AT141" s="22">
        <v>0</v>
      </c>
      <c r="AU141" s="22">
        <v>0</v>
      </c>
      <c r="AV141" s="25" t="s">
        <v>2147</v>
      </c>
      <c r="AW141" s="22">
        <v>13</v>
      </c>
      <c r="AX141" s="22">
        <v>13</v>
      </c>
      <c r="AY141" s="22">
        <v>515500</v>
      </c>
      <c r="AZ141" s="22">
        <v>200</v>
      </c>
      <c r="BA141" s="22">
        <v>0</v>
      </c>
      <c r="BB141" s="22">
        <v>350000</v>
      </c>
      <c r="BC141" s="22">
        <v>865700</v>
      </c>
      <c r="BD141" s="22">
        <v>7</v>
      </c>
      <c r="BE141" s="22">
        <v>7</v>
      </c>
      <c r="BF141" s="22">
        <v>0</v>
      </c>
      <c r="BG141" s="22">
        <v>1</v>
      </c>
      <c r="BH141" s="22">
        <v>7</v>
      </c>
      <c r="BI141" s="22">
        <v>1</v>
      </c>
      <c r="BJ141" s="22">
        <v>0</v>
      </c>
      <c r="BK141" s="22">
        <v>0</v>
      </c>
      <c r="BL141" s="22">
        <v>7</v>
      </c>
      <c r="BM141" s="22">
        <v>7</v>
      </c>
      <c r="BN141" s="22">
        <v>0</v>
      </c>
      <c r="BO141" s="22">
        <v>0</v>
      </c>
      <c r="BP141" s="22">
        <v>0</v>
      </c>
    </row>
    <row r="142" spans="1:68" x14ac:dyDescent="0.25">
      <c r="A142" s="22" t="s">
        <v>125</v>
      </c>
      <c r="B142" s="22" t="s">
        <v>295</v>
      </c>
      <c r="C142" s="22" t="s">
        <v>406</v>
      </c>
      <c r="D142" s="22" t="s">
        <v>407</v>
      </c>
      <c r="E142" s="22">
        <v>21</v>
      </c>
      <c r="F142" s="22">
        <v>477.98</v>
      </c>
      <c r="G142" s="22">
        <v>0</v>
      </c>
      <c r="H142" s="24">
        <v>20</v>
      </c>
      <c r="I142" s="25" t="s">
        <v>2002</v>
      </c>
      <c r="J142" s="24">
        <v>0</v>
      </c>
      <c r="K142" s="22">
        <v>0</v>
      </c>
      <c r="L142" s="25"/>
      <c r="M142" s="22">
        <v>0</v>
      </c>
      <c r="N142" s="22">
        <v>0</v>
      </c>
      <c r="O142" s="22"/>
      <c r="P142" s="24">
        <v>23.7</v>
      </c>
      <c r="Q142" s="24">
        <v>0</v>
      </c>
      <c r="R142" s="24">
        <v>0</v>
      </c>
      <c r="S142" s="24">
        <v>0</v>
      </c>
      <c r="T142" s="24">
        <v>0</v>
      </c>
      <c r="U142" s="24">
        <v>23.7</v>
      </c>
      <c r="V142" s="24">
        <v>19.5</v>
      </c>
      <c r="W142" s="24">
        <v>0</v>
      </c>
      <c r="X142" s="24">
        <v>0</v>
      </c>
      <c r="Y142" s="24">
        <v>0</v>
      </c>
      <c r="Z142" s="24">
        <v>0</v>
      </c>
      <c r="AA142" s="24">
        <v>19.5</v>
      </c>
      <c r="AB142" s="24">
        <v>0</v>
      </c>
      <c r="AC142" s="25" t="s">
        <v>2003</v>
      </c>
      <c r="AD142" s="22">
        <v>54</v>
      </c>
      <c r="AE142" s="22">
        <v>35</v>
      </c>
      <c r="AF142" s="25" t="s">
        <v>2003</v>
      </c>
      <c r="AG142" s="25" t="s">
        <v>2003</v>
      </c>
      <c r="AH142" s="25" t="s">
        <v>2003</v>
      </c>
      <c r="AI142" s="22">
        <v>35</v>
      </c>
      <c r="AJ142" s="22">
        <v>0</v>
      </c>
      <c r="AK142" s="22">
        <v>0</v>
      </c>
      <c r="AL142" s="22">
        <v>1067</v>
      </c>
      <c r="AM142" s="22">
        <v>34680</v>
      </c>
      <c r="AN142" s="22">
        <v>1</v>
      </c>
      <c r="AO142" s="22">
        <v>0</v>
      </c>
      <c r="AP142" s="22">
        <v>0</v>
      </c>
      <c r="AQ142" s="22">
        <v>0</v>
      </c>
      <c r="AR142" s="22">
        <v>0</v>
      </c>
      <c r="AS142" s="22">
        <v>0</v>
      </c>
      <c r="AT142" s="22">
        <v>0</v>
      </c>
      <c r="AU142" s="22">
        <v>0</v>
      </c>
      <c r="AV142" s="25" t="s">
        <v>2148</v>
      </c>
      <c r="AW142" s="22">
        <v>44</v>
      </c>
      <c r="AX142" s="22">
        <v>44</v>
      </c>
      <c r="AY142" s="22">
        <v>2426575</v>
      </c>
      <c r="AZ142" s="22">
        <v>864500</v>
      </c>
      <c r="BA142" s="22">
        <v>5160000</v>
      </c>
      <c r="BB142" s="22">
        <v>1900000</v>
      </c>
      <c r="BC142" s="22">
        <v>10351075</v>
      </c>
      <c r="BD142" s="22">
        <v>39</v>
      </c>
      <c r="BE142" s="22">
        <v>9</v>
      </c>
      <c r="BF142" s="22">
        <v>0</v>
      </c>
      <c r="BG142" s="22">
        <v>1</v>
      </c>
      <c r="BH142" s="22">
        <v>27</v>
      </c>
      <c r="BI142" s="22">
        <v>2</v>
      </c>
      <c r="BJ142" s="22">
        <v>0</v>
      </c>
      <c r="BK142" s="22">
        <v>0</v>
      </c>
      <c r="BL142" s="22">
        <v>0</v>
      </c>
      <c r="BM142" s="22">
        <v>39</v>
      </c>
      <c r="BN142" s="22">
        <v>169</v>
      </c>
      <c r="BO142" s="22">
        <v>0</v>
      </c>
      <c r="BP142" s="22">
        <v>0</v>
      </c>
    </row>
    <row r="143" spans="1:68" x14ac:dyDescent="0.25">
      <c r="A143" s="22" t="s">
        <v>125</v>
      </c>
      <c r="B143" s="22" t="s">
        <v>295</v>
      </c>
      <c r="C143" s="22" t="s">
        <v>408</v>
      </c>
      <c r="D143" s="22" t="s">
        <v>409</v>
      </c>
      <c r="E143" s="22">
        <v>5</v>
      </c>
      <c r="F143" s="22">
        <v>29</v>
      </c>
      <c r="G143" s="22">
        <v>29</v>
      </c>
      <c r="H143" s="24">
        <v>14.6</v>
      </c>
      <c r="I143" s="25" t="s">
        <v>2002</v>
      </c>
      <c r="J143" s="24">
        <v>0</v>
      </c>
      <c r="K143" s="22">
        <v>0</v>
      </c>
      <c r="L143" s="25"/>
      <c r="M143" s="22">
        <v>0</v>
      </c>
      <c r="N143" s="22">
        <v>0</v>
      </c>
      <c r="O143" s="22"/>
      <c r="P143" s="24">
        <v>11.1</v>
      </c>
      <c r="Q143" s="24">
        <v>0</v>
      </c>
      <c r="R143" s="24">
        <v>0</v>
      </c>
      <c r="S143" s="24">
        <v>0</v>
      </c>
      <c r="T143" s="24">
        <v>0</v>
      </c>
      <c r="U143" s="24">
        <v>11.1</v>
      </c>
      <c r="V143" s="24">
        <v>11.4</v>
      </c>
      <c r="W143" s="24">
        <v>0</v>
      </c>
      <c r="X143" s="24">
        <v>0</v>
      </c>
      <c r="Y143" s="24">
        <v>0</v>
      </c>
      <c r="Z143" s="24">
        <v>0</v>
      </c>
      <c r="AA143" s="24">
        <v>11.4</v>
      </c>
      <c r="AB143" s="24">
        <v>0.2</v>
      </c>
      <c r="AC143" s="25" t="s">
        <v>2003</v>
      </c>
      <c r="AD143" s="22">
        <v>49</v>
      </c>
      <c r="AE143" s="22">
        <v>41</v>
      </c>
      <c r="AF143" s="25" t="s">
        <v>2003</v>
      </c>
      <c r="AG143" s="25" t="s">
        <v>2003</v>
      </c>
      <c r="AH143" s="25" t="s">
        <v>2003</v>
      </c>
      <c r="AI143" s="22">
        <v>36</v>
      </c>
      <c r="AJ143" s="22">
        <v>0</v>
      </c>
      <c r="AK143" s="22">
        <v>0</v>
      </c>
      <c r="AL143" s="22">
        <v>0</v>
      </c>
      <c r="AM143" s="22">
        <v>12525</v>
      </c>
      <c r="AN143" s="22">
        <v>0</v>
      </c>
      <c r="AO143" s="22">
        <v>0</v>
      </c>
      <c r="AP143" s="22">
        <v>0</v>
      </c>
      <c r="AQ143" s="22">
        <v>0</v>
      </c>
      <c r="AR143" s="22">
        <v>0</v>
      </c>
      <c r="AS143" s="22">
        <v>0</v>
      </c>
      <c r="AT143" s="22">
        <v>0</v>
      </c>
      <c r="AU143" s="22">
        <v>0</v>
      </c>
      <c r="AV143" s="25" t="s">
        <v>2149</v>
      </c>
      <c r="AW143" s="22">
        <v>24</v>
      </c>
      <c r="AX143" s="22">
        <v>24</v>
      </c>
      <c r="AY143" s="22">
        <v>1650000</v>
      </c>
      <c r="AZ143" s="22">
        <v>0</v>
      </c>
      <c r="BA143" s="22">
        <v>1310000</v>
      </c>
      <c r="BB143" s="22">
        <v>0</v>
      </c>
      <c r="BC143" s="22">
        <v>2960000</v>
      </c>
      <c r="BD143" s="22">
        <v>3</v>
      </c>
      <c r="BE143" s="22">
        <v>3</v>
      </c>
      <c r="BF143" s="22">
        <v>0</v>
      </c>
      <c r="BG143" s="22">
        <v>1</v>
      </c>
      <c r="BH143" s="22">
        <v>11</v>
      </c>
      <c r="BI143" s="22">
        <v>2</v>
      </c>
      <c r="BJ143" s="22">
        <v>0</v>
      </c>
      <c r="BK143" s="22">
        <v>0</v>
      </c>
      <c r="BL143" s="22">
        <v>5</v>
      </c>
      <c r="BM143" s="22">
        <v>3</v>
      </c>
      <c r="BN143" s="22">
        <v>84</v>
      </c>
      <c r="BO143" s="22">
        <v>0</v>
      </c>
      <c r="BP143" s="22">
        <v>0</v>
      </c>
    </row>
    <row r="144" spans="1:68" x14ac:dyDescent="0.25">
      <c r="A144" s="22" t="s">
        <v>125</v>
      </c>
      <c r="B144" s="22" t="s">
        <v>295</v>
      </c>
      <c r="C144" s="22" t="s">
        <v>410</v>
      </c>
      <c r="D144" s="22" t="s">
        <v>411</v>
      </c>
      <c r="E144" s="22">
        <v>265</v>
      </c>
      <c r="F144" s="22">
        <v>3900.28</v>
      </c>
      <c r="G144" s="22">
        <v>0</v>
      </c>
      <c r="H144" s="24">
        <v>170.9</v>
      </c>
      <c r="I144" s="25" t="s">
        <v>2002</v>
      </c>
      <c r="J144" s="24">
        <v>0</v>
      </c>
      <c r="K144" s="22">
        <v>0</v>
      </c>
      <c r="L144" s="25"/>
      <c r="M144" s="22">
        <v>0</v>
      </c>
      <c r="N144" s="22">
        <v>0</v>
      </c>
      <c r="O144" s="22"/>
      <c r="P144" s="24">
        <v>157.80000000000001</v>
      </c>
      <c r="Q144" s="24">
        <v>0</v>
      </c>
      <c r="R144" s="24">
        <v>0</v>
      </c>
      <c r="S144" s="24">
        <v>0</v>
      </c>
      <c r="T144" s="24">
        <v>0</v>
      </c>
      <c r="U144" s="24">
        <v>157.80000000000001</v>
      </c>
      <c r="V144" s="24">
        <v>137.80000000000001</v>
      </c>
      <c r="W144" s="24">
        <v>0</v>
      </c>
      <c r="X144" s="24">
        <v>0</v>
      </c>
      <c r="Y144" s="24">
        <v>0</v>
      </c>
      <c r="Z144" s="24">
        <v>0</v>
      </c>
      <c r="AA144" s="24">
        <v>137.80000000000001</v>
      </c>
      <c r="AB144" s="24">
        <v>138.4</v>
      </c>
      <c r="AC144" s="25" t="s">
        <v>2003</v>
      </c>
      <c r="AD144" s="22">
        <v>5</v>
      </c>
      <c r="AE144" s="22">
        <v>5</v>
      </c>
      <c r="AF144" s="25" t="s">
        <v>2003</v>
      </c>
      <c r="AG144" s="25" t="s">
        <v>2003</v>
      </c>
      <c r="AH144" s="25" t="s">
        <v>2003</v>
      </c>
      <c r="AI144" s="22">
        <v>5</v>
      </c>
      <c r="AJ144" s="22">
        <v>0</v>
      </c>
      <c r="AK144" s="22">
        <v>15</v>
      </c>
      <c r="AL144" s="22">
        <v>11505</v>
      </c>
      <c r="AM144" s="22">
        <v>701292</v>
      </c>
      <c r="AN144" s="22">
        <v>28</v>
      </c>
      <c r="AO144" s="22">
        <v>11</v>
      </c>
      <c r="AP144" s="22">
        <v>17</v>
      </c>
      <c r="AQ144" s="22">
        <v>7</v>
      </c>
      <c r="AR144" s="22">
        <v>31</v>
      </c>
      <c r="AS144" s="22">
        <v>15</v>
      </c>
      <c r="AT144" s="22">
        <v>16</v>
      </c>
      <c r="AU144" s="22">
        <v>13</v>
      </c>
      <c r="AV144" s="25" t="s">
        <v>2150</v>
      </c>
      <c r="AW144" s="22">
        <v>93</v>
      </c>
      <c r="AX144" s="22">
        <v>62</v>
      </c>
      <c r="AY144" s="22">
        <v>65780673</v>
      </c>
      <c r="AZ144" s="22">
        <v>17436275</v>
      </c>
      <c r="BA144" s="22">
        <v>2100000</v>
      </c>
      <c r="BB144" s="22">
        <v>34629000</v>
      </c>
      <c r="BC144" s="22">
        <v>119945948</v>
      </c>
      <c r="BD144" s="22">
        <v>676</v>
      </c>
      <c r="BE144" s="22">
        <v>41</v>
      </c>
      <c r="BF144" s="22">
        <v>11</v>
      </c>
      <c r="BG144" s="22">
        <v>1</v>
      </c>
      <c r="BH144" s="22">
        <v>435</v>
      </c>
      <c r="BI144" s="22">
        <v>9</v>
      </c>
      <c r="BJ144" s="22">
        <v>9</v>
      </c>
      <c r="BK144" s="22">
        <v>106</v>
      </c>
      <c r="BL144" s="22">
        <v>22</v>
      </c>
      <c r="BM144" s="22">
        <v>694</v>
      </c>
      <c r="BN144" s="22">
        <v>2261</v>
      </c>
      <c r="BO144" s="22">
        <v>3</v>
      </c>
      <c r="BP144" s="22">
        <v>0</v>
      </c>
    </row>
    <row r="145" spans="1:68" x14ac:dyDescent="0.25">
      <c r="A145" s="22" t="s">
        <v>125</v>
      </c>
      <c r="B145" s="22" t="s">
        <v>295</v>
      </c>
      <c r="C145" s="22" t="s">
        <v>412</v>
      </c>
      <c r="D145" s="22" t="s">
        <v>413</v>
      </c>
      <c r="E145" s="22">
        <v>72.3</v>
      </c>
      <c r="F145" s="22">
        <v>1690.04</v>
      </c>
      <c r="G145" s="22">
        <v>0</v>
      </c>
      <c r="H145" s="24">
        <v>78.3</v>
      </c>
      <c r="I145" s="25" t="s">
        <v>2002</v>
      </c>
      <c r="J145" s="24">
        <v>0</v>
      </c>
      <c r="K145" s="22">
        <v>0</v>
      </c>
      <c r="L145" s="25"/>
      <c r="M145" s="22">
        <v>0</v>
      </c>
      <c r="N145" s="22">
        <v>1</v>
      </c>
      <c r="O145" s="22" t="s">
        <v>2151</v>
      </c>
      <c r="P145" s="24">
        <v>91.1</v>
      </c>
      <c r="Q145" s="24">
        <v>0</v>
      </c>
      <c r="R145" s="24">
        <v>0</v>
      </c>
      <c r="S145" s="24">
        <v>0</v>
      </c>
      <c r="T145" s="24">
        <v>0</v>
      </c>
      <c r="U145" s="24">
        <v>91.1</v>
      </c>
      <c r="V145" s="24">
        <v>85.6</v>
      </c>
      <c r="W145" s="24">
        <v>0</v>
      </c>
      <c r="X145" s="24">
        <v>0</v>
      </c>
      <c r="Y145" s="24">
        <v>0</v>
      </c>
      <c r="Z145" s="24">
        <v>0</v>
      </c>
      <c r="AA145" s="24">
        <v>85.6</v>
      </c>
      <c r="AB145" s="24">
        <v>54.5</v>
      </c>
      <c r="AC145" s="25" t="s">
        <v>2003</v>
      </c>
      <c r="AD145" s="22">
        <v>5</v>
      </c>
      <c r="AE145" s="22">
        <v>5</v>
      </c>
      <c r="AF145" s="25" t="s">
        <v>2002</v>
      </c>
      <c r="AG145" s="25" t="s">
        <v>2003</v>
      </c>
      <c r="AH145" s="25" t="s">
        <v>2003</v>
      </c>
      <c r="AI145" s="22">
        <v>27</v>
      </c>
      <c r="AJ145" s="22">
        <v>0</v>
      </c>
      <c r="AK145" s="22">
        <v>0</v>
      </c>
      <c r="AL145" s="22">
        <v>4074</v>
      </c>
      <c r="AM145" s="22">
        <v>90877.1</v>
      </c>
      <c r="AN145" s="22">
        <v>0</v>
      </c>
      <c r="AO145" s="22">
        <v>0</v>
      </c>
      <c r="AP145" s="22">
        <v>0</v>
      </c>
      <c r="AQ145" s="22">
        <v>0</v>
      </c>
      <c r="AR145" s="22">
        <v>2</v>
      </c>
      <c r="AS145" s="22">
        <v>23</v>
      </c>
      <c r="AT145" s="22">
        <v>0</v>
      </c>
      <c r="AU145" s="22">
        <v>0</v>
      </c>
      <c r="AV145" s="25" t="s">
        <v>2152</v>
      </c>
      <c r="AW145" s="22">
        <v>192</v>
      </c>
      <c r="AX145" s="22">
        <v>181</v>
      </c>
      <c r="AY145" s="22">
        <v>18586273</v>
      </c>
      <c r="AZ145" s="22">
        <v>3559318</v>
      </c>
      <c r="BA145" s="22">
        <v>994348</v>
      </c>
      <c r="BB145" s="22">
        <v>52795593</v>
      </c>
      <c r="BC145" s="22">
        <v>75935532</v>
      </c>
      <c r="BD145" s="22">
        <v>109</v>
      </c>
      <c r="BE145" s="22">
        <v>9</v>
      </c>
      <c r="BF145" s="22">
        <v>3</v>
      </c>
      <c r="BG145" s="22">
        <v>1</v>
      </c>
      <c r="BH145" s="22">
        <v>23</v>
      </c>
      <c r="BI145" s="22">
        <v>3</v>
      </c>
      <c r="BJ145" s="22">
        <v>4</v>
      </c>
      <c r="BK145" s="22">
        <v>34.75</v>
      </c>
      <c r="BL145" s="22">
        <v>12</v>
      </c>
      <c r="BM145" s="22">
        <v>121</v>
      </c>
      <c r="BN145" s="22">
        <v>645</v>
      </c>
      <c r="BO145" s="22">
        <v>5</v>
      </c>
      <c r="BP145" s="22">
        <v>0</v>
      </c>
    </row>
    <row r="146" spans="1:68" x14ac:dyDescent="0.25">
      <c r="A146" s="22" t="s">
        <v>125</v>
      </c>
      <c r="B146" s="22" t="s">
        <v>295</v>
      </c>
      <c r="C146" s="22" t="s">
        <v>414</v>
      </c>
      <c r="D146" s="22" t="s">
        <v>415</v>
      </c>
      <c r="E146" s="22">
        <v>7</v>
      </c>
      <c r="F146" s="22">
        <v>346.14</v>
      </c>
      <c r="G146" s="22">
        <v>0</v>
      </c>
      <c r="H146" s="24">
        <v>22</v>
      </c>
      <c r="I146" s="25" t="s">
        <v>2002</v>
      </c>
      <c r="J146" s="24">
        <v>0</v>
      </c>
      <c r="K146" s="22">
        <v>0</v>
      </c>
      <c r="L146" s="25"/>
      <c r="M146" s="22">
        <v>0</v>
      </c>
      <c r="N146" s="22">
        <v>0</v>
      </c>
      <c r="O146" s="22"/>
      <c r="P146" s="24">
        <v>9.9</v>
      </c>
      <c r="Q146" s="24">
        <v>0</v>
      </c>
      <c r="R146" s="24">
        <v>0</v>
      </c>
      <c r="S146" s="24">
        <v>1.4</v>
      </c>
      <c r="T146" s="24">
        <v>0</v>
      </c>
      <c r="U146" s="24">
        <v>11.3</v>
      </c>
      <c r="V146" s="24">
        <v>9.42</v>
      </c>
      <c r="W146" s="24">
        <v>0</v>
      </c>
      <c r="X146" s="24">
        <v>0</v>
      </c>
      <c r="Y146" s="24">
        <v>0</v>
      </c>
      <c r="Z146" s="24">
        <v>2.5</v>
      </c>
      <c r="AA146" s="24">
        <v>11.92</v>
      </c>
      <c r="AB146" s="24">
        <v>0</v>
      </c>
      <c r="AC146" s="25" t="s">
        <v>2003</v>
      </c>
      <c r="AD146" s="22">
        <v>9</v>
      </c>
      <c r="AE146" s="22">
        <v>9</v>
      </c>
      <c r="AF146" s="25" t="s">
        <v>2003</v>
      </c>
      <c r="AG146" s="25" t="s">
        <v>2002</v>
      </c>
      <c r="AH146" s="25" t="s">
        <v>2002</v>
      </c>
      <c r="AI146" s="22">
        <v>0</v>
      </c>
      <c r="AJ146" s="22">
        <v>0</v>
      </c>
      <c r="AK146" s="22">
        <v>0</v>
      </c>
      <c r="AL146" s="22">
        <v>353</v>
      </c>
      <c r="AM146" s="22">
        <v>14503</v>
      </c>
      <c r="AN146" s="22">
        <v>1</v>
      </c>
      <c r="AO146" s="22">
        <v>1</v>
      </c>
      <c r="AP146" s="22">
        <v>0</v>
      </c>
      <c r="AQ146" s="22">
        <v>0</v>
      </c>
      <c r="AR146" s="22">
        <v>0</v>
      </c>
      <c r="AS146" s="22">
        <v>0</v>
      </c>
      <c r="AT146" s="22">
        <v>0</v>
      </c>
      <c r="AU146" s="22">
        <v>0</v>
      </c>
      <c r="AV146" s="25" t="s">
        <v>2153</v>
      </c>
      <c r="AW146" s="22">
        <v>10</v>
      </c>
      <c r="AX146" s="22">
        <v>9</v>
      </c>
      <c r="AY146" s="22">
        <v>235500</v>
      </c>
      <c r="AZ146" s="22">
        <v>75000</v>
      </c>
      <c r="BA146" s="22">
        <v>0</v>
      </c>
      <c r="BB146" s="22">
        <v>0</v>
      </c>
      <c r="BC146" s="22">
        <v>310500</v>
      </c>
      <c r="BD146" s="22">
        <v>12</v>
      </c>
      <c r="BE146" s="22">
        <v>18</v>
      </c>
      <c r="BF146" s="22">
        <v>0</v>
      </c>
      <c r="BG146" s="22">
        <v>1</v>
      </c>
      <c r="BH146" s="22">
        <v>6</v>
      </c>
      <c r="BI146" s="22">
        <v>1</v>
      </c>
      <c r="BJ146" s="22">
        <v>0</v>
      </c>
      <c r="BK146" s="22">
        <v>0</v>
      </c>
      <c r="BL146" s="22">
        <v>11</v>
      </c>
      <c r="BM146" s="22">
        <v>11</v>
      </c>
      <c r="BN146" s="22">
        <v>78</v>
      </c>
      <c r="BO146" s="22">
        <v>0</v>
      </c>
      <c r="BP146" s="22">
        <v>0</v>
      </c>
    </row>
    <row r="147" spans="1:68" x14ac:dyDescent="0.25">
      <c r="A147" s="22" t="s">
        <v>125</v>
      </c>
      <c r="B147" s="22" t="s">
        <v>295</v>
      </c>
      <c r="C147" s="22" t="s">
        <v>416</v>
      </c>
      <c r="D147" s="22" t="s">
        <v>417</v>
      </c>
      <c r="E147" s="22">
        <v>10</v>
      </c>
      <c r="F147" s="22">
        <v>517.63</v>
      </c>
      <c r="G147" s="22">
        <v>0</v>
      </c>
      <c r="H147" s="24">
        <v>25.1</v>
      </c>
      <c r="I147" s="25" t="s">
        <v>2002</v>
      </c>
      <c r="J147" s="24">
        <v>0</v>
      </c>
      <c r="K147" s="22">
        <v>0</v>
      </c>
      <c r="L147" s="25"/>
      <c r="M147" s="22">
        <v>0</v>
      </c>
      <c r="N147" s="22">
        <v>1</v>
      </c>
      <c r="O147" s="22" t="s">
        <v>2010</v>
      </c>
      <c r="P147" s="24">
        <v>22.4</v>
      </c>
      <c r="Q147" s="24">
        <v>0</v>
      </c>
      <c r="R147" s="24">
        <v>0</v>
      </c>
      <c r="S147" s="24">
        <v>0</v>
      </c>
      <c r="T147" s="24">
        <v>0</v>
      </c>
      <c r="U147" s="24">
        <v>22.4</v>
      </c>
      <c r="V147" s="24">
        <v>12.2</v>
      </c>
      <c r="W147" s="24">
        <v>0</v>
      </c>
      <c r="X147" s="24">
        <v>0</v>
      </c>
      <c r="Y147" s="24">
        <v>0</v>
      </c>
      <c r="Z147" s="24">
        <v>0</v>
      </c>
      <c r="AA147" s="24">
        <v>12.2</v>
      </c>
      <c r="AB147" s="24">
        <v>1.6</v>
      </c>
      <c r="AC147" s="25" t="s">
        <v>2002</v>
      </c>
      <c r="AD147" s="22">
        <v>0</v>
      </c>
      <c r="AE147" s="22">
        <v>0</v>
      </c>
      <c r="AF147" s="25" t="s">
        <v>2002</v>
      </c>
      <c r="AG147" s="25" t="s">
        <v>2002</v>
      </c>
      <c r="AH147" s="25" t="s">
        <v>2002</v>
      </c>
      <c r="AI147" s="22">
        <v>0</v>
      </c>
      <c r="AJ147" s="22">
        <v>0</v>
      </c>
      <c r="AK147" s="22">
        <v>0</v>
      </c>
      <c r="AL147" s="22">
        <v>428</v>
      </c>
      <c r="AM147" s="22">
        <v>20600</v>
      </c>
      <c r="AN147" s="22">
        <v>0</v>
      </c>
      <c r="AO147" s="22">
        <v>0</v>
      </c>
      <c r="AP147" s="22">
        <v>0</v>
      </c>
      <c r="AQ147" s="22">
        <v>0</v>
      </c>
      <c r="AR147" s="22">
        <v>0</v>
      </c>
      <c r="AS147" s="22">
        <v>0</v>
      </c>
      <c r="AT147" s="22">
        <v>0</v>
      </c>
      <c r="AU147" s="22">
        <v>0</v>
      </c>
      <c r="AV147" s="25" t="s">
        <v>2154</v>
      </c>
      <c r="AW147" s="22">
        <v>14</v>
      </c>
      <c r="AX147" s="22">
        <v>12</v>
      </c>
      <c r="AY147" s="22">
        <v>1948900</v>
      </c>
      <c r="AZ147" s="22">
        <v>48000</v>
      </c>
      <c r="BA147" s="22">
        <v>0</v>
      </c>
      <c r="BB147" s="22">
        <v>3500000</v>
      </c>
      <c r="BC147" s="22">
        <v>5496900</v>
      </c>
      <c r="BD147" s="22">
        <v>0</v>
      </c>
      <c r="BE147" s="22">
        <v>20</v>
      </c>
      <c r="BF147" s="22">
        <v>3</v>
      </c>
      <c r="BG147" s="22">
        <v>1</v>
      </c>
      <c r="BH147" s="22">
        <v>0</v>
      </c>
      <c r="BI147" s="22">
        <v>0</v>
      </c>
      <c r="BJ147" s="22">
        <v>2</v>
      </c>
      <c r="BK147" s="22">
        <v>100</v>
      </c>
      <c r="BL147" s="22">
        <v>0</v>
      </c>
      <c r="BM147" s="22">
        <v>0</v>
      </c>
      <c r="BN147" s="22">
        <v>96</v>
      </c>
      <c r="BO147" s="22">
        <v>0</v>
      </c>
      <c r="BP147" s="22">
        <v>1</v>
      </c>
    </row>
    <row r="148" spans="1:68" x14ac:dyDescent="0.25">
      <c r="A148" s="22" t="s">
        <v>125</v>
      </c>
      <c r="B148" s="22" t="s">
        <v>295</v>
      </c>
      <c r="C148" s="22" t="s">
        <v>418</v>
      </c>
      <c r="D148" s="22" t="s">
        <v>419</v>
      </c>
      <c r="E148" s="22">
        <v>69</v>
      </c>
      <c r="F148" s="22">
        <v>2875.48</v>
      </c>
      <c r="G148" s="22">
        <v>0</v>
      </c>
      <c r="H148" s="24">
        <v>72.2</v>
      </c>
      <c r="I148" s="25" t="s">
        <v>2003</v>
      </c>
      <c r="J148" s="24">
        <v>0.4</v>
      </c>
      <c r="K148" s="22">
        <v>8307</v>
      </c>
      <c r="L148" s="25" t="s">
        <v>2031</v>
      </c>
      <c r="M148" s="22">
        <v>0</v>
      </c>
      <c r="N148" s="22">
        <v>0</v>
      </c>
      <c r="O148" s="22"/>
      <c r="P148" s="24">
        <v>82.3</v>
      </c>
      <c r="Q148" s="24">
        <v>4</v>
      </c>
      <c r="R148" s="24">
        <v>2.6</v>
      </c>
      <c r="S148" s="24">
        <v>1.5</v>
      </c>
      <c r="T148" s="24">
        <v>0</v>
      </c>
      <c r="U148" s="24">
        <v>90.4</v>
      </c>
      <c r="V148" s="24">
        <v>66.3</v>
      </c>
      <c r="W148" s="24">
        <v>0</v>
      </c>
      <c r="X148" s="24">
        <v>0</v>
      </c>
      <c r="Y148" s="24">
        <v>0</v>
      </c>
      <c r="Z148" s="24">
        <v>0</v>
      </c>
      <c r="AA148" s="24">
        <v>66.3</v>
      </c>
      <c r="AB148" s="24">
        <v>22.1</v>
      </c>
      <c r="AC148" s="25" t="s">
        <v>2003</v>
      </c>
      <c r="AD148" s="22">
        <v>17</v>
      </c>
      <c r="AE148" s="22">
        <v>14</v>
      </c>
      <c r="AF148" s="25" t="s">
        <v>2002</v>
      </c>
      <c r="AG148" s="25" t="s">
        <v>2003</v>
      </c>
      <c r="AH148" s="25" t="s">
        <v>2003</v>
      </c>
      <c r="AI148" s="22">
        <v>16</v>
      </c>
      <c r="AJ148" s="22">
        <v>0</v>
      </c>
      <c r="AK148" s="22">
        <v>22</v>
      </c>
      <c r="AL148" s="22">
        <v>2832</v>
      </c>
      <c r="AM148" s="22">
        <v>79900</v>
      </c>
      <c r="AN148" s="22">
        <v>3</v>
      </c>
      <c r="AO148" s="22">
        <v>2</v>
      </c>
      <c r="AP148" s="22">
        <v>1</v>
      </c>
      <c r="AQ148" s="22">
        <v>0</v>
      </c>
      <c r="AR148" s="22">
        <v>3</v>
      </c>
      <c r="AS148" s="22">
        <v>3</v>
      </c>
      <c r="AT148" s="22">
        <v>0</v>
      </c>
      <c r="AU148" s="22">
        <v>0</v>
      </c>
      <c r="AV148" s="25" t="s">
        <v>2155</v>
      </c>
      <c r="AW148" s="22">
        <v>103</v>
      </c>
      <c r="AX148" s="22">
        <v>102</v>
      </c>
      <c r="AY148" s="22">
        <v>4327619.38</v>
      </c>
      <c r="AZ148" s="22">
        <v>6807901</v>
      </c>
      <c r="BA148" s="22">
        <v>1000</v>
      </c>
      <c r="BB148" s="22">
        <v>2671061</v>
      </c>
      <c r="BC148" s="22">
        <v>13807581.380000001</v>
      </c>
      <c r="BD148" s="22">
        <v>120</v>
      </c>
      <c r="BE148" s="22">
        <v>12</v>
      </c>
      <c r="BF148" s="22">
        <v>2</v>
      </c>
      <c r="BG148" s="22">
        <v>1</v>
      </c>
      <c r="BH148" s="22">
        <v>45</v>
      </c>
      <c r="BI148" s="22">
        <v>15</v>
      </c>
      <c r="BJ148" s="22">
        <v>1</v>
      </c>
      <c r="BK148" s="22">
        <v>16</v>
      </c>
      <c r="BL148" s="22">
        <v>14</v>
      </c>
      <c r="BM148" s="22">
        <v>123</v>
      </c>
      <c r="BN148" s="22">
        <v>511</v>
      </c>
      <c r="BO148" s="22">
        <v>3</v>
      </c>
      <c r="BP148" s="22">
        <v>0</v>
      </c>
    </row>
    <row r="149" spans="1:68" x14ac:dyDescent="0.25">
      <c r="A149" s="22" t="s">
        <v>125</v>
      </c>
      <c r="B149" s="22" t="s">
        <v>295</v>
      </c>
      <c r="C149" s="22" t="s">
        <v>420</v>
      </c>
      <c r="D149" s="22" t="s">
        <v>421</v>
      </c>
      <c r="E149" s="22">
        <v>35</v>
      </c>
      <c r="F149" s="22">
        <v>1104.04</v>
      </c>
      <c r="G149" s="22">
        <v>0</v>
      </c>
      <c r="H149" s="24">
        <v>27.3</v>
      </c>
      <c r="I149" s="25" t="s">
        <v>2002</v>
      </c>
      <c r="J149" s="24">
        <v>0</v>
      </c>
      <c r="K149" s="22">
        <v>0</v>
      </c>
      <c r="L149" s="25"/>
      <c r="M149" s="22">
        <v>1</v>
      </c>
      <c r="N149" s="22">
        <v>1</v>
      </c>
      <c r="O149" s="22" t="s">
        <v>2044</v>
      </c>
      <c r="P149" s="24">
        <v>23.8</v>
      </c>
      <c r="Q149" s="24">
        <v>0</v>
      </c>
      <c r="R149" s="24">
        <v>0</v>
      </c>
      <c r="S149" s="24">
        <v>0</v>
      </c>
      <c r="T149" s="24">
        <v>0</v>
      </c>
      <c r="U149" s="24">
        <v>23.8</v>
      </c>
      <c r="V149" s="24">
        <v>19.399999999999999</v>
      </c>
      <c r="W149" s="24">
        <v>4</v>
      </c>
      <c r="X149" s="24">
        <v>0</v>
      </c>
      <c r="Y149" s="24">
        <v>4</v>
      </c>
      <c r="Z149" s="24">
        <v>0</v>
      </c>
      <c r="AA149" s="24">
        <v>27.4</v>
      </c>
      <c r="AB149" s="24">
        <v>11.5</v>
      </c>
      <c r="AC149" s="25" t="s">
        <v>2003</v>
      </c>
      <c r="AD149" s="22">
        <v>11</v>
      </c>
      <c r="AE149" s="22">
        <v>11</v>
      </c>
      <c r="AF149" s="25" t="s">
        <v>2002</v>
      </c>
      <c r="AG149" s="25" t="s">
        <v>2003</v>
      </c>
      <c r="AH149" s="25" t="s">
        <v>2003</v>
      </c>
      <c r="AI149" s="22">
        <v>40</v>
      </c>
      <c r="AJ149" s="22">
        <v>0</v>
      </c>
      <c r="AK149" s="22">
        <v>2</v>
      </c>
      <c r="AL149" s="22">
        <v>1443</v>
      </c>
      <c r="AM149" s="22">
        <v>26000</v>
      </c>
      <c r="AN149" s="22">
        <v>0</v>
      </c>
      <c r="AO149" s="22">
        <v>0</v>
      </c>
      <c r="AP149" s="22">
        <v>0</v>
      </c>
      <c r="AQ149" s="22">
        <v>0</v>
      </c>
      <c r="AR149" s="22">
        <v>2</v>
      </c>
      <c r="AS149" s="22">
        <v>2</v>
      </c>
      <c r="AT149" s="22">
        <v>0</v>
      </c>
      <c r="AU149" s="22">
        <v>0</v>
      </c>
      <c r="AV149" s="25" t="s">
        <v>2156</v>
      </c>
      <c r="AW149" s="22">
        <v>48</v>
      </c>
      <c r="AX149" s="22">
        <v>48</v>
      </c>
      <c r="AY149" s="22">
        <v>4834372.4000000004</v>
      </c>
      <c r="AZ149" s="22">
        <v>8050000</v>
      </c>
      <c r="BA149" s="22">
        <v>75000</v>
      </c>
      <c r="BB149" s="22">
        <v>90873.85</v>
      </c>
      <c r="BC149" s="22">
        <v>13050246.25</v>
      </c>
      <c r="BD149" s="22">
        <v>48</v>
      </c>
      <c r="BE149" s="22">
        <v>7</v>
      </c>
      <c r="BF149" s="22">
        <v>0</v>
      </c>
      <c r="BG149" s="22">
        <v>1</v>
      </c>
      <c r="BH149" s="22">
        <v>22</v>
      </c>
      <c r="BI149" s="22">
        <v>2</v>
      </c>
      <c r="BJ149" s="22">
        <v>0</v>
      </c>
      <c r="BK149" s="22">
        <v>0</v>
      </c>
      <c r="BL149" s="22">
        <v>7</v>
      </c>
      <c r="BM149" s="22">
        <v>48</v>
      </c>
      <c r="BN149" s="22">
        <v>182</v>
      </c>
      <c r="BO149" s="22">
        <v>0</v>
      </c>
      <c r="BP149" s="22">
        <v>0</v>
      </c>
    </row>
    <row r="150" spans="1:68" x14ac:dyDescent="0.25">
      <c r="A150" s="22" t="s">
        <v>125</v>
      </c>
      <c r="B150" s="22" t="s">
        <v>295</v>
      </c>
      <c r="C150" s="22" t="s">
        <v>422</v>
      </c>
      <c r="D150" s="22" t="s">
        <v>423</v>
      </c>
      <c r="E150" s="22">
        <v>19</v>
      </c>
      <c r="F150" s="22">
        <v>292.66000000000003</v>
      </c>
      <c r="G150" s="22">
        <v>0</v>
      </c>
      <c r="H150" s="24">
        <v>21.1</v>
      </c>
      <c r="I150" s="25" t="s">
        <v>2002</v>
      </c>
      <c r="J150" s="24">
        <v>0</v>
      </c>
      <c r="K150" s="22">
        <v>0</v>
      </c>
      <c r="L150" s="25"/>
      <c r="M150" s="22">
        <v>0</v>
      </c>
      <c r="N150" s="22">
        <v>0</v>
      </c>
      <c r="O150" s="22"/>
      <c r="P150" s="24">
        <v>22.7</v>
      </c>
      <c r="Q150" s="24">
        <v>0</v>
      </c>
      <c r="R150" s="24">
        <v>0</v>
      </c>
      <c r="S150" s="24">
        <v>0</v>
      </c>
      <c r="T150" s="24">
        <v>0</v>
      </c>
      <c r="U150" s="24">
        <v>22.7</v>
      </c>
      <c r="V150" s="24">
        <v>15.8</v>
      </c>
      <c r="W150" s="24">
        <v>0</v>
      </c>
      <c r="X150" s="24">
        <v>0</v>
      </c>
      <c r="Y150" s="24">
        <v>0</v>
      </c>
      <c r="Z150" s="24">
        <v>0</v>
      </c>
      <c r="AA150" s="24">
        <v>15.8</v>
      </c>
      <c r="AB150" s="24">
        <v>9.4</v>
      </c>
      <c r="AC150" s="25" t="s">
        <v>2003</v>
      </c>
      <c r="AD150" s="22">
        <v>49</v>
      </c>
      <c r="AE150" s="22">
        <v>36</v>
      </c>
      <c r="AF150" s="25" t="s">
        <v>2002</v>
      </c>
      <c r="AG150" s="25" t="s">
        <v>2003</v>
      </c>
      <c r="AH150" s="25" t="s">
        <v>2003</v>
      </c>
      <c r="AI150" s="22">
        <v>36</v>
      </c>
      <c r="AJ150" s="22">
        <v>0</v>
      </c>
      <c r="AK150" s="22">
        <v>0</v>
      </c>
      <c r="AL150" s="22">
        <v>760</v>
      </c>
      <c r="AM150" s="22">
        <v>28202.46</v>
      </c>
      <c r="AN150" s="22">
        <v>0</v>
      </c>
      <c r="AO150" s="22">
        <v>0</v>
      </c>
      <c r="AP150" s="22">
        <v>0</v>
      </c>
      <c r="AQ150" s="22">
        <v>0</v>
      </c>
      <c r="AR150" s="22">
        <v>0</v>
      </c>
      <c r="AS150" s="22">
        <v>0</v>
      </c>
      <c r="AT150" s="22">
        <v>0</v>
      </c>
      <c r="AU150" s="22">
        <v>0</v>
      </c>
      <c r="AV150" s="25" t="s">
        <v>2157</v>
      </c>
      <c r="AW150" s="22">
        <v>42</v>
      </c>
      <c r="AX150" s="22">
        <v>42</v>
      </c>
      <c r="AY150" s="22">
        <v>4965755</v>
      </c>
      <c r="AZ150" s="22">
        <v>340000</v>
      </c>
      <c r="BA150" s="22">
        <v>0</v>
      </c>
      <c r="BB150" s="22">
        <v>0</v>
      </c>
      <c r="BC150" s="22">
        <v>5305755</v>
      </c>
      <c r="BD150" s="22">
        <v>28</v>
      </c>
      <c r="BE150" s="22">
        <v>7</v>
      </c>
      <c r="BF150" s="22">
        <v>0</v>
      </c>
      <c r="BG150" s="22">
        <v>1</v>
      </c>
      <c r="BH150" s="22">
        <v>19</v>
      </c>
      <c r="BI150" s="22">
        <v>2</v>
      </c>
      <c r="BJ150" s="22">
        <v>0</v>
      </c>
      <c r="BK150" s="22">
        <v>0</v>
      </c>
      <c r="BL150" s="22">
        <v>3</v>
      </c>
      <c r="BM150" s="22">
        <v>28</v>
      </c>
      <c r="BN150" s="22">
        <v>117</v>
      </c>
      <c r="BO150" s="22">
        <v>0</v>
      </c>
      <c r="BP150" s="22">
        <v>0</v>
      </c>
    </row>
    <row r="151" spans="1:68" x14ac:dyDescent="0.25">
      <c r="A151" s="22" t="s">
        <v>125</v>
      </c>
      <c r="B151" s="22" t="s">
        <v>295</v>
      </c>
      <c r="C151" s="22" t="s">
        <v>424</v>
      </c>
      <c r="D151" s="22" t="s">
        <v>425</v>
      </c>
      <c r="E151" s="22">
        <v>38</v>
      </c>
      <c r="F151" s="22">
        <v>1005.87</v>
      </c>
      <c r="G151" s="22">
        <v>0</v>
      </c>
      <c r="H151" s="24">
        <v>49.16</v>
      </c>
      <c r="I151" s="25" t="s">
        <v>2002</v>
      </c>
      <c r="J151" s="24">
        <v>0</v>
      </c>
      <c r="K151" s="22">
        <v>0</v>
      </c>
      <c r="L151" s="25"/>
      <c r="M151" s="22">
        <v>0</v>
      </c>
      <c r="N151" s="22">
        <v>0</v>
      </c>
      <c r="O151" s="22"/>
      <c r="P151" s="24">
        <v>46.57</v>
      </c>
      <c r="Q151" s="24">
        <v>0</v>
      </c>
      <c r="R151" s="24">
        <v>0</v>
      </c>
      <c r="S151" s="24">
        <v>0</v>
      </c>
      <c r="T151" s="24">
        <v>0</v>
      </c>
      <c r="U151" s="24">
        <v>46.57</v>
      </c>
      <c r="V151" s="24">
        <v>38.03</v>
      </c>
      <c r="W151" s="24">
        <v>0</v>
      </c>
      <c r="X151" s="24">
        <v>0</v>
      </c>
      <c r="Y151" s="24">
        <v>0</v>
      </c>
      <c r="Z151" s="24">
        <v>0</v>
      </c>
      <c r="AA151" s="24">
        <v>38.03</v>
      </c>
      <c r="AB151" s="24">
        <v>15.71</v>
      </c>
      <c r="AC151" s="25" t="s">
        <v>2003</v>
      </c>
      <c r="AD151" s="22">
        <v>54</v>
      </c>
      <c r="AE151" s="22">
        <v>35</v>
      </c>
      <c r="AF151" s="25" t="s">
        <v>2003</v>
      </c>
      <c r="AG151" s="25" t="s">
        <v>2003</v>
      </c>
      <c r="AH151" s="25" t="s">
        <v>2003</v>
      </c>
      <c r="AI151" s="22">
        <v>35</v>
      </c>
      <c r="AJ151" s="22">
        <v>0</v>
      </c>
      <c r="AK151" s="22">
        <v>3</v>
      </c>
      <c r="AL151" s="22">
        <v>1847</v>
      </c>
      <c r="AM151" s="22">
        <v>50497</v>
      </c>
      <c r="AN151" s="22">
        <v>0</v>
      </c>
      <c r="AO151" s="22">
        <v>0</v>
      </c>
      <c r="AP151" s="22">
        <v>0</v>
      </c>
      <c r="AQ151" s="22">
        <v>0</v>
      </c>
      <c r="AR151" s="22">
        <v>5</v>
      </c>
      <c r="AS151" s="22">
        <v>5</v>
      </c>
      <c r="AT151" s="22">
        <v>0</v>
      </c>
      <c r="AU151" s="22">
        <v>0</v>
      </c>
      <c r="AV151" s="25" t="s">
        <v>2158</v>
      </c>
      <c r="AW151" s="22">
        <v>120</v>
      </c>
      <c r="AX151" s="22">
        <v>116</v>
      </c>
      <c r="AY151" s="22">
        <v>6883785</v>
      </c>
      <c r="AZ151" s="22">
        <v>5199075</v>
      </c>
      <c r="BA151" s="22">
        <v>0</v>
      </c>
      <c r="BB151" s="22">
        <v>0</v>
      </c>
      <c r="BC151" s="22">
        <v>12082860</v>
      </c>
      <c r="BD151" s="22">
        <v>57</v>
      </c>
      <c r="BE151" s="22">
        <v>25</v>
      </c>
      <c r="BF151" s="22">
        <v>2</v>
      </c>
      <c r="BG151" s="22">
        <v>1</v>
      </c>
      <c r="BH151" s="22">
        <v>64</v>
      </c>
      <c r="BI151" s="22">
        <v>10</v>
      </c>
      <c r="BJ151" s="22">
        <v>1</v>
      </c>
      <c r="BK151" s="22">
        <v>56</v>
      </c>
      <c r="BL151" s="22">
        <v>5</v>
      </c>
      <c r="BM151" s="22">
        <v>60</v>
      </c>
      <c r="BN151" s="22">
        <v>352</v>
      </c>
      <c r="BO151" s="22">
        <v>1</v>
      </c>
      <c r="BP151" s="22">
        <v>1</v>
      </c>
    </row>
    <row r="152" spans="1:68" x14ac:dyDescent="0.25">
      <c r="A152" s="22" t="s">
        <v>125</v>
      </c>
      <c r="B152" s="22" t="s">
        <v>295</v>
      </c>
      <c r="C152" s="22" t="s">
        <v>426</v>
      </c>
      <c r="D152" s="22" t="s">
        <v>427</v>
      </c>
      <c r="E152" s="22">
        <v>61</v>
      </c>
      <c r="F152" s="22">
        <v>1755.57</v>
      </c>
      <c r="G152" s="22">
        <v>0</v>
      </c>
      <c r="H152" s="24">
        <v>97.3</v>
      </c>
      <c r="I152" s="25" t="s">
        <v>2002</v>
      </c>
      <c r="J152" s="24">
        <v>0</v>
      </c>
      <c r="K152" s="22">
        <v>0</v>
      </c>
      <c r="L152" s="25"/>
      <c r="M152" s="22">
        <v>0</v>
      </c>
      <c r="N152" s="22">
        <v>0</v>
      </c>
      <c r="O152" s="22"/>
      <c r="P152" s="24">
        <v>67.400000000000006</v>
      </c>
      <c r="Q152" s="24">
        <v>0</v>
      </c>
      <c r="R152" s="24">
        <v>0</v>
      </c>
      <c r="S152" s="24">
        <v>8.6999999999999993</v>
      </c>
      <c r="T152" s="24">
        <v>0</v>
      </c>
      <c r="U152" s="24">
        <v>76.099999999999994</v>
      </c>
      <c r="V152" s="24">
        <v>64.400000000000006</v>
      </c>
      <c r="W152" s="24">
        <v>0</v>
      </c>
      <c r="X152" s="24">
        <v>0</v>
      </c>
      <c r="Y152" s="24">
        <v>0</v>
      </c>
      <c r="Z152" s="24">
        <v>0</v>
      </c>
      <c r="AA152" s="24">
        <v>64.400000000000006</v>
      </c>
      <c r="AB152" s="24">
        <v>33.6</v>
      </c>
      <c r="AC152" s="25" t="s">
        <v>2003</v>
      </c>
      <c r="AD152" s="22">
        <v>12</v>
      </c>
      <c r="AE152" s="22">
        <v>12</v>
      </c>
      <c r="AF152" s="25" t="s">
        <v>2003</v>
      </c>
      <c r="AG152" s="25" t="s">
        <v>2003</v>
      </c>
      <c r="AH152" s="25" t="s">
        <v>2003</v>
      </c>
      <c r="AI152" s="22">
        <v>30</v>
      </c>
      <c r="AJ152" s="22">
        <v>0</v>
      </c>
      <c r="AK152" s="22">
        <v>4</v>
      </c>
      <c r="AL152" s="22">
        <v>3490</v>
      </c>
      <c r="AM152" s="22">
        <v>81181.179999999993</v>
      </c>
      <c r="AN152" s="22">
        <v>0</v>
      </c>
      <c r="AO152" s="22">
        <v>0</v>
      </c>
      <c r="AP152" s="22">
        <v>0</v>
      </c>
      <c r="AQ152" s="22">
        <v>0</v>
      </c>
      <c r="AR152" s="22">
        <v>1</v>
      </c>
      <c r="AS152" s="22">
        <v>0</v>
      </c>
      <c r="AT152" s="22">
        <v>1</v>
      </c>
      <c r="AU152" s="22">
        <v>0</v>
      </c>
      <c r="AV152" s="25" t="s">
        <v>2159</v>
      </c>
      <c r="AW152" s="22">
        <v>64</v>
      </c>
      <c r="AX152" s="22">
        <v>64</v>
      </c>
      <c r="AY152" s="22">
        <v>2894444</v>
      </c>
      <c r="AZ152" s="22">
        <v>2234494</v>
      </c>
      <c r="BA152" s="22">
        <v>239100</v>
      </c>
      <c r="BB152" s="22">
        <v>3630690</v>
      </c>
      <c r="BC152" s="22">
        <v>8998728</v>
      </c>
      <c r="BD152" s="22">
        <v>92</v>
      </c>
      <c r="BE152" s="22">
        <v>2</v>
      </c>
      <c r="BF152" s="22">
        <v>3</v>
      </c>
      <c r="BG152" s="22">
        <v>1</v>
      </c>
      <c r="BH152" s="22">
        <v>20</v>
      </c>
      <c r="BI152" s="22">
        <v>1</v>
      </c>
      <c r="BJ152" s="22">
        <v>3</v>
      </c>
      <c r="BK152" s="22">
        <v>45</v>
      </c>
      <c r="BL152" s="22">
        <v>10</v>
      </c>
      <c r="BM152" s="22">
        <v>93</v>
      </c>
      <c r="BN152" s="22">
        <v>485</v>
      </c>
      <c r="BO152" s="22">
        <v>0</v>
      </c>
      <c r="BP152" s="22">
        <v>0</v>
      </c>
    </row>
    <row r="153" spans="1:68" x14ac:dyDescent="0.25">
      <c r="A153" s="22" t="s">
        <v>125</v>
      </c>
      <c r="B153" s="22" t="s">
        <v>295</v>
      </c>
      <c r="C153" s="22" t="s">
        <v>428</v>
      </c>
      <c r="D153" s="22" t="s">
        <v>429</v>
      </c>
      <c r="E153" s="22">
        <v>17</v>
      </c>
      <c r="F153" s="22">
        <v>504.12</v>
      </c>
      <c r="G153" s="22">
        <v>0</v>
      </c>
      <c r="H153" s="24">
        <v>38.799999999999997</v>
      </c>
      <c r="I153" s="25" t="s">
        <v>2002</v>
      </c>
      <c r="J153" s="24">
        <v>0</v>
      </c>
      <c r="K153" s="22">
        <v>0</v>
      </c>
      <c r="L153" s="25"/>
      <c r="M153" s="22">
        <v>0</v>
      </c>
      <c r="N153" s="22">
        <v>0</v>
      </c>
      <c r="O153" s="22"/>
      <c r="P153" s="24">
        <v>25.2</v>
      </c>
      <c r="Q153" s="24">
        <v>0</v>
      </c>
      <c r="R153" s="24">
        <v>0</v>
      </c>
      <c r="S153" s="24">
        <v>0</v>
      </c>
      <c r="T153" s="24">
        <v>0</v>
      </c>
      <c r="U153" s="24">
        <v>25.2</v>
      </c>
      <c r="V153" s="24">
        <v>23.2</v>
      </c>
      <c r="W153" s="24">
        <v>0</v>
      </c>
      <c r="X153" s="24">
        <v>0</v>
      </c>
      <c r="Y153" s="24">
        <v>0</v>
      </c>
      <c r="Z153" s="24">
        <v>0</v>
      </c>
      <c r="AA153" s="24">
        <v>23.2</v>
      </c>
      <c r="AB153" s="24">
        <v>8.6999999999999993</v>
      </c>
      <c r="AC153" s="25" t="s">
        <v>2003</v>
      </c>
      <c r="AD153" s="22">
        <v>0</v>
      </c>
      <c r="AE153" s="22">
        <v>0</v>
      </c>
      <c r="AF153" s="25" t="s">
        <v>2002</v>
      </c>
      <c r="AG153" s="25" t="s">
        <v>2002</v>
      </c>
      <c r="AH153" s="25" t="s">
        <v>2002</v>
      </c>
      <c r="AI153" s="22">
        <v>0</v>
      </c>
      <c r="AJ153" s="22">
        <v>0</v>
      </c>
      <c r="AK153" s="22">
        <v>0</v>
      </c>
      <c r="AL153" s="22">
        <v>962</v>
      </c>
      <c r="AM153" s="22">
        <v>34154</v>
      </c>
      <c r="AN153" s="22">
        <v>0</v>
      </c>
      <c r="AO153" s="22">
        <v>0</v>
      </c>
      <c r="AP153" s="22">
        <v>0</v>
      </c>
      <c r="AQ153" s="22">
        <v>0</v>
      </c>
      <c r="AR153" s="22">
        <v>0</v>
      </c>
      <c r="AS153" s="22">
        <v>0</v>
      </c>
      <c r="AT153" s="22">
        <v>0</v>
      </c>
      <c r="AU153" s="22">
        <v>0</v>
      </c>
      <c r="AV153" s="25" t="s">
        <v>2160</v>
      </c>
      <c r="AW153" s="22">
        <v>14</v>
      </c>
      <c r="AX153" s="22">
        <v>14</v>
      </c>
      <c r="AY153" s="22">
        <v>0</v>
      </c>
      <c r="AZ153" s="22">
        <v>0</v>
      </c>
      <c r="BA153" s="22">
        <v>0</v>
      </c>
      <c r="BB153" s="22">
        <v>0</v>
      </c>
      <c r="BC153" s="22">
        <v>0</v>
      </c>
      <c r="BD153" s="22">
        <v>0</v>
      </c>
      <c r="BE153" s="22">
        <v>5</v>
      </c>
      <c r="BF153" s="22">
        <v>0</v>
      </c>
      <c r="BG153" s="22">
        <v>1</v>
      </c>
      <c r="BH153" s="22">
        <v>4</v>
      </c>
      <c r="BI153" s="22">
        <v>2</v>
      </c>
      <c r="BJ153" s="22">
        <v>1</v>
      </c>
      <c r="BK153" s="22">
        <v>0</v>
      </c>
      <c r="BL153" s="22">
        <v>0</v>
      </c>
      <c r="BM153" s="22">
        <v>0</v>
      </c>
      <c r="BN153" s="22">
        <v>170</v>
      </c>
      <c r="BO153" s="22">
        <v>0</v>
      </c>
      <c r="BP153" s="22">
        <v>0</v>
      </c>
    </row>
    <row r="154" spans="1:68" x14ac:dyDescent="0.25">
      <c r="A154" s="22" t="s">
        <v>125</v>
      </c>
      <c r="B154" s="22" t="s">
        <v>295</v>
      </c>
      <c r="C154" s="22" t="s">
        <v>430</v>
      </c>
      <c r="D154" s="22" t="s">
        <v>431</v>
      </c>
      <c r="E154" s="22">
        <v>10</v>
      </c>
      <c r="F154" s="22">
        <v>1116.4000000000001</v>
      </c>
      <c r="G154" s="22">
        <v>0</v>
      </c>
      <c r="H154" s="24">
        <v>19.899999999999999</v>
      </c>
      <c r="I154" s="25" t="s">
        <v>2002</v>
      </c>
      <c r="J154" s="24">
        <v>0</v>
      </c>
      <c r="K154" s="22">
        <v>0</v>
      </c>
      <c r="L154" s="25"/>
      <c r="M154" s="22">
        <v>0</v>
      </c>
      <c r="N154" s="22">
        <v>0</v>
      </c>
      <c r="O154" s="22"/>
      <c r="P154" s="24">
        <v>15.7</v>
      </c>
      <c r="Q154" s="24">
        <v>0</v>
      </c>
      <c r="R154" s="24">
        <v>0</v>
      </c>
      <c r="S154" s="24">
        <v>0</v>
      </c>
      <c r="T154" s="24">
        <v>0</v>
      </c>
      <c r="U154" s="24">
        <v>15.7</v>
      </c>
      <c r="V154" s="24">
        <v>17.600000000000001</v>
      </c>
      <c r="W154" s="24">
        <v>0</v>
      </c>
      <c r="X154" s="24">
        <v>0</v>
      </c>
      <c r="Y154" s="24">
        <v>0</v>
      </c>
      <c r="Z154" s="24">
        <v>0</v>
      </c>
      <c r="AA154" s="24">
        <v>17.600000000000001</v>
      </c>
      <c r="AB154" s="24">
        <v>0</v>
      </c>
      <c r="AC154" s="25" t="s">
        <v>2003</v>
      </c>
      <c r="AD154" s="22">
        <v>2</v>
      </c>
      <c r="AE154" s="22">
        <v>2</v>
      </c>
      <c r="AF154" s="25" t="s">
        <v>2003</v>
      </c>
      <c r="AG154" s="25" t="s">
        <v>2003</v>
      </c>
      <c r="AH154" s="25" t="s">
        <v>2003</v>
      </c>
      <c r="AI154" s="22">
        <v>3</v>
      </c>
      <c r="AJ154" s="22">
        <v>0</v>
      </c>
      <c r="AK154" s="22">
        <v>0</v>
      </c>
      <c r="AL154" s="22">
        <v>405</v>
      </c>
      <c r="AM154" s="22">
        <v>18001</v>
      </c>
      <c r="AN154" s="22">
        <v>0</v>
      </c>
      <c r="AO154" s="22">
        <v>0</v>
      </c>
      <c r="AP154" s="22">
        <v>0</v>
      </c>
      <c r="AQ154" s="22">
        <v>0</v>
      </c>
      <c r="AR154" s="22">
        <v>0</v>
      </c>
      <c r="AS154" s="22">
        <v>0</v>
      </c>
      <c r="AT154" s="22">
        <v>0</v>
      </c>
      <c r="AU154" s="22">
        <v>0</v>
      </c>
      <c r="AV154" s="25" t="s">
        <v>2161</v>
      </c>
      <c r="AW154" s="22">
        <v>17</v>
      </c>
      <c r="AX154" s="22">
        <v>17</v>
      </c>
      <c r="AY154" s="22">
        <v>40500</v>
      </c>
      <c r="AZ154" s="22">
        <v>1000</v>
      </c>
      <c r="BA154" s="22">
        <v>10000</v>
      </c>
      <c r="BB154" s="22">
        <v>0</v>
      </c>
      <c r="BC154" s="22">
        <v>51500</v>
      </c>
      <c r="BD154" s="22">
        <v>0</v>
      </c>
      <c r="BE154" s="22">
        <v>1</v>
      </c>
      <c r="BF154" s="22">
        <v>0</v>
      </c>
      <c r="BG154" s="22">
        <v>0</v>
      </c>
      <c r="BH154" s="22">
        <v>0</v>
      </c>
      <c r="BI154" s="22">
        <v>0</v>
      </c>
      <c r="BJ154" s="22">
        <v>0</v>
      </c>
      <c r="BK154" s="22">
        <v>0</v>
      </c>
      <c r="BL154" s="22">
        <v>0</v>
      </c>
      <c r="BM154" s="22">
        <v>0</v>
      </c>
      <c r="BN154" s="22">
        <v>0</v>
      </c>
      <c r="BO154" s="22">
        <v>0</v>
      </c>
      <c r="BP154" s="22">
        <v>0</v>
      </c>
    </row>
    <row r="155" spans="1:68" x14ac:dyDescent="0.25">
      <c r="A155" s="22" t="s">
        <v>125</v>
      </c>
      <c r="B155" s="22" t="s">
        <v>295</v>
      </c>
      <c r="C155" s="22" t="s">
        <v>432</v>
      </c>
      <c r="D155" s="22" t="s">
        <v>433</v>
      </c>
      <c r="E155" s="22">
        <v>21</v>
      </c>
      <c r="F155" s="22">
        <v>29</v>
      </c>
      <c r="G155" s="22">
        <v>29</v>
      </c>
      <c r="H155" s="24">
        <v>54.7</v>
      </c>
      <c r="I155" s="25" t="s">
        <v>2002</v>
      </c>
      <c r="J155" s="24">
        <v>0</v>
      </c>
      <c r="K155" s="22">
        <v>0</v>
      </c>
      <c r="L155" s="25"/>
      <c r="M155" s="22">
        <v>0</v>
      </c>
      <c r="N155" s="22">
        <v>0</v>
      </c>
      <c r="O155" s="22"/>
      <c r="P155" s="24">
        <v>40.5</v>
      </c>
      <c r="Q155" s="24">
        <v>0</v>
      </c>
      <c r="R155" s="24">
        <v>0</v>
      </c>
      <c r="S155" s="24">
        <v>102</v>
      </c>
      <c r="T155" s="24">
        <v>0</v>
      </c>
      <c r="U155" s="24">
        <v>142.5</v>
      </c>
      <c r="V155" s="24">
        <v>0</v>
      </c>
      <c r="W155" s="24">
        <v>35.5</v>
      </c>
      <c r="X155" s="24">
        <v>0</v>
      </c>
      <c r="Y155" s="24">
        <v>0</v>
      </c>
      <c r="Z155" s="24">
        <v>0</v>
      </c>
      <c r="AA155" s="24">
        <v>35.5</v>
      </c>
      <c r="AB155" s="24">
        <v>13.6</v>
      </c>
      <c r="AC155" s="25" t="s">
        <v>2003</v>
      </c>
      <c r="AD155" s="22">
        <v>54</v>
      </c>
      <c r="AE155" s="22">
        <v>35</v>
      </c>
      <c r="AF155" s="25" t="s">
        <v>2003</v>
      </c>
      <c r="AG155" s="25" t="s">
        <v>2003</v>
      </c>
      <c r="AH155" s="25" t="s">
        <v>2003</v>
      </c>
      <c r="AI155" s="22">
        <v>35</v>
      </c>
      <c r="AJ155" s="22">
        <v>0</v>
      </c>
      <c r="AK155" s="22">
        <v>0</v>
      </c>
      <c r="AL155" s="22">
        <v>1463</v>
      </c>
      <c r="AM155" s="22">
        <v>52998</v>
      </c>
      <c r="AN155" s="22">
        <v>0</v>
      </c>
      <c r="AO155" s="22">
        <v>0</v>
      </c>
      <c r="AP155" s="22">
        <v>0</v>
      </c>
      <c r="AQ155" s="22">
        <v>0</v>
      </c>
      <c r="AR155" s="22">
        <v>0</v>
      </c>
      <c r="AS155" s="22">
        <v>0</v>
      </c>
      <c r="AT155" s="22">
        <v>0</v>
      </c>
      <c r="AU155" s="22">
        <v>0</v>
      </c>
      <c r="AV155" s="25" t="s">
        <v>2162</v>
      </c>
      <c r="AW155" s="22">
        <v>111</v>
      </c>
      <c r="AX155" s="22">
        <v>107</v>
      </c>
      <c r="AY155" s="22">
        <v>14000000</v>
      </c>
      <c r="AZ155" s="22">
        <v>75000</v>
      </c>
      <c r="BA155" s="22">
        <v>0</v>
      </c>
      <c r="BB155" s="22">
        <v>0</v>
      </c>
      <c r="BC155" s="22">
        <v>14075000</v>
      </c>
      <c r="BD155" s="22">
        <v>75</v>
      </c>
      <c r="BE155" s="22">
        <v>4</v>
      </c>
      <c r="BF155" s="22">
        <v>4</v>
      </c>
      <c r="BG155" s="22">
        <v>1</v>
      </c>
      <c r="BH155" s="22">
        <v>28</v>
      </c>
      <c r="BI155" s="22">
        <v>2</v>
      </c>
      <c r="BJ155" s="22">
        <v>4</v>
      </c>
      <c r="BK155" s="22">
        <v>40</v>
      </c>
      <c r="BL155" s="22">
        <v>3</v>
      </c>
      <c r="BM155" s="22">
        <v>75</v>
      </c>
      <c r="BN155" s="22">
        <v>161</v>
      </c>
      <c r="BO155" s="22">
        <v>1</v>
      </c>
      <c r="BP155" s="22">
        <v>0</v>
      </c>
    </row>
    <row r="156" spans="1:68" x14ac:dyDescent="0.25">
      <c r="A156" s="22" t="s">
        <v>125</v>
      </c>
      <c r="B156" s="22" t="s">
        <v>295</v>
      </c>
      <c r="C156" s="22" t="s">
        <v>434</v>
      </c>
      <c r="D156" s="22" t="s">
        <v>435</v>
      </c>
      <c r="E156" s="22">
        <v>51</v>
      </c>
      <c r="F156" s="22">
        <v>1667.89</v>
      </c>
      <c r="G156" s="22">
        <v>0</v>
      </c>
      <c r="H156" s="24">
        <v>63.6</v>
      </c>
      <c r="I156" s="25" t="s">
        <v>2002</v>
      </c>
      <c r="J156" s="24">
        <v>0</v>
      </c>
      <c r="K156" s="22">
        <v>0</v>
      </c>
      <c r="L156" s="25"/>
      <c r="M156" s="22">
        <v>0</v>
      </c>
      <c r="N156" s="22">
        <v>0</v>
      </c>
      <c r="O156" s="22"/>
      <c r="P156" s="24">
        <v>66.3</v>
      </c>
      <c r="Q156" s="24">
        <v>0</v>
      </c>
      <c r="R156" s="24">
        <v>0</v>
      </c>
      <c r="S156" s="24">
        <v>0</v>
      </c>
      <c r="T156" s="24">
        <v>0</v>
      </c>
      <c r="U156" s="24">
        <v>66.3</v>
      </c>
      <c r="V156" s="24">
        <v>50.9</v>
      </c>
      <c r="W156" s="24">
        <v>0</v>
      </c>
      <c r="X156" s="24">
        <v>0</v>
      </c>
      <c r="Y156" s="24">
        <v>0</v>
      </c>
      <c r="Z156" s="24">
        <v>0</v>
      </c>
      <c r="AA156" s="24">
        <v>50.9</v>
      </c>
      <c r="AB156" s="24">
        <v>25.4</v>
      </c>
      <c r="AC156" s="25" t="s">
        <v>2003</v>
      </c>
      <c r="AD156" s="22">
        <v>7</v>
      </c>
      <c r="AE156" s="22">
        <v>6</v>
      </c>
      <c r="AF156" s="25" t="s">
        <v>2002</v>
      </c>
      <c r="AG156" s="25" t="s">
        <v>2003</v>
      </c>
      <c r="AH156" s="25" t="s">
        <v>2002</v>
      </c>
      <c r="AI156" s="22">
        <v>0</v>
      </c>
      <c r="AJ156" s="22">
        <v>0</v>
      </c>
      <c r="AK156" s="22">
        <v>0</v>
      </c>
      <c r="AL156" s="22">
        <v>2130</v>
      </c>
      <c r="AM156" s="22">
        <v>73251</v>
      </c>
      <c r="AN156" s="22">
        <v>0</v>
      </c>
      <c r="AO156" s="22">
        <v>0</v>
      </c>
      <c r="AP156" s="22">
        <v>0</v>
      </c>
      <c r="AQ156" s="22">
        <v>0</v>
      </c>
      <c r="AR156" s="22">
        <v>2</v>
      </c>
      <c r="AS156" s="22">
        <v>0</v>
      </c>
      <c r="AT156" s="22">
        <v>2</v>
      </c>
      <c r="AU156" s="22">
        <v>1</v>
      </c>
      <c r="AV156" s="25" t="s">
        <v>2163</v>
      </c>
      <c r="AW156" s="22">
        <v>67</v>
      </c>
      <c r="AX156" s="22">
        <v>62</v>
      </c>
      <c r="AY156" s="22">
        <v>4440050</v>
      </c>
      <c r="AZ156" s="22">
        <v>2596000</v>
      </c>
      <c r="BA156" s="22">
        <v>1889000</v>
      </c>
      <c r="BB156" s="22">
        <v>0</v>
      </c>
      <c r="BC156" s="22">
        <v>8925050</v>
      </c>
      <c r="BD156" s="22">
        <v>64</v>
      </c>
      <c r="BE156" s="22">
        <v>10</v>
      </c>
      <c r="BF156" s="22">
        <v>1</v>
      </c>
      <c r="BG156" s="22">
        <v>0</v>
      </c>
      <c r="BH156" s="22">
        <v>0</v>
      </c>
      <c r="BI156" s="22">
        <v>7</v>
      </c>
      <c r="BJ156" s="22">
        <v>1</v>
      </c>
      <c r="BK156" s="22">
        <v>69</v>
      </c>
      <c r="BL156" s="22">
        <v>4</v>
      </c>
      <c r="BM156" s="22">
        <v>65</v>
      </c>
      <c r="BN156" s="22">
        <v>0</v>
      </c>
      <c r="BO156" s="22">
        <v>4</v>
      </c>
      <c r="BP156" s="22">
        <v>0</v>
      </c>
    </row>
    <row r="157" spans="1:68" x14ac:dyDescent="0.25">
      <c r="A157" s="22" t="s">
        <v>125</v>
      </c>
      <c r="B157" s="22" t="s">
        <v>295</v>
      </c>
      <c r="C157" s="22" t="s">
        <v>436</v>
      </c>
      <c r="D157" s="22" t="s">
        <v>437</v>
      </c>
      <c r="E157" s="22">
        <v>25</v>
      </c>
      <c r="F157" s="22">
        <v>2053.44</v>
      </c>
      <c r="G157" s="22">
        <v>0</v>
      </c>
      <c r="H157" s="24">
        <v>61</v>
      </c>
      <c r="I157" s="25" t="s">
        <v>2003</v>
      </c>
      <c r="J157" s="24">
        <v>0.4</v>
      </c>
      <c r="K157" s="22">
        <v>0</v>
      </c>
      <c r="L157" s="25" t="s">
        <v>2031</v>
      </c>
      <c r="M157" s="22">
        <v>0</v>
      </c>
      <c r="N157" s="22">
        <v>0</v>
      </c>
      <c r="O157" s="22"/>
      <c r="P157" s="24">
        <v>35</v>
      </c>
      <c r="Q157" s="24">
        <v>0</v>
      </c>
      <c r="R157" s="24">
        <v>0</v>
      </c>
      <c r="S157" s="24">
        <v>0</v>
      </c>
      <c r="T157" s="24">
        <v>0</v>
      </c>
      <c r="U157" s="24">
        <v>35</v>
      </c>
      <c r="V157" s="24">
        <v>25</v>
      </c>
      <c r="W157" s="24">
        <v>0</v>
      </c>
      <c r="X157" s="24">
        <v>0</v>
      </c>
      <c r="Y157" s="24">
        <v>0</v>
      </c>
      <c r="Z157" s="24">
        <v>0</v>
      </c>
      <c r="AA157" s="24">
        <v>25</v>
      </c>
      <c r="AB157" s="24">
        <v>1.4</v>
      </c>
      <c r="AC157" s="25" t="s">
        <v>2003</v>
      </c>
      <c r="AD157" s="22">
        <v>4</v>
      </c>
      <c r="AE157" s="22">
        <v>5</v>
      </c>
      <c r="AF157" s="25" t="s">
        <v>2003</v>
      </c>
      <c r="AG157" s="25" t="s">
        <v>2003</v>
      </c>
      <c r="AH157" s="25" t="s">
        <v>2003</v>
      </c>
      <c r="AI157" s="22">
        <v>4</v>
      </c>
      <c r="AJ157" s="22">
        <v>0</v>
      </c>
      <c r="AK157" s="22">
        <v>1</v>
      </c>
      <c r="AL157" s="22">
        <v>1046</v>
      </c>
      <c r="AM157" s="22">
        <v>34559</v>
      </c>
      <c r="AN157" s="22">
        <v>0</v>
      </c>
      <c r="AO157" s="22">
        <v>0</v>
      </c>
      <c r="AP157" s="22">
        <v>0</v>
      </c>
      <c r="AQ157" s="22">
        <v>0</v>
      </c>
      <c r="AR157" s="22">
        <v>0</v>
      </c>
      <c r="AS157" s="22">
        <v>0</v>
      </c>
      <c r="AT157" s="22">
        <v>0</v>
      </c>
      <c r="AU157" s="22">
        <v>0</v>
      </c>
      <c r="AV157" s="25" t="s">
        <v>2164</v>
      </c>
      <c r="AW157" s="22">
        <v>28</v>
      </c>
      <c r="AX157" s="22">
        <v>24</v>
      </c>
      <c r="AY157" s="22">
        <v>53359</v>
      </c>
      <c r="AZ157" s="22">
        <v>90000</v>
      </c>
      <c r="BA157" s="22">
        <v>4627500</v>
      </c>
      <c r="BB157" s="22">
        <v>0</v>
      </c>
      <c r="BC157" s="22">
        <v>4770859</v>
      </c>
      <c r="BD157" s="22">
        <v>20</v>
      </c>
      <c r="BE157" s="22">
        <v>18</v>
      </c>
      <c r="BF157" s="22">
        <v>1</v>
      </c>
      <c r="BG157" s="22">
        <v>1</v>
      </c>
      <c r="BH157" s="22">
        <v>24</v>
      </c>
      <c r="BI157" s="22">
        <v>10</v>
      </c>
      <c r="BJ157" s="22">
        <v>0</v>
      </c>
      <c r="BK157" s="22">
        <v>291</v>
      </c>
      <c r="BL157" s="22">
        <v>3</v>
      </c>
      <c r="BM157" s="22">
        <v>20</v>
      </c>
      <c r="BN157" s="22">
        <v>109</v>
      </c>
      <c r="BO157" s="22">
        <v>0</v>
      </c>
      <c r="BP157" s="22">
        <v>0</v>
      </c>
    </row>
    <row r="158" spans="1:68" x14ac:dyDescent="0.25">
      <c r="A158" s="22" t="s">
        <v>125</v>
      </c>
      <c r="B158" s="22" t="s">
        <v>295</v>
      </c>
      <c r="C158" s="22" t="s">
        <v>438</v>
      </c>
      <c r="D158" s="22" t="s">
        <v>439</v>
      </c>
      <c r="E158" s="22">
        <v>22</v>
      </c>
      <c r="F158" s="22">
        <v>1123</v>
      </c>
      <c r="G158" s="22">
        <v>0</v>
      </c>
      <c r="H158" s="24">
        <v>40</v>
      </c>
      <c r="I158" s="25" t="s">
        <v>2002</v>
      </c>
      <c r="J158" s="24">
        <v>0</v>
      </c>
      <c r="K158" s="22">
        <v>0</v>
      </c>
      <c r="L158" s="25"/>
      <c r="M158" s="22">
        <v>0</v>
      </c>
      <c r="N158" s="22">
        <v>0</v>
      </c>
      <c r="O158" s="22"/>
      <c r="P158" s="24">
        <v>37</v>
      </c>
      <c r="Q158" s="24">
        <v>0</v>
      </c>
      <c r="R158" s="24">
        <v>0</v>
      </c>
      <c r="S158" s="24">
        <v>0</v>
      </c>
      <c r="T158" s="24">
        <v>0</v>
      </c>
      <c r="U158" s="24">
        <v>37</v>
      </c>
      <c r="V158" s="24">
        <v>31.5</v>
      </c>
      <c r="W158" s="24">
        <v>0</v>
      </c>
      <c r="X158" s="24">
        <v>0</v>
      </c>
      <c r="Y158" s="24">
        <v>0</v>
      </c>
      <c r="Z158" s="24">
        <v>0</v>
      </c>
      <c r="AA158" s="24">
        <v>31.5</v>
      </c>
      <c r="AB158" s="24">
        <v>6</v>
      </c>
      <c r="AC158" s="25" t="s">
        <v>2002</v>
      </c>
      <c r="AD158" s="22">
        <v>0</v>
      </c>
      <c r="AE158" s="22">
        <v>0</v>
      </c>
      <c r="AF158" s="25" t="s">
        <v>2002</v>
      </c>
      <c r="AG158" s="25" t="s">
        <v>2002</v>
      </c>
      <c r="AH158" s="25" t="s">
        <v>2002</v>
      </c>
      <c r="AI158" s="22">
        <v>0</v>
      </c>
      <c r="AJ158" s="22">
        <v>0</v>
      </c>
      <c r="AK158" s="22">
        <v>0</v>
      </c>
      <c r="AL158" s="22">
        <v>1227</v>
      </c>
      <c r="AM158" s="22">
        <v>44700</v>
      </c>
      <c r="AN158" s="22">
        <v>0</v>
      </c>
      <c r="AO158" s="22">
        <v>0</v>
      </c>
      <c r="AP158" s="22">
        <v>0</v>
      </c>
      <c r="AQ158" s="22">
        <v>0</v>
      </c>
      <c r="AR158" s="22">
        <v>0</v>
      </c>
      <c r="AS158" s="22">
        <v>0</v>
      </c>
      <c r="AT158" s="22">
        <v>0</v>
      </c>
      <c r="AU158" s="22">
        <v>0</v>
      </c>
      <c r="AV158" s="25" t="s">
        <v>2165</v>
      </c>
      <c r="AW158" s="22">
        <v>43</v>
      </c>
      <c r="AX158" s="22">
        <v>39</v>
      </c>
      <c r="AY158" s="22">
        <v>2323714</v>
      </c>
      <c r="AZ158" s="22">
        <v>51214</v>
      </c>
      <c r="BA158" s="22">
        <v>400000</v>
      </c>
      <c r="BB158" s="22">
        <v>0</v>
      </c>
      <c r="BC158" s="22">
        <v>2774928</v>
      </c>
      <c r="BD158" s="22">
        <v>13</v>
      </c>
      <c r="BE158" s="22">
        <v>40</v>
      </c>
      <c r="BF158" s="22">
        <v>2</v>
      </c>
      <c r="BG158" s="22">
        <v>1</v>
      </c>
      <c r="BH158" s="22">
        <v>14</v>
      </c>
      <c r="BI158" s="22">
        <v>3</v>
      </c>
      <c r="BJ158" s="22">
        <v>2</v>
      </c>
      <c r="BK158" s="22">
        <v>60</v>
      </c>
      <c r="BL158" s="22">
        <v>20</v>
      </c>
      <c r="BM158" s="22">
        <v>15</v>
      </c>
      <c r="BN158" s="22">
        <v>236</v>
      </c>
      <c r="BO158" s="22">
        <v>5</v>
      </c>
      <c r="BP158" s="22">
        <v>0</v>
      </c>
    </row>
    <row r="159" spans="1:68" x14ac:dyDescent="0.25">
      <c r="A159" s="22" t="s">
        <v>125</v>
      </c>
      <c r="B159" s="22" t="s">
        <v>295</v>
      </c>
      <c r="C159" s="22" t="s">
        <v>440</v>
      </c>
      <c r="D159" s="22" t="s">
        <v>441</v>
      </c>
      <c r="E159" s="22">
        <v>66</v>
      </c>
      <c r="F159" s="22">
        <v>1293.56</v>
      </c>
      <c r="G159" s="22">
        <v>0</v>
      </c>
      <c r="H159" s="24">
        <v>59.3</v>
      </c>
      <c r="I159" s="25" t="s">
        <v>2002</v>
      </c>
      <c r="J159" s="24">
        <v>0</v>
      </c>
      <c r="K159" s="22">
        <v>0</v>
      </c>
      <c r="L159" s="25"/>
      <c r="M159" s="22">
        <v>0</v>
      </c>
      <c r="N159" s="22">
        <v>0</v>
      </c>
      <c r="O159" s="22"/>
      <c r="P159" s="24">
        <v>52.7</v>
      </c>
      <c r="Q159" s="24">
        <v>0</v>
      </c>
      <c r="R159" s="24">
        <v>0</v>
      </c>
      <c r="S159" s="24">
        <v>0</v>
      </c>
      <c r="T159" s="24">
        <v>0</v>
      </c>
      <c r="U159" s="24">
        <v>52.7</v>
      </c>
      <c r="V159" s="24">
        <v>50.8</v>
      </c>
      <c r="W159" s="24">
        <v>0</v>
      </c>
      <c r="X159" s="24">
        <v>0</v>
      </c>
      <c r="Y159" s="24">
        <v>0</v>
      </c>
      <c r="Z159" s="24">
        <v>0</v>
      </c>
      <c r="AA159" s="24">
        <v>50.8</v>
      </c>
      <c r="AB159" s="24">
        <v>20.399999999999999</v>
      </c>
      <c r="AC159" s="25" t="s">
        <v>2003</v>
      </c>
      <c r="AD159" s="22">
        <v>12</v>
      </c>
      <c r="AE159" s="22">
        <v>12</v>
      </c>
      <c r="AF159" s="25" t="s">
        <v>2002</v>
      </c>
      <c r="AG159" s="25" t="s">
        <v>2003</v>
      </c>
      <c r="AH159" s="25" t="s">
        <v>2003</v>
      </c>
      <c r="AI159" s="22">
        <v>24</v>
      </c>
      <c r="AJ159" s="22">
        <v>0</v>
      </c>
      <c r="AK159" s="22">
        <v>1</v>
      </c>
      <c r="AL159" s="22">
        <v>3202</v>
      </c>
      <c r="AM159" s="22">
        <v>82185</v>
      </c>
      <c r="AN159" s="22">
        <v>0</v>
      </c>
      <c r="AO159" s="22">
        <v>0</v>
      </c>
      <c r="AP159" s="22">
        <v>0</v>
      </c>
      <c r="AQ159" s="22">
        <v>0</v>
      </c>
      <c r="AR159" s="22">
        <v>0</v>
      </c>
      <c r="AS159" s="22">
        <v>0</v>
      </c>
      <c r="AT159" s="22">
        <v>0</v>
      </c>
      <c r="AU159" s="22">
        <v>0</v>
      </c>
      <c r="AV159" s="25" t="s">
        <v>2166</v>
      </c>
      <c r="AW159" s="22">
        <v>119</v>
      </c>
      <c r="AX159" s="22">
        <v>117</v>
      </c>
      <c r="AY159" s="22">
        <v>6532058</v>
      </c>
      <c r="AZ159" s="22">
        <v>3302798</v>
      </c>
      <c r="BA159" s="22">
        <v>65100</v>
      </c>
      <c r="BB159" s="22">
        <v>1886000</v>
      </c>
      <c r="BC159" s="22">
        <v>11785956</v>
      </c>
      <c r="BD159" s="22">
        <v>116</v>
      </c>
      <c r="BE159" s="22">
        <v>112</v>
      </c>
      <c r="BF159" s="22">
        <v>2</v>
      </c>
      <c r="BG159" s="22">
        <v>1</v>
      </c>
      <c r="BH159" s="22">
        <v>76</v>
      </c>
      <c r="BI159" s="22">
        <v>8</v>
      </c>
      <c r="BJ159" s="22">
        <v>2</v>
      </c>
      <c r="BK159" s="22">
        <v>45</v>
      </c>
      <c r="BL159" s="22">
        <v>19</v>
      </c>
      <c r="BM159" s="22">
        <v>122</v>
      </c>
      <c r="BN159" s="22">
        <v>517</v>
      </c>
      <c r="BO159" s="22">
        <v>3</v>
      </c>
      <c r="BP159" s="22">
        <v>0</v>
      </c>
    </row>
    <row r="160" spans="1:68" x14ac:dyDescent="0.25">
      <c r="A160" s="22" t="s">
        <v>125</v>
      </c>
      <c r="B160" s="22" t="s">
        <v>295</v>
      </c>
      <c r="C160" s="22" t="s">
        <v>442</v>
      </c>
      <c r="D160" s="22" t="s">
        <v>443</v>
      </c>
      <c r="E160" s="22">
        <v>6</v>
      </c>
      <c r="F160" s="22">
        <v>267.67</v>
      </c>
      <c r="G160" s="22">
        <v>0</v>
      </c>
      <c r="H160" s="24">
        <v>19.7</v>
      </c>
      <c r="I160" s="25" t="s">
        <v>2002</v>
      </c>
      <c r="J160" s="24">
        <v>0</v>
      </c>
      <c r="K160" s="22">
        <v>0</v>
      </c>
      <c r="L160" s="25"/>
      <c r="M160" s="22">
        <v>0</v>
      </c>
      <c r="N160" s="22">
        <v>0</v>
      </c>
      <c r="O160" s="22"/>
      <c r="P160" s="24">
        <v>20.3</v>
      </c>
      <c r="Q160" s="24">
        <v>0</v>
      </c>
      <c r="R160" s="24">
        <v>0</v>
      </c>
      <c r="S160" s="24">
        <v>0</v>
      </c>
      <c r="T160" s="24">
        <v>0</v>
      </c>
      <c r="U160" s="24">
        <v>20.3</v>
      </c>
      <c r="V160" s="24">
        <v>20.7</v>
      </c>
      <c r="W160" s="24">
        <v>0</v>
      </c>
      <c r="X160" s="24">
        <v>0</v>
      </c>
      <c r="Y160" s="24">
        <v>0</v>
      </c>
      <c r="Z160" s="24">
        <v>0</v>
      </c>
      <c r="AA160" s="24">
        <v>20.7</v>
      </c>
      <c r="AB160" s="24">
        <v>4</v>
      </c>
      <c r="AC160" s="25" t="s">
        <v>2003</v>
      </c>
      <c r="AD160" s="22">
        <v>3</v>
      </c>
      <c r="AE160" s="22">
        <v>3</v>
      </c>
      <c r="AF160" s="25" t="s">
        <v>2003</v>
      </c>
      <c r="AG160" s="25" t="s">
        <v>2003</v>
      </c>
      <c r="AH160" s="25" t="s">
        <v>2003</v>
      </c>
      <c r="AI160" s="22">
        <v>9</v>
      </c>
      <c r="AJ160" s="22">
        <v>0</v>
      </c>
      <c r="AK160" s="22">
        <v>0</v>
      </c>
      <c r="AL160" s="22">
        <v>400</v>
      </c>
      <c r="AM160" s="22">
        <v>14796</v>
      </c>
      <c r="AN160" s="22">
        <v>0</v>
      </c>
      <c r="AO160" s="22">
        <v>0</v>
      </c>
      <c r="AP160" s="22">
        <v>0</v>
      </c>
      <c r="AQ160" s="22">
        <v>0</v>
      </c>
      <c r="AR160" s="22">
        <v>0</v>
      </c>
      <c r="AS160" s="22">
        <v>0</v>
      </c>
      <c r="AT160" s="22">
        <v>0</v>
      </c>
      <c r="AU160" s="22">
        <v>0</v>
      </c>
      <c r="AV160" s="25" t="s">
        <v>2167</v>
      </c>
      <c r="AW160" s="22">
        <v>0</v>
      </c>
      <c r="AX160" s="22">
        <v>0</v>
      </c>
      <c r="AY160" s="22">
        <v>0</v>
      </c>
      <c r="AZ160" s="22">
        <v>0</v>
      </c>
      <c r="BA160" s="22">
        <v>0</v>
      </c>
      <c r="BB160" s="22">
        <v>0</v>
      </c>
      <c r="BC160" s="22">
        <v>0</v>
      </c>
      <c r="BD160" s="22">
        <v>0</v>
      </c>
      <c r="BE160" s="22">
        <v>0</v>
      </c>
      <c r="BF160" s="22">
        <v>0</v>
      </c>
      <c r="BG160" s="22">
        <v>0</v>
      </c>
      <c r="BH160" s="22">
        <v>0</v>
      </c>
      <c r="BI160" s="22">
        <v>0</v>
      </c>
      <c r="BJ160" s="22">
        <v>0</v>
      </c>
      <c r="BK160" s="22">
        <v>0</v>
      </c>
      <c r="BL160" s="22">
        <v>0</v>
      </c>
      <c r="BM160" s="22">
        <v>0</v>
      </c>
      <c r="BN160" s="22">
        <v>0</v>
      </c>
      <c r="BO160" s="22">
        <v>0</v>
      </c>
      <c r="BP160" s="22">
        <v>0</v>
      </c>
    </row>
    <row r="161" spans="1:68" x14ac:dyDescent="0.25">
      <c r="A161" s="22" t="s">
        <v>125</v>
      </c>
      <c r="B161" s="22" t="s">
        <v>295</v>
      </c>
      <c r="C161" s="22" t="s">
        <v>444</v>
      </c>
      <c r="D161" s="22" t="s">
        <v>445</v>
      </c>
      <c r="E161" s="22">
        <v>19</v>
      </c>
      <c r="F161" s="22">
        <v>1314.98</v>
      </c>
      <c r="G161" s="22">
        <v>0</v>
      </c>
      <c r="H161" s="24">
        <v>29.4</v>
      </c>
      <c r="I161" s="25" t="s">
        <v>2002</v>
      </c>
      <c r="J161" s="24">
        <v>0</v>
      </c>
      <c r="K161" s="22">
        <v>0</v>
      </c>
      <c r="L161" s="25"/>
      <c r="M161" s="22">
        <v>0</v>
      </c>
      <c r="N161" s="22">
        <v>0</v>
      </c>
      <c r="O161" s="22"/>
      <c r="P161" s="24">
        <v>0</v>
      </c>
      <c r="Q161" s="24">
        <v>0</v>
      </c>
      <c r="R161" s="24">
        <v>0</v>
      </c>
      <c r="S161" s="24">
        <v>25.2</v>
      </c>
      <c r="T161" s="24">
        <v>0</v>
      </c>
      <c r="U161" s="24">
        <v>25.2</v>
      </c>
      <c r="V161" s="24">
        <v>0</v>
      </c>
      <c r="W161" s="24">
        <v>0</v>
      </c>
      <c r="X161" s="24">
        <v>0</v>
      </c>
      <c r="Y161" s="24">
        <v>20</v>
      </c>
      <c r="Z161" s="24">
        <v>0</v>
      </c>
      <c r="AA161" s="24">
        <v>20</v>
      </c>
      <c r="AB161" s="24">
        <v>1.4</v>
      </c>
      <c r="AC161" s="25" t="s">
        <v>2002</v>
      </c>
      <c r="AD161" s="22">
        <v>0</v>
      </c>
      <c r="AE161" s="22">
        <v>0</v>
      </c>
      <c r="AF161" s="25" t="s">
        <v>2002</v>
      </c>
      <c r="AG161" s="25" t="s">
        <v>2002</v>
      </c>
      <c r="AH161" s="25" t="s">
        <v>2002</v>
      </c>
      <c r="AI161" s="22">
        <v>0</v>
      </c>
      <c r="AJ161" s="22">
        <v>0</v>
      </c>
      <c r="AK161" s="22">
        <v>0</v>
      </c>
      <c r="AL161" s="22">
        <v>1002</v>
      </c>
      <c r="AM161" s="22">
        <v>28668</v>
      </c>
      <c r="AN161" s="22">
        <v>0</v>
      </c>
      <c r="AO161" s="22">
        <v>0</v>
      </c>
      <c r="AP161" s="22">
        <v>0</v>
      </c>
      <c r="AQ161" s="22">
        <v>0</v>
      </c>
      <c r="AR161" s="22">
        <v>0</v>
      </c>
      <c r="AS161" s="22">
        <v>0</v>
      </c>
      <c r="AT161" s="22">
        <v>0</v>
      </c>
      <c r="AU161" s="22">
        <v>0</v>
      </c>
      <c r="AV161" s="25" t="s">
        <v>2168</v>
      </c>
      <c r="AW161" s="22">
        <v>17</v>
      </c>
      <c r="AX161" s="22">
        <v>17</v>
      </c>
      <c r="AY161" s="22">
        <v>1356890</v>
      </c>
      <c r="AZ161" s="22">
        <v>156000</v>
      </c>
      <c r="BA161" s="22">
        <v>0</v>
      </c>
      <c r="BB161" s="22">
        <v>15800</v>
      </c>
      <c r="BC161" s="22">
        <v>1528690</v>
      </c>
      <c r="BD161" s="22">
        <v>19</v>
      </c>
      <c r="BE161" s="22">
        <v>40</v>
      </c>
      <c r="BF161" s="22">
        <v>1</v>
      </c>
      <c r="BG161" s="22">
        <v>1</v>
      </c>
      <c r="BH161" s="22">
        <v>14</v>
      </c>
      <c r="BI161" s="22">
        <v>3</v>
      </c>
      <c r="BJ161" s="22">
        <v>1</v>
      </c>
      <c r="BK161" s="22">
        <v>44</v>
      </c>
      <c r="BL161" s="22">
        <v>24</v>
      </c>
      <c r="BM161" s="22">
        <v>22</v>
      </c>
      <c r="BN161" s="22">
        <v>70</v>
      </c>
      <c r="BO161" s="22">
        <v>1</v>
      </c>
      <c r="BP161" s="22">
        <v>0</v>
      </c>
    </row>
    <row r="162" spans="1:68" x14ac:dyDescent="0.25">
      <c r="A162" s="22" t="s">
        <v>125</v>
      </c>
      <c r="B162" s="22" t="s">
        <v>295</v>
      </c>
      <c r="C162" s="22" t="s">
        <v>446</v>
      </c>
      <c r="D162" s="22" t="s">
        <v>447</v>
      </c>
      <c r="E162" s="22">
        <v>74</v>
      </c>
      <c r="F162" s="22">
        <v>1508.87</v>
      </c>
      <c r="G162" s="22">
        <v>0</v>
      </c>
      <c r="H162" s="24">
        <v>50.6</v>
      </c>
      <c r="I162" s="25" t="s">
        <v>2002</v>
      </c>
      <c r="J162" s="24">
        <v>0</v>
      </c>
      <c r="K162" s="22">
        <v>0</v>
      </c>
      <c r="L162" s="25"/>
      <c r="M162" s="22">
        <v>0</v>
      </c>
      <c r="N162" s="22">
        <v>0</v>
      </c>
      <c r="O162" s="22"/>
      <c r="P162" s="24">
        <v>511.2</v>
      </c>
      <c r="Q162" s="24">
        <v>0</v>
      </c>
      <c r="R162" s="24">
        <v>0</v>
      </c>
      <c r="S162" s="24">
        <v>0</v>
      </c>
      <c r="T162" s="24">
        <v>0</v>
      </c>
      <c r="U162" s="24">
        <v>511.2</v>
      </c>
      <c r="V162" s="24">
        <v>45.7</v>
      </c>
      <c r="W162" s="24">
        <v>0</v>
      </c>
      <c r="X162" s="24">
        <v>0</v>
      </c>
      <c r="Y162" s="24">
        <v>0</v>
      </c>
      <c r="Z162" s="24">
        <v>0</v>
      </c>
      <c r="AA162" s="24">
        <v>45.7</v>
      </c>
      <c r="AB162" s="24">
        <v>9.8000000000000007</v>
      </c>
      <c r="AC162" s="25" t="s">
        <v>2003</v>
      </c>
      <c r="AD162" s="22">
        <v>1</v>
      </c>
      <c r="AE162" s="22">
        <v>1</v>
      </c>
      <c r="AF162" s="25" t="s">
        <v>2002</v>
      </c>
      <c r="AG162" s="25" t="s">
        <v>2003</v>
      </c>
      <c r="AH162" s="25" t="s">
        <v>2003</v>
      </c>
      <c r="AI162" s="22">
        <v>5</v>
      </c>
      <c r="AJ162" s="22">
        <v>0</v>
      </c>
      <c r="AK162" s="22">
        <v>5</v>
      </c>
      <c r="AL162" s="22">
        <v>2683</v>
      </c>
      <c r="AM162" s="22">
        <v>74208</v>
      </c>
      <c r="AN162" s="22">
        <v>1</v>
      </c>
      <c r="AO162" s="22">
        <v>0</v>
      </c>
      <c r="AP162" s="22">
        <v>1</v>
      </c>
      <c r="AQ162" s="22">
        <v>0</v>
      </c>
      <c r="AR162" s="22">
        <v>2</v>
      </c>
      <c r="AS162" s="22">
        <v>2</v>
      </c>
      <c r="AT162" s="22">
        <v>0</v>
      </c>
      <c r="AU162" s="22">
        <v>0</v>
      </c>
      <c r="AV162" s="25" t="s">
        <v>2169</v>
      </c>
      <c r="AW162" s="22">
        <v>99</v>
      </c>
      <c r="AX162" s="22">
        <v>94</v>
      </c>
      <c r="AY162" s="22">
        <v>6880700</v>
      </c>
      <c r="AZ162" s="22">
        <v>2027241</v>
      </c>
      <c r="BA162" s="22">
        <v>2000000</v>
      </c>
      <c r="BB162" s="22">
        <v>0</v>
      </c>
      <c r="BC162" s="22">
        <v>10907941</v>
      </c>
      <c r="BD162" s="22">
        <v>0</v>
      </c>
      <c r="BE162" s="22">
        <v>7</v>
      </c>
      <c r="BF162" s="22">
        <v>0</v>
      </c>
      <c r="BG162" s="22">
        <v>1</v>
      </c>
      <c r="BH162" s="22">
        <v>35</v>
      </c>
      <c r="BI162" s="22">
        <v>20</v>
      </c>
      <c r="BJ162" s="22">
        <v>0</v>
      </c>
      <c r="BK162" s="22">
        <v>40</v>
      </c>
      <c r="BL162" s="22">
        <v>0</v>
      </c>
      <c r="BM162" s="22">
        <v>0</v>
      </c>
      <c r="BN162" s="22">
        <v>513</v>
      </c>
      <c r="BO162" s="22">
        <v>4</v>
      </c>
      <c r="BP162" s="22">
        <v>7</v>
      </c>
    </row>
    <row r="163" spans="1:68" x14ac:dyDescent="0.25">
      <c r="A163" s="22" t="s">
        <v>125</v>
      </c>
      <c r="B163" s="22" t="s">
        <v>295</v>
      </c>
      <c r="C163" s="22" t="s">
        <v>448</v>
      </c>
      <c r="D163" s="22" t="s">
        <v>449</v>
      </c>
      <c r="E163" s="22">
        <v>8.5</v>
      </c>
      <c r="F163" s="22">
        <v>412.4</v>
      </c>
      <c r="G163" s="22">
        <v>0</v>
      </c>
      <c r="H163" s="24">
        <v>30</v>
      </c>
      <c r="I163" s="25" t="s">
        <v>2002</v>
      </c>
      <c r="J163" s="24">
        <v>0</v>
      </c>
      <c r="K163" s="22">
        <v>0</v>
      </c>
      <c r="L163" s="25"/>
      <c r="M163" s="22">
        <v>0</v>
      </c>
      <c r="N163" s="22">
        <v>0</v>
      </c>
      <c r="O163" s="22"/>
      <c r="P163" s="24">
        <v>20</v>
      </c>
      <c r="Q163" s="24">
        <v>0</v>
      </c>
      <c r="R163" s="24">
        <v>0</v>
      </c>
      <c r="S163" s="24">
        <v>0</v>
      </c>
      <c r="T163" s="24">
        <v>0</v>
      </c>
      <c r="U163" s="24">
        <v>20</v>
      </c>
      <c r="V163" s="24">
        <v>13</v>
      </c>
      <c r="W163" s="24">
        <v>0</v>
      </c>
      <c r="X163" s="24">
        <v>0</v>
      </c>
      <c r="Y163" s="24">
        <v>0</v>
      </c>
      <c r="Z163" s="24">
        <v>0</v>
      </c>
      <c r="AA163" s="24">
        <v>13</v>
      </c>
      <c r="AB163" s="24">
        <v>0</v>
      </c>
      <c r="AC163" s="25" t="s">
        <v>2003</v>
      </c>
      <c r="AD163" s="22">
        <v>9</v>
      </c>
      <c r="AE163" s="22">
        <v>6</v>
      </c>
      <c r="AF163" s="25" t="s">
        <v>2002</v>
      </c>
      <c r="AG163" s="25" t="s">
        <v>2003</v>
      </c>
      <c r="AH163" s="25" t="s">
        <v>2003</v>
      </c>
      <c r="AI163" s="22">
        <v>4</v>
      </c>
      <c r="AJ163" s="22">
        <v>0</v>
      </c>
      <c r="AK163" s="22">
        <v>0</v>
      </c>
      <c r="AL163" s="22">
        <v>469</v>
      </c>
      <c r="AM163" s="22">
        <v>17000</v>
      </c>
      <c r="AN163" s="22">
        <v>0</v>
      </c>
      <c r="AO163" s="22">
        <v>0</v>
      </c>
      <c r="AP163" s="22">
        <v>0</v>
      </c>
      <c r="AQ163" s="22">
        <v>0</v>
      </c>
      <c r="AR163" s="22">
        <v>0</v>
      </c>
      <c r="AS163" s="22">
        <v>0</v>
      </c>
      <c r="AT163" s="22">
        <v>0</v>
      </c>
      <c r="AU163" s="22">
        <v>0</v>
      </c>
      <c r="AV163" s="25" t="s">
        <v>2170</v>
      </c>
      <c r="AW163" s="22">
        <v>18</v>
      </c>
      <c r="AX163" s="22">
        <v>15</v>
      </c>
      <c r="AY163" s="22">
        <v>2261280</v>
      </c>
      <c r="AZ163" s="22">
        <v>260000</v>
      </c>
      <c r="BA163" s="22">
        <v>0</v>
      </c>
      <c r="BB163" s="22">
        <v>80000</v>
      </c>
      <c r="BC163" s="22">
        <v>2601280</v>
      </c>
      <c r="BD163" s="22">
        <v>14</v>
      </c>
      <c r="BE163" s="22">
        <v>23</v>
      </c>
      <c r="BF163" s="22">
        <v>0</v>
      </c>
      <c r="BG163" s="22">
        <v>1</v>
      </c>
      <c r="BH163" s="22">
        <v>23</v>
      </c>
      <c r="BI163" s="22">
        <v>2</v>
      </c>
      <c r="BJ163" s="22">
        <v>0</v>
      </c>
      <c r="BK163" s="22">
        <v>0</v>
      </c>
      <c r="BL163" s="22">
        <v>29</v>
      </c>
      <c r="BM163" s="22">
        <v>17</v>
      </c>
      <c r="BN163" s="22">
        <v>12</v>
      </c>
      <c r="BO163" s="22">
        <v>2</v>
      </c>
      <c r="BP163" s="22">
        <v>0</v>
      </c>
    </row>
    <row r="164" spans="1:68" x14ac:dyDescent="0.25">
      <c r="A164" s="22" t="s">
        <v>125</v>
      </c>
      <c r="B164" s="22" t="s">
        <v>295</v>
      </c>
      <c r="C164" s="22" t="s">
        <v>450</v>
      </c>
      <c r="D164" s="22" t="s">
        <v>451</v>
      </c>
      <c r="E164" s="22">
        <v>9</v>
      </c>
      <c r="F164" s="22">
        <v>327.43</v>
      </c>
      <c r="G164" s="22">
        <v>0</v>
      </c>
      <c r="H164" s="24">
        <v>18</v>
      </c>
      <c r="I164" s="25" t="s">
        <v>2002</v>
      </c>
      <c r="J164" s="24">
        <v>0</v>
      </c>
      <c r="K164" s="22">
        <v>0</v>
      </c>
      <c r="L164" s="25"/>
      <c r="M164" s="22">
        <v>0</v>
      </c>
      <c r="N164" s="22">
        <v>0</v>
      </c>
      <c r="O164" s="22"/>
      <c r="P164" s="24">
        <v>12</v>
      </c>
      <c r="Q164" s="24">
        <v>0</v>
      </c>
      <c r="R164" s="24">
        <v>0</v>
      </c>
      <c r="S164" s="24">
        <v>0</v>
      </c>
      <c r="T164" s="24">
        <v>0</v>
      </c>
      <c r="U164" s="24">
        <v>12</v>
      </c>
      <c r="V164" s="24">
        <v>12</v>
      </c>
      <c r="W164" s="24">
        <v>0</v>
      </c>
      <c r="X164" s="24">
        <v>0</v>
      </c>
      <c r="Y164" s="24">
        <v>0</v>
      </c>
      <c r="Z164" s="24">
        <v>0</v>
      </c>
      <c r="AA164" s="24">
        <v>12</v>
      </c>
      <c r="AB164" s="24">
        <v>1</v>
      </c>
      <c r="AC164" s="25" t="s">
        <v>2003</v>
      </c>
      <c r="AD164" s="22">
        <v>1</v>
      </c>
      <c r="AE164" s="22">
        <v>1</v>
      </c>
      <c r="AF164" s="25" t="s">
        <v>2002</v>
      </c>
      <c r="AG164" s="25" t="s">
        <v>2003</v>
      </c>
      <c r="AH164" s="25" t="s">
        <v>2003</v>
      </c>
      <c r="AI164" s="22">
        <v>16</v>
      </c>
      <c r="AJ164" s="22">
        <v>0</v>
      </c>
      <c r="AK164" s="22">
        <v>0</v>
      </c>
      <c r="AL164" s="22">
        <v>460</v>
      </c>
      <c r="AM164" s="22">
        <v>22541</v>
      </c>
      <c r="AN164" s="22">
        <v>0</v>
      </c>
      <c r="AO164" s="22">
        <v>0</v>
      </c>
      <c r="AP164" s="22">
        <v>0</v>
      </c>
      <c r="AQ164" s="22">
        <v>0</v>
      </c>
      <c r="AR164" s="22">
        <v>0</v>
      </c>
      <c r="AS164" s="22">
        <v>0</v>
      </c>
      <c r="AT164" s="22">
        <v>0</v>
      </c>
      <c r="AU164" s="22">
        <v>0</v>
      </c>
      <c r="AV164" s="25" t="s">
        <v>2171</v>
      </c>
      <c r="AW164" s="22">
        <v>15</v>
      </c>
      <c r="AX164" s="22">
        <v>15</v>
      </c>
      <c r="AY164" s="22">
        <v>918426</v>
      </c>
      <c r="AZ164" s="22">
        <v>60000</v>
      </c>
      <c r="BA164" s="22">
        <v>0</v>
      </c>
      <c r="BB164" s="22">
        <v>0</v>
      </c>
      <c r="BC164" s="22">
        <v>978426</v>
      </c>
      <c r="BD164" s="22">
        <v>2</v>
      </c>
      <c r="BE164" s="22">
        <v>30</v>
      </c>
      <c r="BF164" s="22">
        <v>0</v>
      </c>
      <c r="BG164" s="22">
        <v>1</v>
      </c>
      <c r="BH164" s="22">
        <v>0</v>
      </c>
      <c r="BI164" s="22">
        <v>0</v>
      </c>
      <c r="BJ164" s="22">
        <v>0</v>
      </c>
      <c r="BK164" s="22">
        <v>0</v>
      </c>
      <c r="BL164" s="22">
        <v>30</v>
      </c>
      <c r="BM164" s="22">
        <v>2</v>
      </c>
      <c r="BN164" s="22">
        <v>48</v>
      </c>
      <c r="BO164" s="22">
        <v>0</v>
      </c>
      <c r="BP164" s="22">
        <v>0</v>
      </c>
    </row>
    <row r="165" spans="1:68" x14ac:dyDescent="0.25">
      <c r="A165" s="22" t="s">
        <v>125</v>
      </c>
      <c r="B165" s="22" t="s">
        <v>295</v>
      </c>
      <c r="C165" s="22" t="s">
        <v>452</v>
      </c>
      <c r="D165" s="22" t="s">
        <v>453</v>
      </c>
      <c r="E165" s="22">
        <v>61</v>
      </c>
      <c r="F165" s="22">
        <v>1025.54</v>
      </c>
      <c r="G165" s="22">
        <v>0</v>
      </c>
      <c r="H165" s="24">
        <v>74.099999999999994</v>
      </c>
      <c r="I165" s="25" t="s">
        <v>2002</v>
      </c>
      <c r="J165" s="24">
        <v>0</v>
      </c>
      <c r="K165" s="22">
        <v>0</v>
      </c>
      <c r="L165" s="25"/>
      <c r="M165" s="22">
        <v>0</v>
      </c>
      <c r="N165" s="22">
        <v>0</v>
      </c>
      <c r="O165" s="22"/>
      <c r="P165" s="24">
        <v>71.900000000000006</v>
      </c>
      <c r="Q165" s="24">
        <v>0</v>
      </c>
      <c r="R165" s="24">
        <v>0</v>
      </c>
      <c r="S165" s="24">
        <v>0</v>
      </c>
      <c r="T165" s="24">
        <v>0</v>
      </c>
      <c r="U165" s="24">
        <v>71.900000000000006</v>
      </c>
      <c r="V165" s="24">
        <v>51.8</v>
      </c>
      <c r="W165" s="24">
        <v>0</v>
      </c>
      <c r="X165" s="24">
        <v>0</v>
      </c>
      <c r="Y165" s="24">
        <v>0</v>
      </c>
      <c r="Z165" s="24">
        <v>0</v>
      </c>
      <c r="AA165" s="24">
        <v>51.8</v>
      </c>
      <c r="AB165" s="24">
        <v>30</v>
      </c>
      <c r="AC165" s="25" t="s">
        <v>2003</v>
      </c>
      <c r="AD165" s="22">
        <v>7</v>
      </c>
      <c r="AE165" s="22">
        <v>3</v>
      </c>
      <c r="AF165" s="25" t="s">
        <v>2002</v>
      </c>
      <c r="AG165" s="25" t="s">
        <v>2003</v>
      </c>
      <c r="AH165" s="25" t="s">
        <v>2003</v>
      </c>
      <c r="AI165" s="22">
        <v>4</v>
      </c>
      <c r="AJ165" s="22">
        <v>0</v>
      </c>
      <c r="AK165" s="22">
        <v>0</v>
      </c>
      <c r="AL165" s="22">
        <v>1952</v>
      </c>
      <c r="AM165" s="22">
        <v>62323</v>
      </c>
      <c r="AN165" s="22">
        <v>0</v>
      </c>
      <c r="AO165" s="22">
        <v>0</v>
      </c>
      <c r="AP165" s="22">
        <v>0</v>
      </c>
      <c r="AQ165" s="22">
        <v>0</v>
      </c>
      <c r="AR165" s="22">
        <v>3</v>
      </c>
      <c r="AS165" s="22">
        <v>3</v>
      </c>
      <c r="AT165" s="22">
        <v>0</v>
      </c>
      <c r="AU165" s="22">
        <v>0</v>
      </c>
      <c r="AV165" s="25" t="s">
        <v>2172</v>
      </c>
      <c r="AW165" s="22">
        <v>63</v>
      </c>
      <c r="AX165" s="22">
        <v>61</v>
      </c>
      <c r="AY165" s="22">
        <v>1822787</v>
      </c>
      <c r="AZ165" s="22">
        <v>1620654</v>
      </c>
      <c r="BA165" s="22">
        <v>80000</v>
      </c>
      <c r="BB165" s="22">
        <v>0</v>
      </c>
      <c r="BC165" s="22">
        <v>3523441</v>
      </c>
      <c r="BD165" s="22">
        <v>33</v>
      </c>
      <c r="BE165" s="22">
        <v>14</v>
      </c>
      <c r="BF165" s="22">
        <v>3</v>
      </c>
      <c r="BG165" s="22">
        <v>1</v>
      </c>
      <c r="BH165" s="22">
        <v>49</v>
      </c>
      <c r="BI165" s="22">
        <v>1</v>
      </c>
      <c r="BJ165" s="22">
        <v>2</v>
      </c>
      <c r="BK165" s="22">
        <v>40</v>
      </c>
      <c r="BL165" s="22">
        <v>13</v>
      </c>
      <c r="BM165" s="22">
        <v>33</v>
      </c>
      <c r="BN165" s="22">
        <v>506</v>
      </c>
      <c r="BO165" s="22">
        <v>5</v>
      </c>
      <c r="BP165" s="22">
        <v>1</v>
      </c>
    </row>
    <row r="166" spans="1:68" x14ac:dyDescent="0.25">
      <c r="A166" s="22" t="s">
        <v>125</v>
      </c>
      <c r="B166" s="22" t="s">
        <v>295</v>
      </c>
      <c r="C166" s="22" t="s">
        <v>454</v>
      </c>
      <c r="D166" s="22" t="s">
        <v>455</v>
      </c>
      <c r="E166" s="22">
        <v>5</v>
      </c>
      <c r="F166" s="22">
        <v>177.01</v>
      </c>
      <c r="G166" s="22">
        <v>0</v>
      </c>
      <c r="H166" s="24">
        <v>41.6</v>
      </c>
      <c r="I166" s="25" t="s">
        <v>2002</v>
      </c>
      <c r="J166" s="24">
        <v>0</v>
      </c>
      <c r="K166" s="22">
        <v>0</v>
      </c>
      <c r="L166" s="25"/>
      <c r="M166" s="22">
        <v>0</v>
      </c>
      <c r="N166" s="22">
        <v>0</v>
      </c>
      <c r="O166" s="22"/>
      <c r="P166" s="24">
        <v>10.1</v>
      </c>
      <c r="Q166" s="24">
        <v>0</v>
      </c>
      <c r="R166" s="24">
        <v>0</v>
      </c>
      <c r="S166" s="24">
        <v>0</v>
      </c>
      <c r="T166" s="24">
        <v>0</v>
      </c>
      <c r="U166" s="24">
        <v>10.1</v>
      </c>
      <c r="V166" s="24">
        <v>10.4</v>
      </c>
      <c r="W166" s="24">
        <v>0</v>
      </c>
      <c r="X166" s="24">
        <v>0</v>
      </c>
      <c r="Y166" s="24">
        <v>0</v>
      </c>
      <c r="Z166" s="24">
        <v>0</v>
      </c>
      <c r="AA166" s="24">
        <v>10.4</v>
      </c>
      <c r="AB166" s="24">
        <v>0</v>
      </c>
      <c r="AC166" s="25" t="s">
        <v>2003</v>
      </c>
      <c r="AD166" s="22">
        <v>54</v>
      </c>
      <c r="AE166" s="22">
        <v>35</v>
      </c>
      <c r="AF166" s="25" t="s">
        <v>2003</v>
      </c>
      <c r="AG166" s="25" t="s">
        <v>2003</v>
      </c>
      <c r="AH166" s="25" t="s">
        <v>2003</v>
      </c>
      <c r="AI166" s="22">
        <v>35</v>
      </c>
      <c r="AJ166" s="22">
        <v>0</v>
      </c>
      <c r="AK166" s="22">
        <v>0</v>
      </c>
      <c r="AL166" s="22">
        <v>296</v>
      </c>
      <c r="AM166" s="22">
        <v>13093.52</v>
      </c>
      <c r="AN166" s="22">
        <v>9</v>
      </c>
      <c r="AO166" s="22">
        <v>4</v>
      </c>
      <c r="AP166" s="22">
        <v>5</v>
      </c>
      <c r="AQ166" s="22">
        <v>0</v>
      </c>
      <c r="AR166" s="22">
        <v>12</v>
      </c>
      <c r="AS166" s="22">
        <v>10</v>
      </c>
      <c r="AT166" s="22">
        <v>2</v>
      </c>
      <c r="AU166" s="22">
        <v>1</v>
      </c>
      <c r="AV166" s="25" t="s">
        <v>2173</v>
      </c>
      <c r="AW166" s="22">
        <v>18</v>
      </c>
      <c r="AX166" s="22">
        <v>14</v>
      </c>
      <c r="AY166" s="22">
        <v>1</v>
      </c>
      <c r="AZ166" s="22">
        <v>0</v>
      </c>
      <c r="BA166" s="22">
        <v>0</v>
      </c>
      <c r="BB166" s="22">
        <v>0</v>
      </c>
      <c r="BC166" s="22">
        <v>1</v>
      </c>
      <c r="BD166" s="22">
        <v>0</v>
      </c>
      <c r="BE166" s="22">
        <v>5</v>
      </c>
      <c r="BF166" s="22">
        <v>1</v>
      </c>
      <c r="BG166" s="22">
        <v>1</v>
      </c>
      <c r="BH166" s="22">
        <v>6</v>
      </c>
      <c r="BI166" s="22">
        <v>1</v>
      </c>
      <c r="BJ166" s="22">
        <v>1</v>
      </c>
      <c r="BK166" s="22">
        <v>0</v>
      </c>
      <c r="BL166" s="22">
        <v>0</v>
      </c>
      <c r="BM166" s="22">
        <v>0</v>
      </c>
      <c r="BN166" s="22">
        <v>40</v>
      </c>
      <c r="BO166" s="22">
        <v>0</v>
      </c>
      <c r="BP166" s="22">
        <v>18</v>
      </c>
    </row>
    <row r="167" spans="1:68" x14ac:dyDescent="0.25">
      <c r="A167" s="22" t="s">
        <v>125</v>
      </c>
      <c r="B167" s="22" t="s">
        <v>295</v>
      </c>
      <c r="C167" s="22" t="s">
        <v>456</v>
      </c>
      <c r="D167" s="22" t="s">
        <v>457</v>
      </c>
      <c r="E167" s="22">
        <v>54</v>
      </c>
      <c r="F167" s="22">
        <v>1378.7</v>
      </c>
      <c r="G167" s="22">
        <v>0</v>
      </c>
      <c r="H167" s="24">
        <v>94</v>
      </c>
      <c r="I167" s="25" t="s">
        <v>2002</v>
      </c>
      <c r="J167" s="24">
        <v>0</v>
      </c>
      <c r="K167" s="22">
        <v>0</v>
      </c>
      <c r="L167" s="25"/>
      <c r="M167" s="22">
        <v>0</v>
      </c>
      <c r="N167" s="22">
        <v>0</v>
      </c>
      <c r="O167" s="22"/>
      <c r="P167" s="24">
        <v>66.3</v>
      </c>
      <c r="Q167" s="24">
        <v>0</v>
      </c>
      <c r="R167" s="24">
        <v>0</v>
      </c>
      <c r="S167" s="24">
        <v>0</v>
      </c>
      <c r="T167" s="24">
        <v>0</v>
      </c>
      <c r="U167" s="24">
        <v>66.3</v>
      </c>
      <c r="V167" s="24">
        <v>59.8</v>
      </c>
      <c r="W167" s="24">
        <v>0</v>
      </c>
      <c r="X167" s="24">
        <v>0</v>
      </c>
      <c r="Y167" s="24">
        <v>0</v>
      </c>
      <c r="Z167" s="24">
        <v>0</v>
      </c>
      <c r="AA167" s="24">
        <v>59.8</v>
      </c>
      <c r="AB167" s="24">
        <v>26.1</v>
      </c>
      <c r="AC167" s="25" t="s">
        <v>2003</v>
      </c>
      <c r="AD167" s="22">
        <v>5</v>
      </c>
      <c r="AE167" s="22">
        <v>5</v>
      </c>
      <c r="AF167" s="25" t="s">
        <v>2002</v>
      </c>
      <c r="AG167" s="25" t="s">
        <v>2003</v>
      </c>
      <c r="AH167" s="25" t="s">
        <v>2002</v>
      </c>
      <c r="AI167" s="22">
        <v>0</v>
      </c>
      <c r="AJ167" s="22">
        <v>0</v>
      </c>
      <c r="AK167" s="22">
        <v>1</v>
      </c>
      <c r="AL167" s="22">
        <v>2390</v>
      </c>
      <c r="AM167" s="22">
        <v>86098</v>
      </c>
      <c r="AN167" s="22">
        <v>0</v>
      </c>
      <c r="AO167" s="22">
        <v>1</v>
      </c>
      <c r="AP167" s="22">
        <v>0</v>
      </c>
      <c r="AQ167" s="22">
        <v>0</v>
      </c>
      <c r="AR167" s="22">
        <v>0</v>
      </c>
      <c r="AS167" s="22">
        <v>0</v>
      </c>
      <c r="AT167" s="22">
        <v>0</v>
      </c>
      <c r="AU167" s="22">
        <v>0</v>
      </c>
      <c r="AV167" s="25" t="s">
        <v>2174</v>
      </c>
      <c r="AW167" s="22">
        <v>103</v>
      </c>
      <c r="AX167" s="22">
        <v>23</v>
      </c>
      <c r="AY167" s="22">
        <v>23</v>
      </c>
      <c r="AZ167" s="22">
        <v>23</v>
      </c>
      <c r="BA167" s="22">
        <v>23</v>
      </c>
      <c r="BB167" s="22">
        <v>23</v>
      </c>
      <c r="BC167" s="22">
        <v>23</v>
      </c>
      <c r="BD167" s="22">
        <v>80</v>
      </c>
      <c r="BE167" s="22">
        <v>7</v>
      </c>
      <c r="BF167" s="22">
        <v>4</v>
      </c>
      <c r="BG167" s="22">
        <v>1</v>
      </c>
      <c r="BH167" s="22">
        <v>61</v>
      </c>
      <c r="BI167" s="22">
        <v>0</v>
      </c>
      <c r="BJ167" s="22">
        <v>4</v>
      </c>
      <c r="BK167" s="22">
        <v>60</v>
      </c>
      <c r="BL167" s="22">
        <v>14</v>
      </c>
      <c r="BM167" s="22">
        <v>80</v>
      </c>
      <c r="BN167" s="22">
        <v>579</v>
      </c>
      <c r="BO167" s="22">
        <v>3</v>
      </c>
      <c r="BP167" s="22">
        <v>0</v>
      </c>
    </row>
    <row r="168" spans="1:68" x14ac:dyDescent="0.25">
      <c r="A168" s="22" t="s">
        <v>125</v>
      </c>
      <c r="B168" s="22" t="s">
        <v>295</v>
      </c>
      <c r="C168" s="22" t="s">
        <v>458</v>
      </c>
      <c r="D168" s="22" t="s">
        <v>459</v>
      </c>
      <c r="E168" s="22">
        <v>165</v>
      </c>
      <c r="F168" s="22">
        <v>3685.91</v>
      </c>
      <c r="G168" s="22">
        <v>0</v>
      </c>
      <c r="H168" s="24">
        <v>129.81</v>
      </c>
      <c r="I168" s="25" t="s">
        <v>2002</v>
      </c>
      <c r="J168" s="24">
        <v>0</v>
      </c>
      <c r="K168" s="22">
        <v>0</v>
      </c>
      <c r="L168" s="25"/>
      <c r="M168" s="22">
        <v>1</v>
      </c>
      <c r="N168" s="22">
        <v>1</v>
      </c>
      <c r="O168" s="22" t="s">
        <v>2016</v>
      </c>
      <c r="P168" s="24">
        <v>120.52</v>
      </c>
      <c r="Q168" s="24">
        <v>0</v>
      </c>
      <c r="R168" s="24">
        <v>0</v>
      </c>
      <c r="S168" s="24">
        <v>2.4</v>
      </c>
      <c r="T168" s="24">
        <v>0</v>
      </c>
      <c r="U168" s="24">
        <v>122.92</v>
      </c>
      <c r="V168" s="24">
        <v>120.52</v>
      </c>
      <c r="W168" s="24">
        <v>2.4</v>
      </c>
      <c r="X168" s="24">
        <v>0</v>
      </c>
      <c r="Y168" s="24">
        <v>0</v>
      </c>
      <c r="Z168" s="24">
        <v>0</v>
      </c>
      <c r="AA168" s="24">
        <v>122.92</v>
      </c>
      <c r="AB168" s="24">
        <v>86.7</v>
      </c>
      <c r="AC168" s="25" t="s">
        <v>2003</v>
      </c>
      <c r="AD168" s="22">
        <v>8</v>
      </c>
      <c r="AE168" s="22">
        <v>6</v>
      </c>
      <c r="AF168" s="25" t="s">
        <v>2002</v>
      </c>
      <c r="AG168" s="25" t="s">
        <v>2003</v>
      </c>
      <c r="AH168" s="25" t="s">
        <v>2002</v>
      </c>
      <c r="AI168" s="22">
        <v>0</v>
      </c>
      <c r="AJ168" s="22">
        <v>0</v>
      </c>
      <c r="AK168" s="22">
        <v>1</v>
      </c>
      <c r="AL168" s="22">
        <v>8825</v>
      </c>
      <c r="AM168" s="22">
        <v>213090.87</v>
      </c>
      <c r="AN168" s="22">
        <v>1</v>
      </c>
      <c r="AO168" s="22">
        <v>1</v>
      </c>
      <c r="AP168" s="22">
        <v>0</v>
      </c>
      <c r="AQ168" s="22">
        <v>0</v>
      </c>
      <c r="AR168" s="22">
        <v>7</v>
      </c>
      <c r="AS168" s="22">
        <v>7</v>
      </c>
      <c r="AT168" s="22">
        <v>0</v>
      </c>
      <c r="AU168" s="22">
        <v>0</v>
      </c>
      <c r="AV168" s="25" t="s">
        <v>2175</v>
      </c>
      <c r="AW168" s="22">
        <v>313</v>
      </c>
      <c r="AX168" s="22">
        <v>309</v>
      </c>
      <c r="AY168" s="22">
        <v>46318300</v>
      </c>
      <c r="AZ168" s="22">
        <v>9328200</v>
      </c>
      <c r="BA168" s="22">
        <v>27064165</v>
      </c>
      <c r="BB168" s="22">
        <v>1855300</v>
      </c>
      <c r="BC168" s="22">
        <v>84565965</v>
      </c>
      <c r="BD168" s="22">
        <v>368</v>
      </c>
      <c r="BE168" s="22">
        <v>21</v>
      </c>
      <c r="BF168" s="22">
        <v>5</v>
      </c>
      <c r="BG168" s="22">
        <v>1</v>
      </c>
      <c r="BH168" s="22">
        <v>451</v>
      </c>
      <c r="BI168" s="22">
        <v>7</v>
      </c>
      <c r="BJ168" s="22">
        <v>5</v>
      </c>
      <c r="BK168" s="22">
        <v>99.8</v>
      </c>
      <c r="BL168" s="22">
        <v>21</v>
      </c>
      <c r="BM168" s="22">
        <v>385</v>
      </c>
      <c r="BN168" s="22">
        <v>679</v>
      </c>
      <c r="BO168" s="22">
        <v>6</v>
      </c>
      <c r="BP168" s="22">
        <v>0</v>
      </c>
    </row>
    <row r="169" spans="1:68" x14ac:dyDescent="0.25">
      <c r="A169" s="22" t="s">
        <v>125</v>
      </c>
      <c r="B169" s="22" t="s">
        <v>295</v>
      </c>
      <c r="C169" s="22" t="s">
        <v>460</v>
      </c>
      <c r="D169" s="22" t="s">
        <v>461</v>
      </c>
      <c r="E169" s="22">
        <v>106</v>
      </c>
      <c r="F169" s="22">
        <v>2800.37</v>
      </c>
      <c r="G169" s="22">
        <v>0</v>
      </c>
      <c r="H169" s="24">
        <v>119.7</v>
      </c>
      <c r="I169" s="25" t="s">
        <v>2002</v>
      </c>
      <c r="J169" s="24">
        <v>0</v>
      </c>
      <c r="K169" s="22">
        <v>0</v>
      </c>
      <c r="L169" s="25"/>
      <c r="M169" s="22">
        <v>0</v>
      </c>
      <c r="N169" s="22">
        <v>0</v>
      </c>
      <c r="O169" s="22"/>
      <c r="P169" s="24">
        <v>137.80000000000001</v>
      </c>
      <c r="Q169" s="24">
        <v>0</v>
      </c>
      <c r="R169" s="24">
        <v>0</v>
      </c>
      <c r="S169" s="24">
        <v>0</v>
      </c>
      <c r="T169" s="24">
        <v>0</v>
      </c>
      <c r="U169" s="24">
        <v>137.80000000000001</v>
      </c>
      <c r="V169" s="24">
        <v>103.1</v>
      </c>
      <c r="W169" s="24">
        <v>0</v>
      </c>
      <c r="X169" s="24">
        <v>0</v>
      </c>
      <c r="Y169" s="24">
        <v>0</v>
      </c>
      <c r="Z169" s="24">
        <v>0</v>
      </c>
      <c r="AA169" s="24">
        <v>103.1</v>
      </c>
      <c r="AB169" s="24">
        <v>60.8</v>
      </c>
      <c r="AC169" s="25" t="s">
        <v>2003</v>
      </c>
      <c r="AD169" s="22">
        <v>5</v>
      </c>
      <c r="AE169" s="22">
        <v>3</v>
      </c>
      <c r="AF169" s="25" t="s">
        <v>2003</v>
      </c>
      <c r="AG169" s="25" t="s">
        <v>2003</v>
      </c>
      <c r="AH169" s="25" t="s">
        <v>2002</v>
      </c>
      <c r="AI169" s="22">
        <v>0</v>
      </c>
      <c r="AJ169" s="22">
        <v>0</v>
      </c>
      <c r="AK169" s="22">
        <v>6</v>
      </c>
      <c r="AL169" s="22">
        <v>5934</v>
      </c>
      <c r="AM169" s="22">
        <v>126693</v>
      </c>
      <c r="AN169" s="22">
        <v>0</v>
      </c>
      <c r="AO169" s="22">
        <v>0</v>
      </c>
      <c r="AP169" s="22">
        <v>0</v>
      </c>
      <c r="AQ169" s="22">
        <v>0</v>
      </c>
      <c r="AR169" s="22">
        <v>0</v>
      </c>
      <c r="AS169" s="22">
        <v>0</v>
      </c>
      <c r="AT169" s="22">
        <v>0</v>
      </c>
      <c r="AU169" s="22">
        <v>0</v>
      </c>
      <c r="AV169" s="25" t="s">
        <v>2176</v>
      </c>
      <c r="AW169" s="22">
        <v>189</v>
      </c>
      <c r="AX169" s="22">
        <v>187</v>
      </c>
      <c r="AY169" s="22">
        <v>44524192</v>
      </c>
      <c r="AZ169" s="22">
        <v>4139974</v>
      </c>
      <c r="BA169" s="22">
        <v>1462067</v>
      </c>
      <c r="BB169" s="22">
        <v>22574455</v>
      </c>
      <c r="BC169" s="22">
        <v>72700688</v>
      </c>
      <c r="BD169" s="22">
        <v>268</v>
      </c>
      <c r="BE169" s="22">
        <v>30</v>
      </c>
      <c r="BF169" s="22">
        <v>6</v>
      </c>
      <c r="BG169" s="22">
        <v>1</v>
      </c>
      <c r="BH169" s="22">
        <v>53</v>
      </c>
      <c r="BI169" s="22">
        <v>1</v>
      </c>
      <c r="BJ169" s="22">
        <v>3</v>
      </c>
      <c r="BK169" s="22">
        <v>80</v>
      </c>
      <c r="BL169" s="22">
        <v>21</v>
      </c>
      <c r="BM169" s="22">
        <v>268</v>
      </c>
      <c r="BN169" s="22">
        <v>1229</v>
      </c>
      <c r="BO169" s="22">
        <v>9</v>
      </c>
      <c r="BP169" s="22">
        <v>7</v>
      </c>
    </row>
    <row r="170" spans="1:68" x14ac:dyDescent="0.25">
      <c r="A170" s="22" t="s">
        <v>125</v>
      </c>
      <c r="B170" s="22" t="s">
        <v>295</v>
      </c>
      <c r="C170" s="22" t="s">
        <v>462</v>
      </c>
      <c r="D170" s="22" t="s">
        <v>463</v>
      </c>
      <c r="E170" s="22">
        <v>31</v>
      </c>
      <c r="F170" s="22">
        <v>1272.54</v>
      </c>
      <c r="G170" s="22">
        <v>0</v>
      </c>
      <c r="H170" s="24">
        <v>24.4</v>
      </c>
      <c r="I170" s="25" t="s">
        <v>2002</v>
      </c>
      <c r="J170" s="24">
        <v>0</v>
      </c>
      <c r="K170" s="22">
        <v>0</v>
      </c>
      <c r="L170" s="25"/>
      <c r="M170" s="22">
        <v>0</v>
      </c>
      <c r="N170" s="22">
        <v>0</v>
      </c>
      <c r="O170" s="22"/>
      <c r="P170" s="24">
        <v>23.7</v>
      </c>
      <c r="Q170" s="24">
        <v>0</v>
      </c>
      <c r="R170" s="24">
        <v>0</v>
      </c>
      <c r="S170" s="24">
        <v>0</v>
      </c>
      <c r="T170" s="24">
        <v>0</v>
      </c>
      <c r="U170" s="24">
        <v>23.7</v>
      </c>
      <c r="V170" s="24">
        <v>23.7</v>
      </c>
      <c r="W170" s="24">
        <v>0</v>
      </c>
      <c r="X170" s="24">
        <v>0</v>
      </c>
      <c r="Y170" s="24">
        <v>0</v>
      </c>
      <c r="Z170" s="24">
        <v>0</v>
      </c>
      <c r="AA170" s="24">
        <v>23.7</v>
      </c>
      <c r="AB170" s="24">
        <v>4.7</v>
      </c>
      <c r="AC170" s="25" t="s">
        <v>2003</v>
      </c>
      <c r="AD170" s="22">
        <v>2</v>
      </c>
      <c r="AE170" s="22">
        <v>2</v>
      </c>
      <c r="AF170" s="25" t="s">
        <v>2002</v>
      </c>
      <c r="AG170" s="25" t="s">
        <v>2003</v>
      </c>
      <c r="AH170" s="25" t="s">
        <v>2003</v>
      </c>
      <c r="AI170" s="22">
        <v>3</v>
      </c>
      <c r="AJ170" s="22">
        <v>0</v>
      </c>
      <c r="AK170" s="22">
        <v>3</v>
      </c>
      <c r="AL170" s="22">
        <v>1422</v>
      </c>
      <c r="AM170" s="22">
        <v>36040</v>
      </c>
      <c r="AN170" s="22">
        <v>0</v>
      </c>
      <c r="AO170" s="22">
        <v>0</v>
      </c>
      <c r="AP170" s="22">
        <v>0</v>
      </c>
      <c r="AQ170" s="22">
        <v>0</v>
      </c>
      <c r="AR170" s="22">
        <v>0</v>
      </c>
      <c r="AS170" s="22">
        <v>0</v>
      </c>
      <c r="AT170" s="22">
        <v>0</v>
      </c>
      <c r="AU170" s="22">
        <v>0</v>
      </c>
      <c r="AV170" s="25" t="s">
        <v>2177</v>
      </c>
      <c r="AW170" s="22">
        <v>64</v>
      </c>
      <c r="AX170" s="22">
        <v>61</v>
      </c>
      <c r="AY170" s="22">
        <v>8423100</v>
      </c>
      <c r="AZ170" s="22">
        <v>350000</v>
      </c>
      <c r="BA170" s="22">
        <v>70000</v>
      </c>
      <c r="BB170" s="22">
        <v>90000</v>
      </c>
      <c r="BC170" s="22">
        <v>8933100</v>
      </c>
      <c r="BD170" s="22">
        <v>61</v>
      </c>
      <c r="BE170" s="22">
        <v>2</v>
      </c>
      <c r="BF170" s="22">
        <v>6</v>
      </c>
      <c r="BG170" s="22">
        <v>1</v>
      </c>
      <c r="BH170" s="22">
        <v>45</v>
      </c>
      <c r="BI170" s="22">
        <v>1</v>
      </c>
      <c r="BJ170" s="22">
        <v>6</v>
      </c>
      <c r="BK170" s="22">
        <v>39</v>
      </c>
      <c r="BL170" s="22">
        <v>12</v>
      </c>
      <c r="BM170" s="22">
        <v>62</v>
      </c>
      <c r="BN170" s="22">
        <v>215</v>
      </c>
      <c r="BO170" s="22">
        <v>3</v>
      </c>
      <c r="BP170" s="22">
        <v>0</v>
      </c>
    </row>
    <row r="171" spans="1:68" x14ac:dyDescent="0.25">
      <c r="A171" s="22" t="s">
        <v>125</v>
      </c>
      <c r="B171" s="22" t="s">
        <v>295</v>
      </c>
      <c r="C171" s="22" t="s">
        <v>464</v>
      </c>
      <c r="D171" s="22" t="s">
        <v>465</v>
      </c>
      <c r="E171" s="22">
        <v>22</v>
      </c>
      <c r="F171" s="22">
        <v>2601.46</v>
      </c>
      <c r="G171" s="22">
        <v>0</v>
      </c>
      <c r="H171" s="24">
        <v>27</v>
      </c>
      <c r="I171" s="25" t="s">
        <v>2002</v>
      </c>
      <c r="J171" s="24">
        <v>0</v>
      </c>
      <c r="K171" s="22">
        <v>0</v>
      </c>
      <c r="L171" s="25"/>
      <c r="M171" s="22">
        <v>0</v>
      </c>
      <c r="N171" s="22">
        <v>0</v>
      </c>
      <c r="O171" s="22"/>
      <c r="P171" s="24">
        <v>29</v>
      </c>
      <c r="Q171" s="24">
        <v>0</v>
      </c>
      <c r="R171" s="24">
        <v>0</v>
      </c>
      <c r="S171" s="24">
        <v>0</v>
      </c>
      <c r="T171" s="24">
        <v>0</v>
      </c>
      <c r="U171" s="24">
        <v>29</v>
      </c>
      <c r="V171" s="24">
        <v>21.5</v>
      </c>
      <c r="W171" s="24">
        <v>0</v>
      </c>
      <c r="X171" s="24">
        <v>0</v>
      </c>
      <c r="Y171" s="24">
        <v>0</v>
      </c>
      <c r="Z171" s="24">
        <v>0</v>
      </c>
      <c r="AA171" s="24">
        <v>21.5</v>
      </c>
      <c r="AB171" s="24">
        <v>3</v>
      </c>
      <c r="AC171" s="25" t="s">
        <v>2003</v>
      </c>
      <c r="AD171" s="22">
        <v>2</v>
      </c>
      <c r="AE171" s="22">
        <v>2</v>
      </c>
      <c r="AF171" s="25" t="s">
        <v>2002</v>
      </c>
      <c r="AG171" s="25" t="s">
        <v>2003</v>
      </c>
      <c r="AH171" s="25" t="s">
        <v>2003</v>
      </c>
      <c r="AI171" s="22">
        <v>5</v>
      </c>
      <c r="AJ171" s="22">
        <v>0</v>
      </c>
      <c r="AK171" s="22">
        <v>0</v>
      </c>
      <c r="AL171" s="22">
        <v>773</v>
      </c>
      <c r="AM171" s="22">
        <v>24018</v>
      </c>
      <c r="AN171" s="22">
        <v>0</v>
      </c>
      <c r="AO171" s="22">
        <v>0</v>
      </c>
      <c r="AP171" s="22">
        <v>0</v>
      </c>
      <c r="AQ171" s="22">
        <v>0</v>
      </c>
      <c r="AR171" s="22">
        <v>0</v>
      </c>
      <c r="AS171" s="22">
        <v>0</v>
      </c>
      <c r="AT171" s="22">
        <v>0</v>
      </c>
      <c r="AU171" s="22">
        <v>0</v>
      </c>
      <c r="AV171" s="25"/>
      <c r="AW171" s="22">
        <v>10</v>
      </c>
      <c r="AX171" s="22">
        <v>10</v>
      </c>
      <c r="AY171" s="22">
        <v>210000</v>
      </c>
      <c r="AZ171" s="22">
        <v>0</v>
      </c>
      <c r="BA171" s="22">
        <v>25000</v>
      </c>
      <c r="BB171" s="22">
        <v>0</v>
      </c>
      <c r="BC171" s="22">
        <v>235000</v>
      </c>
      <c r="BD171" s="22">
        <v>4</v>
      </c>
      <c r="BE171" s="22">
        <v>2</v>
      </c>
      <c r="BF171" s="22">
        <v>0</v>
      </c>
      <c r="BG171" s="22">
        <v>1</v>
      </c>
      <c r="BH171" s="22">
        <v>5</v>
      </c>
      <c r="BI171" s="22">
        <v>1</v>
      </c>
      <c r="BJ171" s="22">
        <v>0</v>
      </c>
      <c r="BK171" s="22">
        <v>0</v>
      </c>
      <c r="BL171" s="22">
        <v>4</v>
      </c>
      <c r="BM171" s="22">
        <v>4</v>
      </c>
      <c r="BN171" s="22">
        <v>80</v>
      </c>
      <c r="BO171" s="22">
        <v>0</v>
      </c>
      <c r="BP171" s="22">
        <v>0</v>
      </c>
    </row>
    <row r="172" spans="1:68" x14ac:dyDescent="0.25">
      <c r="A172" s="22" t="s">
        <v>125</v>
      </c>
      <c r="B172" s="22" t="s">
        <v>295</v>
      </c>
      <c r="C172" s="22" t="s">
        <v>466</v>
      </c>
      <c r="D172" s="22" t="s">
        <v>467</v>
      </c>
      <c r="E172" s="22">
        <v>151</v>
      </c>
      <c r="F172" s="22">
        <v>2257.38</v>
      </c>
      <c r="G172" s="22">
        <v>0</v>
      </c>
      <c r="H172" s="24">
        <v>102.3</v>
      </c>
      <c r="I172" s="25" t="s">
        <v>2002</v>
      </c>
      <c r="J172" s="24">
        <v>0</v>
      </c>
      <c r="K172" s="22">
        <v>0</v>
      </c>
      <c r="L172" s="25"/>
      <c r="M172" s="22">
        <v>0</v>
      </c>
      <c r="N172" s="22">
        <v>0</v>
      </c>
      <c r="O172" s="22"/>
      <c r="P172" s="24">
        <v>108.8</v>
      </c>
      <c r="Q172" s="24">
        <v>0</v>
      </c>
      <c r="R172" s="24">
        <v>0</v>
      </c>
      <c r="S172" s="24">
        <v>0</v>
      </c>
      <c r="T172" s="24">
        <v>0</v>
      </c>
      <c r="U172" s="24">
        <v>108.8</v>
      </c>
      <c r="V172" s="24">
        <v>100</v>
      </c>
      <c r="W172" s="24">
        <v>0</v>
      </c>
      <c r="X172" s="24">
        <v>3.2</v>
      </c>
      <c r="Y172" s="24">
        <v>0</v>
      </c>
      <c r="Z172" s="24">
        <v>0</v>
      </c>
      <c r="AA172" s="24">
        <v>103.2</v>
      </c>
      <c r="AB172" s="24">
        <v>67.5</v>
      </c>
      <c r="AC172" s="25" t="s">
        <v>2003</v>
      </c>
      <c r="AD172" s="22">
        <v>5</v>
      </c>
      <c r="AE172" s="22">
        <v>5</v>
      </c>
      <c r="AF172" s="25" t="s">
        <v>2002</v>
      </c>
      <c r="AG172" s="25" t="s">
        <v>2003</v>
      </c>
      <c r="AH172" s="25" t="s">
        <v>2003</v>
      </c>
      <c r="AI172" s="22">
        <v>35</v>
      </c>
      <c r="AJ172" s="22">
        <v>0</v>
      </c>
      <c r="AK172" s="22">
        <v>1</v>
      </c>
      <c r="AL172" s="22">
        <v>8766</v>
      </c>
      <c r="AM172" s="22">
        <v>142071.5</v>
      </c>
      <c r="AN172" s="22">
        <v>0</v>
      </c>
      <c r="AO172" s="22">
        <v>0</v>
      </c>
      <c r="AP172" s="22">
        <v>0</v>
      </c>
      <c r="AQ172" s="22">
        <v>0</v>
      </c>
      <c r="AR172" s="22">
        <v>1</v>
      </c>
      <c r="AS172" s="22">
        <v>0</v>
      </c>
      <c r="AT172" s="22">
        <v>1</v>
      </c>
      <c r="AU172" s="22">
        <v>0</v>
      </c>
      <c r="AV172" s="25" t="s">
        <v>2178</v>
      </c>
      <c r="AW172" s="22">
        <v>339</v>
      </c>
      <c r="AX172" s="22">
        <v>312</v>
      </c>
      <c r="AY172" s="22">
        <v>45762701.299999997</v>
      </c>
      <c r="AZ172" s="22">
        <v>3765450</v>
      </c>
      <c r="BA172" s="22">
        <v>4539840</v>
      </c>
      <c r="BB172" s="22">
        <v>194495</v>
      </c>
      <c r="BC172" s="22">
        <v>54262486.299999997</v>
      </c>
      <c r="BD172" s="22">
        <v>339</v>
      </c>
      <c r="BE172" s="22">
        <v>11</v>
      </c>
      <c r="BF172" s="22">
        <v>6</v>
      </c>
      <c r="BG172" s="22">
        <v>1</v>
      </c>
      <c r="BH172" s="22">
        <v>336</v>
      </c>
      <c r="BI172" s="22">
        <v>3</v>
      </c>
      <c r="BJ172" s="22">
        <v>4</v>
      </c>
      <c r="BK172" s="22">
        <v>46</v>
      </c>
      <c r="BL172" s="22">
        <v>13</v>
      </c>
      <c r="BM172" s="22">
        <v>405</v>
      </c>
      <c r="BN172" s="22">
        <v>717</v>
      </c>
      <c r="BO172" s="22">
        <v>8</v>
      </c>
      <c r="BP172" s="22">
        <v>2</v>
      </c>
    </row>
    <row r="173" spans="1:68" x14ac:dyDescent="0.25">
      <c r="A173" s="22" t="s">
        <v>125</v>
      </c>
      <c r="B173" s="22" t="s">
        <v>295</v>
      </c>
      <c r="C173" s="22" t="s">
        <v>468</v>
      </c>
      <c r="D173" s="22" t="s">
        <v>469</v>
      </c>
      <c r="E173" s="22">
        <v>9</v>
      </c>
      <c r="F173" s="22">
        <v>368.69</v>
      </c>
      <c r="G173" s="22">
        <v>0</v>
      </c>
      <c r="H173" s="24">
        <v>32</v>
      </c>
      <c r="I173" s="25" t="s">
        <v>2002</v>
      </c>
      <c r="J173" s="24">
        <v>0</v>
      </c>
      <c r="K173" s="22">
        <v>0</v>
      </c>
      <c r="L173" s="25"/>
      <c r="M173" s="22">
        <v>0</v>
      </c>
      <c r="N173" s="22">
        <v>0</v>
      </c>
      <c r="O173" s="22"/>
      <c r="P173" s="24">
        <v>30</v>
      </c>
      <c r="Q173" s="24">
        <v>0</v>
      </c>
      <c r="R173" s="24">
        <v>0</v>
      </c>
      <c r="S173" s="24">
        <v>0</v>
      </c>
      <c r="T173" s="24">
        <v>0</v>
      </c>
      <c r="U173" s="24">
        <v>30</v>
      </c>
      <c r="V173" s="24">
        <v>28.1</v>
      </c>
      <c r="W173" s="24">
        <v>0</v>
      </c>
      <c r="X173" s="24">
        <v>0</v>
      </c>
      <c r="Y173" s="24">
        <v>0</v>
      </c>
      <c r="Z173" s="24">
        <v>0</v>
      </c>
      <c r="AA173" s="24">
        <v>28.1</v>
      </c>
      <c r="AB173" s="24">
        <v>6.2</v>
      </c>
      <c r="AC173" s="25" t="s">
        <v>2003</v>
      </c>
      <c r="AD173" s="22">
        <v>2</v>
      </c>
      <c r="AE173" s="22">
        <v>2</v>
      </c>
      <c r="AF173" s="25" t="s">
        <v>2002</v>
      </c>
      <c r="AG173" s="25" t="s">
        <v>2003</v>
      </c>
      <c r="AH173" s="25" t="s">
        <v>2003</v>
      </c>
      <c r="AI173" s="22">
        <v>4</v>
      </c>
      <c r="AJ173" s="22">
        <v>0</v>
      </c>
      <c r="AK173" s="22">
        <v>1</v>
      </c>
      <c r="AL173" s="22">
        <v>422</v>
      </c>
      <c r="AM173" s="22">
        <v>14316</v>
      </c>
      <c r="AN173" s="22">
        <v>0</v>
      </c>
      <c r="AO173" s="22">
        <v>0</v>
      </c>
      <c r="AP173" s="22">
        <v>0</v>
      </c>
      <c r="AQ173" s="22">
        <v>0</v>
      </c>
      <c r="AR173" s="22">
        <v>0</v>
      </c>
      <c r="AS173" s="22">
        <v>0</v>
      </c>
      <c r="AT173" s="22">
        <v>0</v>
      </c>
      <c r="AU173" s="22">
        <v>0</v>
      </c>
      <c r="AV173" s="25" t="s">
        <v>2179</v>
      </c>
      <c r="AW173" s="22">
        <v>8</v>
      </c>
      <c r="AX173" s="22">
        <v>6</v>
      </c>
      <c r="AY173" s="22">
        <v>920705.01</v>
      </c>
      <c r="AZ173" s="22">
        <v>30000</v>
      </c>
      <c r="BA173" s="22">
        <v>400000</v>
      </c>
      <c r="BB173" s="22">
        <v>2000</v>
      </c>
      <c r="BC173" s="22">
        <v>1352705.01</v>
      </c>
      <c r="BD173" s="22">
        <v>4</v>
      </c>
      <c r="BE173" s="22">
        <v>20</v>
      </c>
      <c r="BF173" s="22">
        <v>1</v>
      </c>
      <c r="BG173" s="22">
        <v>1</v>
      </c>
      <c r="BH173" s="22">
        <v>15</v>
      </c>
      <c r="BI173" s="22">
        <v>1</v>
      </c>
      <c r="BJ173" s="22">
        <v>1</v>
      </c>
      <c r="BK173" s="22">
        <v>56</v>
      </c>
      <c r="BL173" s="22">
        <v>31</v>
      </c>
      <c r="BM173" s="22">
        <v>5</v>
      </c>
      <c r="BN173" s="22">
        <v>68</v>
      </c>
      <c r="BO173" s="22">
        <v>1</v>
      </c>
      <c r="BP173" s="22">
        <v>0</v>
      </c>
    </row>
    <row r="174" spans="1:68" x14ac:dyDescent="0.25">
      <c r="A174" s="22" t="s">
        <v>125</v>
      </c>
      <c r="B174" s="22" t="s">
        <v>295</v>
      </c>
      <c r="C174" s="22" t="s">
        <v>470</v>
      </c>
      <c r="D174" s="22" t="s">
        <v>471</v>
      </c>
      <c r="E174" s="22">
        <v>12</v>
      </c>
      <c r="F174" s="22">
        <v>276.06</v>
      </c>
      <c r="G174" s="22">
        <v>0</v>
      </c>
      <c r="H174" s="24">
        <v>14.5</v>
      </c>
      <c r="I174" s="25" t="s">
        <v>2002</v>
      </c>
      <c r="J174" s="24">
        <v>0</v>
      </c>
      <c r="K174" s="22">
        <v>0</v>
      </c>
      <c r="L174" s="25"/>
      <c r="M174" s="22">
        <v>0</v>
      </c>
      <c r="N174" s="22">
        <v>0</v>
      </c>
      <c r="O174" s="22"/>
      <c r="P174" s="24">
        <v>14</v>
      </c>
      <c r="Q174" s="24">
        <v>0</v>
      </c>
      <c r="R174" s="24">
        <v>0</v>
      </c>
      <c r="S174" s="24">
        <v>0</v>
      </c>
      <c r="T174" s="24">
        <v>0</v>
      </c>
      <c r="U174" s="24">
        <v>14</v>
      </c>
      <c r="V174" s="24">
        <v>11.3</v>
      </c>
      <c r="W174" s="24">
        <v>0</v>
      </c>
      <c r="X174" s="24">
        <v>0</v>
      </c>
      <c r="Y174" s="24">
        <v>0</v>
      </c>
      <c r="Z174" s="24">
        <v>0</v>
      </c>
      <c r="AA174" s="24">
        <v>11.3</v>
      </c>
      <c r="AB174" s="24">
        <v>5.3</v>
      </c>
      <c r="AC174" s="25" t="s">
        <v>2003</v>
      </c>
      <c r="AD174" s="22">
        <v>5</v>
      </c>
      <c r="AE174" s="22">
        <v>5</v>
      </c>
      <c r="AF174" s="25" t="s">
        <v>2002</v>
      </c>
      <c r="AG174" s="25" t="s">
        <v>2003</v>
      </c>
      <c r="AH174" s="25" t="s">
        <v>2003</v>
      </c>
      <c r="AI174" s="22">
        <v>20</v>
      </c>
      <c r="AJ174" s="22">
        <v>0</v>
      </c>
      <c r="AK174" s="22">
        <v>0</v>
      </c>
      <c r="AL174" s="22">
        <v>465</v>
      </c>
      <c r="AM174" s="22">
        <v>17375</v>
      </c>
      <c r="AN174" s="22">
        <v>0</v>
      </c>
      <c r="AO174" s="22">
        <v>0</v>
      </c>
      <c r="AP174" s="22">
        <v>0</v>
      </c>
      <c r="AQ174" s="22">
        <v>0</v>
      </c>
      <c r="AR174" s="22">
        <v>0</v>
      </c>
      <c r="AS174" s="22">
        <v>0</v>
      </c>
      <c r="AT174" s="22">
        <v>0</v>
      </c>
      <c r="AU174" s="22">
        <v>0</v>
      </c>
      <c r="AV174" s="25" t="s">
        <v>2180</v>
      </c>
      <c r="AW174" s="22">
        <v>33</v>
      </c>
      <c r="AX174" s="22">
        <v>31</v>
      </c>
      <c r="AY174" s="22">
        <v>3105150</v>
      </c>
      <c r="AZ174" s="22">
        <v>17000</v>
      </c>
      <c r="BA174" s="22">
        <v>15200</v>
      </c>
      <c r="BB174" s="22">
        <v>0</v>
      </c>
      <c r="BC174" s="22">
        <v>3137350</v>
      </c>
      <c r="BD174" s="22">
        <v>0</v>
      </c>
      <c r="BE174" s="22">
        <v>4</v>
      </c>
      <c r="BF174" s="22">
        <v>0</v>
      </c>
      <c r="BG174" s="22">
        <v>0</v>
      </c>
      <c r="BH174" s="22">
        <v>0</v>
      </c>
      <c r="BI174" s="22">
        <v>0</v>
      </c>
      <c r="BJ174" s="22">
        <v>0</v>
      </c>
      <c r="BK174" s="22">
        <v>0</v>
      </c>
      <c r="BL174" s="22">
        <v>0</v>
      </c>
      <c r="BM174" s="22">
        <v>0</v>
      </c>
      <c r="BN174" s="22">
        <v>0</v>
      </c>
      <c r="BO174" s="22">
        <v>0</v>
      </c>
      <c r="BP174" s="22">
        <v>0</v>
      </c>
    </row>
    <row r="175" spans="1:68" x14ac:dyDescent="0.25">
      <c r="A175" s="22" t="s">
        <v>125</v>
      </c>
      <c r="B175" s="22" t="s">
        <v>295</v>
      </c>
      <c r="C175" s="22" t="s">
        <v>472</v>
      </c>
      <c r="D175" s="22" t="s">
        <v>473</v>
      </c>
      <c r="E175" s="22">
        <v>9</v>
      </c>
      <c r="F175" s="22">
        <v>311.83</v>
      </c>
      <c r="G175" s="22">
        <v>0</v>
      </c>
      <c r="H175" s="24">
        <v>17.2</v>
      </c>
      <c r="I175" s="25" t="s">
        <v>2002</v>
      </c>
      <c r="J175" s="24">
        <v>0</v>
      </c>
      <c r="K175" s="22">
        <v>0</v>
      </c>
      <c r="L175" s="25"/>
      <c r="M175" s="22">
        <v>0</v>
      </c>
      <c r="N175" s="22">
        <v>0</v>
      </c>
      <c r="O175" s="22"/>
      <c r="P175" s="24">
        <v>17.100000000000001</v>
      </c>
      <c r="Q175" s="24">
        <v>0</v>
      </c>
      <c r="R175" s="24">
        <v>0</v>
      </c>
      <c r="S175" s="24">
        <v>0</v>
      </c>
      <c r="T175" s="24">
        <v>0</v>
      </c>
      <c r="U175" s="24">
        <v>17.100000000000001</v>
      </c>
      <c r="V175" s="24">
        <v>17</v>
      </c>
      <c r="W175" s="24">
        <v>0</v>
      </c>
      <c r="X175" s="24">
        <v>0</v>
      </c>
      <c r="Y175" s="24">
        <v>0</v>
      </c>
      <c r="Z175" s="24">
        <v>0</v>
      </c>
      <c r="AA175" s="24">
        <v>17</v>
      </c>
      <c r="AB175" s="24">
        <v>3.6</v>
      </c>
      <c r="AC175" s="25" t="s">
        <v>2003</v>
      </c>
      <c r="AD175" s="22">
        <v>3</v>
      </c>
      <c r="AE175" s="22">
        <v>3</v>
      </c>
      <c r="AF175" s="25" t="s">
        <v>2002</v>
      </c>
      <c r="AG175" s="25" t="s">
        <v>2002</v>
      </c>
      <c r="AH175" s="25" t="s">
        <v>2003</v>
      </c>
      <c r="AI175" s="22">
        <v>2</v>
      </c>
      <c r="AJ175" s="22">
        <v>0</v>
      </c>
      <c r="AK175" s="22">
        <v>0</v>
      </c>
      <c r="AL175" s="22">
        <v>550</v>
      </c>
      <c r="AM175" s="22">
        <v>19936</v>
      </c>
      <c r="AN175" s="22">
        <v>0</v>
      </c>
      <c r="AO175" s="22">
        <v>0</v>
      </c>
      <c r="AP175" s="22">
        <v>0</v>
      </c>
      <c r="AQ175" s="22">
        <v>0</v>
      </c>
      <c r="AR175" s="22">
        <v>0</v>
      </c>
      <c r="AS175" s="22">
        <v>0</v>
      </c>
      <c r="AT175" s="22">
        <v>0</v>
      </c>
      <c r="AU175" s="22">
        <v>0</v>
      </c>
      <c r="AV175" s="25" t="s">
        <v>2181</v>
      </c>
      <c r="AW175" s="22">
        <v>26</v>
      </c>
      <c r="AX175" s="22">
        <v>24</v>
      </c>
      <c r="AY175" s="22">
        <v>497581</v>
      </c>
      <c r="AZ175" s="22">
        <v>3723400</v>
      </c>
      <c r="BA175" s="22">
        <v>180000</v>
      </c>
      <c r="BB175" s="22">
        <v>225500</v>
      </c>
      <c r="BC175" s="22">
        <v>4626481</v>
      </c>
      <c r="BD175" s="22">
        <v>21</v>
      </c>
      <c r="BE175" s="22">
        <v>4</v>
      </c>
      <c r="BF175" s="22">
        <v>0</v>
      </c>
      <c r="BG175" s="22">
        <v>1</v>
      </c>
      <c r="BH175" s="22">
        <v>10</v>
      </c>
      <c r="BI175" s="22">
        <v>1</v>
      </c>
      <c r="BJ175" s="22">
        <v>0</v>
      </c>
      <c r="BK175" s="22">
        <v>0</v>
      </c>
      <c r="BL175" s="22">
        <v>15</v>
      </c>
      <c r="BM175" s="22">
        <v>23</v>
      </c>
      <c r="BN175" s="22">
        <v>69</v>
      </c>
      <c r="BO175" s="22">
        <v>0</v>
      </c>
      <c r="BP175" s="22">
        <v>0</v>
      </c>
    </row>
    <row r="176" spans="1:68" x14ac:dyDescent="0.25">
      <c r="A176" s="22" t="s">
        <v>125</v>
      </c>
      <c r="B176" s="22" t="s">
        <v>295</v>
      </c>
      <c r="C176" s="22" t="s">
        <v>474</v>
      </c>
      <c r="D176" s="22" t="s">
        <v>475</v>
      </c>
      <c r="E176" s="22">
        <v>8</v>
      </c>
      <c r="F176" s="22">
        <v>259.3</v>
      </c>
      <c r="G176" s="22">
        <v>0</v>
      </c>
      <c r="H176" s="24">
        <v>14.3</v>
      </c>
      <c r="I176" s="25" t="s">
        <v>2002</v>
      </c>
      <c r="J176" s="24">
        <v>0</v>
      </c>
      <c r="K176" s="22">
        <v>0</v>
      </c>
      <c r="L176" s="25"/>
      <c r="M176" s="22">
        <v>0</v>
      </c>
      <c r="N176" s="22">
        <v>0</v>
      </c>
      <c r="O176" s="22"/>
      <c r="P176" s="24">
        <v>10.8</v>
      </c>
      <c r="Q176" s="24">
        <v>0</v>
      </c>
      <c r="R176" s="24">
        <v>0</v>
      </c>
      <c r="S176" s="24">
        <v>0</v>
      </c>
      <c r="T176" s="24">
        <v>0</v>
      </c>
      <c r="U176" s="24">
        <v>10.8</v>
      </c>
      <c r="V176" s="24">
        <v>10.199999999999999</v>
      </c>
      <c r="W176" s="24">
        <v>0</v>
      </c>
      <c r="X176" s="24">
        <v>0</v>
      </c>
      <c r="Y176" s="24">
        <v>0</v>
      </c>
      <c r="Z176" s="24">
        <v>0</v>
      </c>
      <c r="AA176" s="24">
        <v>10.199999999999999</v>
      </c>
      <c r="AB176" s="24">
        <v>4.2</v>
      </c>
      <c r="AC176" s="25" t="s">
        <v>2003</v>
      </c>
      <c r="AD176" s="22">
        <v>54</v>
      </c>
      <c r="AE176" s="22">
        <v>35</v>
      </c>
      <c r="AF176" s="25" t="s">
        <v>2003</v>
      </c>
      <c r="AG176" s="25" t="s">
        <v>2003</v>
      </c>
      <c r="AH176" s="25" t="s">
        <v>2003</v>
      </c>
      <c r="AI176" s="22">
        <v>35</v>
      </c>
      <c r="AJ176" s="22">
        <v>0</v>
      </c>
      <c r="AK176" s="22">
        <v>0</v>
      </c>
      <c r="AL176" s="22">
        <v>454</v>
      </c>
      <c r="AM176" s="22">
        <v>17584.88</v>
      </c>
      <c r="AN176" s="22">
        <v>0</v>
      </c>
      <c r="AO176" s="22">
        <v>0</v>
      </c>
      <c r="AP176" s="22">
        <v>0</v>
      </c>
      <c r="AQ176" s="22">
        <v>0</v>
      </c>
      <c r="AR176" s="22">
        <v>0</v>
      </c>
      <c r="AS176" s="22">
        <v>0</v>
      </c>
      <c r="AT176" s="22">
        <v>0</v>
      </c>
      <c r="AU176" s="22">
        <v>0</v>
      </c>
      <c r="AV176" s="25" t="s">
        <v>2182</v>
      </c>
      <c r="AW176" s="22">
        <v>50</v>
      </c>
      <c r="AX176" s="22">
        <v>39</v>
      </c>
      <c r="AY176" s="22">
        <v>1428148.97</v>
      </c>
      <c r="AZ176" s="22">
        <v>389760</v>
      </c>
      <c r="BA176" s="22">
        <v>19200</v>
      </c>
      <c r="BB176" s="22">
        <v>1300000</v>
      </c>
      <c r="BC176" s="22">
        <v>3137108.97</v>
      </c>
      <c r="BD176" s="22">
        <v>20</v>
      </c>
      <c r="BE176" s="22">
        <v>10</v>
      </c>
      <c r="BF176" s="22">
        <v>0</v>
      </c>
      <c r="BG176" s="22">
        <v>1</v>
      </c>
      <c r="BH176" s="22">
        <v>7</v>
      </c>
      <c r="BI176" s="22">
        <v>1</v>
      </c>
      <c r="BJ176" s="22">
        <v>0</v>
      </c>
      <c r="BK176" s="22">
        <v>0</v>
      </c>
      <c r="BL176" s="22">
        <v>25</v>
      </c>
      <c r="BM176" s="22">
        <v>20</v>
      </c>
      <c r="BN176" s="22">
        <v>67</v>
      </c>
      <c r="BO176" s="22">
        <v>0</v>
      </c>
      <c r="BP176" s="22">
        <v>0</v>
      </c>
    </row>
    <row r="177" spans="1:68" x14ac:dyDescent="0.25">
      <c r="A177" s="22" t="s">
        <v>125</v>
      </c>
      <c r="B177" s="22" t="s">
        <v>295</v>
      </c>
      <c r="C177" s="22" t="s">
        <v>476</v>
      </c>
      <c r="D177" s="22" t="s">
        <v>477</v>
      </c>
      <c r="E177" s="22">
        <v>76</v>
      </c>
      <c r="F177" s="22">
        <v>1422.79</v>
      </c>
      <c r="G177" s="22">
        <v>0</v>
      </c>
      <c r="H177" s="24">
        <v>107.9</v>
      </c>
      <c r="I177" s="25" t="s">
        <v>2002</v>
      </c>
      <c r="J177" s="24">
        <v>0</v>
      </c>
      <c r="K177" s="22">
        <v>0</v>
      </c>
      <c r="L177" s="25"/>
      <c r="M177" s="22">
        <v>0</v>
      </c>
      <c r="N177" s="22">
        <v>0</v>
      </c>
      <c r="O177" s="22"/>
      <c r="P177" s="24">
        <v>57</v>
      </c>
      <c r="Q177" s="24">
        <v>0</v>
      </c>
      <c r="R177" s="24">
        <v>0</v>
      </c>
      <c r="S177" s="24">
        <v>0</v>
      </c>
      <c r="T177" s="24">
        <v>0</v>
      </c>
      <c r="U177" s="24">
        <v>57</v>
      </c>
      <c r="V177" s="24">
        <v>55.2</v>
      </c>
      <c r="W177" s="24">
        <v>0</v>
      </c>
      <c r="X177" s="24">
        <v>0</v>
      </c>
      <c r="Y177" s="24">
        <v>0</v>
      </c>
      <c r="Z177" s="24">
        <v>0</v>
      </c>
      <c r="AA177" s="24">
        <v>55.2</v>
      </c>
      <c r="AB177" s="24">
        <v>26.9</v>
      </c>
      <c r="AC177" s="25" t="s">
        <v>2003</v>
      </c>
      <c r="AD177" s="22">
        <v>5</v>
      </c>
      <c r="AE177" s="22">
        <v>5</v>
      </c>
      <c r="AF177" s="25" t="s">
        <v>2003</v>
      </c>
      <c r="AG177" s="25" t="s">
        <v>2003</v>
      </c>
      <c r="AH177" s="25" t="s">
        <v>2002</v>
      </c>
      <c r="AI177" s="22">
        <v>0</v>
      </c>
      <c r="AJ177" s="22">
        <v>0</v>
      </c>
      <c r="AK177" s="22">
        <v>2</v>
      </c>
      <c r="AL177" s="22">
        <v>2801</v>
      </c>
      <c r="AM177" s="22">
        <v>114954</v>
      </c>
      <c r="AN177" s="22">
        <v>3</v>
      </c>
      <c r="AO177" s="22">
        <v>2</v>
      </c>
      <c r="AP177" s="22">
        <v>1</v>
      </c>
      <c r="AQ177" s="22">
        <v>1</v>
      </c>
      <c r="AR177" s="22">
        <v>8</v>
      </c>
      <c r="AS177" s="22">
        <v>8</v>
      </c>
      <c r="AT177" s="22">
        <v>0</v>
      </c>
      <c r="AU177" s="22">
        <v>0</v>
      </c>
      <c r="AV177" s="25" t="s">
        <v>2183</v>
      </c>
      <c r="AW177" s="22">
        <v>122</v>
      </c>
      <c r="AX177" s="22">
        <v>120</v>
      </c>
      <c r="AY177" s="22">
        <v>7389773.8399999999</v>
      </c>
      <c r="AZ177" s="22">
        <v>3019451</v>
      </c>
      <c r="BA177" s="22">
        <v>2215821</v>
      </c>
      <c r="BB177" s="22">
        <v>285065</v>
      </c>
      <c r="BC177" s="22">
        <v>12910110.84</v>
      </c>
      <c r="BD177" s="22">
        <v>64</v>
      </c>
      <c r="BE177" s="22">
        <v>5</v>
      </c>
      <c r="BF177" s="22">
        <v>4</v>
      </c>
      <c r="BG177" s="22">
        <v>1</v>
      </c>
      <c r="BH177" s="22">
        <v>63</v>
      </c>
      <c r="BI177" s="22">
        <v>4</v>
      </c>
      <c r="BJ177" s="22">
        <v>4</v>
      </c>
      <c r="BK177" s="22">
        <v>60</v>
      </c>
      <c r="BL177" s="22">
        <v>10</v>
      </c>
      <c r="BM177" s="22">
        <v>76</v>
      </c>
      <c r="BN177" s="22">
        <v>352</v>
      </c>
      <c r="BO177" s="22">
        <v>0</v>
      </c>
      <c r="BP177" s="22">
        <v>1</v>
      </c>
    </row>
    <row r="178" spans="1:68" x14ac:dyDescent="0.25">
      <c r="A178" s="22" t="s">
        <v>125</v>
      </c>
      <c r="B178" s="22" t="s">
        <v>295</v>
      </c>
      <c r="C178" s="22" t="s">
        <v>478</v>
      </c>
      <c r="D178" s="22" t="s">
        <v>479</v>
      </c>
      <c r="E178" s="22">
        <v>36</v>
      </c>
      <c r="F178" s="22">
        <v>1328.74</v>
      </c>
      <c r="G178" s="22">
        <v>0</v>
      </c>
      <c r="H178" s="24">
        <v>67.599999999999994</v>
      </c>
      <c r="I178" s="25" t="s">
        <v>2002</v>
      </c>
      <c r="J178" s="24">
        <v>0</v>
      </c>
      <c r="K178" s="22">
        <v>0</v>
      </c>
      <c r="L178" s="25"/>
      <c r="M178" s="22">
        <v>0</v>
      </c>
      <c r="N178" s="22">
        <v>0</v>
      </c>
      <c r="O178" s="22"/>
      <c r="P178" s="24">
        <v>45.6</v>
      </c>
      <c r="Q178" s="24">
        <v>0</v>
      </c>
      <c r="R178" s="24">
        <v>0</v>
      </c>
      <c r="S178" s="24">
        <v>2</v>
      </c>
      <c r="T178" s="24">
        <v>0</v>
      </c>
      <c r="U178" s="24">
        <v>47.6</v>
      </c>
      <c r="V178" s="24">
        <v>39.5</v>
      </c>
      <c r="W178" s="24">
        <v>0</v>
      </c>
      <c r="X178" s="24">
        <v>0</v>
      </c>
      <c r="Y178" s="24">
        <v>0</v>
      </c>
      <c r="Z178" s="24">
        <v>0</v>
      </c>
      <c r="AA178" s="24">
        <v>39.5</v>
      </c>
      <c r="AB178" s="24">
        <v>17.100000000000001</v>
      </c>
      <c r="AC178" s="25" t="s">
        <v>2003</v>
      </c>
      <c r="AD178" s="22">
        <v>2</v>
      </c>
      <c r="AE178" s="22">
        <v>2</v>
      </c>
      <c r="AF178" s="25" t="s">
        <v>2002</v>
      </c>
      <c r="AG178" s="25" t="s">
        <v>2003</v>
      </c>
      <c r="AH178" s="25" t="s">
        <v>2003</v>
      </c>
      <c r="AI178" s="22">
        <v>7</v>
      </c>
      <c r="AJ178" s="22">
        <v>0</v>
      </c>
      <c r="AK178" s="22">
        <v>5</v>
      </c>
      <c r="AL178" s="22">
        <v>1821</v>
      </c>
      <c r="AM178" s="22">
        <v>46506</v>
      </c>
      <c r="AN178" s="22">
        <v>0</v>
      </c>
      <c r="AO178" s="22">
        <v>0</v>
      </c>
      <c r="AP178" s="22">
        <v>0</v>
      </c>
      <c r="AQ178" s="22">
        <v>0</v>
      </c>
      <c r="AR178" s="22">
        <v>0</v>
      </c>
      <c r="AS178" s="22">
        <v>0</v>
      </c>
      <c r="AT178" s="22">
        <v>0</v>
      </c>
      <c r="AU178" s="22">
        <v>0</v>
      </c>
      <c r="AV178" s="25" t="s">
        <v>2184</v>
      </c>
      <c r="AW178" s="22">
        <v>0</v>
      </c>
      <c r="AX178" s="22">
        <v>0</v>
      </c>
      <c r="AY178" s="22">
        <v>0</v>
      </c>
      <c r="AZ178" s="22">
        <v>0</v>
      </c>
      <c r="BA178" s="22">
        <v>0</v>
      </c>
      <c r="BB178" s="22">
        <v>0</v>
      </c>
      <c r="BC178" s="22">
        <v>0</v>
      </c>
      <c r="BD178" s="22">
        <v>0</v>
      </c>
      <c r="BE178" s="22">
        <v>0</v>
      </c>
      <c r="BF178" s="22">
        <v>1</v>
      </c>
      <c r="BG178" s="22">
        <v>1</v>
      </c>
      <c r="BH178" s="22">
        <v>0</v>
      </c>
      <c r="BI178" s="22">
        <v>0</v>
      </c>
      <c r="BJ178" s="22">
        <v>1</v>
      </c>
      <c r="BK178" s="22">
        <v>180</v>
      </c>
      <c r="BL178" s="22">
        <v>0</v>
      </c>
      <c r="BM178" s="22">
        <v>0</v>
      </c>
      <c r="BN178" s="22">
        <v>346</v>
      </c>
      <c r="BO178" s="22">
        <v>0</v>
      </c>
      <c r="BP178" s="22">
        <v>0</v>
      </c>
    </row>
    <row r="179" spans="1:68" x14ac:dyDescent="0.25">
      <c r="A179" s="22" t="s">
        <v>125</v>
      </c>
      <c r="B179" s="22" t="s">
        <v>295</v>
      </c>
      <c r="C179" s="22" t="s">
        <v>480</v>
      </c>
      <c r="D179" s="22" t="s">
        <v>481</v>
      </c>
      <c r="E179" s="22">
        <v>11</v>
      </c>
      <c r="F179" s="22">
        <v>361.58</v>
      </c>
      <c r="G179" s="22">
        <v>0</v>
      </c>
      <c r="H179" s="24">
        <v>14.8</v>
      </c>
      <c r="I179" s="25" t="s">
        <v>2002</v>
      </c>
      <c r="J179" s="24">
        <v>0</v>
      </c>
      <c r="K179" s="22">
        <v>0</v>
      </c>
      <c r="L179" s="25"/>
      <c r="M179" s="22">
        <v>0</v>
      </c>
      <c r="N179" s="22">
        <v>0</v>
      </c>
      <c r="O179" s="22"/>
      <c r="P179" s="24">
        <v>13.7</v>
      </c>
      <c r="Q179" s="24">
        <v>0</v>
      </c>
      <c r="R179" s="24">
        <v>0</v>
      </c>
      <c r="S179" s="24">
        <v>0</v>
      </c>
      <c r="T179" s="24">
        <v>0</v>
      </c>
      <c r="U179" s="24">
        <v>13.7</v>
      </c>
      <c r="V179" s="24">
        <v>17.899999999999999</v>
      </c>
      <c r="W179" s="24">
        <v>0</v>
      </c>
      <c r="X179" s="24">
        <v>0</v>
      </c>
      <c r="Y179" s="24">
        <v>0</v>
      </c>
      <c r="Z179" s="24">
        <v>0</v>
      </c>
      <c r="AA179" s="24">
        <v>17.899999999999999</v>
      </c>
      <c r="AB179" s="24">
        <v>4.4000000000000004</v>
      </c>
      <c r="AC179" s="25" t="s">
        <v>2003</v>
      </c>
      <c r="AD179" s="22">
        <v>3</v>
      </c>
      <c r="AE179" s="22">
        <v>3</v>
      </c>
      <c r="AF179" s="25" t="s">
        <v>2002</v>
      </c>
      <c r="AG179" s="25" t="s">
        <v>2002</v>
      </c>
      <c r="AH179" s="25" t="s">
        <v>2003</v>
      </c>
      <c r="AI179" s="22">
        <v>2</v>
      </c>
      <c r="AJ179" s="22">
        <v>0</v>
      </c>
      <c r="AK179" s="22">
        <v>0</v>
      </c>
      <c r="AL179" s="22">
        <v>491</v>
      </c>
      <c r="AM179" s="22">
        <v>18903</v>
      </c>
      <c r="AN179" s="22">
        <v>0</v>
      </c>
      <c r="AO179" s="22">
        <v>0</v>
      </c>
      <c r="AP179" s="22">
        <v>0</v>
      </c>
      <c r="AQ179" s="22">
        <v>0</v>
      </c>
      <c r="AR179" s="22">
        <v>0</v>
      </c>
      <c r="AS179" s="22">
        <v>0</v>
      </c>
      <c r="AT179" s="22">
        <v>0</v>
      </c>
      <c r="AU179" s="22">
        <v>0</v>
      </c>
      <c r="AV179" s="25" t="s">
        <v>2185</v>
      </c>
      <c r="AW179" s="22">
        <v>16</v>
      </c>
      <c r="AX179" s="22">
        <v>16</v>
      </c>
      <c r="AY179" s="22">
        <v>361400</v>
      </c>
      <c r="AZ179" s="22">
        <v>80000</v>
      </c>
      <c r="BA179" s="22">
        <v>0</v>
      </c>
      <c r="BB179" s="22">
        <v>0</v>
      </c>
      <c r="BC179" s="22">
        <v>441400</v>
      </c>
      <c r="BD179" s="22">
        <v>0</v>
      </c>
      <c r="BE179" s="22">
        <v>5</v>
      </c>
      <c r="BF179" s="22">
        <v>0</v>
      </c>
      <c r="BG179" s="22">
        <v>1</v>
      </c>
      <c r="BH179" s="22">
        <v>9</v>
      </c>
      <c r="BI179" s="22">
        <v>1</v>
      </c>
      <c r="BJ179" s="22">
        <v>0</v>
      </c>
      <c r="BK179" s="22">
        <v>0</v>
      </c>
      <c r="BL179" s="22">
        <v>0</v>
      </c>
      <c r="BM179" s="22">
        <v>0</v>
      </c>
      <c r="BN179" s="22">
        <v>69</v>
      </c>
      <c r="BO179" s="22">
        <v>0</v>
      </c>
      <c r="BP179" s="22">
        <v>0</v>
      </c>
    </row>
    <row r="180" spans="1:68" x14ac:dyDescent="0.25">
      <c r="A180" s="22" t="s">
        <v>125</v>
      </c>
      <c r="B180" s="22" t="s">
        <v>295</v>
      </c>
      <c r="C180" s="22" t="s">
        <v>482</v>
      </c>
      <c r="D180" s="22" t="s">
        <v>483</v>
      </c>
      <c r="E180" s="22">
        <v>15</v>
      </c>
      <c r="F180" s="22">
        <v>610.33000000000004</v>
      </c>
      <c r="G180" s="22">
        <v>0</v>
      </c>
      <c r="H180" s="24">
        <v>41.6</v>
      </c>
      <c r="I180" s="25" t="s">
        <v>2002</v>
      </c>
      <c r="J180" s="24">
        <v>0</v>
      </c>
      <c r="K180" s="22">
        <v>0</v>
      </c>
      <c r="L180" s="25"/>
      <c r="M180" s="22">
        <v>0</v>
      </c>
      <c r="N180" s="22">
        <v>0</v>
      </c>
      <c r="O180" s="22"/>
      <c r="P180" s="24">
        <v>10.1</v>
      </c>
      <c r="Q180" s="24">
        <v>0</v>
      </c>
      <c r="R180" s="24">
        <v>0</v>
      </c>
      <c r="S180" s="24">
        <v>0</v>
      </c>
      <c r="T180" s="24">
        <v>0</v>
      </c>
      <c r="U180" s="24">
        <v>10.1</v>
      </c>
      <c r="V180" s="24">
        <v>10.7</v>
      </c>
      <c r="W180" s="24">
        <v>0</v>
      </c>
      <c r="X180" s="24">
        <v>0</v>
      </c>
      <c r="Y180" s="24">
        <v>0</v>
      </c>
      <c r="Z180" s="24">
        <v>0</v>
      </c>
      <c r="AA180" s="24">
        <v>10.7</v>
      </c>
      <c r="AB180" s="24">
        <v>0</v>
      </c>
      <c r="AC180" s="25" t="s">
        <v>2003</v>
      </c>
      <c r="AD180" s="22">
        <v>54</v>
      </c>
      <c r="AE180" s="22">
        <v>35</v>
      </c>
      <c r="AF180" s="25" t="s">
        <v>2003</v>
      </c>
      <c r="AG180" s="25" t="s">
        <v>2003</v>
      </c>
      <c r="AH180" s="25" t="s">
        <v>2003</v>
      </c>
      <c r="AI180" s="22">
        <v>35</v>
      </c>
      <c r="AJ180" s="22">
        <v>0</v>
      </c>
      <c r="AK180" s="22">
        <v>0</v>
      </c>
      <c r="AL180" s="22">
        <v>828</v>
      </c>
      <c r="AM180" s="22">
        <v>36925.410000000003</v>
      </c>
      <c r="AN180" s="22">
        <v>0</v>
      </c>
      <c r="AO180" s="22">
        <v>0</v>
      </c>
      <c r="AP180" s="22">
        <v>0</v>
      </c>
      <c r="AQ180" s="22">
        <v>0</v>
      </c>
      <c r="AR180" s="22">
        <v>0</v>
      </c>
      <c r="AS180" s="22">
        <v>0</v>
      </c>
      <c r="AT180" s="22">
        <v>0</v>
      </c>
      <c r="AU180" s="22">
        <v>0</v>
      </c>
      <c r="AV180" s="25" t="s">
        <v>2186</v>
      </c>
      <c r="AW180" s="22">
        <v>53</v>
      </c>
      <c r="AX180" s="22">
        <v>50</v>
      </c>
      <c r="AY180" s="22">
        <v>3344818</v>
      </c>
      <c r="AZ180" s="22">
        <v>396631</v>
      </c>
      <c r="BA180" s="22">
        <v>150236</v>
      </c>
      <c r="BB180" s="22">
        <v>0</v>
      </c>
      <c r="BC180" s="22">
        <v>3891685</v>
      </c>
      <c r="BD180" s="22">
        <v>40</v>
      </c>
      <c r="BE180" s="22">
        <v>3</v>
      </c>
      <c r="BF180" s="22">
        <v>0</v>
      </c>
      <c r="BG180" s="22">
        <v>1</v>
      </c>
      <c r="BH180" s="22">
        <v>44</v>
      </c>
      <c r="BI180" s="22">
        <v>2</v>
      </c>
      <c r="BJ180" s="22">
        <v>0</v>
      </c>
      <c r="BK180" s="22">
        <v>0</v>
      </c>
      <c r="BL180" s="22">
        <v>14</v>
      </c>
      <c r="BM180" s="22">
        <v>41</v>
      </c>
      <c r="BN180" s="22">
        <v>234</v>
      </c>
      <c r="BO180" s="22">
        <v>0</v>
      </c>
      <c r="BP180" s="22">
        <v>0</v>
      </c>
    </row>
    <row r="181" spans="1:68" x14ac:dyDescent="0.25">
      <c r="A181" s="22" t="s">
        <v>125</v>
      </c>
      <c r="B181" s="22" t="s">
        <v>295</v>
      </c>
      <c r="C181" s="22" t="s">
        <v>484</v>
      </c>
      <c r="D181" s="22" t="s">
        <v>485</v>
      </c>
      <c r="E181" s="22">
        <v>47</v>
      </c>
      <c r="F181" s="22">
        <v>1238.47</v>
      </c>
      <c r="G181" s="22">
        <v>0</v>
      </c>
      <c r="H181" s="24">
        <v>58.1</v>
      </c>
      <c r="I181" s="25" t="s">
        <v>2002</v>
      </c>
      <c r="J181" s="24">
        <v>0</v>
      </c>
      <c r="K181" s="22">
        <v>0</v>
      </c>
      <c r="L181" s="25"/>
      <c r="M181" s="22">
        <v>0</v>
      </c>
      <c r="N181" s="22">
        <v>0</v>
      </c>
      <c r="O181" s="22"/>
      <c r="P181" s="24">
        <v>67</v>
      </c>
      <c r="Q181" s="24">
        <v>0</v>
      </c>
      <c r="R181" s="24">
        <v>0</v>
      </c>
      <c r="S181" s="24">
        <v>0</v>
      </c>
      <c r="T181" s="24">
        <v>0</v>
      </c>
      <c r="U181" s="24">
        <v>67</v>
      </c>
      <c r="V181" s="24">
        <v>51</v>
      </c>
      <c r="W181" s="24">
        <v>0</v>
      </c>
      <c r="X181" s="24">
        <v>0</v>
      </c>
      <c r="Y181" s="24">
        <v>0</v>
      </c>
      <c r="Z181" s="24">
        <v>0</v>
      </c>
      <c r="AA181" s="24">
        <v>51</v>
      </c>
      <c r="AB181" s="24">
        <v>24.6</v>
      </c>
      <c r="AC181" s="25" t="s">
        <v>2003</v>
      </c>
      <c r="AD181" s="22">
        <v>6</v>
      </c>
      <c r="AE181" s="22">
        <v>6</v>
      </c>
      <c r="AF181" s="25" t="s">
        <v>2002</v>
      </c>
      <c r="AG181" s="25" t="s">
        <v>2003</v>
      </c>
      <c r="AH181" s="25" t="s">
        <v>2003</v>
      </c>
      <c r="AI181" s="22">
        <v>6</v>
      </c>
      <c r="AJ181" s="22">
        <v>0</v>
      </c>
      <c r="AK181" s="22">
        <v>1</v>
      </c>
      <c r="AL181" s="22">
        <v>3208</v>
      </c>
      <c r="AM181" s="22">
        <v>71364</v>
      </c>
      <c r="AN181" s="22">
        <v>0</v>
      </c>
      <c r="AO181" s="22">
        <v>0</v>
      </c>
      <c r="AP181" s="22">
        <v>0</v>
      </c>
      <c r="AQ181" s="22">
        <v>0</v>
      </c>
      <c r="AR181" s="22">
        <v>0</v>
      </c>
      <c r="AS181" s="22">
        <v>0</v>
      </c>
      <c r="AT181" s="22">
        <v>0</v>
      </c>
      <c r="AU181" s="22">
        <v>0</v>
      </c>
      <c r="AV181" s="25" t="s">
        <v>2187</v>
      </c>
      <c r="AW181" s="22">
        <v>78</v>
      </c>
      <c r="AX181" s="22">
        <v>72</v>
      </c>
      <c r="AY181" s="22">
        <v>5005000</v>
      </c>
      <c r="AZ181" s="22">
        <v>780000</v>
      </c>
      <c r="BA181" s="22">
        <v>1288000</v>
      </c>
      <c r="BB181" s="22">
        <v>65000</v>
      </c>
      <c r="BC181" s="22">
        <v>7138000</v>
      </c>
      <c r="BD181" s="22">
        <v>50</v>
      </c>
      <c r="BE181" s="22">
        <v>2</v>
      </c>
      <c r="BF181" s="22">
        <v>2</v>
      </c>
      <c r="BG181" s="22">
        <v>1</v>
      </c>
      <c r="BH181" s="22">
        <v>17</v>
      </c>
      <c r="BI181" s="22">
        <v>1</v>
      </c>
      <c r="BJ181" s="22">
        <v>0</v>
      </c>
      <c r="BK181" s="22">
        <v>0</v>
      </c>
      <c r="BL181" s="22">
        <v>11</v>
      </c>
      <c r="BM181" s="22">
        <v>50</v>
      </c>
      <c r="BN181" s="22">
        <v>430</v>
      </c>
      <c r="BO181" s="22">
        <v>0</v>
      </c>
      <c r="BP181" s="22">
        <v>0</v>
      </c>
    </row>
    <row r="182" spans="1:68" x14ac:dyDescent="0.25">
      <c r="A182" s="22" t="s">
        <v>125</v>
      </c>
      <c r="B182" s="22" t="s">
        <v>295</v>
      </c>
      <c r="C182" s="22" t="s">
        <v>486</v>
      </c>
      <c r="D182" s="22" t="s">
        <v>487</v>
      </c>
      <c r="E182" s="22">
        <v>13</v>
      </c>
      <c r="F182" s="22">
        <v>481.76</v>
      </c>
      <c r="G182" s="22">
        <v>0</v>
      </c>
      <c r="H182" s="24">
        <v>11.9</v>
      </c>
      <c r="I182" s="25" t="s">
        <v>2002</v>
      </c>
      <c r="J182" s="24">
        <v>0</v>
      </c>
      <c r="K182" s="22">
        <v>0</v>
      </c>
      <c r="L182" s="25"/>
      <c r="M182" s="22">
        <v>0</v>
      </c>
      <c r="N182" s="22">
        <v>0</v>
      </c>
      <c r="O182" s="22"/>
      <c r="P182" s="24">
        <v>8.6</v>
      </c>
      <c r="Q182" s="24">
        <v>0</v>
      </c>
      <c r="R182" s="24">
        <v>0</v>
      </c>
      <c r="S182" s="24">
        <v>0</v>
      </c>
      <c r="T182" s="24">
        <v>0</v>
      </c>
      <c r="U182" s="24">
        <v>8.6</v>
      </c>
      <c r="V182" s="24">
        <v>0</v>
      </c>
      <c r="W182" s="24">
        <v>9.6999999999999993</v>
      </c>
      <c r="X182" s="24">
        <v>0</v>
      </c>
      <c r="Y182" s="24">
        <v>0</v>
      </c>
      <c r="Z182" s="24">
        <v>0</v>
      </c>
      <c r="AA182" s="24">
        <v>9.6999999999999993</v>
      </c>
      <c r="AB182" s="24">
        <v>0</v>
      </c>
      <c r="AC182" s="25" t="s">
        <v>2003</v>
      </c>
      <c r="AD182" s="22">
        <v>5</v>
      </c>
      <c r="AE182" s="22">
        <v>5</v>
      </c>
      <c r="AF182" s="25" t="s">
        <v>2002</v>
      </c>
      <c r="AG182" s="25" t="s">
        <v>2003</v>
      </c>
      <c r="AH182" s="25" t="s">
        <v>2003</v>
      </c>
      <c r="AI182" s="22">
        <v>4</v>
      </c>
      <c r="AJ182" s="22">
        <v>0</v>
      </c>
      <c r="AK182" s="22">
        <v>609</v>
      </c>
      <c r="AL182" s="22">
        <v>23</v>
      </c>
      <c r="AM182" s="22">
        <v>20358</v>
      </c>
      <c r="AN182" s="22">
        <v>0</v>
      </c>
      <c r="AO182" s="22">
        <v>0</v>
      </c>
      <c r="AP182" s="22">
        <v>0</v>
      </c>
      <c r="AQ182" s="22">
        <v>0</v>
      </c>
      <c r="AR182" s="22">
        <v>0</v>
      </c>
      <c r="AS182" s="22">
        <v>0</v>
      </c>
      <c r="AT182" s="22">
        <v>0</v>
      </c>
      <c r="AU182" s="22">
        <v>0</v>
      </c>
      <c r="AV182" s="25" t="s">
        <v>2188</v>
      </c>
      <c r="AW182" s="22">
        <v>19</v>
      </c>
      <c r="AX182" s="22">
        <v>19</v>
      </c>
      <c r="AY182" s="22">
        <v>2183388.7599999998</v>
      </c>
      <c r="AZ182" s="22">
        <v>405000</v>
      </c>
      <c r="BA182" s="22">
        <v>0</v>
      </c>
      <c r="BB182" s="22">
        <v>0</v>
      </c>
      <c r="BC182" s="22">
        <v>2588388.7599999998</v>
      </c>
      <c r="BD182" s="22">
        <v>19</v>
      </c>
      <c r="BE182" s="22">
        <v>32</v>
      </c>
      <c r="BF182" s="22">
        <v>0</v>
      </c>
      <c r="BG182" s="22">
        <v>1</v>
      </c>
      <c r="BH182" s="22">
        <v>9</v>
      </c>
      <c r="BI182" s="22">
        <v>5</v>
      </c>
      <c r="BJ182" s="22">
        <v>0</v>
      </c>
      <c r="BK182" s="22">
        <v>0</v>
      </c>
      <c r="BL182" s="22">
        <v>32</v>
      </c>
      <c r="BM182" s="22">
        <v>19</v>
      </c>
      <c r="BN182" s="22">
        <v>8</v>
      </c>
      <c r="BO182" s="22">
        <v>0</v>
      </c>
      <c r="BP182" s="22">
        <v>0</v>
      </c>
    </row>
    <row r="183" spans="1:68" x14ac:dyDescent="0.25">
      <c r="A183" s="22" t="s">
        <v>125</v>
      </c>
      <c r="B183" s="22" t="s">
        <v>295</v>
      </c>
      <c r="C183" s="22" t="s">
        <v>488</v>
      </c>
      <c r="D183" s="22" t="s">
        <v>489</v>
      </c>
      <c r="E183" s="22">
        <v>63</v>
      </c>
      <c r="F183" s="22">
        <v>1393.37</v>
      </c>
      <c r="G183" s="22">
        <v>0</v>
      </c>
      <c r="H183" s="24">
        <v>71.5</v>
      </c>
      <c r="I183" s="25" t="s">
        <v>2002</v>
      </c>
      <c r="J183" s="24">
        <v>0</v>
      </c>
      <c r="K183" s="22">
        <v>0</v>
      </c>
      <c r="L183" s="25"/>
      <c r="M183" s="22">
        <v>1</v>
      </c>
      <c r="N183" s="22">
        <v>0</v>
      </c>
      <c r="O183" s="22"/>
      <c r="P183" s="24">
        <v>45.7</v>
      </c>
      <c r="Q183" s="24">
        <v>0</v>
      </c>
      <c r="R183" s="24">
        <v>0</v>
      </c>
      <c r="S183" s="24">
        <v>9.1999999999999993</v>
      </c>
      <c r="T183" s="24">
        <v>1.5</v>
      </c>
      <c r="U183" s="24">
        <v>56.4</v>
      </c>
      <c r="V183" s="24">
        <v>54.5</v>
      </c>
      <c r="W183" s="24">
        <v>0</v>
      </c>
      <c r="X183" s="24">
        <v>0</v>
      </c>
      <c r="Y183" s="24">
        <v>0</v>
      </c>
      <c r="Z183" s="24">
        <v>2.2000000000000002</v>
      </c>
      <c r="AA183" s="24">
        <v>56.7</v>
      </c>
      <c r="AB183" s="24">
        <v>24.2</v>
      </c>
      <c r="AC183" s="25" t="s">
        <v>2003</v>
      </c>
      <c r="AD183" s="22">
        <v>5</v>
      </c>
      <c r="AE183" s="22">
        <v>5</v>
      </c>
      <c r="AF183" s="25" t="s">
        <v>2003</v>
      </c>
      <c r="AG183" s="25" t="s">
        <v>2003</v>
      </c>
      <c r="AH183" s="25" t="s">
        <v>2002</v>
      </c>
      <c r="AI183" s="22">
        <v>0</v>
      </c>
      <c r="AJ183" s="22">
        <v>0</v>
      </c>
      <c r="AK183" s="22">
        <v>0</v>
      </c>
      <c r="AL183" s="22">
        <v>2323</v>
      </c>
      <c r="AM183" s="22">
        <v>59897.41</v>
      </c>
      <c r="AN183" s="22">
        <v>0</v>
      </c>
      <c r="AO183" s="22">
        <v>0</v>
      </c>
      <c r="AP183" s="22">
        <v>0</v>
      </c>
      <c r="AQ183" s="22">
        <v>0</v>
      </c>
      <c r="AR183" s="22">
        <v>1</v>
      </c>
      <c r="AS183" s="22">
        <v>1</v>
      </c>
      <c r="AT183" s="22">
        <v>0</v>
      </c>
      <c r="AU183" s="22">
        <v>0</v>
      </c>
      <c r="AV183" s="25" t="s">
        <v>2137</v>
      </c>
      <c r="AW183" s="22">
        <v>89</v>
      </c>
      <c r="AX183" s="22">
        <v>87</v>
      </c>
      <c r="AY183" s="22">
        <v>4527196</v>
      </c>
      <c r="AZ183" s="22">
        <v>10426068</v>
      </c>
      <c r="BA183" s="22">
        <v>472217</v>
      </c>
      <c r="BB183" s="22">
        <v>2576199</v>
      </c>
      <c r="BC183" s="22">
        <v>18001680</v>
      </c>
      <c r="BD183" s="22">
        <v>71</v>
      </c>
      <c r="BE183" s="22">
        <v>12</v>
      </c>
      <c r="BF183" s="22">
        <v>3</v>
      </c>
      <c r="BG183" s="22">
        <v>1</v>
      </c>
      <c r="BH183" s="22">
        <v>87</v>
      </c>
      <c r="BI183" s="22">
        <v>2</v>
      </c>
      <c r="BJ183" s="22">
        <v>3</v>
      </c>
      <c r="BK183" s="22">
        <v>70.3</v>
      </c>
      <c r="BL183" s="22">
        <v>15</v>
      </c>
      <c r="BM183" s="22">
        <v>73</v>
      </c>
      <c r="BN183" s="22">
        <v>431</v>
      </c>
      <c r="BO183" s="22">
        <v>2</v>
      </c>
      <c r="BP183" s="22">
        <v>0</v>
      </c>
    </row>
    <row r="184" spans="1:68" x14ac:dyDescent="0.25">
      <c r="A184" s="22" t="s">
        <v>125</v>
      </c>
      <c r="B184" s="22" t="s">
        <v>295</v>
      </c>
      <c r="C184" s="22" t="s">
        <v>490</v>
      </c>
      <c r="D184" s="22" t="s">
        <v>491</v>
      </c>
      <c r="E184" s="22">
        <v>125</v>
      </c>
      <c r="F184" s="22">
        <v>42</v>
      </c>
      <c r="G184" s="22">
        <v>42</v>
      </c>
      <c r="H184" s="24">
        <v>101.5</v>
      </c>
      <c r="I184" s="25" t="s">
        <v>2002</v>
      </c>
      <c r="J184" s="24">
        <v>0</v>
      </c>
      <c r="K184" s="22">
        <v>0</v>
      </c>
      <c r="L184" s="25"/>
      <c r="M184" s="22">
        <v>1</v>
      </c>
      <c r="N184" s="22">
        <v>0</v>
      </c>
      <c r="O184" s="22"/>
      <c r="P184" s="24">
        <v>77.2</v>
      </c>
      <c r="Q184" s="24">
        <v>0</v>
      </c>
      <c r="R184" s="24">
        <v>0</v>
      </c>
      <c r="S184" s="24">
        <v>0</v>
      </c>
      <c r="T184" s="24">
        <v>0</v>
      </c>
      <c r="U184" s="24">
        <v>77.2</v>
      </c>
      <c r="V184" s="24">
        <v>69</v>
      </c>
      <c r="W184" s="24">
        <v>0</v>
      </c>
      <c r="X184" s="24">
        <v>0</v>
      </c>
      <c r="Y184" s="24">
        <v>0</v>
      </c>
      <c r="Z184" s="24">
        <v>0</v>
      </c>
      <c r="AA184" s="24">
        <v>69</v>
      </c>
      <c r="AB184" s="24">
        <v>0</v>
      </c>
      <c r="AC184" s="25" t="s">
        <v>2003</v>
      </c>
      <c r="AD184" s="22">
        <v>6</v>
      </c>
      <c r="AE184" s="22">
        <v>6</v>
      </c>
      <c r="AF184" s="25" t="s">
        <v>2003</v>
      </c>
      <c r="AG184" s="25" t="s">
        <v>2003</v>
      </c>
      <c r="AH184" s="25" t="s">
        <v>2002</v>
      </c>
      <c r="AI184" s="22">
        <v>0</v>
      </c>
      <c r="AJ184" s="22">
        <v>0</v>
      </c>
      <c r="AK184" s="22">
        <v>1</v>
      </c>
      <c r="AL184" s="22">
        <v>4502</v>
      </c>
      <c r="AM184" s="22">
        <v>111390.87</v>
      </c>
      <c r="AN184" s="22">
        <v>0</v>
      </c>
      <c r="AO184" s="22">
        <v>0</v>
      </c>
      <c r="AP184" s="22">
        <v>0</v>
      </c>
      <c r="AQ184" s="22">
        <v>0</v>
      </c>
      <c r="AR184" s="22">
        <v>5</v>
      </c>
      <c r="AS184" s="22">
        <v>5</v>
      </c>
      <c r="AT184" s="22">
        <v>0</v>
      </c>
      <c r="AU184" s="22">
        <v>0</v>
      </c>
      <c r="AV184" s="25" t="s">
        <v>2189</v>
      </c>
      <c r="AW184" s="22">
        <v>129</v>
      </c>
      <c r="AX184" s="22">
        <v>119</v>
      </c>
      <c r="AY184" s="22">
        <v>3848810</v>
      </c>
      <c r="AZ184" s="22">
        <v>3323153</v>
      </c>
      <c r="BA184" s="22">
        <v>35287000</v>
      </c>
      <c r="BB184" s="22">
        <v>93500</v>
      </c>
      <c r="BC184" s="22">
        <v>42552463</v>
      </c>
      <c r="BD184" s="22">
        <v>85</v>
      </c>
      <c r="BE184" s="22">
        <v>3</v>
      </c>
      <c r="BF184" s="22">
        <v>2</v>
      </c>
      <c r="BG184" s="22">
        <v>0</v>
      </c>
      <c r="BH184" s="22">
        <v>0</v>
      </c>
      <c r="BI184" s="22">
        <v>0</v>
      </c>
      <c r="BJ184" s="22">
        <v>2</v>
      </c>
      <c r="BK184" s="22">
        <v>26</v>
      </c>
      <c r="BL184" s="22">
        <v>19</v>
      </c>
      <c r="BM184" s="22">
        <v>85</v>
      </c>
      <c r="BN184" s="22">
        <v>0</v>
      </c>
      <c r="BO184" s="22">
        <v>5</v>
      </c>
      <c r="BP184" s="22">
        <v>0</v>
      </c>
    </row>
    <row r="185" spans="1:68" x14ac:dyDescent="0.25">
      <c r="A185" s="22" t="s">
        <v>125</v>
      </c>
      <c r="B185" s="22" t="s">
        <v>492</v>
      </c>
      <c r="C185" s="22" t="s">
        <v>493</v>
      </c>
      <c r="D185" s="22" t="s">
        <v>494</v>
      </c>
      <c r="E185" s="22">
        <v>7</v>
      </c>
      <c r="F185" s="22">
        <v>271.52</v>
      </c>
      <c r="G185" s="22">
        <v>0</v>
      </c>
      <c r="H185" s="24">
        <v>47.9</v>
      </c>
      <c r="I185" s="25" t="s">
        <v>2002</v>
      </c>
      <c r="J185" s="24">
        <v>0</v>
      </c>
      <c r="K185" s="22">
        <v>0</v>
      </c>
      <c r="L185" s="25"/>
      <c r="M185" s="22">
        <v>0</v>
      </c>
      <c r="N185" s="22">
        <v>0</v>
      </c>
      <c r="O185" s="22"/>
      <c r="P185" s="24">
        <v>0</v>
      </c>
      <c r="Q185" s="24">
        <v>0</v>
      </c>
      <c r="R185" s="24">
        <v>0</v>
      </c>
      <c r="S185" s="24">
        <v>0</v>
      </c>
      <c r="T185" s="24">
        <v>0</v>
      </c>
      <c r="U185" s="24">
        <v>0</v>
      </c>
      <c r="V185" s="24">
        <v>0</v>
      </c>
      <c r="W185" s="24">
        <v>0</v>
      </c>
      <c r="X185" s="24">
        <v>0</v>
      </c>
      <c r="Y185" s="24">
        <v>13.2</v>
      </c>
      <c r="Z185" s="24">
        <v>0</v>
      </c>
      <c r="AA185" s="24">
        <v>13.2</v>
      </c>
      <c r="AB185" s="24">
        <v>0.7</v>
      </c>
      <c r="AC185" s="25" t="s">
        <v>2003</v>
      </c>
      <c r="AD185" s="22">
        <v>6</v>
      </c>
      <c r="AE185" s="22">
        <v>6</v>
      </c>
      <c r="AF185" s="25" t="s">
        <v>2003</v>
      </c>
      <c r="AG185" s="25" t="s">
        <v>2003</v>
      </c>
      <c r="AH185" s="25" t="s">
        <v>2002</v>
      </c>
      <c r="AI185" s="22">
        <v>0</v>
      </c>
      <c r="AJ185" s="22">
        <v>0</v>
      </c>
      <c r="AK185" s="22">
        <v>0</v>
      </c>
      <c r="AL185" s="22">
        <v>459</v>
      </c>
      <c r="AM185" s="22">
        <v>24250</v>
      </c>
      <c r="AN185" s="22">
        <v>0</v>
      </c>
      <c r="AO185" s="22">
        <v>0</v>
      </c>
      <c r="AP185" s="22">
        <v>0</v>
      </c>
      <c r="AQ185" s="22">
        <v>0</v>
      </c>
      <c r="AR185" s="22">
        <v>0</v>
      </c>
      <c r="AS185" s="22">
        <v>0</v>
      </c>
      <c r="AT185" s="22">
        <v>0</v>
      </c>
      <c r="AU185" s="22">
        <v>0</v>
      </c>
      <c r="AV185" s="25" t="s">
        <v>2190</v>
      </c>
      <c r="AW185" s="22">
        <v>28</v>
      </c>
      <c r="AX185" s="22">
        <v>26</v>
      </c>
      <c r="AY185" s="22">
        <v>1671000</v>
      </c>
      <c r="AZ185" s="22">
        <v>642000</v>
      </c>
      <c r="BA185" s="22">
        <v>0</v>
      </c>
      <c r="BB185" s="22">
        <v>0</v>
      </c>
      <c r="BC185" s="22">
        <v>2313000</v>
      </c>
      <c r="BD185" s="22">
        <v>0</v>
      </c>
      <c r="BE185" s="22">
        <v>15</v>
      </c>
      <c r="BF185" s="22">
        <v>0</v>
      </c>
      <c r="BG185" s="22">
        <v>0</v>
      </c>
      <c r="BH185" s="22">
        <v>0</v>
      </c>
      <c r="BI185" s="22">
        <v>0</v>
      </c>
      <c r="BJ185" s="22">
        <v>0</v>
      </c>
      <c r="BK185" s="22">
        <v>0</v>
      </c>
      <c r="BL185" s="22">
        <v>0</v>
      </c>
      <c r="BM185" s="22">
        <v>0</v>
      </c>
      <c r="BN185" s="22">
        <v>0</v>
      </c>
      <c r="BO185" s="22">
        <v>0</v>
      </c>
      <c r="BP185" s="22">
        <v>0</v>
      </c>
    </row>
    <row r="186" spans="1:68" x14ac:dyDescent="0.25">
      <c r="A186" s="22" t="s">
        <v>125</v>
      </c>
      <c r="B186" s="22" t="s">
        <v>492</v>
      </c>
      <c r="C186" s="22" t="s">
        <v>495</v>
      </c>
      <c r="D186" s="22" t="s">
        <v>496</v>
      </c>
      <c r="E186" s="22">
        <v>3</v>
      </c>
      <c r="F186" s="22">
        <v>329.56</v>
      </c>
      <c r="G186" s="22">
        <v>0</v>
      </c>
      <c r="H186" s="24">
        <v>17.2</v>
      </c>
      <c r="I186" s="25" t="s">
        <v>2002</v>
      </c>
      <c r="J186" s="24">
        <v>0</v>
      </c>
      <c r="K186" s="22">
        <v>0</v>
      </c>
      <c r="L186" s="25"/>
      <c r="M186" s="22">
        <v>0</v>
      </c>
      <c r="N186" s="22">
        <v>0</v>
      </c>
      <c r="O186" s="22"/>
      <c r="P186" s="24">
        <v>14.6</v>
      </c>
      <c r="Q186" s="24">
        <v>0</v>
      </c>
      <c r="R186" s="24">
        <v>0</v>
      </c>
      <c r="S186" s="24">
        <v>0</v>
      </c>
      <c r="T186" s="24">
        <v>0</v>
      </c>
      <c r="U186" s="24">
        <v>14.6</v>
      </c>
      <c r="V186" s="24">
        <v>16.8</v>
      </c>
      <c r="W186" s="24">
        <v>0</v>
      </c>
      <c r="X186" s="24">
        <v>0</v>
      </c>
      <c r="Y186" s="24">
        <v>0</v>
      </c>
      <c r="Z186" s="24">
        <v>0</v>
      </c>
      <c r="AA186" s="24">
        <v>16.8</v>
      </c>
      <c r="AB186" s="24">
        <v>1.5</v>
      </c>
      <c r="AC186" s="25" t="s">
        <v>2003</v>
      </c>
      <c r="AD186" s="22">
        <v>12</v>
      </c>
      <c r="AE186" s="22">
        <v>12</v>
      </c>
      <c r="AF186" s="25" t="s">
        <v>2003</v>
      </c>
      <c r="AG186" s="25" t="s">
        <v>2003</v>
      </c>
      <c r="AH186" s="25" t="s">
        <v>2003</v>
      </c>
      <c r="AI186" s="22">
        <v>23</v>
      </c>
      <c r="AJ186" s="22">
        <v>0</v>
      </c>
      <c r="AK186" s="22">
        <v>0</v>
      </c>
      <c r="AL186" s="22">
        <v>391</v>
      </c>
      <c r="AM186" s="22">
        <v>14598.5</v>
      </c>
      <c r="AN186" s="22">
        <v>0</v>
      </c>
      <c r="AO186" s="22">
        <v>0</v>
      </c>
      <c r="AP186" s="22">
        <v>0</v>
      </c>
      <c r="AQ186" s="22">
        <v>0</v>
      </c>
      <c r="AR186" s="22">
        <v>0</v>
      </c>
      <c r="AS186" s="22">
        <v>0</v>
      </c>
      <c r="AT186" s="22">
        <v>0</v>
      </c>
      <c r="AU186" s="22">
        <v>0</v>
      </c>
      <c r="AV186" s="25" t="s">
        <v>2191</v>
      </c>
      <c r="AW186" s="22">
        <v>15</v>
      </c>
      <c r="AX186" s="22">
        <v>15</v>
      </c>
      <c r="AY186" s="22">
        <v>399360.5</v>
      </c>
      <c r="AZ186" s="22">
        <v>0</v>
      </c>
      <c r="BA186" s="22">
        <v>0</v>
      </c>
      <c r="BB186" s="22">
        <v>0</v>
      </c>
      <c r="BC186" s="22">
        <v>399360.5</v>
      </c>
      <c r="BD186" s="22">
        <v>0</v>
      </c>
      <c r="BE186" s="22">
        <v>7</v>
      </c>
      <c r="BF186" s="22">
        <v>0</v>
      </c>
      <c r="BG186" s="22">
        <v>1</v>
      </c>
      <c r="BH186" s="22">
        <v>9</v>
      </c>
      <c r="BI186" s="22">
        <v>1</v>
      </c>
      <c r="BJ186" s="22">
        <v>0</v>
      </c>
      <c r="BK186" s="22">
        <v>0</v>
      </c>
      <c r="BL186" s="22">
        <v>0</v>
      </c>
      <c r="BM186" s="22">
        <v>0</v>
      </c>
      <c r="BN186" s="22">
        <v>45</v>
      </c>
      <c r="BO186" s="22">
        <v>0</v>
      </c>
      <c r="BP186" s="22">
        <v>0</v>
      </c>
    </row>
    <row r="187" spans="1:68" x14ac:dyDescent="0.25">
      <c r="A187" s="22" t="s">
        <v>125</v>
      </c>
      <c r="B187" s="22" t="s">
        <v>492</v>
      </c>
      <c r="C187" s="22" t="s">
        <v>497</v>
      </c>
      <c r="D187" s="22" t="s">
        <v>498</v>
      </c>
      <c r="E187" s="22">
        <v>2</v>
      </c>
      <c r="F187" s="22">
        <v>54.92</v>
      </c>
      <c r="G187" s="22">
        <v>0</v>
      </c>
      <c r="H187" s="24">
        <v>7.5</v>
      </c>
      <c r="I187" s="25" t="s">
        <v>2002</v>
      </c>
      <c r="J187" s="24">
        <v>0</v>
      </c>
      <c r="K187" s="22">
        <v>0</v>
      </c>
      <c r="L187" s="25"/>
      <c r="M187" s="22">
        <v>0</v>
      </c>
      <c r="N187" s="22">
        <v>0</v>
      </c>
      <c r="O187" s="22"/>
      <c r="P187" s="24">
        <v>14.6</v>
      </c>
      <c r="Q187" s="24">
        <v>0</v>
      </c>
      <c r="R187" s="24">
        <v>0</v>
      </c>
      <c r="S187" s="24">
        <v>0</v>
      </c>
      <c r="T187" s="24">
        <v>0</v>
      </c>
      <c r="U187" s="24">
        <v>14.6</v>
      </c>
      <c r="V187" s="24">
        <v>4.8</v>
      </c>
      <c r="W187" s="24">
        <v>0</v>
      </c>
      <c r="X187" s="24">
        <v>0</v>
      </c>
      <c r="Y187" s="24">
        <v>0</v>
      </c>
      <c r="Z187" s="24">
        <v>0</v>
      </c>
      <c r="AA187" s="24">
        <v>4.8</v>
      </c>
      <c r="AB187" s="24">
        <v>1.5</v>
      </c>
      <c r="AC187" s="25" t="s">
        <v>2003</v>
      </c>
      <c r="AD187" s="22">
        <v>3</v>
      </c>
      <c r="AE187" s="22">
        <v>3</v>
      </c>
      <c r="AF187" s="25" t="s">
        <v>2003</v>
      </c>
      <c r="AG187" s="25" t="s">
        <v>2003</v>
      </c>
      <c r="AH187" s="25" t="s">
        <v>2003</v>
      </c>
      <c r="AI187" s="22">
        <v>10</v>
      </c>
      <c r="AJ187" s="22">
        <v>0</v>
      </c>
      <c r="AK187" s="22">
        <v>0</v>
      </c>
      <c r="AL187" s="22">
        <v>108</v>
      </c>
      <c r="AM187" s="22">
        <v>5963</v>
      </c>
      <c r="AN187" s="22">
        <v>0</v>
      </c>
      <c r="AO187" s="22">
        <v>0</v>
      </c>
      <c r="AP187" s="22">
        <v>0</v>
      </c>
      <c r="AQ187" s="22">
        <v>0</v>
      </c>
      <c r="AR187" s="22">
        <v>0</v>
      </c>
      <c r="AS187" s="22">
        <v>0</v>
      </c>
      <c r="AT187" s="22">
        <v>0</v>
      </c>
      <c r="AU187" s="22">
        <v>0</v>
      </c>
      <c r="AV187" s="25" t="s">
        <v>2192</v>
      </c>
      <c r="AW187" s="22">
        <v>2</v>
      </c>
      <c r="AX187" s="22">
        <v>2</v>
      </c>
      <c r="AY187" s="22">
        <v>0</v>
      </c>
      <c r="AZ187" s="22">
        <v>0</v>
      </c>
      <c r="BA187" s="22">
        <v>4000000</v>
      </c>
      <c r="BB187" s="22">
        <v>0</v>
      </c>
      <c r="BC187" s="22">
        <v>4000000</v>
      </c>
      <c r="BD187" s="22">
        <v>0</v>
      </c>
      <c r="BE187" s="22">
        <v>1</v>
      </c>
      <c r="BF187" s="22">
        <v>0</v>
      </c>
      <c r="BG187" s="22">
        <v>1</v>
      </c>
      <c r="BH187" s="22">
        <v>0</v>
      </c>
      <c r="BI187" s="22">
        <v>0</v>
      </c>
      <c r="BJ187" s="22">
        <v>0</v>
      </c>
      <c r="BK187" s="22">
        <v>0</v>
      </c>
      <c r="BL187" s="22">
        <v>0</v>
      </c>
      <c r="BM187" s="22">
        <v>0</v>
      </c>
      <c r="BN187" s="22">
        <v>13</v>
      </c>
      <c r="BO187" s="22">
        <v>0</v>
      </c>
      <c r="BP187" s="22">
        <v>0</v>
      </c>
    </row>
    <row r="188" spans="1:68" x14ac:dyDescent="0.25">
      <c r="A188" s="22" t="s">
        <v>125</v>
      </c>
      <c r="B188" s="22" t="s">
        <v>492</v>
      </c>
      <c r="C188" s="22" t="s">
        <v>499</v>
      </c>
      <c r="D188" s="22" t="s">
        <v>500</v>
      </c>
      <c r="E188" s="22">
        <v>3</v>
      </c>
      <c r="F188" s="22">
        <v>60</v>
      </c>
      <c r="G188" s="22">
        <v>0</v>
      </c>
      <c r="H188" s="24">
        <v>5.6</v>
      </c>
      <c r="I188" s="25" t="s">
        <v>2002</v>
      </c>
      <c r="J188" s="24">
        <v>0</v>
      </c>
      <c r="K188" s="22">
        <v>0</v>
      </c>
      <c r="L188" s="25"/>
      <c r="M188" s="22">
        <v>0</v>
      </c>
      <c r="N188" s="22">
        <v>0</v>
      </c>
      <c r="O188" s="22"/>
      <c r="P188" s="24">
        <v>4.5</v>
      </c>
      <c r="Q188" s="24">
        <v>0</v>
      </c>
      <c r="R188" s="24">
        <v>0</v>
      </c>
      <c r="S188" s="24">
        <v>0</v>
      </c>
      <c r="T188" s="24">
        <v>0</v>
      </c>
      <c r="U188" s="24">
        <v>4.5</v>
      </c>
      <c r="V188" s="24">
        <v>4</v>
      </c>
      <c r="W188" s="24">
        <v>0</v>
      </c>
      <c r="X188" s="24">
        <v>0</v>
      </c>
      <c r="Y188" s="24">
        <v>0</v>
      </c>
      <c r="Z188" s="24">
        <v>0</v>
      </c>
      <c r="AA188" s="24">
        <v>4</v>
      </c>
      <c r="AB188" s="24">
        <v>0</v>
      </c>
      <c r="AC188" s="25" t="s">
        <v>2003</v>
      </c>
      <c r="AD188" s="22">
        <v>3</v>
      </c>
      <c r="AE188" s="22">
        <v>1</v>
      </c>
      <c r="AF188" s="25" t="s">
        <v>2003</v>
      </c>
      <c r="AG188" s="25" t="s">
        <v>2003</v>
      </c>
      <c r="AH188" s="25" t="s">
        <v>2003</v>
      </c>
      <c r="AI188" s="22">
        <v>4</v>
      </c>
      <c r="AJ188" s="22">
        <v>0</v>
      </c>
      <c r="AK188" s="22">
        <v>0</v>
      </c>
      <c r="AL188" s="22">
        <v>105</v>
      </c>
      <c r="AM188" s="22">
        <v>4968</v>
      </c>
      <c r="AN188" s="22">
        <v>0</v>
      </c>
      <c r="AO188" s="22">
        <v>0</v>
      </c>
      <c r="AP188" s="22">
        <v>0</v>
      </c>
      <c r="AQ188" s="22">
        <v>0</v>
      </c>
      <c r="AR188" s="22">
        <v>0</v>
      </c>
      <c r="AS188" s="22">
        <v>0</v>
      </c>
      <c r="AT188" s="22">
        <v>0</v>
      </c>
      <c r="AU188" s="22">
        <v>0</v>
      </c>
      <c r="AV188" s="25" t="s">
        <v>2193</v>
      </c>
      <c r="AW188" s="22">
        <v>0</v>
      </c>
      <c r="AX188" s="22">
        <v>0</v>
      </c>
      <c r="AY188" s="22">
        <v>0</v>
      </c>
      <c r="AZ188" s="22">
        <v>0</v>
      </c>
      <c r="BA188" s="22">
        <v>0</v>
      </c>
      <c r="BB188" s="22">
        <v>0</v>
      </c>
      <c r="BC188" s="22">
        <v>0</v>
      </c>
      <c r="BD188" s="22">
        <v>0</v>
      </c>
      <c r="BE188" s="22">
        <v>0</v>
      </c>
      <c r="BF188" s="22">
        <v>0</v>
      </c>
      <c r="BG188" s="22">
        <v>0</v>
      </c>
      <c r="BH188" s="22">
        <v>0</v>
      </c>
      <c r="BI188" s="22">
        <v>0</v>
      </c>
      <c r="BJ188" s="22">
        <v>0</v>
      </c>
      <c r="BK188" s="22">
        <v>0</v>
      </c>
      <c r="BL188" s="22">
        <v>0</v>
      </c>
      <c r="BM188" s="22">
        <v>0</v>
      </c>
      <c r="BN188" s="22">
        <v>0</v>
      </c>
      <c r="BO188" s="22">
        <v>0</v>
      </c>
      <c r="BP188" s="22">
        <v>0</v>
      </c>
    </row>
    <row r="189" spans="1:68" x14ac:dyDescent="0.25">
      <c r="A189" s="22" t="s">
        <v>125</v>
      </c>
      <c r="B189" s="22" t="s">
        <v>492</v>
      </c>
      <c r="C189" s="22" t="s">
        <v>501</v>
      </c>
      <c r="D189" s="22" t="s">
        <v>502</v>
      </c>
      <c r="E189" s="22">
        <v>6</v>
      </c>
      <c r="F189" s="22">
        <v>118.34</v>
      </c>
      <c r="G189" s="22">
        <v>0</v>
      </c>
      <c r="H189" s="24">
        <v>16.3</v>
      </c>
      <c r="I189" s="25" t="s">
        <v>2002</v>
      </c>
      <c r="J189" s="24">
        <v>0</v>
      </c>
      <c r="K189" s="22">
        <v>0</v>
      </c>
      <c r="L189" s="25"/>
      <c r="M189" s="22">
        <v>0</v>
      </c>
      <c r="N189" s="22">
        <v>0</v>
      </c>
      <c r="O189" s="22"/>
      <c r="P189" s="24">
        <v>8</v>
      </c>
      <c r="Q189" s="24">
        <v>0</v>
      </c>
      <c r="R189" s="24">
        <v>0</v>
      </c>
      <c r="S189" s="24">
        <v>0</v>
      </c>
      <c r="T189" s="24">
        <v>0</v>
      </c>
      <c r="U189" s="24">
        <v>8</v>
      </c>
      <c r="V189" s="24">
        <v>9</v>
      </c>
      <c r="W189" s="24">
        <v>0</v>
      </c>
      <c r="X189" s="24">
        <v>0</v>
      </c>
      <c r="Y189" s="24">
        <v>0</v>
      </c>
      <c r="Z189" s="24">
        <v>0</v>
      </c>
      <c r="AA189" s="24">
        <v>9</v>
      </c>
      <c r="AB189" s="24">
        <v>0</v>
      </c>
      <c r="AC189" s="25" t="s">
        <v>2003</v>
      </c>
      <c r="AD189" s="22">
        <v>7</v>
      </c>
      <c r="AE189" s="22">
        <v>7</v>
      </c>
      <c r="AF189" s="25" t="s">
        <v>2002</v>
      </c>
      <c r="AG189" s="25" t="s">
        <v>2003</v>
      </c>
      <c r="AH189" s="25" t="s">
        <v>2003</v>
      </c>
      <c r="AI189" s="22">
        <v>7</v>
      </c>
      <c r="AJ189" s="22">
        <v>0</v>
      </c>
      <c r="AK189" s="22">
        <v>2</v>
      </c>
      <c r="AL189" s="22">
        <v>313</v>
      </c>
      <c r="AM189" s="22">
        <v>8150</v>
      </c>
      <c r="AN189" s="22">
        <v>0</v>
      </c>
      <c r="AO189" s="22">
        <v>0</v>
      </c>
      <c r="AP189" s="22">
        <v>0</v>
      </c>
      <c r="AQ189" s="22">
        <v>0</v>
      </c>
      <c r="AR189" s="22">
        <v>0</v>
      </c>
      <c r="AS189" s="22">
        <v>0</v>
      </c>
      <c r="AT189" s="22">
        <v>0</v>
      </c>
      <c r="AU189" s="22">
        <v>0</v>
      </c>
      <c r="AV189" s="25" t="s">
        <v>2194</v>
      </c>
      <c r="AW189" s="22">
        <v>5</v>
      </c>
      <c r="AX189" s="22">
        <v>5</v>
      </c>
      <c r="AY189" s="22">
        <v>15000</v>
      </c>
      <c r="AZ189" s="22">
        <v>0</v>
      </c>
      <c r="BA189" s="22">
        <v>0</v>
      </c>
      <c r="BB189" s="22">
        <v>0</v>
      </c>
      <c r="BC189" s="22">
        <v>15000</v>
      </c>
      <c r="BD189" s="22">
        <v>3</v>
      </c>
      <c r="BE189" s="22">
        <v>10</v>
      </c>
      <c r="BF189" s="22">
        <v>0</v>
      </c>
      <c r="BG189" s="22">
        <v>1</v>
      </c>
      <c r="BH189" s="22">
        <v>5</v>
      </c>
      <c r="BI189" s="22">
        <v>2</v>
      </c>
      <c r="BJ189" s="22">
        <v>0</v>
      </c>
      <c r="BK189" s="22">
        <v>0</v>
      </c>
      <c r="BL189" s="22">
        <v>7</v>
      </c>
      <c r="BM189" s="22">
        <v>3</v>
      </c>
      <c r="BN189" s="22">
        <v>20</v>
      </c>
      <c r="BO189" s="22">
        <v>0</v>
      </c>
      <c r="BP189" s="22">
        <v>0</v>
      </c>
    </row>
    <row r="190" spans="1:68" x14ac:dyDescent="0.25">
      <c r="A190" s="22" t="s">
        <v>125</v>
      </c>
      <c r="B190" s="22" t="s">
        <v>492</v>
      </c>
      <c r="C190" s="22" t="s">
        <v>503</v>
      </c>
      <c r="D190" s="22" t="s">
        <v>504</v>
      </c>
      <c r="E190" s="22">
        <v>4</v>
      </c>
      <c r="F190" s="22">
        <v>147.54</v>
      </c>
      <c r="G190" s="22">
        <v>0</v>
      </c>
      <c r="H190" s="24">
        <v>12.2</v>
      </c>
      <c r="I190" s="25" t="s">
        <v>2002</v>
      </c>
      <c r="J190" s="24">
        <v>0</v>
      </c>
      <c r="K190" s="22">
        <v>0</v>
      </c>
      <c r="L190" s="25"/>
      <c r="M190" s="22">
        <v>0</v>
      </c>
      <c r="N190" s="22">
        <v>0</v>
      </c>
      <c r="O190" s="22"/>
      <c r="P190" s="24">
        <v>10.3</v>
      </c>
      <c r="Q190" s="24">
        <v>0</v>
      </c>
      <c r="R190" s="24">
        <v>0</v>
      </c>
      <c r="S190" s="24">
        <v>0</v>
      </c>
      <c r="T190" s="24">
        <v>0</v>
      </c>
      <c r="U190" s="24">
        <v>10.3</v>
      </c>
      <c r="V190" s="24">
        <v>8.5</v>
      </c>
      <c r="W190" s="24">
        <v>0</v>
      </c>
      <c r="X190" s="24">
        <v>0</v>
      </c>
      <c r="Y190" s="24">
        <v>0</v>
      </c>
      <c r="Z190" s="24">
        <v>0</v>
      </c>
      <c r="AA190" s="24">
        <v>8.5</v>
      </c>
      <c r="AB190" s="24">
        <v>0.8</v>
      </c>
      <c r="AC190" s="25" t="s">
        <v>2003</v>
      </c>
      <c r="AD190" s="22">
        <v>2</v>
      </c>
      <c r="AE190" s="22">
        <v>2</v>
      </c>
      <c r="AF190" s="25" t="s">
        <v>2002</v>
      </c>
      <c r="AG190" s="25" t="s">
        <v>2002</v>
      </c>
      <c r="AH190" s="25" t="s">
        <v>2003</v>
      </c>
      <c r="AI190" s="22">
        <v>0</v>
      </c>
      <c r="AJ190" s="22">
        <v>0</v>
      </c>
      <c r="AK190" s="22">
        <v>0</v>
      </c>
      <c r="AL190" s="22">
        <v>301</v>
      </c>
      <c r="AM190" s="22">
        <v>10201</v>
      </c>
      <c r="AN190" s="22">
        <v>0</v>
      </c>
      <c r="AO190" s="22">
        <v>0</v>
      </c>
      <c r="AP190" s="22">
        <v>0</v>
      </c>
      <c r="AQ190" s="22">
        <v>0</v>
      </c>
      <c r="AR190" s="22">
        <v>0</v>
      </c>
      <c r="AS190" s="22">
        <v>0</v>
      </c>
      <c r="AT190" s="22">
        <v>0</v>
      </c>
      <c r="AU190" s="22">
        <v>0</v>
      </c>
      <c r="AV190" s="25" t="s">
        <v>2195</v>
      </c>
      <c r="AW190" s="22">
        <v>18</v>
      </c>
      <c r="AX190" s="22">
        <v>18</v>
      </c>
      <c r="AY190" s="22">
        <v>430220</v>
      </c>
      <c r="AZ190" s="22">
        <v>0</v>
      </c>
      <c r="BA190" s="22">
        <v>0</v>
      </c>
      <c r="BB190" s="22">
        <v>0</v>
      </c>
      <c r="BC190" s="22">
        <v>430220</v>
      </c>
      <c r="BD190" s="22">
        <v>0</v>
      </c>
      <c r="BE190" s="22">
        <v>14</v>
      </c>
      <c r="BF190" s="22">
        <v>1</v>
      </c>
      <c r="BG190" s="22">
        <v>1</v>
      </c>
      <c r="BH190" s="22">
        <v>9</v>
      </c>
      <c r="BI190" s="22">
        <v>1</v>
      </c>
      <c r="BJ190" s="22">
        <v>1</v>
      </c>
      <c r="BK190" s="22">
        <v>90</v>
      </c>
      <c r="BL190" s="22">
        <v>0</v>
      </c>
      <c r="BM190" s="22">
        <v>0</v>
      </c>
      <c r="BN190" s="22">
        <v>15</v>
      </c>
      <c r="BO190" s="22">
        <v>1</v>
      </c>
      <c r="BP190" s="22">
        <v>35</v>
      </c>
    </row>
    <row r="191" spans="1:68" x14ac:dyDescent="0.25">
      <c r="A191" s="22" t="s">
        <v>125</v>
      </c>
      <c r="B191" s="22" t="s">
        <v>492</v>
      </c>
      <c r="C191" s="22" t="s">
        <v>505</v>
      </c>
      <c r="D191" s="22" t="s">
        <v>506</v>
      </c>
      <c r="E191" s="22">
        <v>2</v>
      </c>
      <c r="F191" s="22">
        <v>64.91</v>
      </c>
      <c r="G191" s="22">
        <v>0</v>
      </c>
      <c r="H191" s="24">
        <v>5</v>
      </c>
      <c r="I191" s="25" t="s">
        <v>2002</v>
      </c>
      <c r="J191" s="24">
        <v>0</v>
      </c>
      <c r="K191" s="22">
        <v>0</v>
      </c>
      <c r="L191" s="25"/>
      <c r="M191" s="22">
        <v>0</v>
      </c>
      <c r="N191" s="22">
        <v>0</v>
      </c>
      <c r="O191" s="22"/>
      <c r="P191" s="24">
        <v>10</v>
      </c>
      <c r="Q191" s="24">
        <v>0</v>
      </c>
      <c r="R191" s="24">
        <v>0</v>
      </c>
      <c r="S191" s="24">
        <v>0</v>
      </c>
      <c r="T191" s="24">
        <v>0</v>
      </c>
      <c r="U191" s="24">
        <v>10</v>
      </c>
      <c r="V191" s="24">
        <v>4</v>
      </c>
      <c r="W191" s="24">
        <v>0</v>
      </c>
      <c r="X191" s="24">
        <v>0</v>
      </c>
      <c r="Y191" s="24">
        <v>0</v>
      </c>
      <c r="Z191" s="24">
        <v>0</v>
      </c>
      <c r="AA191" s="24">
        <v>4</v>
      </c>
      <c r="AB191" s="24">
        <v>0</v>
      </c>
      <c r="AC191" s="25" t="s">
        <v>2003</v>
      </c>
      <c r="AD191" s="22">
        <v>54</v>
      </c>
      <c r="AE191" s="22">
        <v>35</v>
      </c>
      <c r="AF191" s="25" t="s">
        <v>2003</v>
      </c>
      <c r="AG191" s="25" t="s">
        <v>2003</v>
      </c>
      <c r="AH191" s="25" t="s">
        <v>2003</v>
      </c>
      <c r="AI191" s="22">
        <v>35</v>
      </c>
      <c r="AJ191" s="22">
        <v>0</v>
      </c>
      <c r="AK191" s="22">
        <v>0</v>
      </c>
      <c r="AL191" s="22">
        <v>155</v>
      </c>
      <c r="AM191" s="22">
        <v>6741</v>
      </c>
      <c r="AN191" s="22">
        <v>0</v>
      </c>
      <c r="AO191" s="22">
        <v>0</v>
      </c>
      <c r="AP191" s="22">
        <v>0</v>
      </c>
      <c r="AQ191" s="22">
        <v>0</v>
      </c>
      <c r="AR191" s="22">
        <v>0</v>
      </c>
      <c r="AS191" s="22">
        <v>0</v>
      </c>
      <c r="AT191" s="22">
        <v>0</v>
      </c>
      <c r="AU191" s="22">
        <v>0</v>
      </c>
      <c r="AV191" s="25" t="s">
        <v>2196</v>
      </c>
      <c r="AW191" s="22">
        <v>23</v>
      </c>
      <c r="AX191" s="22">
        <v>3</v>
      </c>
      <c r="AY191" s="22">
        <v>38000</v>
      </c>
      <c r="AZ191" s="22">
        <v>0</v>
      </c>
      <c r="BA191" s="22">
        <v>0</v>
      </c>
      <c r="BB191" s="22">
        <v>0</v>
      </c>
      <c r="BC191" s="22">
        <v>38000</v>
      </c>
      <c r="BD191" s="22">
        <v>0</v>
      </c>
      <c r="BE191" s="22">
        <v>20</v>
      </c>
      <c r="BF191" s="22">
        <v>1</v>
      </c>
      <c r="BG191" s="22">
        <v>1</v>
      </c>
      <c r="BH191" s="22">
        <v>5</v>
      </c>
      <c r="BI191" s="22">
        <v>1</v>
      </c>
      <c r="BJ191" s="22">
        <v>1</v>
      </c>
      <c r="BK191" s="22">
        <v>40</v>
      </c>
      <c r="BL191" s="22">
        <v>0</v>
      </c>
      <c r="BM191" s="22">
        <v>23</v>
      </c>
      <c r="BN191" s="22">
        <v>12</v>
      </c>
      <c r="BO191" s="22">
        <v>0</v>
      </c>
      <c r="BP191" s="22">
        <v>0</v>
      </c>
    </row>
    <row r="192" spans="1:68" x14ac:dyDescent="0.25">
      <c r="A192" s="22" t="s">
        <v>125</v>
      </c>
      <c r="B192" s="22" t="s">
        <v>492</v>
      </c>
      <c r="C192" s="22" t="s">
        <v>507</v>
      </c>
      <c r="D192" s="22" t="s">
        <v>508</v>
      </c>
      <c r="E192" s="22">
        <v>2</v>
      </c>
      <c r="F192" s="22">
        <v>72.91</v>
      </c>
      <c r="G192" s="22">
        <v>0</v>
      </c>
      <c r="H192" s="24">
        <v>7.3</v>
      </c>
      <c r="I192" s="25" t="s">
        <v>2002</v>
      </c>
      <c r="J192" s="24">
        <v>0</v>
      </c>
      <c r="K192" s="22">
        <v>0</v>
      </c>
      <c r="L192" s="25"/>
      <c r="M192" s="22">
        <v>0</v>
      </c>
      <c r="N192" s="22">
        <v>0</v>
      </c>
      <c r="O192" s="22"/>
      <c r="P192" s="24">
        <v>14.6</v>
      </c>
      <c r="Q192" s="24">
        <v>0</v>
      </c>
      <c r="R192" s="24">
        <v>0</v>
      </c>
      <c r="S192" s="24">
        <v>0</v>
      </c>
      <c r="T192" s="24">
        <v>0</v>
      </c>
      <c r="U192" s="24">
        <v>14.6</v>
      </c>
      <c r="V192" s="24">
        <v>11.2</v>
      </c>
      <c r="W192" s="24">
        <v>0</v>
      </c>
      <c r="X192" s="24">
        <v>0</v>
      </c>
      <c r="Y192" s="24">
        <v>0</v>
      </c>
      <c r="Z192" s="24">
        <v>0</v>
      </c>
      <c r="AA192" s="24">
        <v>11.2</v>
      </c>
      <c r="AB192" s="24">
        <v>0</v>
      </c>
      <c r="AC192" s="25" t="s">
        <v>2003</v>
      </c>
      <c r="AD192" s="22">
        <v>17</v>
      </c>
      <c r="AE192" s="22">
        <v>10</v>
      </c>
      <c r="AF192" s="25" t="s">
        <v>2002</v>
      </c>
      <c r="AG192" s="25" t="s">
        <v>2003</v>
      </c>
      <c r="AH192" s="25" t="s">
        <v>2003</v>
      </c>
      <c r="AI192" s="22">
        <v>8</v>
      </c>
      <c r="AJ192" s="22">
        <v>0</v>
      </c>
      <c r="AK192" s="22">
        <v>0</v>
      </c>
      <c r="AL192" s="22">
        <v>186</v>
      </c>
      <c r="AM192" s="22">
        <v>6000</v>
      </c>
      <c r="AN192" s="22">
        <v>0</v>
      </c>
      <c r="AO192" s="22">
        <v>0</v>
      </c>
      <c r="AP192" s="22">
        <v>0</v>
      </c>
      <c r="AQ192" s="22">
        <v>0</v>
      </c>
      <c r="AR192" s="22">
        <v>0</v>
      </c>
      <c r="AS192" s="22">
        <v>0</v>
      </c>
      <c r="AT192" s="22">
        <v>0</v>
      </c>
      <c r="AU192" s="22">
        <v>0</v>
      </c>
      <c r="AV192" s="25" t="s">
        <v>2197</v>
      </c>
      <c r="AW192" s="22">
        <v>7</v>
      </c>
      <c r="AX192" s="22">
        <v>7</v>
      </c>
      <c r="AY192" s="22">
        <v>200000</v>
      </c>
      <c r="AZ192" s="22">
        <v>0</v>
      </c>
      <c r="BA192" s="22">
        <v>0</v>
      </c>
      <c r="BB192" s="22">
        <v>0</v>
      </c>
      <c r="BC192" s="22">
        <v>200000</v>
      </c>
      <c r="BD192" s="22">
        <v>0</v>
      </c>
      <c r="BE192" s="22">
        <v>5</v>
      </c>
      <c r="BF192" s="22">
        <v>0</v>
      </c>
      <c r="BG192" s="22">
        <v>1</v>
      </c>
      <c r="BH192" s="22">
        <v>0</v>
      </c>
      <c r="BI192" s="22">
        <v>0</v>
      </c>
      <c r="BJ192" s="22">
        <v>0</v>
      </c>
      <c r="BK192" s="22">
        <v>0</v>
      </c>
      <c r="BL192" s="22">
        <v>0</v>
      </c>
      <c r="BM192" s="22">
        <v>0</v>
      </c>
      <c r="BN192" s="22">
        <v>23</v>
      </c>
      <c r="BO192" s="22">
        <v>0</v>
      </c>
      <c r="BP192" s="22">
        <v>0</v>
      </c>
    </row>
    <row r="193" spans="1:68" x14ac:dyDescent="0.25">
      <c r="A193" s="22" t="s">
        <v>125</v>
      </c>
      <c r="B193" s="22" t="s">
        <v>492</v>
      </c>
      <c r="C193" s="22" t="s">
        <v>509</v>
      </c>
      <c r="D193" s="22" t="s">
        <v>510</v>
      </c>
      <c r="E193" s="22">
        <v>1</v>
      </c>
      <c r="F193" s="22">
        <v>661.76</v>
      </c>
      <c r="G193" s="22">
        <v>0</v>
      </c>
      <c r="H193" s="24">
        <v>12</v>
      </c>
      <c r="I193" s="25" t="s">
        <v>2002</v>
      </c>
      <c r="J193" s="24">
        <v>0</v>
      </c>
      <c r="K193" s="22">
        <v>0</v>
      </c>
      <c r="L193" s="25"/>
      <c r="M193" s="22">
        <v>0</v>
      </c>
      <c r="N193" s="22">
        <v>0</v>
      </c>
      <c r="O193" s="22"/>
      <c r="P193" s="24">
        <v>17</v>
      </c>
      <c r="Q193" s="24">
        <v>0</v>
      </c>
      <c r="R193" s="24">
        <v>0</v>
      </c>
      <c r="S193" s="24">
        <v>0</v>
      </c>
      <c r="T193" s="24">
        <v>0</v>
      </c>
      <c r="U193" s="24">
        <v>17</v>
      </c>
      <c r="V193" s="24">
        <v>2</v>
      </c>
      <c r="W193" s="24">
        <v>0</v>
      </c>
      <c r="X193" s="24">
        <v>0</v>
      </c>
      <c r="Y193" s="24">
        <v>0</v>
      </c>
      <c r="Z193" s="24">
        <v>0</v>
      </c>
      <c r="AA193" s="24">
        <v>2</v>
      </c>
      <c r="AB193" s="24">
        <v>0</v>
      </c>
      <c r="AC193" s="25" t="s">
        <v>2002</v>
      </c>
      <c r="AD193" s="22">
        <v>0</v>
      </c>
      <c r="AE193" s="22">
        <v>0</v>
      </c>
      <c r="AF193" s="25" t="s">
        <v>2002</v>
      </c>
      <c r="AG193" s="25" t="s">
        <v>2002</v>
      </c>
      <c r="AH193" s="25" t="s">
        <v>2002</v>
      </c>
      <c r="AI193" s="22">
        <v>0</v>
      </c>
      <c r="AJ193" s="22">
        <v>0</v>
      </c>
      <c r="AK193" s="22">
        <v>0</v>
      </c>
      <c r="AL193" s="22">
        <v>96</v>
      </c>
      <c r="AM193" s="22">
        <v>3230.37</v>
      </c>
      <c r="AN193" s="22">
        <v>0</v>
      </c>
      <c r="AO193" s="22">
        <v>0</v>
      </c>
      <c r="AP193" s="22">
        <v>0</v>
      </c>
      <c r="AQ193" s="22">
        <v>0</v>
      </c>
      <c r="AR193" s="22">
        <v>0</v>
      </c>
      <c r="AS193" s="22">
        <v>0</v>
      </c>
      <c r="AT193" s="22">
        <v>0</v>
      </c>
      <c r="AU193" s="22">
        <v>0</v>
      </c>
      <c r="AV193" s="25" t="s">
        <v>2198</v>
      </c>
      <c r="AW193" s="22">
        <v>0</v>
      </c>
      <c r="AX193" s="22">
        <v>0</v>
      </c>
      <c r="AY193" s="22">
        <v>0</v>
      </c>
      <c r="AZ193" s="22">
        <v>0</v>
      </c>
      <c r="BA193" s="22">
        <v>0</v>
      </c>
      <c r="BB193" s="22">
        <v>0</v>
      </c>
      <c r="BC193" s="22">
        <v>0</v>
      </c>
      <c r="BD193" s="22">
        <v>0</v>
      </c>
      <c r="BE193" s="22">
        <v>0</v>
      </c>
      <c r="BF193" s="22">
        <v>0</v>
      </c>
      <c r="BG193" s="22">
        <v>0</v>
      </c>
      <c r="BH193" s="22">
        <v>0</v>
      </c>
      <c r="BI193" s="22">
        <v>0</v>
      </c>
      <c r="BJ193" s="22">
        <v>0</v>
      </c>
      <c r="BK193" s="22">
        <v>0</v>
      </c>
      <c r="BL193" s="22">
        <v>0</v>
      </c>
      <c r="BM193" s="22">
        <v>0</v>
      </c>
      <c r="BN193" s="22">
        <v>0</v>
      </c>
      <c r="BO193" s="22">
        <v>0</v>
      </c>
      <c r="BP193" s="22">
        <v>0</v>
      </c>
    </row>
    <row r="194" spans="1:68" x14ac:dyDescent="0.25">
      <c r="A194" s="22" t="s">
        <v>125</v>
      </c>
      <c r="B194" s="22" t="s">
        <v>492</v>
      </c>
      <c r="C194" s="22" t="s">
        <v>511</v>
      </c>
      <c r="D194" s="22" t="s">
        <v>512</v>
      </c>
      <c r="E194" s="22">
        <v>12</v>
      </c>
      <c r="F194" s="22">
        <v>658.39</v>
      </c>
      <c r="G194" s="22">
        <v>0</v>
      </c>
      <c r="H194" s="24">
        <v>20.2</v>
      </c>
      <c r="I194" s="25" t="s">
        <v>2002</v>
      </c>
      <c r="J194" s="24">
        <v>0</v>
      </c>
      <c r="K194" s="22">
        <v>0</v>
      </c>
      <c r="L194" s="25"/>
      <c r="M194" s="22">
        <v>0</v>
      </c>
      <c r="N194" s="22">
        <v>0</v>
      </c>
      <c r="O194" s="22"/>
      <c r="P194" s="24">
        <v>19.399999999999999</v>
      </c>
      <c r="Q194" s="24">
        <v>0</v>
      </c>
      <c r="R194" s="24">
        <v>0</v>
      </c>
      <c r="S194" s="24">
        <v>0</v>
      </c>
      <c r="T194" s="24">
        <v>0</v>
      </c>
      <c r="U194" s="24">
        <v>19.399999999999999</v>
      </c>
      <c r="V194" s="24">
        <v>11.8</v>
      </c>
      <c r="W194" s="24">
        <v>0</v>
      </c>
      <c r="X194" s="24">
        <v>0</v>
      </c>
      <c r="Y194" s="24">
        <v>0</v>
      </c>
      <c r="Z194" s="24">
        <v>0</v>
      </c>
      <c r="AA194" s="24">
        <v>11.8</v>
      </c>
      <c r="AB194" s="24">
        <v>3</v>
      </c>
      <c r="AC194" s="25" t="s">
        <v>2003</v>
      </c>
      <c r="AD194" s="22">
        <v>4</v>
      </c>
      <c r="AE194" s="22">
        <v>4</v>
      </c>
      <c r="AF194" s="25" t="s">
        <v>2003</v>
      </c>
      <c r="AG194" s="25" t="s">
        <v>2003</v>
      </c>
      <c r="AH194" s="25" t="s">
        <v>2003</v>
      </c>
      <c r="AI194" s="22">
        <v>3</v>
      </c>
      <c r="AJ194" s="22">
        <v>0</v>
      </c>
      <c r="AK194" s="22">
        <v>0</v>
      </c>
      <c r="AL194" s="22">
        <v>422</v>
      </c>
      <c r="AM194" s="22">
        <v>15582</v>
      </c>
      <c r="AN194" s="22">
        <v>0</v>
      </c>
      <c r="AO194" s="22">
        <v>0</v>
      </c>
      <c r="AP194" s="22">
        <v>0</v>
      </c>
      <c r="AQ194" s="22">
        <v>0</v>
      </c>
      <c r="AR194" s="22">
        <v>0</v>
      </c>
      <c r="AS194" s="22">
        <v>0</v>
      </c>
      <c r="AT194" s="22">
        <v>0</v>
      </c>
      <c r="AU194" s="22">
        <v>0</v>
      </c>
      <c r="AV194" s="25" t="s">
        <v>2199</v>
      </c>
      <c r="AW194" s="22">
        <v>19</v>
      </c>
      <c r="AX194" s="22">
        <v>18</v>
      </c>
      <c r="AY194" s="22">
        <v>72000</v>
      </c>
      <c r="AZ194" s="22">
        <v>0</v>
      </c>
      <c r="BA194" s="22">
        <v>500000</v>
      </c>
      <c r="BB194" s="22">
        <v>0</v>
      </c>
      <c r="BC194" s="22">
        <v>572000</v>
      </c>
      <c r="BD194" s="22">
        <v>11</v>
      </c>
      <c r="BE194" s="22">
        <v>21</v>
      </c>
      <c r="BF194" s="22">
        <v>0</v>
      </c>
      <c r="BG194" s="22">
        <v>1</v>
      </c>
      <c r="BH194" s="22">
        <v>17</v>
      </c>
      <c r="BI194" s="22">
        <v>1</v>
      </c>
      <c r="BJ194" s="22">
        <v>0</v>
      </c>
      <c r="BK194" s="22">
        <v>0</v>
      </c>
      <c r="BL194" s="22">
        <v>21</v>
      </c>
      <c r="BM194" s="22">
        <v>11</v>
      </c>
      <c r="BN194" s="22">
        <v>97</v>
      </c>
      <c r="BO194" s="22">
        <v>0</v>
      </c>
      <c r="BP194" s="22">
        <v>0</v>
      </c>
    </row>
    <row r="195" spans="1:68" x14ac:dyDescent="0.25">
      <c r="A195" s="22" t="s">
        <v>125</v>
      </c>
      <c r="B195" s="22" t="s">
        <v>492</v>
      </c>
      <c r="C195" s="22" t="s">
        <v>513</v>
      </c>
      <c r="D195" s="22" t="s">
        <v>514</v>
      </c>
      <c r="E195" s="22">
        <v>1</v>
      </c>
      <c r="F195" s="22">
        <v>185.74</v>
      </c>
      <c r="G195" s="22">
        <v>0</v>
      </c>
      <c r="H195" s="24">
        <v>9</v>
      </c>
      <c r="I195" s="25" t="s">
        <v>2002</v>
      </c>
      <c r="J195" s="24">
        <v>0</v>
      </c>
      <c r="K195" s="22">
        <v>0</v>
      </c>
      <c r="L195" s="25"/>
      <c r="M195" s="22">
        <v>0</v>
      </c>
      <c r="N195" s="22">
        <v>0</v>
      </c>
      <c r="O195" s="22"/>
      <c r="P195" s="24">
        <v>7.6</v>
      </c>
      <c r="Q195" s="24">
        <v>0</v>
      </c>
      <c r="R195" s="24">
        <v>0</v>
      </c>
      <c r="S195" s="24">
        <v>0</v>
      </c>
      <c r="T195" s="24">
        <v>0</v>
      </c>
      <c r="U195" s="24">
        <v>7.6</v>
      </c>
      <c r="V195" s="24">
        <v>11</v>
      </c>
      <c r="W195" s="24">
        <v>0</v>
      </c>
      <c r="X195" s="24">
        <v>0</v>
      </c>
      <c r="Y195" s="24">
        <v>0</v>
      </c>
      <c r="Z195" s="24">
        <v>0</v>
      </c>
      <c r="AA195" s="24">
        <v>11</v>
      </c>
      <c r="AB195" s="24">
        <v>0</v>
      </c>
      <c r="AC195" s="25" t="s">
        <v>2003</v>
      </c>
      <c r="AD195" s="22">
        <v>54</v>
      </c>
      <c r="AE195" s="22">
        <v>35</v>
      </c>
      <c r="AF195" s="25" t="s">
        <v>2003</v>
      </c>
      <c r="AG195" s="25" t="s">
        <v>2003</v>
      </c>
      <c r="AH195" s="25" t="s">
        <v>2003</v>
      </c>
      <c r="AI195" s="22">
        <v>35</v>
      </c>
      <c r="AJ195" s="22">
        <v>0</v>
      </c>
      <c r="AK195" s="22">
        <v>0</v>
      </c>
      <c r="AL195" s="22">
        <v>173</v>
      </c>
      <c r="AM195" s="22">
        <v>9153</v>
      </c>
      <c r="AN195" s="22">
        <v>0</v>
      </c>
      <c r="AO195" s="22">
        <v>0</v>
      </c>
      <c r="AP195" s="22">
        <v>0</v>
      </c>
      <c r="AQ195" s="22">
        <v>0</v>
      </c>
      <c r="AR195" s="22">
        <v>0</v>
      </c>
      <c r="AS195" s="22">
        <v>0</v>
      </c>
      <c r="AT195" s="22">
        <v>0</v>
      </c>
      <c r="AU195" s="22">
        <v>0</v>
      </c>
      <c r="AV195" s="25" t="s">
        <v>2200</v>
      </c>
      <c r="AW195" s="22">
        <v>0</v>
      </c>
      <c r="AX195" s="22">
        <v>0</v>
      </c>
      <c r="AY195" s="22">
        <v>0</v>
      </c>
      <c r="AZ195" s="22">
        <v>0</v>
      </c>
      <c r="BA195" s="22">
        <v>0</v>
      </c>
      <c r="BB195" s="22">
        <v>0</v>
      </c>
      <c r="BC195" s="22">
        <v>0</v>
      </c>
      <c r="BD195" s="22">
        <v>0</v>
      </c>
      <c r="BE195" s="22">
        <v>0</v>
      </c>
      <c r="BF195" s="22">
        <v>1</v>
      </c>
      <c r="BG195" s="22">
        <v>0</v>
      </c>
      <c r="BH195" s="22">
        <v>0</v>
      </c>
      <c r="BI195" s="22">
        <v>0</v>
      </c>
      <c r="BJ195" s="22">
        <v>1</v>
      </c>
      <c r="BK195" s="22">
        <v>39</v>
      </c>
      <c r="BL195" s="22">
        <v>0</v>
      </c>
      <c r="BM195" s="22">
        <v>0</v>
      </c>
      <c r="BN195" s="22">
        <v>0</v>
      </c>
      <c r="BO195" s="22">
        <v>1</v>
      </c>
      <c r="BP195" s="22">
        <v>18</v>
      </c>
    </row>
    <row r="196" spans="1:68" x14ac:dyDescent="0.25">
      <c r="A196" s="22" t="s">
        <v>125</v>
      </c>
      <c r="B196" s="22" t="s">
        <v>492</v>
      </c>
      <c r="C196" s="22" t="s">
        <v>515</v>
      </c>
      <c r="D196" s="22" t="s">
        <v>516</v>
      </c>
      <c r="E196" s="22">
        <v>3</v>
      </c>
      <c r="F196" s="22">
        <v>229.72</v>
      </c>
      <c r="G196" s="22">
        <v>0</v>
      </c>
      <c r="H196" s="24">
        <v>9.6</v>
      </c>
      <c r="I196" s="25" t="s">
        <v>2002</v>
      </c>
      <c r="J196" s="24">
        <v>0</v>
      </c>
      <c r="K196" s="22">
        <v>0</v>
      </c>
      <c r="L196" s="25"/>
      <c r="M196" s="22">
        <v>0</v>
      </c>
      <c r="N196" s="22">
        <v>0</v>
      </c>
      <c r="O196" s="22"/>
      <c r="P196" s="24">
        <v>5</v>
      </c>
      <c r="Q196" s="24">
        <v>0</v>
      </c>
      <c r="R196" s="24">
        <v>0</v>
      </c>
      <c r="S196" s="24">
        <v>0</v>
      </c>
      <c r="T196" s="24">
        <v>0</v>
      </c>
      <c r="U196" s="24">
        <v>5</v>
      </c>
      <c r="V196" s="24">
        <v>4.5999999999999996</v>
      </c>
      <c r="W196" s="24">
        <v>0</v>
      </c>
      <c r="X196" s="24">
        <v>0</v>
      </c>
      <c r="Y196" s="24">
        <v>0</v>
      </c>
      <c r="Z196" s="24">
        <v>0</v>
      </c>
      <c r="AA196" s="24">
        <v>4.5999999999999996</v>
      </c>
      <c r="AB196" s="24">
        <v>0.8</v>
      </c>
      <c r="AC196" s="25" t="s">
        <v>2003</v>
      </c>
      <c r="AD196" s="22">
        <v>6</v>
      </c>
      <c r="AE196" s="22">
        <v>3</v>
      </c>
      <c r="AF196" s="25" t="s">
        <v>2002</v>
      </c>
      <c r="AG196" s="25" t="s">
        <v>2003</v>
      </c>
      <c r="AH196" s="25" t="s">
        <v>2003</v>
      </c>
      <c r="AI196" s="22">
        <v>5</v>
      </c>
      <c r="AJ196" s="22">
        <v>0</v>
      </c>
      <c r="AK196" s="22">
        <v>0</v>
      </c>
      <c r="AL196" s="22">
        <v>162</v>
      </c>
      <c r="AM196" s="22">
        <v>9226</v>
      </c>
      <c r="AN196" s="22">
        <v>0</v>
      </c>
      <c r="AO196" s="22">
        <v>0</v>
      </c>
      <c r="AP196" s="22">
        <v>0</v>
      </c>
      <c r="AQ196" s="22">
        <v>0</v>
      </c>
      <c r="AR196" s="22">
        <v>0</v>
      </c>
      <c r="AS196" s="22">
        <v>0</v>
      </c>
      <c r="AT196" s="22">
        <v>0</v>
      </c>
      <c r="AU196" s="22">
        <v>0</v>
      </c>
      <c r="AV196" s="25" t="s">
        <v>2201</v>
      </c>
      <c r="AW196" s="22">
        <v>7</v>
      </c>
      <c r="AX196" s="22">
        <v>7</v>
      </c>
      <c r="AY196" s="22">
        <v>30000</v>
      </c>
      <c r="AZ196" s="22">
        <v>0</v>
      </c>
      <c r="BA196" s="22">
        <v>0</v>
      </c>
      <c r="BB196" s="22">
        <v>0</v>
      </c>
      <c r="BC196" s="22">
        <v>30000</v>
      </c>
      <c r="BD196" s="22">
        <v>1</v>
      </c>
      <c r="BE196" s="22">
        <v>1</v>
      </c>
      <c r="BF196" s="22">
        <v>0</v>
      </c>
      <c r="BG196" s="22">
        <v>0</v>
      </c>
      <c r="BH196" s="22">
        <v>0</v>
      </c>
      <c r="BI196" s="22">
        <v>0</v>
      </c>
      <c r="BJ196" s="22">
        <v>0</v>
      </c>
      <c r="BK196" s="22">
        <v>0</v>
      </c>
      <c r="BL196" s="22">
        <v>5</v>
      </c>
      <c r="BM196" s="22">
        <v>1</v>
      </c>
      <c r="BN196" s="22">
        <v>0</v>
      </c>
      <c r="BO196" s="22">
        <v>0</v>
      </c>
      <c r="BP196" s="22">
        <v>0</v>
      </c>
    </row>
    <row r="197" spans="1:68" x14ac:dyDescent="0.25">
      <c r="A197" s="22" t="s">
        <v>125</v>
      </c>
      <c r="B197" s="22" t="s">
        <v>492</v>
      </c>
      <c r="C197" s="22" t="s">
        <v>517</v>
      </c>
      <c r="D197" s="22" t="s">
        <v>518</v>
      </c>
      <c r="E197" s="22">
        <v>5</v>
      </c>
      <c r="F197" s="22">
        <v>1004.85</v>
      </c>
      <c r="G197" s="22">
        <v>0</v>
      </c>
      <c r="H197" s="24">
        <v>33</v>
      </c>
      <c r="I197" s="25" t="s">
        <v>2002</v>
      </c>
      <c r="J197" s="24">
        <v>0</v>
      </c>
      <c r="K197" s="22">
        <v>0</v>
      </c>
      <c r="L197" s="25"/>
      <c r="M197" s="22">
        <v>0</v>
      </c>
      <c r="N197" s="22">
        <v>1</v>
      </c>
      <c r="O197" s="22" t="s">
        <v>2010</v>
      </c>
      <c r="P197" s="24">
        <v>2.1</v>
      </c>
      <c r="Q197" s="24">
        <v>0</v>
      </c>
      <c r="R197" s="24">
        <v>0</v>
      </c>
      <c r="S197" s="24">
        <v>0</v>
      </c>
      <c r="T197" s="24">
        <v>0</v>
      </c>
      <c r="U197" s="24">
        <v>2.1</v>
      </c>
      <c r="V197" s="24">
        <v>0</v>
      </c>
      <c r="W197" s="24">
        <v>0</v>
      </c>
      <c r="X197" s="24">
        <v>0</v>
      </c>
      <c r="Y197" s="24">
        <v>0</v>
      </c>
      <c r="Z197" s="24">
        <v>0</v>
      </c>
      <c r="AA197" s="24">
        <v>0</v>
      </c>
      <c r="AB197" s="24">
        <v>0</v>
      </c>
      <c r="AC197" s="25" t="s">
        <v>2002</v>
      </c>
      <c r="AD197" s="22">
        <v>0</v>
      </c>
      <c r="AE197" s="22">
        <v>0</v>
      </c>
      <c r="AF197" s="25" t="s">
        <v>2002</v>
      </c>
      <c r="AG197" s="25" t="s">
        <v>2002</v>
      </c>
      <c r="AH197" s="25" t="s">
        <v>2002</v>
      </c>
      <c r="AI197" s="22">
        <v>0</v>
      </c>
      <c r="AJ197" s="22">
        <v>0</v>
      </c>
      <c r="AK197" s="22">
        <v>20</v>
      </c>
      <c r="AL197" s="22">
        <v>148</v>
      </c>
      <c r="AM197" s="22">
        <v>7928</v>
      </c>
      <c r="AN197" s="22">
        <v>0</v>
      </c>
      <c r="AO197" s="22">
        <v>0</v>
      </c>
      <c r="AP197" s="22">
        <v>0</v>
      </c>
      <c r="AQ197" s="22">
        <v>0</v>
      </c>
      <c r="AR197" s="22">
        <v>0</v>
      </c>
      <c r="AS197" s="22">
        <v>0</v>
      </c>
      <c r="AT197" s="22">
        <v>0</v>
      </c>
      <c r="AU197" s="22">
        <v>0</v>
      </c>
      <c r="AV197" s="25" t="s">
        <v>2202</v>
      </c>
      <c r="AW197" s="22">
        <v>11</v>
      </c>
      <c r="AX197" s="22">
        <v>11</v>
      </c>
      <c r="AY197" s="22">
        <v>82000</v>
      </c>
      <c r="AZ197" s="22">
        <v>0</v>
      </c>
      <c r="BA197" s="22">
        <v>0</v>
      </c>
      <c r="BB197" s="22">
        <v>0</v>
      </c>
      <c r="BC197" s="22">
        <v>82000</v>
      </c>
      <c r="BD197" s="22">
        <v>2</v>
      </c>
      <c r="BE197" s="22">
        <v>7</v>
      </c>
      <c r="BF197" s="22">
        <v>0</v>
      </c>
      <c r="BG197" s="22">
        <v>0</v>
      </c>
      <c r="BH197" s="22">
        <v>0</v>
      </c>
      <c r="BI197" s="22">
        <v>0</v>
      </c>
      <c r="BJ197" s="22">
        <v>0</v>
      </c>
      <c r="BK197" s="22">
        <v>0</v>
      </c>
      <c r="BL197" s="22">
        <v>30</v>
      </c>
      <c r="BM197" s="22">
        <v>2</v>
      </c>
      <c r="BN197" s="22">
        <v>0</v>
      </c>
      <c r="BO197" s="22">
        <v>0</v>
      </c>
      <c r="BP197" s="22">
        <v>0</v>
      </c>
    </row>
    <row r="198" spans="1:68" x14ac:dyDescent="0.25">
      <c r="A198" s="22" t="s">
        <v>125</v>
      </c>
      <c r="B198" s="22" t="s">
        <v>492</v>
      </c>
      <c r="C198" s="22" t="s">
        <v>519</v>
      </c>
      <c r="D198" s="22" t="s">
        <v>520</v>
      </c>
      <c r="E198" s="22">
        <v>5.7</v>
      </c>
      <c r="F198" s="22">
        <v>208.64</v>
      </c>
      <c r="G198" s="22">
        <v>0</v>
      </c>
      <c r="H198" s="24">
        <v>10.4</v>
      </c>
      <c r="I198" s="25" t="s">
        <v>2002</v>
      </c>
      <c r="J198" s="24">
        <v>0</v>
      </c>
      <c r="K198" s="22">
        <v>0</v>
      </c>
      <c r="L198" s="25"/>
      <c r="M198" s="22">
        <v>0</v>
      </c>
      <c r="N198" s="22">
        <v>0</v>
      </c>
      <c r="O198" s="22"/>
      <c r="P198" s="24">
        <v>6.9</v>
      </c>
      <c r="Q198" s="24">
        <v>0</v>
      </c>
      <c r="R198" s="24">
        <v>0</v>
      </c>
      <c r="S198" s="24">
        <v>0</v>
      </c>
      <c r="T198" s="24">
        <v>0</v>
      </c>
      <c r="U198" s="24">
        <v>6.9</v>
      </c>
      <c r="V198" s="24">
        <v>6.5</v>
      </c>
      <c r="W198" s="24">
        <v>0</v>
      </c>
      <c r="X198" s="24">
        <v>0</v>
      </c>
      <c r="Y198" s="24">
        <v>0</v>
      </c>
      <c r="Z198" s="24">
        <v>0</v>
      </c>
      <c r="AA198" s="24">
        <v>6.5</v>
      </c>
      <c r="AB198" s="24">
        <v>0</v>
      </c>
      <c r="AC198" s="25" t="s">
        <v>2003</v>
      </c>
      <c r="AD198" s="22">
        <v>12</v>
      </c>
      <c r="AE198" s="22">
        <v>12</v>
      </c>
      <c r="AF198" s="25" t="s">
        <v>2003</v>
      </c>
      <c r="AG198" s="25" t="s">
        <v>2003</v>
      </c>
      <c r="AH198" s="25" t="s">
        <v>2003</v>
      </c>
      <c r="AI198" s="22">
        <v>30</v>
      </c>
      <c r="AJ198" s="22">
        <v>0</v>
      </c>
      <c r="AK198" s="22">
        <v>0</v>
      </c>
      <c r="AL198" s="22">
        <v>334</v>
      </c>
      <c r="AM198" s="22">
        <v>11807</v>
      </c>
      <c r="AN198" s="22">
        <v>0</v>
      </c>
      <c r="AO198" s="22">
        <v>0</v>
      </c>
      <c r="AP198" s="22">
        <v>0</v>
      </c>
      <c r="AQ198" s="22">
        <v>0</v>
      </c>
      <c r="AR198" s="22">
        <v>0</v>
      </c>
      <c r="AS198" s="22">
        <v>0</v>
      </c>
      <c r="AT198" s="22">
        <v>0</v>
      </c>
      <c r="AU198" s="22">
        <v>0</v>
      </c>
      <c r="AV198" s="25" t="s">
        <v>2203</v>
      </c>
      <c r="AW198" s="22">
        <v>22</v>
      </c>
      <c r="AX198" s="22">
        <v>22</v>
      </c>
      <c r="AY198" s="22">
        <v>1492489</v>
      </c>
      <c r="AZ198" s="22">
        <v>0</v>
      </c>
      <c r="BA198" s="22">
        <v>0</v>
      </c>
      <c r="BB198" s="22">
        <v>0</v>
      </c>
      <c r="BC198" s="22">
        <v>1492489</v>
      </c>
      <c r="BD198" s="22">
        <v>17</v>
      </c>
      <c r="BE198" s="22">
        <v>7</v>
      </c>
      <c r="BF198" s="22">
        <v>0</v>
      </c>
      <c r="BG198" s="22">
        <v>1</v>
      </c>
      <c r="BH198" s="22">
        <v>16</v>
      </c>
      <c r="BI198" s="22">
        <v>1</v>
      </c>
      <c r="BJ198" s="22">
        <v>0</v>
      </c>
      <c r="BK198" s="22">
        <v>0</v>
      </c>
      <c r="BL198" s="22">
        <v>15</v>
      </c>
      <c r="BM198" s="22">
        <v>17</v>
      </c>
      <c r="BN198" s="22">
        <v>61</v>
      </c>
      <c r="BO198" s="22">
        <v>0</v>
      </c>
      <c r="BP198" s="22">
        <v>0</v>
      </c>
    </row>
    <row r="199" spans="1:68" x14ac:dyDescent="0.25">
      <c r="A199" s="22" t="s">
        <v>125</v>
      </c>
      <c r="B199" s="22" t="s">
        <v>492</v>
      </c>
      <c r="C199" s="22" t="s">
        <v>521</v>
      </c>
      <c r="D199" s="22" t="s">
        <v>522</v>
      </c>
      <c r="E199" s="22">
        <v>3.6</v>
      </c>
      <c r="F199" s="22">
        <v>128.4</v>
      </c>
      <c r="G199" s="22">
        <v>0</v>
      </c>
      <c r="H199" s="24">
        <v>9</v>
      </c>
      <c r="I199" s="25" t="s">
        <v>2002</v>
      </c>
      <c r="J199" s="24">
        <v>0</v>
      </c>
      <c r="K199" s="22">
        <v>0</v>
      </c>
      <c r="L199" s="25"/>
      <c r="M199" s="22">
        <v>0</v>
      </c>
      <c r="N199" s="22">
        <v>1</v>
      </c>
      <c r="O199" s="22" t="s">
        <v>2204</v>
      </c>
      <c r="P199" s="24">
        <v>16</v>
      </c>
      <c r="Q199" s="24">
        <v>0</v>
      </c>
      <c r="R199" s="24">
        <v>0</v>
      </c>
      <c r="S199" s="24">
        <v>0</v>
      </c>
      <c r="T199" s="24">
        <v>0</v>
      </c>
      <c r="U199" s="24">
        <v>16</v>
      </c>
      <c r="V199" s="24">
        <v>12</v>
      </c>
      <c r="W199" s="24">
        <v>0</v>
      </c>
      <c r="X199" s="24">
        <v>0</v>
      </c>
      <c r="Y199" s="24">
        <v>0</v>
      </c>
      <c r="Z199" s="24">
        <v>0</v>
      </c>
      <c r="AA199" s="24">
        <v>12</v>
      </c>
      <c r="AB199" s="24">
        <v>0</v>
      </c>
      <c r="AC199" s="25" t="s">
        <v>2003</v>
      </c>
      <c r="AD199" s="22">
        <v>2</v>
      </c>
      <c r="AE199" s="22">
        <v>2</v>
      </c>
      <c r="AF199" s="25" t="s">
        <v>2003</v>
      </c>
      <c r="AG199" s="25" t="s">
        <v>2003</v>
      </c>
      <c r="AH199" s="25" t="s">
        <v>2003</v>
      </c>
      <c r="AI199" s="22">
        <v>2</v>
      </c>
      <c r="AJ199" s="22">
        <v>0</v>
      </c>
      <c r="AK199" s="22">
        <v>0</v>
      </c>
      <c r="AL199" s="22">
        <v>228</v>
      </c>
      <c r="AM199" s="22">
        <v>7695</v>
      </c>
      <c r="AN199" s="22">
        <v>0</v>
      </c>
      <c r="AO199" s="22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5" t="s">
        <v>2205</v>
      </c>
      <c r="AW199" s="22">
        <v>5</v>
      </c>
      <c r="AX199" s="22">
        <v>5</v>
      </c>
      <c r="AY199" s="22">
        <v>433720.17</v>
      </c>
      <c r="AZ199" s="22">
        <v>0</v>
      </c>
      <c r="BA199" s="22">
        <v>375000</v>
      </c>
      <c r="BB199" s="22">
        <v>0</v>
      </c>
      <c r="BC199" s="22">
        <v>808720.17</v>
      </c>
      <c r="BD199" s="22">
        <v>4</v>
      </c>
      <c r="BE199" s="22">
        <v>7</v>
      </c>
      <c r="BF199" s="22">
        <v>1</v>
      </c>
      <c r="BG199" s="22">
        <v>1</v>
      </c>
      <c r="BH199" s="22">
        <v>4</v>
      </c>
      <c r="BI199" s="22">
        <v>1</v>
      </c>
      <c r="BJ199" s="22">
        <v>0</v>
      </c>
      <c r="BK199" s="22">
        <v>0</v>
      </c>
      <c r="BL199" s="22">
        <v>16</v>
      </c>
      <c r="BM199" s="22">
        <v>4</v>
      </c>
      <c r="BN199" s="22">
        <v>14</v>
      </c>
      <c r="BO199" s="22">
        <v>1</v>
      </c>
      <c r="BP199" s="22">
        <v>0</v>
      </c>
    </row>
    <row r="200" spans="1:68" x14ac:dyDescent="0.25">
      <c r="A200" s="22" t="s">
        <v>125</v>
      </c>
      <c r="B200" s="22" t="s">
        <v>492</v>
      </c>
      <c r="C200" s="22" t="s">
        <v>523</v>
      </c>
      <c r="D200" s="22" t="s">
        <v>524</v>
      </c>
      <c r="E200" s="22">
        <v>3</v>
      </c>
      <c r="F200" s="22">
        <v>29</v>
      </c>
      <c r="G200" s="22">
        <v>29</v>
      </c>
      <c r="H200" s="24">
        <v>10</v>
      </c>
      <c r="I200" s="25" t="s">
        <v>2002</v>
      </c>
      <c r="J200" s="24">
        <v>0</v>
      </c>
      <c r="K200" s="22">
        <v>0</v>
      </c>
      <c r="L200" s="25"/>
      <c r="M200" s="22">
        <v>0</v>
      </c>
      <c r="N200" s="22">
        <v>0</v>
      </c>
      <c r="O200" s="22"/>
      <c r="P200" s="24">
        <v>5</v>
      </c>
      <c r="Q200" s="24">
        <v>0</v>
      </c>
      <c r="R200" s="24">
        <v>0</v>
      </c>
      <c r="S200" s="24">
        <v>20</v>
      </c>
      <c r="T200" s="24">
        <v>0</v>
      </c>
      <c r="U200" s="24">
        <v>25</v>
      </c>
      <c r="V200" s="24">
        <v>5</v>
      </c>
      <c r="W200" s="24">
        <v>0</v>
      </c>
      <c r="X200" s="24">
        <v>0</v>
      </c>
      <c r="Y200" s="24">
        <v>0</v>
      </c>
      <c r="Z200" s="24">
        <v>0</v>
      </c>
      <c r="AA200" s="24">
        <v>5</v>
      </c>
      <c r="AB200" s="24">
        <v>3</v>
      </c>
      <c r="AC200" s="25" t="s">
        <v>2003</v>
      </c>
      <c r="AD200" s="22">
        <v>54</v>
      </c>
      <c r="AE200" s="22">
        <v>35</v>
      </c>
      <c r="AF200" s="25" t="s">
        <v>2003</v>
      </c>
      <c r="AG200" s="25" t="s">
        <v>2003</v>
      </c>
      <c r="AH200" s="25" t="s">
        <v>2003</v>
      </c>
      <c r="AI200" s="22">
        <v>35</v>
      </c>
      <c r="AJ200" s="22">
        <v>0</v>
      </c>
      <c r="AK200" s="22">
        <v>0</v>
      </c>
      <c r="AL200" s="22">
        <v>140</v>
      </c>
      <c r="AM200" s="22">
        <v>8914.52</v>
      </c>
      <c r="AN200" s="22">
        <v>0</v>
      </c>
      <c r="AO200" s="22">
        <v>0</v>
      </c>
      <c r="AP200" s="22">
        <v>0</v>
      </c>
      <c r="AQ200" s="22">
        <v>0</v>
      </c>
      <c r="AR200" s="22">
        <v>0</v>
      </c>
      <c r="AS200" s="22">
        <v>0</v>
      </c>
      <c r="AT200" s="22">
        <v>0</v>
      </c>
      <c r="AU200" s="22">
        <v>0</v>
      </c>
      <c r="AV200" s="25" t="s">
        <v>2206</v>
      </c>
      <c r="AW200" s="22">
        <v>7</v>
      </c>
      <c r="AX200" s="22">
        <v>6</v>
      </c>
      <c r="AY200" s="22">
        <v>107704</v>
      </c>
      <c r="AZ200" s="22">
        <v>3500</v>
      </c>
      <c r="BA200" s="22">
        <v>0</v>
      </c>
      <c r="BB200" s="22">
        <v>0</v>
      </c>
      <c r="BC200" s="22">
        <v>111204</v>
      </c>
      <c r="BD200" s="22">
        <v>0</v>
      </c>
      <c r="BE200" s="22">
        <v>2</v>
      </c>
      <c r="BF200" s="22">
        <v>0</v>
      </c>
      <c r="BG200" s="22">
        <v>0</v>
      </c>
      <c r="BH200" s="22">
        <v>0</v>
      </c>
      <c r="BI200" s="22">
        <v>0</v>
      </c>
      <c r="BJ200" s="22">
        <v>0</v>
      </c>
      <c r="BK200" s="22">
        <v>0</v>
      </c>
      <c r="BL200" s="22">
        <v>0</v>
      </c>
      <c r="BM200" s="22">
        <v>0</v>
      </c>
      <c r="BN200" s="22">
        <v>0</v>
      </c>
      <c r="BO200" s="22">
        <v>0</v>
      </c>
      <c r="BP200" s="22">
        <v>0</v>
      </c>
    </row>
    <row r="201" spans="1:68" x14ac:dyDescent="0.25">
      <c r="A201" s="22" t="s">
        <v>125</v>
      </c>
      <c r="B201" s="22" t="s">
        <v>492</v>
      </c>
      <c r="C201" s="22" t="s">
        <v>525</v>
      </c>
      <c r="D201" s="22" t="s">
        <v>526</v>
      </c>
      <c r="E201" s="22">
        <v>2</v>
      </c>
      <c r="F201" s="22">
        <v>165.34</v>
      </c>
      <c r="G201" s="22">
        <v>0</v>
      </c>
      <c r="H201" s="24">
        <v>6</v>
      </c>
      <c r="I201" s="25" t="s">
        <v>2002</v>
      </c>
      <c r="J201" s="24">
        <v>0</v>
      </c>
      <c r="K201" s="22">
        <v>0</v>
      </c>
      <c r="L201" s="25"/>
      <c r="M201" s="22">
        <v>0</v>
      </c>
      <c r="N201" s="22">
        <v>0</v>
      </c>
      <c r="O201" s="22"/>
      <c r="P201" s="24">
        <v>3.9</v>
      </c>
      <c r="Q201" s="24">
        <v>0</v>
      </c>
      <c r="R201" s="24">
        <v>0</v>
      </c>
      <c r="S201" s="24">
        <v>0</v>
      </c>
      <c r="T201" s="24">
        <v>0</v>
      </c>
      <c r="U201" s="24">
        <v>3.9</v>
      </c>
      <c r="V201" s="24">
        <v>3.3</v>
      </c>
      <c r="W201" s="24">
        <v>0</v>
      </c>
      <c r="X201" s="24">
        <v>0</v>
      </c>
      <c r="Y201" s="24">
        <v>0</v>
      </c>
      <c r="Z201" s="24">
        <v>0</v>
      </c>
      <c r="AA201" s="24">
        <v>3.3</v>
      </c>
      <c r="AB201" s="24">
        <v>0</v>
      </c>
      <c r="AC201" s="25" t="s">
        <v>2003</v>
      </c>
      <c r="AD201" s="22">
        <v>54</v>
      </c>
      <c r="AE201" s="22">
        <v>35</v>
      </c>
      <c r="AF201" s="25" t="s">
        <v>2003</v>
      </c>
      <c r="AG201" s="25" t="s">
        <v>2003</v>
      </c>
      <c r="AH201" s="25" t="s">
        <v>2003</v>
      </c>
      <c r="AI201" s="22">
        <v>35</v>
      </c>
      <c r="AJ201" s="22">
        <v>0</v>
      </c>
      <c r="AK201" s="22">
        <v>0</v>
      </c>
      <c r="AL201" s="22">
        <v>120</v>
      </c>
      <c r="AM201" s="22">
        <v>4500</v>
      </c>
      <c r="AN201" s="22">
        <v>0</v>
      </c>
      <c r="AO201" s="22">
        <v>0</v>
      </c>
      <c r="AP201" s="22">
        <v>0</v>
      </c>
      <c r="AQ201" s="22">
        <v>0</v>
      </c>
      <c r="AR201" s="22">
        <v>0</v>
      </c>
      <c r="AS201" s="22">
        <v>0</v>
      </c>
      <c r="AT201" s="22">
        <v>0</v>
      </c>
      <c r="AU201" s="22">
        <v>0</v>
      </c>
      <c r="AV201" s="25" t="s">
        <v>2207</v>
      </c>
      <c r="AW201" s="22">
        <v>8</v>
      </c>
      <c r="AX201" s="22">
        <v>8</v>
      </c>
      <c r="AY201" s="22">
        <v>915000</v>
      </c>
      <c r="AZ201" s="22">
        <v>10000</v>
      </c>
      <c r="BA201" s="22">
        <v>0</v>
      </c>
      <c r="BB201" s="22">
        <v>0</v>
      </c>
      <c r="BC201" s="22">
        <v>925000</v>
      </c>
      <c r="BD201" s="22">
        <v>0</v>
      </c>
      <c r="BE201" s="22">
        <v>20</v>
      </c>
      <c r="BF201" s="22">
        <v>0</v>
      </c>
      <c r="BG201" s="22">
        <v>1</v>
      </c>
      <c r="BH201" s="22">
        <v>3</v>
      </c>
      <c r="BI201" s="22">
        <v>12</v>
      </c>
      <c r="BJ201" s="22">
        <v>0</v>
      </c>
      <c r="BK201" s="22">
        <v>0</v>
      </c>
      <c r="BL201" s="22">
        <v>0</v>
      </c>
      <c r="BM201" s="22">
        <v>0</v>
      </c>
      <c r="BN201" s="22">
        <v>17</v>
      </c>
      <c r="BO201" s="22">
        <v>0</v>
      </c>
      <c r="BP201" s="22">
        <v>0</v>
      </c>
    </row>
    <row r="202" spans="1:68" x14ac:dyDescent="0.25">
      <c r="A202" s="22" t="s">
        <v>125</v>
      </c>
      <c r="B202" s="22" t="s">
        <v>492</v>
      </c>
      <c r="C202" s="22" t="s">
        <v>527</v>
      </c>
      <c r="D202" s="22" t="s">
        <v>528</v>
      </c>
      <c r="E202" s="22">
        <v>2</v>
      </c>
      <c r="F202" s="22">
        <v>154.9</v>
      </c>
      <c r="G202" s="22">
        <v>0</v>
      </c>
      <c r="H202" s="24">
        <v>4</v>
      </c>
      <c r="I202" s="25" t="s">
        <v>2002</v>
      </c>
      <c r="J202" s="24">
        <v>0</v>
      </c>
      <c r="K202" s="22">
        <v>0</v>
      </c>
      <c r="L202" s="25"/>
      <c r="M202" s="22">
        <v>0</v>
      </c>
      <c r="N202" s="22">
        <v>0</v>
      </c>
      <c r="O202" s="22"/>
      <c r="P202" s="24">
        <v>5</v>
      </c>
      <c r="Q202" s="24">
        <v>0</v>
      </c>
      <c r="R202" s="24">
        <v>0</v>
      </c>
      <c r="S202" s="24">
        <v>0</v>
      </c>
      <c r="T202" s="24">
        <v>0</v>
      </c>
      <c r="U202" s="24">
        <v>5</v>
      </c>
      <c r="V202" s="24">
        <v>5</v>
      </c>
      <c r="W202" s="24">
        <v>0</v>
      </c>
      <c r="X202" s="24">
        <v>0</v>
      </c>
      <c r="Y202" s="24">
        <v>0</v>
      </c>
      <c r="Z202" s="24">
        <v>0</v>
      </c>
      <c r="AA202" s="24">
        <v>5</v>
      </c>
      <c r="AB202" s="24">
        <v>1</v>
      </c>
      <c r="AC202" s="25" t="s">
        <v>2003</v>
      </c>
      <c r="AD202" s="22">
        <v>5</v>
      </c>
      <c r="AE202" s="22">
        <v>3</v>
      </c>
      <c r="AF202" s="25" t="s">
        <v>2002</v>
      </c>
      <c r="AG202" s="25" t="s">
        <v>2002</v>
      </c>
      <c r="AH202" s="25" t="s">
        <v>2002</v>
      </c>
      <c r="AI202" s="22">
        <v>0</v>
      </c>
      <c r="AJ202" s="22">
        <v>0</v>
      </c>
      <c r="AK202" s="22">
        <v>0</v>
      </c>
      <c r="AL202" s="22">
        <v>210</v>
      </c>
      <c r="AM202" s="22">
        <v>6905.45</v>
      </c>
      <c r="AN202" s="22">
        <v>0</v>
      </c>
      <c r="AO202" s="22">
        <v>0</v>
      </c>
      <c r="AP202" s="22">
        <v>0</v>
      </c>
      <c r="AQ202" s="22">
        <v>0</v>
      </c>
      <c r="AR202" s="22">
        <v>0</v>
      </c>
      <c r="AS202" s="22">
        <v>0</v>
      </c>
      <c r="AT202" s="22">
        <v>0</v>
      </c>
      <c r="AU202" s="22">
        <v>0</v>
      </c>
      <c r="AV202" s="25" t="s">
        <v>2208</v>
      </c>
      <c r="AW202" s="22">
        <v>0</v>
      </c>
      <c r="AX202" s="22">
        <v>0</v>
      </c>
      <c r="AY202" s="22">
        <v>0</v>
      </c>
      <c r="AZ202" s="22">
        <v>0</v>
      </c>
      <c r="BA202" s="22">
        <v>0</v>
      </c>
      <c r="BB202" s="22">
        <v>0</v>
      </c>
      <c r="BC202" s="22">
        <v>0</v>
      </c>
      <c r="BD202" s="22">
        <v>0</v>
      </c>
      <c r="BE202" s="22">
        <v>0</v>
      </c>
      <c r="BF202" s="22">
        <v>0</v>
      </c>
      <c r="BG202" s="22">
        <v>1</v>
      </c>
      <c r="BH202" s="22">
        <v>7</v>
      </c>
      <c r="BI202" s="22">
        <v>30</v>
      </c>
      <c r="BJ202" s="22">
        <v>0</v>
      </c>
      <c r="BK202" s="22">
        <v>0</v>
      </c>
      <c r="BL202" s="22">
        <v>0</v>
      </c>
      <c r="BM202" s="22">
        <v>0</v>
      </c>
      <c r="BN202" s="22">
        <v>19</v>
      </c>
      <c r="BO202" s="22">
        <v>0</v>
      </c>
      <c r="BP202" s="22">
        <v>0</v>
      </c>
    </row>
    <row r="203" spans="1:68" x14ac:dyDescent="0.25">
      <c r="A203" s="22" t="s">
        <v>125</v>
      </c>
      <c r="B203" s="22" t="s">
        <v>492</v>
      </c>
      <c r="C203" s="22" t="s">
        <v>529</v>
      </c>
      <c r="D203" s="22" t="s">
        <v>530</v>
      </c>
      <c r="E203" s="22">
        <v>2</v>
      </c>
      <c r="F203" s="22">
        <v>103.68</v>
      </c>
      <c r="G203" s="22">
        <v>0</v>
      </c>
      <c r="H203" s="24">
        <v>4</v>
      </c>
      <c r="I203" s="25" t="s">
        <v>2002</v>
      </c>
      <c r="J203" s="24">
        <v>0</v>
      </c>
      <c r="K203" s="22">
        <v>0</v>
      </c>
      <c r="L203" s="25"/>
      <c r="M203" s="22">
        <v>0</v>
      </c>
      <c r="N203" s="22">
        <v>0</v>
      </c>
      <c r="O203" s="22"/>
      <c r="P203" s="24">
        <v>0</v>
      </c>
      <c r="Q203" s="24">
        <v>0</v>
      </c>
      <c r="R203" s="24">
        <v>0</v>
      </c>
      <c r="S203" s="24">
        <v>0</v>
      </c>
      <c r="T203" s="24">
        <v>0</v>
      </c>
      <c r="U203" s="24">
        <v>0</v>
      </c>
      <c r="V203" s="24">
        <v>3.2</v>
      </c>
      <c r="W203" s="24">
        <v>0</v>
      </c>
      <c r="X203" s="24">
        <v>0</v>
      </c>
      <c r="Y203" s="24">
        <v>0</v>
      </c>
      <c r="Z203" s="24">
        <v>0</v>
      </c>
      <c r="AA203" s="24">
        <v>3.2</v>
      </c>
      <c r="AB203" s="24">
        <v>0</v>
      </c>
      <c r="AC203" s="25" t="s">
        <v>2002</v>
      </c>
      <c r="AD203" s="22">
        <v>0</v>
      </c>
      <c r="AE203" s="22">
        <v>0</v>
      </c>
      <c r="AF203" s="25" t="s">
        <v>2002</v>
      </c>
      <c r="AG203" s="25" t="s">
        <v>2002</v>
      </c>
      <c r="AH203" s="25" t="s">
        <v>2002</v>
      </c>
      <c r="AI203" s="22">
        <v>0</v>
      </c>
      <c r="AJ203" s="22">
        <v>0</v>
      </c>
      <c r="AK203" s="22">
        <v>0</v>
      </c>
      <c r="AL203" s="22">
        <v>99</v>
      </c>
      <c r="AM203" s="22">
        <v>4968</v>
      </c>
      <c r="AN203" s="22">
        <v>0</v>
      </c>
      <c r="AO203" s="22">
        <v>0</v>
      </c>
      <c r="AP203" s="22">
        <v>0</v>
      </c>
      <c r="AQ203" s="22">
        <v>0</v>
      </c>
      <c r="AR203" s="22">
        <v>0</v>
      </c>
      <c r="AS203" s="22">
        <v>0</v>
      </c>
      <c r="AT203" s="22">
        <v>0</v>
      </c>
      <c r="AU203" s="22">
        <v>0</v>
      </c>
      <c r="AV203" s="25" t="s">
        <v>2209</v>
      </c>
      <c r="AW203" s="22">
        <v>0</v>
      </c>
      <c r="AX203" s="22">
        <v>0</v>
      </c>
      <c r="AY203" s="22">
        <v>0</v>
      </c>
      <c r="AZ203" s="22">
        <v>0</v>
      </c>
      <c r="BA203" s="22">
        <v>0</v>
      </c>
      <c r="BB203" s="22">
        <v>0</v>
      </c>
      <c r="BC203" s="22">
        <v>0</v>
      </c>
      <c r="BD203" s="22">
        <v>0</v>
      </c>
      <c r="BE203" s="22">
        <v>0</v>
      </c>
      <c r="BF203" s="22">
        <v>0</v>
      </c>
      <c r="BG203" s="22">
        <v>0</v>
      </c>
      <c r="BH203" s="22">
        <v>0</v>
      </c>
      <c r="BI203" s="22">
        <v>0</v>
      </c>
      <c r="BJ203" s="22">
        <v>0</v>
      </c>
      <c r="BK203" s="22">
        <v>0</v>
      </c>
      <c r="BL203" s="22">
        <v>0</v>
      </c>
      <c r="BM203" s="22">
        <v>0</v>
      </c>
      <c r="BN203" s="22">
        <v>0</v>
      </c>
      <c r="BO203" s="22">
        <v>0</v>
      </c>
      <c r="BP203" s="22">
        <v>0</v>
      </c>
    </row>
    <row r="204" spans="1:68" x14ac:dyDescent="0.25">
      <c r="A204" s="22" t="s">
        <v>125</v>
      </c>
      <c r="B204" s="22" t="s">
        <v>492</v>
      </c>
      <c r="C204" s="22" t="s">
        <v>531</v>
      </c>
      <c r="D204" s="22" t="s">
        <v>532</v>
      </c>
      <c r="E204" s="22">
        <v>8</v>
      </c>
      <c r="F204" s="22">
        <v>366.1</v>
      </c>
      <c r="G204" s="22">
        <v>0</v>
      </c>
      <c r="H204" s="24">
        <v>18</v>
      </c>
      <c r="I204" s="25" t="s">
        <v>2002</v>
      </c>
      <c r="J204" s="24">
        <v>0</v>
      </c>
      <c r="K204" s="22">
        <v>0</v>
      </c>
      <c r="L204" s="25"/>
      <c r="M204" s="22">
        <v>0</v>
      </c>
      <c r="N204" s="22">
        <v>0</v>
      </c>
      <c r="O204" s="22"/>
      <c r="P204" s="24">
        <v>26.5</v>
      </c>
      <c r="Q204" s="24">
        <v>0</v>
      </c>
      <c r="R204" s="24">
        <v>0</v>
      </c>
      <c r="S204" s="24">
        <v>0</v>
      </c>
      <c r="T204" s="24">
        <v>0</v>
      </c>
      <c r="U204" s="24">
        <v>26.5</v>
      </c>
      <c r="V204" s="24">
        <v>28</v>
      </c>
      <c r="W204" s="24">
        <v>0</v>
      </c>
      <c r="X204" s="24">
        <v>0</v>
      </c>
      <c r="Y204" s="24">
        <v>0</v>
      </c>
      <c r="Z204" s="24">
        <v>0</v>
      </c>
      <c r="AA204" s="24">
        <v>28</v>
      </c>
      <c r="AB204" s="24">
        <v>1.6</v>
      </c>
      <c r="AC204" s="25" t="s">
        <v>2002</v>
      </c>
      <c r="AD204" s="22">
        <v>0</v>
      </c>
      <c r="AE204" s="22">
        <v>0</v>
      </c>
      <c r="AF204" s="25" t="s">
        <v>2002</v>
      </c>
      <c r="AG204" s="25" t="s">
        <v>2002</v>
      </c>
      <c r="AH204" s="25" t="s">
        <v>2002</v>
      </c>
      <c r="AI204" s="22">
        <v>0</v>
      </c>
      <c r="AJ204" s="22">
        <v>0</v>
      </c>
      <c r="AK204" s="22">
        <v>0</v>
      </c>
      <c r="AL204" s="22">
        <v>392</v>
      </c>
      <c r="AM204" s="22">
        <v>13500</v>
      </c>
      <c r="AN204" s="22">
        <v>0</v>
      </c>
      <c r="AO204" s="22">
        <v>0</v>
      </c>
      <c r="AP204" s="22">
        <v>0</v>
      </c>
      <c r="AQ204" s="22">
        <v>0</v>
      </c>
      <c r="AR204" s="22">
        <v>0</v>
      </c>
      <c r="AS204" s="22">
        <v>0</v>
      </c>
      <c r="AT204" s="22">
        <v>0</v>
      </c>
      <c r="AU204" s="22">
        <v>0</v>
      </c>
      <c r="AV204" s="25" t="s">
        <v>2210</v>
      </c>
      <c r="AW204" s="22">
        <v>12</v>
      </c>
      <c r="AX204" s="22">
        <v>12</v>
      </c>
      <c r="AY204" s="22">
        <v>1677000</v>
      </c>
      <c r="AZ204" s="22">
        <v>0</v>
      </c>
      <c r="BA204" s="22">
        <v>6000</v>
      </c>
      <c r="BB204" s="22">
        <v>0</v>
      </c>
      <c r="BC204" s="22">
        <v>1683000</v>
      </c>
      <c r="BD204" s="22">
        <v>12</v>
      </c>
      <c r="BE204" s="22">
        <v>2</v>
      </c>
      <c r="BF204" s="22">
        <v>1</v>
      </c>
      <c r="BG204" s="22">
        <v>1</v>
      </c>
      <c r="BH204" s="22">
        <v>24</v>
      </c>
      <c r="BI204" s="22">
        <v>2</v>
      </c>
      <c r="BJ204" s="22">
        <v>1</v>
      </c>
      <c r="BK204" s="22">
        <v>45</v>
      </c>
      <c r="BL204" s="22">
        <v>10</v>
      </c>
      <c r="BM204" s="22">
        <v>13</v>
      </c>
      <c r="BN204" s="22">
        <v>88</v>
      </c>
      <c r="BO204" s="22">
        <v>0</v>
      </c>
      <c r="BP204" s="22">
        <v>0</v>
      </c>
    </row>
    <row r="205" spans="1:68" x14ac:dyDescent="0.25">
      <c r="A205" s="22" t="s">
        <v>125</v>
      </c>
      <c r="B205" s="22" t="s">
        <v>492</v>
      </c>
      <c r="C205" s="22" t="s">
        <v>533</v>
      </c>
      <c r="D205" s="22" t="s">
        <v>534</v>
      </c>
      <c r="E205" s="22">
        <v>2</v>
      </c>
      <c r="F205" s="22">
        <v>99.3</v>
      </c>
      <c r="G205" s="22">
        <v>0</v>
      </c>
      <c r="H205" s="24">
        <v>10</v>
      </c>
      <c r="I205" s="25" t="s">
        <v>2002</v>
      </c>
      <c r="J205" s="24">
        <v>0</v>
      </c>
      <c r="K205" s="22">
        <v>0</v>
      </c>
      <c r="L205" s="25"/>
      <c r="M205" s="22">
        <v>0</v>
      </c>
      <c r="N205" s="22">
        <v>0</v>
      </c>
      <c r="O205" s="22"/>
      <c r="P205" s="24">
        <v>5.5</v>
      </c>
      <c r="Q205" s="24">
        <v>0</v>
      </c>
      <c r="R205" s="24">
        <v>0</v>
      </c>
      <c r="S205" s="24">
        <v>0</v>
      </c>
      <c r="T205" s="24">
        <v>0</v>
      </c>
      <c r="U205" s="24">
        <v>5.5</v>
      </c>
      <c r="V205" s="24">
        <v>3.5</v>
      </c>
      <c r="W205" s="24">
        <v>0</v>
      </c>
      <c r="X205" s="24">
        <v>0</v>
      </c>
      <c r="Y205" s="24">
        <v>0</v>
      </c>
      <c r="Z205" s="24">
        <v>0</v>
      </c>
      <c r="AA205" s="24">
        <v>3.5</v>
      </c>
      <c r="AB205" s="24">
        <v>0</v>
      </c>
      <c r="AC205" s="25" t="s">
        <v>2003</v>
      </c>
      <c r="AD205" s="22">
        <v>18</v>
      </c>
      <c r="AE205" s="22">
        <v>15</v>
      </c>
      <c r="AF205" s="25" t="s">
        <v>2002</v>
      </c>
      <c r="AG205" s="25" t="s">
        <v>2003</v>
      </c>
      <c r="AH205" s="25" t="s">
        <v>2003</v>
      </c>
      <c r="AI205" s="22">
        <v>18</v>
      </c>
      <c r="AJ205" s="22">
        <v>0</v>
      </c>
      <c r="AK205" s="22">
        <v>0</v>
      </c>
      <c r="AL205" s="22">
        <v>113</v>
      </c>
      <c r="AM205" s="22">
        <v>7422</v>
      </c>
      <c r="AN205" s="22">
        <v>0</v>
      </c>
      <c r="AO205" s="22">
        <v>0</v>
      </c>
      <c r="AP205" s="22">
        <v>0</v>
      </c>
      <c r="AQ205" s="22">
        <v>0</v>
      </c>
      <c r="AR205" s="22">
        <v>0</v>
      </c>
      <c r="AS205" s="22">
        <v>0</v>
      </c>
      <c r="AT205" s="22">
        <v>0</v>
      </c>
      <c r="AU205" s="22">
        <v>0</v>
      </c>
      <c r="AV205" s="25" t="s">
        <v>2211</v>
      </c>
      <c r="AW205" s="22">
        <v>3</v>
      </c>
      <c r="AX205" s="22">
        <v>3</v>
      </c>
      <c r="AY205" s="22">
        <v>0</v>
      </c>
      <c r="AZ205" s="22">
        <v>60000</v>
      </c>
      <c r="BA205" s="22">
        <v>0</v>
      </c>
      <c r="BB205" s="22">
        <v>0</v>
      </c>
      <c r="BC205" s="22">
        <v>60000</v>
      </c>
      <c r="BD205" s="22">
        <v>3</v>
      </c>
      <c r="BE205" s="22">
        <v>3</v>
      </c>
      <c r="BF205" s="22">
        <v>0</v>
      </c>
      <c r="BG205" s="22">
        <v>1</v>
      </c>
      <c r="BH205" s="22">
        <v>20</v>
      </c>
      <c r="BI205" s="22">
        <v>3</v>
      </c>
      <c r="BJ205" s="22">
        <v>0</v>
      </c>
      <c r="BK205" s="22">
        <v>14</v>
      </c>
      <c r="BL205" s="22">
        <v>5</v>
      </c>
      <c r="BM205" s="22">
        <v>3</v>
      </c>
      <c r="BN205" s="22">
        <v>0</v>
      </c>
      <c r="BO205" s="22">
        <v>0</v>
      </c>
      <c r="BP205" s="22">
        <v>0</v>
      </c>
    </row>
    <row r="206" spans="1:68" x14ac:dyDescent="0.25">
      <c r="A206" s="22" t="s">
        <v>125</v>
      </c>
      <c r="B206" s="22" t="s">
        <v>492</v>
      </c>
      <c r="C206" s="22" t="s">
        <v>535</v>
      </c>
      <c r="D206" s="22" t="s">
        <v>536</v>
      </c>
      <c r="E206" s="22">
        <v>6</v>
      </c>
      <c r="F206" s="22">
        <v>186.25</v>
      </c>
      <c r="G206" s="22">
        <v>0</v>
      </c>
      <c r="H206" s="24">
        <v>8.6999999999999993</v>
      </c>
      <c r="I206" s="25" t="s">
        <v>2002</v>
      </c>
      <c r="J206" s="24">
        <v>0</v>
      </c>
      <c r="K206" s="22">
        <v>0</v>
      </c>
      <c r="L206" s="25"/>
      <c r="M206" s="22">
        <v>0</v>
      </c>
      <c r="N206" s="22">
        <v>0</v>
      </c>
      <c r="O206" s="22"/>
      <c r="P206" s="24">
        <v>9.1999999999999993</v>
      </c>
      <c r="Q206" s="24">
        <v>0</v>
      </c>
      <c r="R206" s="24">
        <v>0</v>
      </c>
      <c r="S206" s="24">
        <v>0.4</v>
      </c>
      <c r="T206" s="24">
        <v>0</v>
      </c>
      <c r="U206" s="24">
        <v>9.6</v>
      </c>
      <c r="V206" s="24">
        <v>11.7</v>
      </c>
      <c r="W206" s="24">
        <v>0</v>
      </c>
      <c r="X206" s="24">
        <v>0</v>
      </c>
      <c r="Y206" s="24">
        <v>0</v>
      </c>
      <c r="Z206" s="24">
        <v>0</v>
      </c>
      <c r="AA206" s="24">
        <v>11.7</v>
      </c>
      <c r="AB206" s="24">
        <v>2.7</v>
      </c>
      <c r="AC206" s="25" t="s">
        <v>2003</v>
      </c>
      <c r="AD206" s="22">
        <v>1</v>
      </c>
      <c r="AE206" s="22">
        <v>1</v>
      </c>
      <c r="AF206" s="25" t="s">
        <v>2002</v>
      </c>
      <c r="AG206" s="25" t="s">
        <v>2003</v>
      </c>
      <c r="AH206" s="25" t="s">
        <v>2003</v>
      </c>
      <c r="AI206" s="22">
        <v>5</v>
      </c>
      <c r="AJ206" s="22">
        <v>0</v>
      </c>
      <c r="AK206" s="22">
        <v>0</v>
      </c>
      <c r="AL206" s="22">
        <v>407</v>
      </c>
      <c r="AM206" s="22">
        <v>16080</v>
      </c>
      <c r="AN206" s="22">
        <v>0</v>
      </c>
      <c r="AO206" s="22">
        <v>0</v>
      </c>
      <c r="AP206" s="22">
        <v>0</v>
      </c>
      <c r="AQ206" s="22">
        <v>0</v>
      </c>
      <c r="AR206" s="22">
        <v>0</v>
      </c>
      <c r="AS206" s="22">
        <v>0</v>
      </c>
      <c r="AT206" s="22">
        <v>0</v>
      </c>
      <c r="AU206" s="22">
        <v>0</v>
      </c>
      <c r="AV206" s="25" t="s">
        <v>2212</v>
      </c>
      <c r="AW206" s="22">
        <v>15</v>
      </c>
      <c r="AX206" s="22">
        <v>15</v>
      </c>
      <c r="AY206" s="22">
        <v>2000000</v>
      </c>
      <c r="AZ206" s="22">
        <v>0</v>
      </c>
      <c r="BA206" s="22">
        <v>0</v>
      </c>
      <c r="BB206" s="22">
        <v>0</v>
      </c>
      <c r="BC206" s="22">
        <v>2000000</v>
      </c>
      <c r="BD206" s="22">
        <v>13</v>
      </c>
      <c r="BE206" s="22">
        <v>4</v>
      </c>
      <c r="BF206" s="22">
        <v>1</v>
      </c>
      <c r="BG206" s="22">
        <v>1</v>
      </c>
      <c r="BH206" s="22">
        <v>6</v>
      </c>
      <c r="BI206" s="22">
        <v>2</v>
      </c>
      <c r="BJ206" s="22">
        <v>0</v>
      </c>
      <c r="BK206" s="22">
        <v>0</v>
      </c>
      <c r="BL206" s="22">
        <v>30</v>
      </c>
      <c r="BM206" s="22">
        <v>13</v>
      </c>
      <c r="BN206" s="22">
        <v>47</v>
      </c>
      <c r="BO206" s="22">
        <v>0</v>
      </c>
      <c r="BP206" s="22">
        <v>0</v>
      </c>
    </row>
    <row r="207" spans="1:68" x14ac:dyDescent="0.25">
      <c r="A207" s="22" t="s">
        <v>125</v>
      </c>
      <c r="B207" s="22" t="s">
        <v>492</v>
      </c>
      <c r="C207" s="22" t="s">
        <v>537</v>
      </c>
      <c r="D207" s="22" t="s">
        <v>538</v>
      </c>
      <c r="E207" s="22">
        <v>1</v>
      </c>
      <c r="F207" s="22">
        <v>33.590000000000003</v>
      </c>
      <c r="G207" s="22">
        <v>0</v>
      </c>
      <c r="H207" s="24">
        <v>5.5</v>
      </c>
      <c r="I207" s="25" t="s">
        <v>2002</v>
      </c>
      <c r="J207" s="24">
        <v>0</v>
      </c>
      <c r="K207" s="22">
        <v>0</v>
      </c>
      <c r="L207" s="25"/>
      <c r="M207" s="22">
        <v>0</v>
      </c>
      <c r="N207" s="22">
        <v>0</v>
      </c>
      <c r="O207" s="22"/>
      <c r="P207" s="24">
        <v>2</v>
      </c>
      <c r="Q207" s="24">
        <v>0</v>
      </c>
      <c r="R207" s="24">
        <v>0</v>
      </c>
      <c r="S207" s="24">
        <v>0</v>
      </c>
      <c r="T207" s="24">
        <v>0</v>
      </c>
      <c r="U207" s="24">
        <v>2</v>
      </c>
      <c r="V207" s="24">
        <v>2.5</v>
      </c>
      <c r="W207" s="24">
        <v>0</v>
      </c>
      <c r="X207" s="24">
        <v>0</v>
      </c>
      <c r="Y207" s="24">
        <v>0</v>
      </c>
      <c r="Z207" s="24">
        <v>0</v>
      </c>
      <c r="AA207" s="24">
        <v>2.5</v>
      </c>
      <c r="AB207" s="24">
        <v>0</v>
      </c>
      <c r="AC207" s="25" t="s">
        <v>2003</v>
      </c>
      <c r="AD207" s="22">
        <v>1</v>
      </c>
      <c r="AE207" s="22">
        <v>1</v>
      </c>
      <c r="AF207" s="25" t="s">
        <v>2003</v>
      </c>
      <c r="AG207" s="25" t="s">
        <v>2003</v>
      </c>
      <c r="AH207" s="25" t="s">
        <v>2003</v>
      </c>
      <c r="AI207" s="22">
        <v>7</v>
      </c>
      <c r="AJ207" s="22">
        <v>0</v>
      </c>
      <c r="AK207" s="22">
        <v>0</v>
      </c>
      <c r="AL207" s="22">
        <v>74</v>
      </c>
      <c r="AM207" s="22">
        <v>3350</v>
      </c>
      <c r="AN207" s="22">
        <v>0</v>
      </c>
      <c r="AO207" s="22">
        <v>0</v>
      </c>
      <c r="AP207" s="22">
        <v>0</v>
      </c>
      <c r="AQ207" s="22">
        <v>0</v>
      </c>
      <c r="AR207" s="22">
        <v>0</v>
      </c>
      <c r="AS207" s="22">
        <v>0</v>
      </c>
      <c r="AT207" s="22">
        <v>0</v>
      </c>
      <c r="AU207" s="22">
        <v>0</v>
      </c>
      <c r="AV207" s="25" t="s">
        <v>2213</v>
      </c>
      <c r="AW207" s="22">
        <v>1</v>
      </c>
      <c r="AX207" s="22">
        <v>1</v>
      </c>
      <c r="AY207" s="22">
        <v>0</v>
      </c>
      <c r="AZ207" s="22">
        <v>350000</v>
      </c>
      <c r="BA207" s="22">
        <v>0</v>
      </c>
      <c r="BB207" s="22">
        <v>0</v>
      </c>
      <c r="BC207" s="22">
        <v>350000</v>
      </c>
      <c r="BD207" s="22">
        <v>1</v>
      </c>
      <c r="BE207" s="22">
        <v>10</v>
      </c>
      <c r="BF207" s="22">
        <v>0</v>
      </c>
      <c r="BG207" s="22">
        <v>1</v>
      </c>
      <c r="BH207" s="22">
        <v>0</v>
      </c>
      <c r="BI207" s="22">
        <v>0</v>
      </c>
      <c r="BJ207" s="22">
        <v>0</v>
      </c>
      <c r="BK207" s="22">
        <v>0</v>
      </c>
      <c r="BL207" s="22">
        <v>30</v>
      </c>
      <c r="BM207" s="22">
        <v>1</v>
      </c>
      <c r="BN207" s="22">
        <v>0</v>
      </c>
      <c r="BO207" s="22">
        <v>0</v>
      </c>
      <c r="BP207" s="22">
        <v>0</v>
      </c>
    </row>
    <row r="208" spans="1:68" x14ac:dyDescent="0.25">
      <c r="A208" s="22" t="s">
        <v>125</v>
      </c>
      <c r="B208" s="22" t="s">
        <v>492</v>
      </c>
      <c r="C208" s="22" t="s">
        <v>539</v>
      </c>
      <c r="D208" s="22" t="s">
        <v>540</v>
      </c>
      <c r="E208" s="22">
        <v>4</v>
      </c>
      <c r="F208" s="22">
        <v>200.64</v>
      </c>
      <c r="G208" s="22">
        <v>0</v>
      </c>
      <c r="H208" s="24">
        <v>8.1</v>
      </c>
      <c r="I208" s="25" t="s">
        <v>2002</v>
      </c>
      <c r="J208" s="24">
        <v>0</v>
      </c>
      <c r="K208" s="22">
        <v>0</v>
      </c>
      <c r="L208" s="25"/>
      <c r="M208" s="22">
        <v>0</v>
      </c>
      <c r="N208" s="22">
        <v>0</v>
      </c>
      <c r="O208" s="22"/>
      <c r="P208" s="24">
        <v>4</v>
      </c>
      <c r="Q208" s="24">
        <v>0</v>
      </c>
      <c r="R208" s="24">
        <v>0</v>
      </c>
      <c r="S208" s="24">
        <v>0</v>
      </c>
      <c r="T208" s="24">
        <v>0</v>
      </c>
      <c r="U208" s="24">
        <v>4</v>
      </c>
      <c r="V208" s="24">
        <v>5</v>
      </c>
      <c r="W208" s="24">
        <v>0</v>
      </c>
      <c r="X208" s="24">
        <v>0</v>
      </c>
      <c r="Y208" s="24">
        <v>0</v>
      </c>
      <c r="Z208" s="24">
        <v>0</v>
      </c>
      <c r="AA208" s="24">
        <v>5</v>
      </c>
      <c r="AB208" s="24">
        <v>1.2</v>
      </c>
      <c r="AC208" s="25" t="s">
        <v>2003</v>
      </c>
      <c r="AD208" s="22">
        <v>1</v>
      </c>
      <c r="AE208" s="22">
        <v>1</v>
      </c>
      <c r="AF208" s="25" t="s">
        <v>2002</v>
      </c>
      <c r="AG208" s="25" t="s">
        <v>2003</v>
      </c>
      <c r="AH208" s="25" t="s">
        <v>2003</v>
      </c>
      <c r="AI208" s="22">
        <v>5</v>
      </c>
      <c r="AJ208" s="22">
        <v>0</v>
      </c>
      <c r="AK208" s="22">
        <v>0</v>
      </c>
      <c r="AL208" s="22">
        <v>182</v>
      </c>
      <c r="AM208" s="22">
        <v>8910</v>
      </c>
      <c r="AN208" s="22">
        <v>0</v>
      </c>
      <c r="AO208" s="22">
        <v>0</v>
      </c>
      <c r="AP208" s="22">
        <v>0</v>
      </c>
      <c r="AQ208" s="22">
        <v>0</v>
      </c>
      <c r="AR208" s="22">
        <v>0</v>
      </c>
      <c r="AS208" s="22">
        <v>0</v>
      </c>
      <c r="AT208" s="22">
        <v>0</v>
      </c>
      <c r="AU208" s="22">
        <v>0</v>
      </c>
      <c r="AV208" s="25" t="s">
        <v>2214</v>
      </c>
      <c r="AW208" s="22">
        <v>0</v>
      </c>
      <c r="AX208" s="22">
        <v>0</v>
      </c>
      <c r="AY208" s="22">
        <v>0</v>
      </c>
      <c r="AZ208" s="22">
        <v>0</v>
      </c>
      <c r="BA208" s="22">
        <v>0</v>
      </c>
      <c r="BB208" s="22">
        <v>0</v>
      </c>
      <c r="BC208" s="22">
        <v>0</v>
      </c>
      <c r="BD208" s="22">
        <v>0</v>
      </c>
      <c r="BE208" s="22">
        <v>0</v>
      </c>
      <c r="BF208" s="22">
        <v>0</v>
      </c>
      <c r="BG208" s="22">
        <v>0</v>
      </c>
      <c r="BH208" s="22">
        <v>0</v>
      </c>
      <c r="BI208" s="22">
        <v>0</v>
      </c>
      <c r="BJ208" s="22">
        <v>0</v>
      </c>
      <c r="BK208" s="22">
        <v>0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</row>
    <row r="209" spans="1:68" x14ac:dyDescent="0.25">
      <c r="A209" s="22" t="s">
        <v>125</v>
      </c>
      <c r="B209" s="22" t="s">
        <v>492</v>
      </c>
      <c r="C209" s="22" t="s">
        <v>541</v>
      </c>
      <c r="D209" s="22" t="s">
        <v>542</v>
      </c>
      <c r="E209" s="22">
        <v>5</v>
      </c>
      <c r="F209" s="22">
        <v>139.44999999999999</v>
      </c>
      <c r="G209" s="22">
        <v>0</v>
      </c>
      <c r="H209" s="24">
        <v>12</v>
      </c>
      <c r="I209" s="25" t="s">
        <v>2002</v>
      </c>
      <c r="J209" s="24">
        <v>0</v>
      </c>
      <c r="K209" s="22">
        <v>0</v>
      </c>
      <c r="L209" s="25"/>
      <c r="M209" s="22">
        <v>0</v>
      </c>
      <c r="N209" s="22">
        <v>0</v>
      </c>
      <c r="O209" s="22"/>
      <c r="P209" s="24">
        <v>5</v>
      </c>
      <c r="Q209" s="24">
        <v>0</v>
      </c>
      <c r="R209" s="24">
        <v>0</v>
      </c>
      <c r="S209" s="24">
        <v>0</v>
      </c>
      <c r="T209" s="24">
        <v>0</v>
      </c>
      <c r="U209" s="24">
        <v>5</v>
      </c>
      <c r="V209" s="24">
        <v>5</v>
      </c>
      <c r="W209" s="24">
        <v>0</v>
      </c>
      <c r="X209" s="24">
        <v>0</v>
      </c>
      <c r="Y209" s="24">
        <v>0</v>
      </c>
      <c r="Z209" s="24">
        <v>0</v>
      </c>
      <c r="AA209" s="24">
        <v>5</v>
      </c>
      <c r="AB209" s="24">
        <v>0</v>
      </c>
      <c r="AC209" s="25" t="s">
        <v>2003</v>
      </c>
      <c r="AD209" s="22">
        <v>10</v>
      </c>
      <c r="AE209" s="22">
        <v>10</v>
      </c>
      <c r="AF209" s="25" t="s">
        <v>2002</v>
      </c>
      <c r="AG209" s="25" t="s">
        <v>2003</v>
      </c>
      <c r="AH209" s="25" t="s">
        <v>2003</v>
      </c>
      <c r="AI209" s="22">
        <v>40</v>
      </c>
      <c r="AJ209" s="22">
        <v>0</v>
      </c>
      <c r="AK209" s="22">
        <v>0</v>
      </c>
      <c r="AL209" s="22">
        <v>158</v>
      </c>
      <c r="AM209" s="22">
        <v>6903.85</v>
      </c>
      <c r="AN209" s="22">
        <v>0</v>
      </c>
      <c r="AO209" s="22">
        <v>0</v>
      </c>
      <c r="AP209" s="22">
        <v>0</v>
      </c>
      <c r="AQ209" s="22">
        <v>0</v>
      </c>
      <c r="AR209" s="22">
        <v>0</v>
      </c>
      <c r="AS209" s="22">
        <v>0</v>
      </c>
      <c r="AT209" s="22">
        <v>0</v>
      </c>
      <c r="AU209" s="22">
        <v>0</v>
      </c>
      <c r="AV209" s="25" t="s">
        <v>2215</v>
      </c>
      <c r="AW209" s="22">
        <v>0</v>
      </c>
      <c r="AX209" s="22">
        <v>0</v>
      </c>
      <c r="AY209" s="22">
        <v>205000</v>
      </c>
      <c r="AZ209" s="22">
        <v>151000</v>
      </c>
      <c r="BA209" s="22">
        <v>0</v>
      </c>
      <c r="BB209" s="22">
        <v>0</v>
      </c>
      <c r="BC209" s="22">
        <v>356000</v>
      </c>
      <c r="BD209" s="22">
        <v>4</v>
      </c>
      <c r="BE209" s="22">
        <v>0</v>
      </c>
      <c r="BF209" s="22">
        <v>0</v>
      </c>
      <c r="BG209" s="22">
        <v>1</v>
      </c>
      <c r="BH209" s="22">
        <v>8</v>
      </c>
      <c r="BI209" s="22">
        <v>1</v>
      </c>
      <c r="BJ209" s="22">
        <v>0</v>
      </c>
      <c r="BK209" s="22">
        <v>0</v>
      </c>
      <c r="BL209" s="22">
        <v>1</v>
      </c>
      <c r="BM209" s="22">
        <v>4</v>
      </c>
      <c r="BN209" s="22">
        <v>16</v>
      </c>
      <c r="BO209" s="22">
        <v>0</v>
      </c>
      <c r="BP209" s="22">
        <v>0</v>
      </c>
    </row>
    <row r="210" spans="1:68" x14ac:dyDescent="0.25">
      <c r="A210" s="22" t="s">
        <v>125</v>
      </c>
      <c r="B210" s="22" t="s">
        <v>492</v>
      </c>
      <c r="C210" s="22" t="s">
        <v>543</v>
      </c>
      <c r="D210" s="22" t="s">
        <v>544</v>
      </c>
      <c r="E210" s="22">
        <v>3</v>
      </c>
      <c r="F210" s="22">
        <v>159.6</v>
      </c>
      <c r="G210" s="22">
        <v>0</v>
      </c>
      <c r="H210" s="24">
        <v>26</v>
      </c>
      <c r="I210" s="25" t="s">
        <v>2002</v>
      </c>
      <c r="J210" s="24">
        <v>0</v>
      </c>
      <c r="K210" s="22">
        <v>0</v>
      </c>
      <c r="L210" s="25"/>
      <c r="M210" s="22">
        <v>0</v>
      </c>
      <c r="N210" s="22">
        <v>0</v>
      </c>
      <c r="O210" s="22"/>
      <c r="P210" s="24">
        <v>11.7</v>
      </c>
      <c r="Q210" s="24">
        <v>0</v>
      </c>
      <c r="R210" s="24">
        <v>0</v>
      </c>
      <c r="S210" s="24">
        <v>0</v>
      </c>
      <c r="T210" s="24">
        <v>0</v>
      </c>
      <c r="U210" s="24">
        <v>11.7</v>
      </c>
      <c r="V210" s="24">
        <v>12.8</v>
      </c>
      <c r="W210" s="24">
        <v>0</v>
      </c>
      <c r="X210" s="24">
        <v>0</v>
      </c>
      <c r="Y210" s="24">
        <v>0</v>
      </c>
      <c r="Z210" s="24">
        <v>0</v>
      </c>
      <c r="AA210" s="24">
        <v>12.8</v>
      </c>
      <c r="AB210" s="24">
        <v>0</v>
      </c>
      <c r="AC210" s="25" t="s">
        <v>2003</v>
      </c>
      <c r="AD210" s="22">
        <v>1</v>
      </c>
      <c r="AE210" s="22">
        <v>1</v>
      </c>
      <c r="AF210" s="25" t="s">
        <v>2002</v>
      </c>
      <c r="AG210" s="25" t="s">
        <v>2003</v>
      </c>
      <c r="AH210" s="25" t="s">
        <v>2003</v>
      </c>
      <c r="AI210" s="22">
        <v>21</v>
      </c>
      <c r="AJ210" s="22">
        <v>0</v>
      </c>
      <c r="AK210" s="22">
        <v>0</v>
      </c>
      <c r="AL210" s="22">
        <v>130</v>
      </c>
      <c r="AM210" s="22">
        <v>11040</v>
      </c>
      <c r="AN210" s="22">
        <v>0</v>
      </c>
      <c r="AO210" s="22">
        <v>0</v>
      </c>
      <c r="AP210" s="22">
        <v>0</v>
      </c>
      <c r="AQ210" s="22">
        <v>0</v>
      </c>
      <c r="AR210" s="22">
        <v>0</v>
      </c>
      <c r="AS210" s="22">
        <v>0</v>
      </c>
      <c r="AT210" s="22">
        <v>0</v>
      </c>
      <c r="AU210" s="22">
        <v>0</v>
      </c>
      <c r="AV210" s="25" t="s">
        <v>2216</v>
      </c>
      <c r="AW210" s="22">
        <v>13</v>
      </c>
      <c r="AX210" s="22">
        <v>13</v>
      </c>
      <c r="AY210" s="22">
        <v>126000</v>
      </c>
      <c r="AZ210" s="22">
        <v>0</v>
      </c>
      <c r="BA210" s="22">
        <v>0</v>
      </c>
      <c r="BB210" s="22">
        <v>0</v>
      </c>
      <c r="BC210" s="22">
        <v>126000</v>
      </c>
      <c r="BD210" s="22">
        <v>0</v>
      </c>
      <c r="BE210" s="22">
        <v>40</v>
      </c>
      <c r="BF210" s="22">
        <v>0</v>
      </c>
      <c r="BG210" s="22">
        <v>0</v>
      </c>
      <c r="BH210" s="22">
        <v>0</v>
      </c>
      <c r="BI210" s="22">
        <v>0</v>
      </c>
      <c r="BJ210" s="22">
        <v>0</v>
      </c>
      <c r="BK210" s="22">
        <v>0</v>
      </c>
      <c r="BL210" s="22">
        <v>0</v>
      </c>
      <c r="BM210" s="22">
        <v>0</v>
      </c>
      <c r="BN210" s="22">
        <v>0</v>
      </c>
      <c r="BO210" s="22">
        <v>0</v>
      </c>
      <c r="BP210" s="22">
        <v>0</v>
      </c>
    </row>
    <row r="211" spans="1:68" x14ac:dyDescent="0.25">
      <c r="A211" s="22" t="s">
        <v>125</v>
      </c>
      <c r="B211" s="22" t="s">
        <v>492</v>
      </c>
      <c r="C211" s="22" t="s">
        <v>545</v>
      </c>
      <c r="D211" s="22" t="s">
        <v>546</v>
      </c>
      <c r="E211" s="22">
        <v>6</v>
      </c>
      <c r="F211" s="22">
        <v>195.18</v>
      </c>
      <c r="G211" s="22">
        <v>0</v>
      </c>
      <c r="H211" s="24">
        <v>18.5</v>
      </c>
      <c r="I211" s="25" t="s">
        <v>2002</v>
      </c>
      <c r="J211" s="24">
        <v>0</v>
      </c>
      <c r="K211" s="22">
        <v>0</v>
      </c>
      <c r="L211" s="25"/>
      <c r="M211" s="22">
        <v>0</v>
      </c>
      <c r="N211" s="22">
        <v>0</v>
      </c>
      <c r="O211" s="22"/>
      <c r="P211" s="24">
        <v>9.4</v>
      </c>
      <c r="Q211" s="24">
        <v>0</v>
      </c>
      <c r="R211" s="24">
        <v>0</v>
      </c>
      <c r="S211" s="24">
        <v>0</v>
      </c>
      <c r="T211" s="24">
        <v>0</v>
      </c>
      <c r="U211" s="24">
        <v>9.4</v>
      </c>
      <c r="V211" s="24">
        <v>7.7</v>
      </c>
      <c r="W211" s="24">
        <v>0</v>
      </c>
      <c r="X211" s="24">
        <v>0</v>
      </c>
      <c r="Y211" s="24">
        <v>0</v>
      </c>
      <c r="Z211" s="24">
        <v>0</v>
      </c>
      <c r="AA211" s="24">
        <v>7.7</v>
      </c>
      <c r="AB211" s="24">
        <v>0.7</v>
      </c>
      <c r="AC211" s="25" t="s">
        <v>2003</v>
      </c>
      <c r="AD211" s="22">
        <v>1</v>
      </c>
      <c r="AE211" s="22">
        <v>1</v>
      </c>
      <c r="AF211" s="25" t="s">
        <v>2002</v>
      </c>
      <c r="AG211" s="25" t="s">
        <v>2002</v>
      </c>
      <c r="AH211" s="25" t="s">
        <v>2002</v>
      </c>
      <c r="AI211" s="22">
        <v>0</v>
      </c>
      <c r="AJ211" s="22">
        <v>0</v>
      </c>
      <c r="AK211" s="22">
        <v>0</v>
      </c>
      <c r="AL211" s="22">
        <v>260</v>
      </c>
      <c r="AM211" s="22">
        <v>70</v>
      </c>
      <c r="AN211" s="22">
        <v>0</v>
      </c>
      <c r="AO211" s="22">
        <v>0</v>
      </c>
      <c r="AP211" s="22">
        <v>1</v>
      </c>
      <c r="AQ211" s="22">
        <v>0</v>
      </c>
      <c r="AR211" s="22">
        <v>0</v>
      </c>
      <c r="AS211" s="22">
        <v>0</v>
      </c>
      <c r="AT211" s="22">
        <v>0</v>
      </c>
      <c r="AU211" s="22">
        <v>0</v>
      </c>
      <c r="AV211" s="25" t="s">
        <v>2118</v>
      </c>
      <c r="AW211" s="22">
        <v>10</v>
      </c>
      <c r="AX211" s="22">
        <v>10</v>
      </c>
      <c r="AY211" s="22">
        <v>1427500</v>
      </c>
      <c r="AZ211" s="22">
        <v>408000</v>
      </c>
      <c r="BA211" s="22">
        <v>3000</v>
      </c>
      <c r="BB211" s="22">
        <v>0</v>
      </c>
      <c r="BC211" s="22">
        <v>1838500</v>
      </c>
      <c r="BD211" s="22">
        <v>0</v>
      </c>
      <c r="BE211" s="22">
        <v>5</v>
      </c>
      <c r="BF211" s="22">
        <v>0</v>
      </c>
      <c r="BG211" s="22">
        <v>0</v>
      </c>
      <c r="BH211" s="22">
        <v>0</v>
      </c>
      <c r="BI211" s="22">
        <v>0</v>
      </c>
      <c r="BJ211" s="22">
        <v>0</v>
      </c>
      <c r="BK211" s="22">
        <v>0</v>
      </c>
      <c r="BL211" s="22">
        <v>0</v>
      </c>
      <c r="BM211" s="22">
        <v>0</v>
      </c>
      <c r="BN211" s="22">
        <v>0</v>
      </c>
      <c r="BO211" s="22">
        <v>0</v>
      </c>
      <c r="BP211" s="22">
        <v>0</v>
      </c>
    </row>
    <row r="212" spans="1:68" x14ac:dyDescent="0.25">
      <c r="A212" s="22" t="s">
        <v>125</v>
      </c>
      <c r="B212" s="22" t="s">
        <v>492</v>
      </c>
      <c r="C212" s="22" t="s">
        <v>547</v>
      </c>
      <c r="D212" s="22" t="s">
        <v>548</v>
      </c>
      <c r="E212" s="22">
        <v>8</v>
      </c>
      <c r="F212" s="22">
        <v>402.39</v>
      </c>
      <c r="G212" s="22">
        <v>0</v>
      </c>
      <c r="H212" s="24">
        <v>15.3</v>
      </c>
      <c r="I212" s="25" t="s">
        <v>2002</v>
      </c>
      <c r="J212" s="24">
        <v>0</v>
      </c>
      <c r="K212" s="22">
        <v>0</v>
      </c>
      <c r="L212" s="25"/>
      <c r="M212" s="22">
        <v>0</v>
      </c>
      <c r="N212" s="22">
        <v>0</v>
      </c>
      <c r="O212" s="22"/>
      <c r="P212" s="24">
        <v>12.7</v>
      </c>
      <c r="Q212" s="24">
        <v>0</v>
      </c>
      <c r="R212" s="24">
        <v>0</v>
      </c>
      <c r="S212" s="24">
        <v>0</v>
      </c>
      <c r="T212" s="24">
        <v>0</v>
      </c>
      <c r="U212" s="24">
        <v>12.7</v>
      </c>
      <c r="V212" s="24">
        <v>12.7</v>
      </c>
      <c r="W212" s="24">
        <v>0</v>
      </c>
      <c r="X212" s="24">
        <v>0</v>
      </c>
      <c r="Y212" s="24">
        <v>0</v>
      </c>
      <c r="Z212" s="24">
        <v>0</v>
      </c>
      <c r="AA212" s="24">
        <v>12.7</v>
      </c>
      <c r="AB212" s="24">
        <v>0</v>
      </c>
      <c r="AC212" s="25" t="s">
        <v>2003</v>
      </c>
      <c r="AD212" s="22">
        <v>3</v>
      </c>
      <c r="AE212" s="22">
        <v>3</v>
      </c>
      <c r="AF212" s="25" t="s">
        <v>2002</v>
      </c>
      <c r="AG212" s="25" t="s">
        <v>2003</v>
      </c>
      <c r="AH212" s="25" t="s">
        <v>2003</v>
      </c>
      <c r="AI212" s="22">
        <v>10</v>
      </c>
      <c r="AJ212" s="22">
        <v>0</v>
      </c>
      <c r="AK212" s="22">
        <v>0</v>
      </c>
      <c r="AL212" s="22">
        <v>457</v>
      </c>
      <c r="AM212" s="22">
        <v>14355</v>
      </c>
      <c r="AN212" s="22">
        <v>0</v>
      </c>
      <c r="AO212" s="22">
        <v>0</v>
      </c>
      <c r="AP212" s="22">
        <v>0</v>
      </c>
      <c r="AQ212" s="22">
        <v>0</v>
      </c>
      <c r="AR212" s="22">
        <v>0</v>
      </c>
      <c r="AS212" s="22">
        <v>0</v>
      </c>
      <c r="AT212" s="22">
        <v>0</v>
      </c>
      <c r="AU212" s="22">
        <v>0</v>
      </c>
      <c r="AV212" s="25"/>
      <c r="AW212" s="22">
        <v>19</v>
      </c>
      <c r="AX212" s="22">
        <v>19</v>
      </c>
      <c r="AY212" s="22">
        <v>128428.09</v>
      </c>
      <c r="AZ212" s="22">
        <v>0</v>
      </c>
      <c r="BA212" s="22">
        <v>0</v>
      </c>
      <c r="BB212" s="22">
        <v>0</v>
      </c>
      <c r="BC212" s="22">
        <v>128428.09</v>
      </c>
      <c r="BD212" s="22">
        <v>19</v>
      </c>
      <c r="BE212" s="22">
        <v>2</v>
      </c>
      <c r="BF212" s="22">
        <v>0</v>
      </c>
      <c r="BG212" s="22">
        <v>1</v>
      </c>
      <c r="BH212" s="22">
        <v>2</v>
      </c>
      <c r="BI212" s="22">
        <v>2</v>
      </c>
      <c r="BJ212" s="22">
        <v>0</v>
      </c>
      <c r="BK212" s="22">
        <v>0</v>
      </c>
      <c r="BL212" s="22">
        <v>2</v>
      </c>
      <c r="BM212" s="22">
        <v>19</v>
      </c>
      <c r="BN212" s="22">
        <v>0</v>
      </c>
      <c r="BO212" s="22">
        <v>0</v>
      </c>
      <c r="BP212" s="22">
        <v>0</v>
      </c>
    </row>
    <row r="213" spans="1:68" x14ac:dyDescent="0.25">
      <c r="A213" s="22" t="s">
        <v>125</v>
      </c>
      <c r="B213" s="22" t="s">
        <v>492</v>
      </c>
      <c r="C213" s="22" t="s">
        <v>549</v>
      </c>
      <c r="D213" s="22" t="s">
        <v>550</v>
      </c>
      <c r="E213" s="22">
        <v>2</v>
      </c>
      <c r="F213" s="22">
        <v>85.47</v>
      </c>
      <c r="G213" s="22">
        <v>0</v>
      </c>
      <c r="H213" s="24">
        <v>3.4</v>
      </c>
      <c r="I213" s="25" t="s">
        <v>2002</v>
      </c>
      <c r="J213" s="24">
        <v>0</v>
      </c>
      <c r="K213" s="22">
        <v>0</v>
      </c>
      <c r="L213" s="25"/>
      <c r="M213" s="22">
        <v>0</v>
      </c>
      <c r="N213" s="22">
        <v>0</v>
      </c>
      <c r="O213" s="22"/>
      <c r="P213" s="24">
        <v>3.5</v>
      </c>
      <c r="Q213" s="24">
        <v>0</v>
      </c>
      <c r="R213" s="24">
        <v>0</v>
      </c>
      <c r="S213" s="24">
        <v>0</v>
      </c>
      <c r="T213" s="24">
        <v>0</v>
      </c>
      <c r="U213" s="24">
        <v>3.5</v>
      </c>
      <c r="V213" s="24">
        <v>3.1</v>
      </c>
      <c r="W213" s="24">
        <v>0</v>
      </c>
      <c r="X213" s="24">
        <v>0</v>
      </c>
      <c r="Y213" s="24">
        <v>0</v>
      </c>
      <c r="Z213" s="24">
        <v>0</v>
      </c>
      <c r="AA213" s="24">
        <v>3.1</v>
      </c>
      <c r="AB213" s="24">
        <v>1.4</v>
      </c>
      <c r="AC213" s="25" t="s">
        <v>2003</v>
      </c>
      <c r="AD213" s="22">
        <v>22</v>
      </c>
      <c r="AE213" s="22">
        <v>22</v>
      </c>
      <c r="AF213" s="25" t="s">
        <v>2002</v>
      </c>
      <c r="AG213" s="25" t="s">
        <v>2003</v>
      </c>
      <c r="AH213" s="25" t="s">
        <v>2003</v>
      </c>
      <c r="AI213" s="22">
        <v>16</v>
      </c>
      <c r="AJ213" s="22">
        <v>0</v>
      </c>
      <c r="AK213" s="22">
        <v>0</v>
      </c>
      <c r="AL213" s="22">
        <v>146</v>
      </c>
      <c r="AM213" s="22">
        <v>5278</v>
      </c>
      <c r="AN213" s="22">
        <v>0</v>
      </c>
      <c r="AO213" s="22">
        <v>0</v>
      </c>
      <c r="AP213" s="22">
        <v>0</v>
      </c>
      <c r="AQ213" s="22">
        <v>0</v>
      </c>
      <c r="AR213" s="22">
        <v>0</v>
      </c>
      <c r="AS213" s="22">
        <v>0</v>
      </c>
      <c r="AT213" s="22">
        <v>0</v>
      </c>
      <c r="AU213" s="22">
        <v>0</v>
      </c>
      <c r="AV213" s="25" t="s">
        <v>2217</v>
      </c>
      <c r="AW213" s="22">
        <v>0</v>
      </c>
      <c r="AX213" s="22">
        <v>0</v>
      </c>
      <c r="AY213" s="22">
        <v>0</v>
      </c>
      <c r="AZ213" s="22">
        <v>0</v>
      </c>
      <c r="BA213" s="22">
        <v>0</v>
      </c>
      <c r="BB213" s="22">
        <v>0</v>
      </c>
      <c r="BC213" s="22">
        <v>0</v>
      </c>
      <c r="BD213" s="22">
        <v>0</v>
      </c>
      <c r="BE213" s="22">
        <v>0</v>
      </c>
      <c r="BF213" s="22">
        <v>0</v>
      </c>
      <c r="BG213" s="22">
        <v>0</v>
      </c>
      <c r="BH213" s="22">
        <v>0</v>
      </c>
      <c r="BI213" s="22">
        <v>0</v>
      </c>
      <c r="BJ213" s="22">
        <v>0</v>
      </c>
      <c r="BK213" s="22">
        <v>0</v>
      </c>
      <c r="BL213" s="22">
        <v>0</v>
      </c>
      <c r="BM213" s="22">
        <v>0</v>
      </c>
      <c r="BN213" s="22">
        <v>0</v>
      </c>
      <c r="BO213" s="22">
        <v>0</v>
      </c>
      <c r="BP213" s="22">
        <v>0</v>
      </c>
    </row>
    <row r="214" spans="1:68" x14ac:dyDescent="0.25">
      <c r="A214" s="22" t="s">
        <v>125</v>
      </c>
      <c r="B214" s="22" t="s">
        <v>492</v>
      </c>
      <c r="C214" s="22" t="s">
        <v>551</v>
      </c>
      <c r="D214" s="22" t="s">
        <v>552</v>
      </c>
      <c r="E214" s="22">
        <v>4</v>
      </c>
      <c r="F214" s="22">
        <v>198.36</v>
      </c>
      <c r="G214" s="22">
        <v>0</v>
      </c>
      <c r="H214" s="24">
        <v>20</v>
      </c>
      <c r="I214" s="25" t="s">
        <v>2002</v>
      </c>
      <c r="J214" s="24">
        <v>0</v>
      </c>
      <c r="K214" s="22">
        <v>0</v>
      </c>
      <c r="L214" s="25"/>
      <c r="M214" s="22">
        <v>0</v>
      </c>
      <c r="N214" s="22">
        <v>0</v>
      </c>
      <c r="O214" s="22"/>
      <c r="P214" s="24">
        <v>5</v>
      </c>
      <c r="Q214" s="24">
        <v>0</v>
      </c>
      <c r="R214" s="24">
        <v>0</v>
      </c>
      <c r="S214" s="24">
        <v>0</v>
      </c>
      <c r="T214" s="24">
        <v>0</v>
      </c>
      <c r="U214" s="24">
        <v>5</v>
      </c>
      <c r="V214" s="24">
        <v>6</v>
      </c>
      <c r="W214" s="24">
        <v>0</v>
      </c>
      <c r="X214" s="24">
        <v>0</v>
      </c>
      <c r="Y214" s="24">
        <v>0</v>
      </c>
      <c r="Z214" s="24">
        <v>0</v>
      </c>
      <c r="AA214" s="24">
        <v>6</v>
      </c>
      <c r="AB214" s="24">
        <v>0</v>
      </c>
      <c r="AC214" s="25" t="s">
        <v>2003</v>
      </c>
      <c r="AD214" s="22">
        <v>1</v>
      </c>
      <c r="AE214" s="22">
        <v>1</v>
      </c>
      <c r="AF214" s="25" t="s">
        <v>2002</v>
      </c>
      <c r="AG214" s="25" t="s">
        <v>2003</v>
      </c>
      <c r="AH214" s="25" t="s">
        <v>2003</v>
      </c>
      <c r="AI214" s="22">
        <v>5</v>
      </c>
      <c r="AJ214" s="22">
        <v>0</v>
      </c>
      <c r="AK214" s="22">
        <v>0</v>
      </c>
      <c r="AL214" s="22">
        <v>256</v>
      </c>
      <c r="AM214" s="22">
        <v>9644</v>
      </c>
      <c r="AN214" s="22">
        <v>0</v>
      </c>
      <c r="AO214" s="22">
        <v>0</v>
      </c>
      <c r="AP214" s="22">
        <v>0</v>
      </c>
      <c r="AQ214" s="22">
        <v>0</v>
      </c>
      <c r="AR214" s="22">
        <v>0</v>
      </c>
      <c r="AS214" s="22">
        <v>0</v>
      </c>
      <c r="AT214" s="22">
        <v>0</v>
      </c>
      <c r="AU214" s="22">
        <v>0</v>
      </c>
      <c r="AV214" s="25" t="s">
        <v>2218</v>
      </c>
      <c r="AW214" s="22">
        <v>6</v>
      </c>
      <c r="AX214" s="22">
        <v>6</v>
      </c>
      <c r="AY214" s="22">
        <v>190000</v>
      </c>
      <c r="AZ214" s="22">
        <v>3000000</v>
      </c>
      <c r="BA214" s="22">
        <v>0</v>
      </c>
      <c r="BB214" s="22">
        <v>0</v>
      </c>
      <c r="BC214" s="22">
        <v>3190000</v>
      </c>
      <c r="BD214" s="22">
        <v>5</v>
      </c>
      <c r="BE214" s="22">
        <v>2</v>
      </c>
      <c r="BF214" s="22">
        <v>0</v>
      </c>
      <c r="BG214" s="22">
        <v>1</v>
      </c>
      <c r="BH214" s="22">
        <v>0</v>
      </c>
      <c r="BI214" s="22">
        <v>0</v>
      </c>
      <c r="BJ214" s="22">
        <v>0</v>
      </c>
      <c r="BK214" s="22">
        <v>0</v>
      </c>
      <c r="BL214" s="22">
        <v>5</v>
      </c>
      <c r="BM214" s="22">
        <v>5</v>
      </c>
      <c r="BN214" s="22">
        <v>13</v>
      </c>
      <c r="BO214" s="22">
        <v>0</v>
      </c>
      <c r="BP214" s="22">
        <v>0</v>
      </c>
    </row>
    <row r="215" spans="1:68" x14ac:dyDescent="0.25">
      <c r="A215" s="22" t="s">
        <v>125</v>
      </c>
      <c r="B215" s="22" t="s">
        <v>492</v>
      </c>
      <c r="C215" s="22" t="s">
        <v>553</v>
      </c>
      <c r="D215" s="22" t="s">
        <v>554</v>
      </c>
      <c r="E215" s="22">
        <v>2</v>
      </c>
      <c r="F215" s="22">
        <v>135.94999999999999</v>
      </c>
      <c r="G215" s="22">
        <v>0</v>
      </c>
      <c r="H215" s="24">
        <v>11</v>
      </c>
      <c r="I215" s="25" t="s">
        <v>2002</v>
      </c>
      <c r="J215" s="24">
        <v>0</v>
      </c>
      <c r="K215" s="22">
        <v>0</v>
      </c>
      <c r="L215" s="25"/>
      <c r="M215" s="22">
        <v>0</v>
      </c>
      <c r="N215" s="22">
        <v>0</v>
      </c>
      <c r="O215" s="22"/>
      <c r="P215" s="24">
        <v>11.2</v>
      </c>
      <c r="Q215" s="24">
        <v>0</v>
      </c>
      <c r="R215" s="24">
        <v>0</v>
      </c>
      <c r="S215" s="24">
        <v>0</v>
      </c>
      <c r="T215" s="24">
        <v>0</v>
      </c>
      <c r="U215" s="24">
        <v>11.2</v>
      </c>
      <c r="V215" s="24">
        <v>9.1999999999999993</v>
      </c>
      <c r="W215" s="24">
        <v>0</v>
      </c>
      <c r="X215" s="24">
        <v>0</v>
      </c>
      <c r="Y215" s="24">
        <v>0</v>
      </c>
      <c r="Z215" s="24">
        <v>0</v>
      </c>
      <c r="AA215" s="24">
        <v>9.1999999999999993</v>
      </c>
      <c r="AB215" s="24">
        <v>0</v>
      </c>
      <c r="AC215" s="25" t="s">
        <v>2003</v>
      </c>
      <c r="AD215" s="22">
        <v>54</v>
      </c>
      <c r="AE215" s="22">
        <v>35</v>
      </c>
      <c r="AF215" s="25" t="s">
        <v>2003</v>
      </c>
      <c r="AG215" s="25" t="s">
        <v>2003</v>
      </c>
      <c r="AH215" s="25" t="s">
        <v>2003</v>
      </c>
      <c r="AI215" s="22">
        <v>35</v>
      </c>
      <c r="AJ215" s="22">
        <v>0</v>
      </c>
      <c r="AK215" s="22">
        <v>0</v>
      </c>
      <c r="AL215" s="22">
        <v>128</v>
      </c>
      <c r="AM215" s="22">
        <v>9597</v>
      </c>
      <c r="AN215" s="22">
        <v>0</v>
      </c>
      <c r="AO215" s="22">
        <v>0</v>
      </c>
      <c r="AP215" s="22">
        <v>0</v>
      </c>
      <c r="AQ215" s="22">
        <v>0</v>
      </c>
      <c r="AR215" s="22">
        <v>0</v>
      </c>
      <c r="AS215" s="22">
        <v>0</v>
      </c>
      <c r="AT215" s="22">
        <v>0</v>
      </c>
      <c r="AU215" s="22">
        <v>0</v>
      </c>
      <c r="AV215" s="25" t="s">
        <v>2219</v>
      </c>
      <c r="AW215" s="22">
        <v>9</v>
      </c>
      <c r="AX215" s="22">
        <v>9</v>
      </c>
      <c r="AY215" s="22">
        <v>880000</v>
      </c>
      <c r="AZ215" s="22">
        <v>0</v>
      </c>
      <c r="BA215" s="22">
        <v>0</v>
      </c>
      <c r="BB215" s="22">
        <v>0</v>
      </c>
      <c r="BC215" s="22">
        <v>880000</v>
      </c>
      <c r="BD215" s="22">
        <v>3</v>
      </c>
      <c r="BE215" s="22">
        <v>5</v>
      </c>
      <c r="BF215" s="22">
        <v>0</v>
      </c>
      <c r="BG215" s="22">
        <v>1</v>
      </c>
      <c r="BH215" s="22">
        <v>0</v>
      </c>
      <c r="BI215" s="22">
        <v>0</v>
      </c>
      <c r="BJ215" s="22">
        <v>0</v>
      </c>
      <c r="BK215" s="22">
        <v>0</v>
      </c>
      <c r="BL215" s="22">
        <v>5</v>
      </c>
      <c r="BM215" s="22">
        <v>3</v>
      </c>
      <c r="BN215" s="22">
        <v>3</v>
      </c>
      <c r="BO215" s="22">
        <v>0</v>
      </c>
      <c r="BP215" s="22">
        <v>0</v>
      </c>
    </row>
    <row r="216" spans="1:68" x14ac:dyDescent="0.25">
      <c r="A216" s="22" t="s">
        <v>125</v>
      </c>
      <c r="B216" s="22" t="s">
        <v>492</v>
      </c>
      <c r="C216" s="22" t="s">
        <v>555</v>
      </c>
      <c r="D216" s="22" t="s">
        <v>556</v>
      </c>
      <c r="E216" s="22">
        <v>4</v>
      </c>
      <c r="F216" s="22">
        <v>63.26</v>
      </c>
      <c r="G216" s="22">
        <v>0</v>
      </c>
      <c r="H216" s="24">
        <v>7.3</v>
      </c>
      <c r="I216" s="25" t="s">
        <v>2002</v>
      </c>
      <c r="J216" s="24">
        <v>0</v>
      </c>
      <c r="K216" s="22">
        <v>0</v>
      </c>
      <c r="L216" s="25"/>
      <c r="M216" s="22">
        <v>0</v>
      </c>
      <c r="N216" s="22">
        <v>0</v>
      </c>
      <c r="O216" s="22"/>
      <c r="P216" s="24">
        <v>6.1</v>
      </c>
      <c r="Q216" s="24">
        <v>0</v>
      </c>
      <c r="R216" s="24">
        <v>0</v>
      </c>
      <c r="S216" s="24">
        <v>0</v>
      </c>
      <c r="T216" s="24">
        <v>0</v>
      </c>
      <c r="U216" s="24">
        <v>6.1</v>
      </c>
      <c r="V216" s="24">
        <v>4.7</v>
      </c>
      <c r="W216" s="24">
        <v>0</v>
      </c>
      <c r="X216" s="24">
        <v>0</v>
      </c>
      <c r="Y216" s="24">
        <v>0</v>
      </c>
      <c r="Z216" s="24">
        <v>0</v>
      </c>
      <c r="AA216" s="24">
        <v>4.7</v>
      </c>
      <c r="AB216" s="24">
        <v>0.2</v>
      </c>
      <c r="AC216" s="25" t="s">
        <v>2003</v>
      </c>
      <c r="AD216" s="22">
        <v>2</v>
      </c>
      <c r="AE216" s="22">
        <v>2</v>
      </c>
      <c r="AF216" s="25" t="s">
        <v>2003</v>
      </c>
      <c r="AG216" s="25" t="s">
        <v>2003</v>
      </c>
      <c r="AH216" s="25" t="s">
        <v>2003</v>
      </c>
      <c r="AI216" s="22">
        <v>5</v>
      </c>
      <c r="AJ216" s="22">
        <v>0</v>
      </c>
      <c r="AK216" s="22">
        <v>0</v>
      </c>
      <c r="AL216" s="22">
        <v>212</v>
      </c>
      <c r="AM216" s="22">
        <v>5908</v>
      </c>
      <c r="AN216" s="22">
        <v>0</v>
      </c>
      <c r="AO216" s="22">
        <v>0</v>
      </c>
      <c r="AP216" s="22">
        <v>0</v>
      </c>
      <c r="AQ216" s="22">
        <v>0</v>
      </c>
      <c r="AR216" s="22">
        <v>0</v>
      </c>
      <c r="AS216" s="22">
        <v>0</v>
      </c>
      <c r="AT216" s="22">
        <v>0</v>
      </c>
      <c r="AU216" s="22">
        <v>0</v>
      </c>
      <c r="AV216" s="25" t="s">
        <v>2220</v>
      </c>
      <c r="AW216" s="22">
        <v>0</v>
      </c>
      <c r="AX216" s="22">
        <v>0</v>
      </c>
      <c r="AY216" s="22">
        <v>0</v>
      </c>
      <c r="AZ216" s="22">
        <v>0</v>
      </c>
      <c r="BA216" s="22">
        <v>0</v>
      </c>
      <c r="BB216" s="22">
        <v>0</v>
      </c>
      <c r="BC216" s="22">
        <v>0</v>
      </c>
      <c r="BD216" s="22">
        <v>0</v>
      </c>
      <c r="BE216" s="22">
        <v>0</v>
      </c>
      <c r="BF216" s="22">
        <v>0</v>
      </c>
      <c r="BG216" s="22">
        <v>1</v>
      </c>
      <c r="BH216" s="22">
        <v>3</v>
      </c>
      <c r="BI216" s="22">
        <v>2</v>
      </c>
      <c r="BJ216" s="22">
        <v>0</v>
      </c>
      <c r="BK216" s="22">
        <v>0</v>
      </c>
      <c r="BL216" s="22">
        <v>0</v>
      </c>
      <c r="BM216" s="22">
        <v>0</v>
      </c>
      <c r="BN216" s="22">
        <v>11</v>
      </c>
      <c r="BO216" s="22">
        <v>0</v>
      </c>
      <c r="BP216" s="22">
        <v>0</v>
      </c>
    </row>
    <row r="217" spans="1:68" x14ac:dyDescent="0.25">
      <c r="A217" s="22" t="s">
        <v>125</v>
      </c>
      <c r="B217" s="22" t="s">
        <v>492</v>
      </c>
      <c r="C217" s="22" t="s">
        <v>557</v>
      </c>
      <c r="D217" s="22" t="s">
        <v>558</v>
      </c>
      <c r="E217" s="22">
        <v>2</v>
      </c>
      <c r="F217" s="22">
        <v>53.53</v>
      </c>
      <c r="G217" s="22">
        <v>0</v>
      </c>
      <c r="H217" s="24">
        <v>5</v>
      </c>
      <c r="I217" s="25" t="s">
        <v>2002</v>
      </c>
      <c r="J217" s="24">
        <v>0</v>
      </c>
      <c r="K217" s="22">
        <v>0</v>
      </c>
      <c r="L217" s="25"/>
      <c r="M217" s="22">
        <v>0</v>
      </c>
      <c r="N217" s="22">
        <v>0</v>
      </c>
      <c r="O217" s="22"/>
      <c r="P217" s="24">
        <v>3.5</v>
      </c>
      <c r="Q217" s="24">
        <v>0</v>
      </c>
      <c r="R217" s="24">
        <v>0</v>
      </c>
      <c r="S217" s="24">
        <v>0</v>
      </c>
      <c r="T217" s="24">
        <v>0</v>
      </c>
      <c r="U217" s="24">
        <v>3.5</v>
      </c>
      <c r="V217" s="24">
        <v>3.5</v>
      </c>
      <c r="W217" s="24">
        <v>0</v>
      </c>
      <c r="X217" s="24">
        <v>0</v>
      </c>
      <c r="Y217" s="24">
        <v>0</v>
      </c>
      <c r="Z217" s="24">
        <v>0</v>
      </c>
      <c r="AA217" s="24">
        <v>3.5</v>
      </c>
      <c r="AB217" s="24">
        <v>0</v>
      </c>
      <c r="AC217" s="25" t="s">
        <v>2003</v>
      </c>
      <c r="AD217" s="22">
        <v>3</v>
      </c>
      <c r="AE217" s="22">
        <v>3</v>
      </c>
      <c r="AF217" s="25" t="s">
        <v>2002</v>
      </c>
      <c r="AG217" s="25" t="s">
        <v>2003</v>
      </c>
      <c r="AH217" s="25" t="s">
        <v>2003</v>
      </c>
      <c r="AI217" s="22">
        <v>9</v>
      </c>
      <c r="AJ217" s="22">
        <v>0</v>
      </c>
      <c r="AK217" s="22">
        <v>0</v>
      </c>
      <c r="AL217" s="22">
        <v>85</v>
      </c>
      <c r="AM217" s="22">
        <v>3960</v>
      </c>
      <c r="AN217" s="22">
        <v>0</v>
      </c>
      <c r="AO217" s="22">
        <v>0</v>
      </c>
      <c r="AP217" s="22">
        <v>0</v>
      </c>
      <c r="AQ217" s="22">
        <v>0</v>
      </c>
      <c r="AR217" s="22">
        <v>0</v>
      </c>
      <c r="AS217" s="22">
        <v>0</v>
      </c>
      <c r="AT217" s="22">
        <v>0</v>
      </c>
      <c r="AU217" s="22">
        <v>0</v>
      </c>
      <c r="AV217" s="25" t="s">
        <v>2221</v>
      </c>
      <c r="AW217" s="22">
        <v>0</v>
      </c>
      <c r="AX217" s="22">
        <v>0</v>
      </c>
      <c r="AY217" s="22">
        <v>0</v>
      </c>
      <c r="AZ217" s="22">
        <v>0</v>
      </c>
      <c r="BA217" s="22">
        <v>0</v>
      </c>
      <c r="BB217" s="22">
        <v>0</v>
      </c>
      <c r="BC217" s="22">
        <v>0</v>
      </c>
      <c r="BD217" s="22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0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2">
        <v>0</v>
      </c>
      <c r="BP217" s="22">
        <v>0</v>
      </c>
    </row>
    <row r="218" spans="1:68" x14ac:dyDescent="0.25">
      <c r="A218" s="22" t="s">
        <v>125</v>
      </c>
      <c r="B218" s="22" t="s">
        <v>492</v>
      </c>
      <c r="C218" s="22" t="s">
        <v>559</v>
      </c>
      <c r="D218" s="22" t="s">
        <v>560</v>
      </c>
      <c r="E218" s="22">
        <v>6</v>
      </c>
      <c r="F218" s="22">
        <v>300.10000000000002</v>
      </c>
      <c r="G218" s="22">
        <v>0</v>
      </c>
      <c r="H218" s="24">
        <v>12.5</v>
      </c>
      <c r="I218" s="25" t="s">
        <v>2002</v>
      </c>
      <c r="J218" s="24">
        <v>0</v>
      </c>
      <c r="K218" s="22">
        <v>0</v>
      </c>
      <c r="L218" s="25"/>
      <c r="M218" s="22">
        <v>0</v>
      </c>
      <c r="N218" s="22">
        <v>0</v>
      </c>
      <c r="O218" s="22"/>
      <c r="P218" s="24">
        <v>5</v>
      </c>
      <c r="Q218" s="24">
        <v>0</v>
      </c>
      <c r="R218" s="24">
        <v>0</v>
      </c>
      <c r="S218" s="24">
        <v>0</v>
      </c>
      <c r="T218" s="24">
        <v>0</v>
      </c>
      <c r="U218" s="24">
        <v>5</v>
      </c>
      <c r="V218" s="24">
        <v>5</v>
      </c>
      <c r="W218" s="24">
        <v>0</v>
      </c>
      <c r="X218" s="24">
        <v>0</v>
      </c>
      <c r="Y218" s="24">
        <v>0</v>
      </c>
      <c r="Z218" s="24">
        <v>0</v>
      </c>
      <c r="AA218" s="24">
        <v>5</v>
      </c>
      <c r="AB218" s="24">
        <v>0</v>
      </c>
      <c r="AC218" s="25" t="s">
        <v>2003</v>
      </c>
      <c r="AD218" s="22">
        <v>1</v>
      </c>
      <c r="AE218" s="22">
        <v>1</v>
      </c>
      <c r="AF218" s="25" t="s">
        <v>2003</v>
      </c>
      <c r="AG218" s="25" t="s">
        <v>2003</v>
      </c>
      <c r="AH218" s="25" t="s">
        <v>2003</v>
      </c>
      <c r="AI218" s="22">
        <v>16</v>
      </c>
      <c r="AJ218" s="22">
        <v>0</v>
      </c>
      <c r="AK218" s="22">
        <v>0</v>
      </c>
      <c r="AL218" s="22">
        <v>179</v>
      </c>
      <c r="AM218" s="22">
        <v>8800</v>
      </c>
      <c r="AN218" s="22">
        <v>0</v>
      </c>
      <c r="AO218" s="22">
        <v>0</v>
      </c>
      <c r="AP218" s="22">
        <v>0</v>
      </c>
      <c r="AQ218" s="22">
        <v>0</v>
      </c>
      <c r="AR218" s="22">
        <v>0</v>
      </c>
      <c r="AS218" s="22">
        <v>0</v>
      </c>
      <c r="AT218" s="22">
        <v>0</v>
      </c>
      <c r="AU218" s="22">
        <v>0</v>
      </c>
      <c r="AV218" s="25" t="s">
        <v>2222</v>
      </c>
      <c r="AW218" s="22">
        <v>6</v>
      </c>
      <c r="AX218" s="22">
        <v>6</v>
      </c>
      <c r="AY218" s="22">
        <v>155000</v>
      </c>
      <c r="AZ218" s="22">
        <v>1420000</v>
      </c>
      <c r="BA218" s="22">
        <v>0</v>
      </c>
      <c r="BB218" s="22">
        <v>0</v>
      </c>
      <c r="BC218" s="22">
        <v>1575000</v>
      </c>
      <c r="BD218" s="22">
        <v>0</v>
      </c>
      <c r="BE218" s="22">
        <v>11</v>
      </c>
      <c r="BF218" s="22">
        <v>0</v>
      </c>
      <c r="BG218" s="22">
        <v>0</v>
      </c>
      <c r="BH218" s="22">
        <v>0</v>
      </c>
      <c r="BI218" s="22">
        <v>0</v>
      </c>
      <c r="BJ218" s="22">
        <v>0</v>
      </c>
      <c r="BK218" s="22">
        <v>0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</row>
    <row r="219" spans="1:68" x14ac:dyDescent="0.25">
      <c r="A219" s="22" t="s">
        <v>125</v>
      </c>
      <c r="B219" s="22" t="s">
        <v>492</v>
      </c>
      <c r="C219" s="22" t="s">
        <v>561</v>
      </c>
      <c r="D219" s="22" t="s">
        <v>562</v>
      </c>
      <c r="E219" s="22">
        <v>3</v>
      </c>
      <c r="F219" s="22">
        <v>166.75</v>
      </c>
      <c r="G219" s="22">
        <v>0</v>
      </c>
      <c r="H219" s="24">
        <v>12</v>
      </c>
      <c r="I219" s="25" t="s">
        <v>2002</v>
      </c>
      <c r="J219" s="24">
        <v>0</v>
      </c>
      <c r="K219" s="22">
        <v>0</v>
      </c>
      <c r="L219" s="25"/>
      <c r="M219" s="22">
        <v>0</v>
      </c>
      <c r="N219" s="22">
        <v>0</v>
      </c>
      <c r="O219" s="22"/>
      <c r="P219" s="24">
        <v>0</v>
      </c>
      <c r="Q219" s="24">
        <v>0</v>
      </c>
      <c r="R219" s="24">
        <v>0</v>
      </c>
      <c r="S219" s="24">
        <v>6.5</v>
      </c>
      <c r="T219" s="24">
        <v>0</v>
      </c>
      <c r="U219" s="24">
        <v>6.5</v>
      </c>
      <c r="V219" s="24">
        <v>5.2</v>
      </c>
      <c r="W219" s="24">
        <v>0</v>
      </c>
      <c r="X219" s="24">
        <v>0</v>
      </c>
      <c r="Y219" s="24">
        <v>0</v>
      </c>
      <c r="Z219" s="24">
        <v>0</v>
      </c>
      <c r="AA219" s="24">
        <v>5.2</v>
      </c>
      <c r="AB219" s="24">
        <v>0</v>
      </c>
      <c r="AC219" s="25" t="s">
        <v>2003</v>
      </c>
      <c r="AD219" s="22">
        <v>5</v>
      </c>
      <c r="AE219" s="22">
        <v>5</v>
      </c>
      <c r="AF219" s="25" t="s">
        <v>2003</v>
      </c>
      <c r="AG219" s="25" t="s">
        <v>2003</v>
      </c>
      <c r="AH219" s="25" t="s">
        <v>2003</v>
      </c>
      <c r="AI219" s="22">
        <v>5</v>
      </c>
      <c r="AJ219" s="22">
        <v>0</v>
      </c>
      <c r="AK219" s="22">
        <v>0</v>
      </c>
      <c r="AL219" s="22">
        <v>215</v>
      </c>
      <c r="AM219" s="22">
        <v>5703</v>
      </c>
      <c r="AN219" s="22">
        <v>0</v>
      </c>
      <c r="AO219" s="22">
        <v>0</v>
      </c>
      <c r="AP219" s="22">
        <v>0</v>
      </c>
      <c r="AQ219" s="22">
        <v>0</v>
      </c>
      <c r="AR219" s="22">
        <v>0</v>
      </c>
      <c r="AS219" s="22">
        <v>0</v>
      </c>
      <c r="AT219" s="22">
        <v>0</v>
      </c>
      <c r="AU219" s="22">
        <v>0</v>
      </c>
      <c r="AV219" s="25" t="s">
        <v>2223</v>
      </c>
      <c r="AW219" s="22">
        <v>0</v>
      </c>
      <c r="AX219" s="22">
        <v>0</v>
      </c>
      <c r="AY219" s="22">
        <v>0</v>
      </c>
      <c r="AZ219" s="22">
        <v>0</v>
      </c>
      <c r="BA219" s="22">
        <v>0</v>
      </c>
      <c r="BB219" s="22">
        <v>0</v>
      </c>
      <c r="BC219" s="22">
        <v>0</v>
      </c>
      <c r="BD219" s="22">
        <v>0</v>
      </c>
      <c r="BE219" s="22">
        <v>0</v>
      </c>
      <c r="BF219" s="22">
        <v>0</v>
      </c>
      <c r="BG219" s="22">
        <v>0</v>
      </c>
      <c r="BH219" s="22">
        <v>0</v>
      </c>
      <c r="BI219" s="22">
        <v>0</v>
      </c>
      <c r="BJ219" s="22">
        <v>0</v>
      </c>
      <c r="BK219" s="22">
        <v>0</v>
      </c>
      <c r="BL219" s="22">
        <v>0</v>
      </c>
      <c r="BM219" s="22">
        <v>0</v>
      </c>
      <c r="BN219" s="22">
        <v>0</v>
      </c>
      <c r="BO219" s="22">
        <v>0</v>
      </c>
      <c r="BP219" s="22">
        <v>0</v>
      </c>
    </row>
    <row r="220" spans="1:68" x14ac:dyDescent="0.25">
      <c r="A220" s="22" t="s">
        <v>125</v>
      </c>
      <c r="B220" s="22" t="s">
        <v>492</v>
      </c>
      <c r="C220" s="22" t="s">
        <v>563</v>
      </c>
      <c r="D220" s="22" t="s">
        <v>564</v>
      </c>
      <c r="E220" s="22">
        <v>2</v>
      </c>
      <c r="F220" s="22">
        <v>78.09</v>
      </c>
      <c r="G220" s="22">
        <v>0</v>
      </c>
      <c r="H220" s="24">
        <v>6.8</v>
      </c>
      <c r="I220" s="25" t="s">
        <v>2002</v>
      </c>
      <c r="J220" s="24">
        <v>0</v>
      </c>
      <c r="K220" s="22">
        <v>0</v>
      </c>
      <c r="L220" s="25"/>
      <c r="M220" s="22">
        <v>0</v>
      </c>
      <c r="N220" s="22">
        <v>0</v>
      </c>
      <c r="O220" s="22"/>
      <c r="P220" s="24">
        <v>5.2</v>
      </c>
      <c r="Q220" s="24">
        <v>0</v>
      </c>
      <c r="R220" s="24">
        <v>0</v>
      </c>
      <c r="S220" s="24">
        <v>0</v>
      </c>
      <c r="T220" s="24">
        <v>0</v>
      </c>
      <c r="U220" s="24">
        <v>5.2</v>
      </c>
      <c r="V220" s="24">
        <v>6.4</v>
      </c>
      <c r="W220" s="24">
        <v>0</v>
      </c>
      <c r="X220" s="24">
        <v>0</v>
      </c>
      <c r="Y220" s="24">
        <v>0</v>
      </c>
      <c r="Z220" s="24">
        <v>0</v>
      </c>
      <c r="AA220" s="24">
        <v>6.4</v>
      </c>
      <c r="AB220" s="24">
        <v>0</v>
      </c>
      <c r="AC220" s="25" t="s">
        <v>2003</v>
      </c>
      <c r="AD220" s="22">
        <v>3</v>
      </c>
      <c r="AE220" s="22">
        <v>3</v>
      </c>
      <c r="AF220" s="25" t="s">
        <v>2002</v>
      </c>
      <c r="AG220" s="25" t="s">
        <v>2003</v>
      </c>
      <c r="AH220" s="25" t="s">
        <v>2003</v>
      </c>
      <c r="AI220" s="22">
        <v>4</v>
      </c>
      <c r="AJ220" s="22">
        <v>0</v>
      </c>
      <c r="AK220" s="22">
        <v>0</v>
      </c>
      <c r="AL220" s="22">
        <v>125</v>
      </c>
      <c r="AM220" s="22">
        <v>4968</v>
      </c>
      <c r="AN220" s="22">
        <v>0</v>
      </c>
      <c r="AO220" s="22">
        <v>0</v>
      </c>
      <c r="AP220" s="22">
        <v>0</v>
      </c>
      <c r="AQ220" s="22">
        <v>0</v>
      </c>
      <c r="AR220" s="22">
        <v>0</v>
      </c>
      <c r="AS220" s="22">
        <v>0</v>
      </c>
      <c r="AT220" s="22">
        <v>0</v>
      </c>
      <c r="AU220" s="22">
        <v>0</v>
      </c>
      <c r="AV220" s="25" t="s">
        <v>2224</v>
      </c>
      <c r="AW220" s="22">
        <v>0</v>
      </c>
      <c r="AX220" s="22">
        <v>0</v>
      </c>
      <c r="AY220" s="22">
        <v>0</v>
      </c>
      <c r="AZ220" s="22">
        <v>0</v>
      </c>
      <c r="BA220" s="22">
        <v>0</v>
      </c>
      <c r="BB220" s="22">
        <v>0</v>
      </c>
      <c r="BC220" s="22">
        <v>0</v>
      </c>
      <c r="BD220" s="22">
        <v>0</v>
      </c>
      <c r="BE220" s="22">
        <v>0</v>
      </c>
      <c r="BF220" s="22">
        <v>0</v>
      </c>
      <c r="BG220" s="22">
        <v>0</v>
      </c>
      <c r="BH220" s="22">
        <v>0</v>
      </c>
      <c r="BI220" s="22">
        <v>0</v>
      </c>
      <c r="BJ220" s="22">
        <v>0</v>
      </c>
      <c r="BK220" s="22">
        <v>0</v>
      </c>
      <c r="BL220" s="22">
        <v>0</v>
      </c>
      <c r="BM220" s="22">
        <v>0</v>
      </c>
      <c r="BN220" s="22">
        <v>0</v>
      </c>
      <c r="BO220" s="22">
        <v>0</v>
      </c>
      <c r="BP220" s="22">
        <v>0</v>
      </c>
    </row>
    <row r="221" spans="1:68" x14ac:dyDescent="0.25">
      <c r="A221" s="22" t="s">
        <v>125</v>
      </c>
      <c r="B221" s="22" t="s">
        <v>492</v>
      </c>
      <c r="C221" s="22" t="s">
        <v>565</v>
      </c>
      <c r="D221" s="22" t="s">
        <v>566</v>
      </c>
      <c r="E221" s="22">
        <v>2</v>
      </c>
      <c r="F221" s="22">
        <v>57.12</v>
      </c>
      <c r="G221" s="22">
        <v>0</v>
      </c>
      <c r="H221" s="24">
        <v>4.4000000000000004</v>
      </c>
      <c r="I221" s="25" t="s">
        <v>2002</v>
      </c>
      <c r="J221" s="24">
        <v>0</v>
      </c>
      <c r="K221" s="22">
        <v>0</v>
      </c>
      <c r="L221" s="25"/>
      <c r="M221" s="22">
        <v>0</v>
      </c>
      <c r="N221" s="22">
        <v>0</v>
      </c>
      <c r="O221" s="22"/>
      <c r="P221" s="24">
        <v>3.86</v>
      </c>
      <c r="Q221" s="24">
        <v>0</v>
      </c>
      <c r="R221" s="24">
        <v>0</v>
      </c>
      <c r="S221" s="24">
        <v>0</v>
      </c>
      <c r="T221" s="24">
        <v>0</v>
      </c>
      <c r="U221" s="24">
        <v>3.86</v>
      </c>
      <c r="V221" s="24">
        <v>3.55</v>
      </c>
      <c r="W221" s="24">
        <v>0</v>
      </c>
      <c r="X221" s="24">
        <v>0</v>
      </c>
      <c r="Y221" s="24">
        <v>0</v>
      </c>
      <c r="Z221" s="24">
        <v>0</v>
      </c>
      <c r="AA221" s="24">
        <v>3.55</v>
      </c>
      <c r="AB221" s="24">
        <v>0</v>
      </c>
      <c r="AC221" s="25" t="s">
        <v>2002</v>
      </c>
      <c r="AD221" s="22">
        <v>0</v>
      </c>
      <c r="AE221" s="22">
        <v>0</v>
      </c>
      <c r="AF221" s="25" t="s">
        <v>2002</v>
      </c>
      <c r="AG221" s="25" t="s">
        <v>2002</v>
      </c>
      <c r="AH221" s="25" t="s">
        <v>2002</v>
      </c>
      <c r="AI221" s="22">
        <v>0</v>
      </c>
      <c r="AJ221" s="22">
        <v>0</v>
      </c>
      <c r="AK221" s="22">
        <v>0</v>
      </c>
      <c r="AL221" s="22">
        <v>91</v>
      </c>
      <c r="AM221" s="22">
        <v>4000</v>
      </c>
      <c r="AN221" s="22">
        <v>0</v>
      </c>
      <c r="AO221" s="22">
        <v>0</v>
      </c>
      <c r="AP221" s="22">
        <v>0</v>
      </c>
      <c r="AQ221" s="22">
        <v>0</v>
      </c>
      <c r="AR221" s="22">
        <v>0</v>
      </c>
      <c r="AS221" s="22">
        <v>0</v>
      </c>
      <c r="AT221" s="22">
        <v>0</v>
      </c>
      <c r="AU221" s="22">
        <v>0</v>
      </c>
      <c r="AV221" s="25" t="s">
        <v>2219</v>
      </c>
      <c r="AW221" s="22">
        <v>0</v>
      </c>
      <c r="AX221" s="22">
        <v>0</v>
      </c>
      <c r="AY221" s="22">
        <v>0</v>
      </c>
      <c r="AZ221" s="22">
        <v>0</v>
      </c>
      <c r="BA221" s="22">
        <v>0</v>
      </c>
      <c r="BB221" s="22">
        <v>0</v>
      </c>
      <c r="BC221" s="22">
        <v>0</v>
      </c>
      <c r="BD221" s="22">
        <v>0</v>
      </c>
      <c r="BE221" s="22">
        <v>0</v>
      </c>
      <c r="BF221" s="22">
        <v>0</v>
      </c>
      <c r="BG221" s="22">
        <v>0</v>
      </c>
      <c r="BH221" s="22">
        <v>0</v>
      </c>
      <c r="BI221" s="22">
        <v>0</v>
      </c>
      <c r="BJ221" s="22">
        <v>0</v>
      </c>
      <c r="BK221" s="22">
        <v>0</v>
      </c>
      <c r="BL221" s="22">
        <v>0</v>
      </c>
      <c r="BM221" s="22">
        <v>0</v>
      </c>
      <c r="BN221" s="22">
        <v>0</v>
      </c>
      <c r="BO221" s="22">
        <v>0</v>
      </c>
      <c r="BP221" s="22">
        <v>0</v>
      </c>
    </row>
    <row r="222" spans="1:68" x14ac:dyDescent="0.25">
      <c r="A222" s="22" t="s">
        <v>125</v>
      </c>
      <c r="B222" s="22" t="s">
        <v>492</v>
      </c>
      <c r="C222" s="22" t="s">
        <v>567</v>
      </c>
      <c r="D222" s="22" t="s">
        <v>568</v>
      </c>
      <c r="E222" s="22">
        <v>4</v>
      </c>
      <c r="F222" s="22">
        <v>156.09</v>
      </c>
      <c r="G222" s="22">
        <v>0</v>
      </c>
      <c r="H222" s="24">
        <v>13.1</v>
      </c>
      <c r="I222" s="25" t="s">
        <v>2002</v>
      </c>
      <c r="J222" s="24">
        <v>0</v>
      </c>
      <c r="K222" s="22">
        <v>0</v>
      </c>
      <c r="L222" s="25"/>
      <c r="M222" s="22">
        <v>0</v>
      </c>
      <c r="N222" s="22">
        <v>0</v>
      </c>
      <c r="O222" s="22"/>
      <c r="P222" s="24">
        <v>9.1999999999999993</v>
      </c>
      <c r="Q222" s="24">
        <v>0</v>
      </c>
      <c r="R222" s="24">
        <v>0</v>
      </c>
      <c r="S222" s="24">
        <v>0.4</v>
      </c>
      <c r="T222" s="24">
        <v>0</v>
      </c>
      <c r="U222" s="24">
        <v>9.6</v>
      </c>
      <c r="V222" s="24">
        <v>8.4</v>
      </c>
      <c r="W222" s="24">
        <v>0</v>
      </c>
      <c r="X222" s="24">
        <v>0</v>
      </c>
      <c r="Y222" s="24">
        <v>0</v>
      </c>
      <c r="Z222" s="24">
        <v>0</v>
      </c>
      <c r="AA222" s="24">
        <v>8.4</v>
      </c>
      <c r="AB222" s="24">
        <v>3.3</v>
      </c>
      <c r="AC222" s="25" t="s">
        <v>2003</v>
      </c>
      <c r="AD222" s="22">
        <v>14</v>
      </c>
      <c r="AE222" s="22">
        <v>14</v>
      </c>
      <c r="AF222" s="25" t="s">
        <v>2002</v>
      </c>
      <c r="AG222" s="25" t="s">
        <v>2003</v>
      </c>
      <c r="AH222" s="25" t="s">
        <v>2003</v>
      </c>
      <c r="AI222" s="22">
        <v>7</v>
      </c>
      <c r="AJ222" s="22">
        <v>0</v>
      </c>
      <c r="AK222" s="22">
        <v>0</v>
      </c>
      <c r="AL222" s="22">
        <v>356</v>
      </c>
      <c r="AM222" s="22">
        <v>11100</v>
      </c>
      <c r="AN222" s="22">
        <v>0</v>
      </c>
      <c r="AO222" s="22">
        <v>0</v>
      </c>
      <c r="AP222" s="22">
        <v>0</v>
      </c>
      <c r="AQ222" s="22">
        <v>0</v>
      </c>
      <c r="AR222" s="22">
        <v>1</v>
      </c>
      <c r="AS222" s="22">
        <v>1</v>
      </c>
      <c r="AT222" s="22">
        <v>0</v>
      </c>
      <c r="AU222" s="22">
        <v>0</v>
      </c>
      <c r="AV222" s="25" t="s">
        <v>2225</v>
      </c>
      <c r="AW222" s="22">
        <v>10</v>
      </c>
      <c r="AX222" s="22">
        <v>10</v>
      </c>
      <c r="AY222" s="22">
        <v>400000</v>
      </c>
      <c r="AZ222" s="22">
        <v>1200000</v>
      </c>
      <c r="BA222" s="22">
        <v>0</v>
      </c>
      <c r="BB222" s="22">
        <v>0</v>
      </c>
      <c r="BC222" s="22">
        <v>1600000</v>
      </c>
      <c r="BD222" s="22">
        <v>5</v>
      </c>
      <c r="BE222" s="22">
        <v>3</v>
      </c>
      <c r="BF222" s="22">
        <v>0</v>
      </c>
      <c r="BG222" s="22">
        <v>0</v>
      </c>
      <c r="BH222" s="22">
        <v>0</v>
      </c>
      <c r="BI222" s="22">
        <v>0</v>
      </c>
      <c r="BJ222" s="22">
        <v>0</v>
      </c>
      <c r="BK222" s="22">
        <v>0</v>
      </c>
      <c r="BL222" s="22">
        <v>10</v>
      </c>
      <c r="BM222" s="22">
        <v>5</v>
      </c>
      <c r="BN222" s="22">
        <v>0</v>
      </c>
      <c r="BO222" s="22">
        <v>0</v>
      </c>
      <c r="BP222" s="22">
        <v>0</v>
      </c>
    </row>
    <row r="223" spans="1:68" x14ac:dyDescent="0.25">
      <c r="A223" s="22" t="s">
        <v>125</v>
      </c>
      <c r="B223" s="22" t="s">
        <v>492</v>
      </c>
      <c r="C223" s="22" t="s">
        <v>569</v>
      </c>
      <c r="D223" s="22" t="s">
        <v>570</v>
      </c>
      <c r="E223" s="22">
        <v>6</v>
      </c>
      <c r="F223" s="22">
        <v>254.04</v>
      </c>
      <c r="G223" s="22">
        <v>0</v>
      </c>
      <c r="H223" s="24">
        <v>7.5</v>
      </c>
      <c r="I223" s="25" t="s">
        <v>2002</v>
      </c>
      <c r="J223" s="24">
        <v>0</v>
      </c>
      <c r="K223" s="22">
        <v>0</v>
      </c>
      <c r="L223" s="25"/>
      <c r="M223" s="22">
        <v>0</v>
      </c>
      <c r="N223" s="22">
        <v>0</v>
      </c>
      <c r="O223" s="22"/>
      <c r="P223" s="24">
        <v>8.6999999999999993</v>
      </c>
      <c r="Q223" s="24">
        <v>0</v>
      </c>
      <c r="R223" s="24">
        <v>0</v>
      </c>
      <c r="S223" s="24">
        <v>0</v>
      </c>
      <c r="T223" s="24">
        <v>0</v>
      </c>
      <c r="U223" s="24">
        <v>8.6999999999999993</v>
      </c>
      <c r="V223" s="24">
        <v>8.5</v>
      </c>
      <c r="W223" s="24">
        <v>0</v>
      </c>
      <c r="X223" s="24">
        <v>0</v>
      </c>
      <c r="Y223" s="24">
        <v>0</v>
      </c>
      <c r="Z223" s="24">
        <v>0</v>
      </c>
      <c r="AA223" s="24">
        <v>8.5</v>
      </c>
      <c r="AB223" s="24">
        <v>0</v>
      </c>
      <c r="AC223" s="25" t="s">
        <v>2003</v>
      </c>
      <c r="AD223" s="22">
        <v>12</v>
      </c>
      <c r="AE223" s="22">
        <v>12</v>
      </c>
      <c r="AF223" s="25" t="s">
        <v>2003</v>
      </c>
      <c r="AG223" s="25" t="s">
        <v>2003</v>
      </c>
      <c r="AH223" s="25" t="s">
        <v>2003</v>
      </c>
      <c r="AI223" s="22">
        <v>26</v>
      </c>
      <c r="AJ223" s="22">
        <v>0</v>
      </c>
      <c r="AK223" s="22">
        <v>0</v>
      </c>
      <c r="AL223" s="22">
        <v>360</v>
      </c>
      <c r="AM223" s="22">
        <v>10849</v>
      </c>
      <c r="AN223" s="22">
        <v>0</v>
      </c>
      <c r="AO223" s="22">
        <v>0</v>
      </c>
      <c r="AP223" s="22">
        <v>0</v>
      </c>
      <c r="AQ223" s="22">
        <v>0</v>
      </c>
      <c r="AR223" s="22">
        <v>0</v>
      </c>
      <c r="AS223" s="22">
        <v>0</v>
      </c>
      <c r="AT223" s="22">
        <v>0</v>
      </c>
      <c r="AU223" s="22">
        <v>0</v>
      </c>
      <c r="AV223" s="25" t="s">
        <v>2226</v>
      </c>
      <c r="AW223" s="22">
        <v>9</v>
      </c>
      <c r="AX223" s="22">
        <v>9</v>
      </c>
      <c r="AY223" s="22">
        <v>145002</v>
      </c>
      <c r="AZ223" s="22">
        <v>505913</v>
      </c>
      <c r="BA223" s="22">
        <v>0</v>
      </c>
      <c r="BB223" s="22">
        <v>0</v>
      </c>
      <c r="BC223" s="22">
        <v>650915</v>
      </c>
      <c r="BD223" s="22">
        <v>9</v>
      </c>
      <c r="BE223" s="22">
        <v>3</v>
      </c>
      <c r="BF223" s="22">
        <v>0</v>
      </c>
      <c r="BG223" s="22">
        <v>1</v>
      </c>
      <c r="BH223" s="22">
        <v>9</v>
      </c>
      <c r="BI223" s="22">
        <v>2</v>
      </c>
      <c r="BJ223" s="22">
        <v>0</v>
      </c>
      <c r="BK223" s="22">
        <v>0</v>
      </c>
      <c r="BL223" s="22">
        <v>0</v>
      </c>
      <c r="BM223" s="22">
        <v>9</v>
      </c>
      <c r="BN223" s="22">
        <v>1</v>
      </c>
      <c r="BO223" s="22">
        <v>0</v>
      </c>
      <c r="BP223" s="22">
        <v>0</v>
      </c>
    </row>
    <row r="224" spans="1:68" x14ac:dyDescent="0.25">
      <c r="A224" s="22" t="s">
        <v>125</v>
      </c>
      <c r="B224" s="22" t="s">
        <v>492</v>
      </c>
      <c r="C224" s="22" t="s">
        <v>571</v>
      </c>
      <c r="D224" s="22" t="s">
        <v>572</v>
      </c>
      <c r="E224" s="22">
        <v>3</v>
      </c>
      <c r="F224" s="22">
        <v>100.67</v>
      </c>
      <c r="G224" s="22">
        <v>0</v>
      </c>
      <c r="H224" s="24">
        <v>2</v>
      </c>
      <c r="I224" s="25" t="s">
        <v>2002</v>
      </c>
      <c r="J224" s="24">
        <v>0</v>
      </c>
      <c r="K224" s="22">
        <v>0</v>
      </c>
      <c r="L224" s="25"/>
      <c r="M224" s="22">
        <v>0</v>
      </c>
      <c r="N224" s="22">
        <v>0</v>
      </c>
      <c r="O224" s="22"/>
      <c r="P224" s="24">
        <v>6.2</v>
      </c>
      <c r="Q224" s="24">
        <v>0</v>
      </c>
      <c r="R224" s="24">
        <v>0</v>
      </c>
      <c r="S224" s="24">
        <v>0</v>
      </c>
      <c r="T224" s="24">
        <v>0</v>
      </c>
      <c r="U224" s="24">
        <v>6.2</v>
      </c>
      <c r="V224" s="24">
        <v>6.9</v>
      </c>
      <c r="W224" s="24">
        <v>0</v>
      </c>
      <c r="X224" s="24">
        <v>0</v>
      </c>
      <c r="Y224" s="24">
        <v>0</v>
      </c>
      <c r="Z224" s="24">
        <v>0</v>
      </c>
      <c r="AA224" s="24">
        <v>6.9</v>
      </c>
      <c r="AB224" s="24">
        <v>2.5</v>
      </c>
      <c r="AC224" s="25" t="s">
        <v>2003</v>
      </c>
      <c r="AD224" s="22">
        <v>0</v>
      </c>
      <c r="AE224" s="22">
        <v>0</v>
      </c>
      <c r="AF224" s="25" t="s">
        <v>2002</v>
      </c>
      <c r="AG224" s="25" t="s">
        <v>2003</v>
      </c>
      <c r="AH224" s="25" t="s">
        <v>2003</v>
      </c>
      <c r="AI224" s="22">
        <v>2</v>
      </c>
      <c r="AJ224" s="22">
        <v>0</v>
      </c>
      <c r="AK224" s="22">
        <v>0</v>
      </c>
      <c r="AL224" s="22">
        <v>164</v>
      </c>
      <c r="AM224" s="22">
        <v>6680</v>
      </c>
      <c r="AN224" s="22">
        <v>0</v>
      </c>
      <c r="AO224" s="22">
        <v>0</v>
      </c>
      <c r="AP224" s="22">
        <v>0</v>
      </c>
      <c r="AQ224" s="22">
        <v>0</v>
      </c>
      <c r="AR224" s="22">
        <v>0</v>
      </c>
      <c r="AS224" s="22">
        <v>0</v>
      </c>
      <c r="AT224" s="22">
        <v>0</v>
      </c>
      <c r="AU224" s="22">
        <v>0</v>
      </c>
      <c r="AV224" s="25" t="s">
        <v>2227</v>
      </c>
      <c r="AW224" s="22">
        <v>6</v>
      </c>
      <c r="AX224" s="22">
        <v>6</v>
      </c>
      <c r="AY224" s="22">
        <v>1440000</v>
      </c>
      <c r="AZ224" s="22">
        <v>60000</v>
      </c>
      <c r="BA224" s="22">
        <v>0</v>
      </c>
      <c r="BB224" s="22">
        <v>0</v>
      </c>
      <c r="BC224" s="22">
        <v>1500000</v>
      </c>
      <c r="BD224" s="22">
        <v>0</v>
      </c>
      <c r="BE224" s="22">
        <v>14</v>
      </c>
      <c r="BF224" s="22">
        <v>0</v>
      </c>
      <c r="BG224" s="22">
        <v>1</v>
      </c>
      <c r="BH224" s="22">
        <v>6</v>
      </c>
      <c r="BI224" s="22">
        <v>1</v>
      </c>
      <c r="BJ224" s="22">
        <v>0</v>
      </c>
      <c r="BK224" s="22">
        <v>0</v>
      </c>
      <c r="BL224" s="22">
        <v>30</v>
      </c>
      <c r="BM224" s="22">
        <v>0</v>
      </c>
      <c r="BN224" s="22">
        <v>19</v>
      </c>
      <c r="BO224" s="22">
        <v>0</v>
      </c>
      <c r="BP224" s="22">
        <v>0</v>
      </c>
    </row>
    <row r="225" spans="1:68" x14ac:dyDescent="0.25">
      <c r="A225" s="22" t="s">
        <v>125</v>
      </c>
      <c r="B225" s="22" t="s">
        <v>492</v>
      </c>
      <c r="C225" s="22" t="s">
        <v>573</v>
      </c>
      <c r="D225" s="22" t="s">
        <v>574</v>
      </c>
      <c r="E225" s="22">
        <v>3</v>
      </c>
      <c r="F225" s="22">
        <v>211.44</v>
      </c>
      <c r="G225" s="22">
        <v>0</v>
      </c>
      <c r="H225" s="24">
        <v>9</v>
      </c>
      <c r="I225" s="25" t="s">
        <v>2002</v>
      </c>
      <c r="J225" s="24">
        <v>0</v>
      </c>
      <c r="K225" s="22">
        <v>0</v>
      </c>
      <c r="L225" s="25"/>
      <c r="M225" s="22">
        <v>0</v>
      </c>
      <c r="N225" s="22">
        <v>0</v>
      </c>
      <c r="O225" s="22"/>
      <c r="P225" s="24">
        <v>6</v>
      </c>
      <c r="Q225" s="24">
        <v>0</v>
      </c>
      <c r="R225" s="24">
        <v>0</v>
      </c>
      <c r="S225" s="24">
        <v>0</v>
      </c>
      <c r="T225" s="24">
        <v>0</v>
      </c>
      <c r="U225" s="24">
        <v>6</v>
      </c>
      <c r="V225" s="24">
        <v>6</v>
      </c>
      <c r="W225" s="24">
        <v>0</v>
      </c>
      <c r="X225" s="24">
        <v>0</v>
      </c>
      <c r="Y225" s="24">
        <v>0</v>
      </c>
      <c r="Z225" s="24">
        <v>0</v>
      </c>
      <c r="AA225" s="24">
        <v>6</v>
      </c>
      <c r="AB225" s="24">
        <v>0</v>
      </c>
      <c r="AC225" s="25" t="s">
        <v>2003</v>
      </c>
      <c r="AD225" s="22">
        <v>3</v>
      </c>
      <c r="AE225" s="22">
        <v>3</v>
      </c>
      <c r="AF225" s="25" t="s">
        <v>2002</v>
      </c>
      <c r="AG225" s="25" t="s">
        <v>2003</v>
      </c>
      <c r="AH225" s="25" t="s">
        <v>2003</v>
      </c>
      <c r="AI225" s="22">
        <v>6</v>
      </c>
      <c r="AJ225" s="22">
        <v>0</v>
      </c>
      <c r="AK225" s="22">
        <v>0</v>
      </c>
      <c r="AL225" s="22">
        <v>138</v>
      </c>
      <c r="AM225" s="22">
        <v>8253</v>
      </c>
      <c r="AN225" s="22">
        <v>0</v>
      </c>
      <c r="AO225" s="22">
        <v>0</v>
      </c>
      <c r="AP225" s="22">
        <v>0</v>
      </c>
      <c r="AQ225" s="22">
        <v>0</v>
      </c>
      <c r="AR225" s="22">
        <v>0</v>
      </c>
      <c r="AS225" s="22">
        <v>0</v>
      </c>
      <c r="AT225" s="22">
        <v>0</v>
      </c>
      <c r="AU225" s="22">
        <v>0</v>
      </c>
      <c r="AV225" s="25" t="s">
        <v>2228</v>
      </c>
      <c r="AW225" s="22">
        <v>19</v>
      </c>
      <c r="AX225" s="22">
        <v>19</v>
      </c>
      <c r="AY225" s="22">
        <v>75000</v>
      </c>
      <c r="AZ225" s="22">
        <v>0</v>
      </c>
      <c r="BA225" s="22">
        <v>0</v>
      </c>
      <c r="BB225" s="22">
        <v>0</v>
      </c>
      <c r="BC225" s="22">
        <v>75000</v>
      </c>
      <c r="BD225" s="22">
        <v>19</v>
      </c>
      <c r="BE225" s="22">
        <v>30</v>
      </c>
      <c r="BF225" s="22">
        <v>0</v>
      </c>
      <c r="BG225" s="22">
        <v>0</v>
      </c>
      <c r="BH225" s="22">
        <v>0</v>
      </c>
      <c r="BI225" s="22">
        <v>0</v>
      </c>
      <c r="BJ225" s="22">
        <v>0</v>
      </c>
      <c r="BK225" s="22">
        <v>0</v>
      </c>
      <c r="BL225" s="22">
        <v>10</v>
      </c>
      <c r="BM225" s="22">
        <v>20</v>
      </c>
      <c r="BN225" s="22">
        <v>0</v>
      </c>
      <c r="BO225" s="22">
        <v>0</v>
      </c>
      <c r="BP225" s="22">
        <v>0</v>
      </c>
    </row>
    <row r="226" spans="1:68" x14ac:dyDescent="0.25">
      <c r="A226" s="22" t="s">
        <v>125</v>
      </c>
      <c r="B226" s="22" t="s">
        <v>492</v>
      </c>
      <c r="C226" s="22" t="s">
        <v>575</v>
      </c>
      <c r="D226" s="22" t="s">
        <v>576</v>
      </c>
      <c r="E226" s="22">
        <v>6</v>
      </c>
      <c r="F226" s="22">
        <v>156.6</v>
      </c>
      <c r="G226" s="22">
        <v>0</v>
      </c>
      <c r="H226" s="24">
        <v>18</v>
      </c>
      <c r="I226" s="25" t="s">
        <v>2002</v>
      </c>
      <c r="J226" s="24">
        <v>0</v>
      </c>
      <c r="K226" s="22">
        <v>0</v>
      </c>
      <c r="L226" s="25"/>
      <c r="M226" s="22">
        <v>0</v>
      </c>
      <c r="N226" s="22">
        <v>0</v>
      </c>
      <c r="O226" s="22"/>
      <c r="P226" s="24">
        <v>10</v>
      </c>
      <c r="Q226" s="24">
        <v>0</v>
      </c>
      <c r="R226" s="24">
        <v>0</v>
      </c>
      <c r="S226" s="24">
        <v>0.9</v>
      </c>
      <c r="T226" s="24">
        <v>0</v>
      </c>
      <c r="U226" s="24">
        <v>10.9</v>
      </c>
      <c r="V226" s="24">
        <v>12</v>
      </c>
      <c r="W226" s="24">
        <v>0</v>
      </c>
      <c r="X226" s="24">
        <v>0</v>
      </c>
      <c r="Y226" s="24">
        <v>0</v>
      </c>
      <c r="Z226" s="24">
        <v>0</v>
      </c>
      <c r="AA226" s="24">
        <v>12</v>
      </c>
      <c r="AB226" s="24">
        <v>0</v>
      </c>
      <c r="AC226" s="25" t="s">
        <v>2003</v>
      </c>
      <c r="AD226" s="22">
        <v>0</v>
      </c>
      <c r="AE226" s="22">
        <v>0</v>
      </c>
      <c r="AF226" s="25" t="s">
        <v>2003</v>
      </c>
      <c r="AG226" s="25" t="s">
        <v>2003</v>
      </c>
      <c r="AH226" s="25" t="s">
        <v>2003</v>
      </c>
      <c r="AI226" s="22">
        <v>7</v>
      </c>
      <c r="AJ226" s="22">
        <v>0</v>
      </c>
      <c r="AK226" s="22">
        <v>0</v>
      </c>
      <c r="AL226" s="22">
        <v>482</v>
      </c>
      <c r="AM226" s="22">
        <v>13143</v>
      </c>
      <c r="AN226" s="22">
        <v>1</v>
      </c>
      <c r="AO226" s="22">
        <v>1</v>
      </c>
      <c r="AP226" s="22">
        <v>0</v>
      </c>
      <c r="AQ226" s="22">
        <v>0</v>
      </c>
      <c r="AR226" s="22">
        <v>0</v>
      </c>
      <c r="AS226" s="22">
        <v>0</v>
      </c>
      <c r="AT226" s="22">
        <v>0</v>
      </c>
      <c r="AU226" s="22">
        <v>0</v>
      </c>
      <c r="AV226" s="25" t="s">
        <v>2229</v>
      </c>
      <c r="AW226" s="22">
        <v>6</v>
      </c>
      <c r="AX226" s="22">
        <v>6</v>
      </c>
      <c r="AY226" s="22">
        <v>893000</v>
      </c>
      <c r="AZ226" s="22">
        <v>0</v>
      </c>
      <c r="BA226" s="22">
        <v>0</v>
      </c>
      <c r="BB226" s="22">
        <v>0</v>
      </c>
      <c r="BC226" s="22">
        <v>893000</v>
      </c>
      <c r="BD226" s="22">
        <v>0</v>
      </c>
      <c r="BE226" s="22">
        <v>3</v>
      </c>
      <c r="BF226" s="22">
        <v>0</v>
      </c>
      <c r="BG226" s="22">
        <v>1</v>
      </c>
      <c r="BH226" s="22">
        <v>6</v>
      </c>
      <c r="BI226" s="22">
        <v>2</v>
      </c>
      <c r="BJ226" s="22">
        <v>0</v>
      </c>
      <c r="BK226" s="22">
        <v>0</v>
      </c>
      <c r="BL226" s="22">
        <v>0</v>
      </c>
      <c r="BM226" s="22">
        <v>0</v>
      </c>
      <c r="BN226" s="22">
        <v>0</v>
      </c>
      <c r="BO226" s="22">
        <v>0</v>
      </c>
      <c r="BP226" s="22">
        <v>0</v>
      </c>
    </row>
    <row r="227" spans="1:68" x14ac:dyDescent="0.25">
      <c r="A227" s="22" t="s">
        <v>125</v>
      </c>
      <c r="B227" s="22" t="s">
        <v>492</v>
      </c>
      <c r="C227" s="22" t="s">
        <v>577</v>
      </c>
      <c r="D227" s="22" t="s">
        <v>578</v>
      </c>
      <c r="E227" s="22">
        <v>2</v>
      </c>
      <c r="F227" s="22">
        <v>84.61</v>
      </c>
      <c r="G227" s="22">
        <v>0</v>
      </c>
      <c r="H227" s="24">
        <v>4.2</v>
      </c>
      <c r="I227" s="25" t="s">
        <v>2002</v>
      </c>
      <c r="J227" s="24">
        <v>0</v>
      </c>
      <c r="K227" s="22">
        <v>0</v>
      </c>
      <c r="L227" s="25"/>
      <c r="M227" s="22">
        <v>0</v>
      </c>
      <c r="N227" s="22">
        <v>0</v>
      </c>
      <c r="O227" s="22"/>
      <c r="P227" s="24">
        <v>3.2</v>
      </c>
      <c r="Q227" s="24">
        <v>0</v>
      </c>
      <c r="R227" s="24">
        <v>0</v>
      </c>
      <c r="S227" s="24">
        <v>0</v>
      </c>
      <c r="T227" s="24">
        <v>0</v>
      </c>
      <c r="U227" s="24">
        <v>3.2</v>
      </c>
      <c r="V227" s="24">
        <v>3.2</v>
      </c>
      <c r="W227" s="24">
        <v>0</v>
      </c>
      <c r="X227" s="24">
        <v>0</v>
      </c>
      <c r="Y227" s="24">
        <v>0</v>
      </c>
      <c r="Z227" s="24">
        <v>0</v>
      </c>
      <c r="AA227" s="24">
        <v>3.2</v>
      </c>
      <c r="AB227" s="24">
        <v>0</v>
      </c>
      <c r="AC227" s="25" t="s">
        <v>2003</v>
      </c>
      <c r="AD227" s="22">
        <v>49</v>
      </c>
      <c r="AE227" s="22">
        <v>41</v>
      </c>
      <c r="AF227" s="25" t="s">
        <v>2003</v>
      </c>
      <c r="AG227" s="25" t="s">
        <v>2003</v>
      </c>
      <c r="AH227" s="25" t="s">
        <v>2003</v>
      </c>
      <c r="AI227" s="22">
        <v>36</v>
      </c>
      <c r="AJ227" s="22">
        <v>0</v>
      </c>
      <c r="AK227" s="22">
        <v>0</v>
      </c>
      <c r="AL227" s="22">
        <v>88</v>
      </c>
      <c r="AM227" s="22">
        <v>6405</v>
      </c>
      <c r="AN227" s="22">
        <v>0</v>
      </c>
      <c r="AO227" s="22">
        <v>0</v>
      </c>
      <c r="AP227" s="22">
        <v>0</v>
      </c>
      <c r="AQ227" s="22">
        <v>0</v>
      </c>
      <c r="AR227" s="22">
        <v>0</v>
      </c>
      <c r="AS227" s="22">
        <v>0</v>
      </c>
      <c r="AT227" s="22">
        <v>0</v>
      </c>
      <c r="AU227" s="22">
        <v>0</v>
      </c>
      <c r="AV227" s="25" t="s">
        <v>2230</v>
      </c>
      <c r="AW227" s="22">
        <v>16</v>
      </c>
      <c r="AX227" s="22">
        <v>15</v>
      </c>
      <c r="AY227" s="22">
        <v>300000</v>
      </c>
      <c r="AZ227" s="22">
        <v>0</v>
      </c>
      <c r="BA227" s="22">
        <v>0</v>
      </c>
      <c r="BB227" s="22">
        <v>0</v>
      </c>
      <c r="BC227" s="22">
        <v>300000</v>
      </c>
      <c r="BD227" s="22">
        <v>4</v>
      </c>
      <c r="BE227" s="22">
        <v>5</v>
      </c>
      <c r="BF227" s="22">
        <v>0</v>
      </c>
      <c r="BG227" s="22">
        <v>0</v>
      </c>
      <c r="BH227" s="22">
        <v>0</v>
      </c>
      <c r="BI227" s="22">
        <v>0</v>
      </c>
      <c r="BJ227" s="22">
        <v>0</v>
      </c>
      <c r="BK227" s="22">
        <v>0</v>
      </c>
      <c r="BL227" s="22">
        <v>5</v>
      </c>
      <c r="BM227" s="22">
        <v>4</v>
      </c>
      <c r="BN227" s="22">
        <v>0</v>
      </c>
      <c r="BO227" s="22">
        <v>0</v>
      </c>
      <c r="BP227" s="22">
        <v>0</v>
      </c>
    </row>
    <row r="228" spans="1:68" x14ac:dyDescent="0.25">
      <c r="A228" s="22" t="s">
        <v>125</v>
      </c>
      <c r="B228" s="22" t="s">
        <v>492</v>
      </c>
      <c r="C228" s="22" t="s">
        <v>579</v>
      </c>
      <c r="D228" s="22" t="s">
        <v>580</v>
      </c>
      <c r="E228" s="22">
        <v>2</v>
      </c>
      <c r="F228" s="22">
        <v>66.209999999999994</v>
      </c>
      <c r="G228" s="22">
        <v>0</v>
      </c>
      <c r="H228" s="24">
        <v>5.3</v>
      </c>
      <c r="I228" s="25" t="s">
        <v>2002</v>
      </c>
      <c r="J228" s="24">
        <v>0</v>
      </c>
      <c r="K228" s="22">
        <v>0</v>
      </c>
      <c r="L228" s="25"/>
      <c r="M228" s="22">
        <v>0</v>
      </c>
      <c r="N228" s="22">
        <v>0</v>
      </c>
      <c r="O228" s="22"/>
      <c r="P228" s="24">
        <v>16</v>
      </c>
      <c r="Q228" s="24">
        <v>0</v>
      </c>
      <c r="R228" s="24">
        <v>0</v>
      </c>
      <c r="S228" s="24">
        <v>0</v>
      </c>
      <c r="T228" s="24">
        <v>0</v>
      </c>
      <c r="U228" s="24">
        <v>16</v>
      </c>
      <c r="V228" s="24">
        <v>3.3</v>
      </c>
      <c r="W228" s="24">
        <v>0</v>
      </c>
      <c r="X228" s="24">
        <v>0</v>
      </c>
      <c r="Y228" s="24">
        <v>0</v>
      </c>
      <c r="Z228" s="24">
        <v>0</v>
      </c>
      <c r="AA228" s="24">
        <v>3.3</v>
      </c>
      <c r="AB228" s="24">
        <v>3.3</v>
      </c>
      <c r="AC228" s="25" t="s">
        <v>2003</v>
      </c>
      <c r="AD228" s="22">
        <v>3</v>
      </c>
      <c r="AE228" s="22">
        <v>3</v>
      </c>
      <c r="AF228" s="25" t="s">
        <v>2002</v>
      </c>
      <c r="AG228" s="25" t="s">
        <v>2002</v>
      </c>
      <c r="AH228" s="25" t="s">
        <v>2002</v>
      </c>
      <c r="AI228" s="22">
        <v>0</v>
      </c>
      <c r="AJ228" s="22">
        <v>0</v>
      </c>
      <c r="AK228" s="22">
        <v>0</v>
      </c>
      <c r="AL228" s="22">
        <v>131</v>
      </c>
      <c r="AM228" s="22">
        <v>5375</v>
      </c>
      <c r="AN228" s="22">
        <v>0</v>
      </c>
      <c r="AO228" s="22">
        <v>0</v>
      </c>
      <c r="AP228" s="22">
        <v>0</v>
      </c>
      <c r="AQ228" s="22">
        <v>0</v>
      </c>
      <c r="AR228" s="22">
        <v>0</v>
      </c>
      <c r="AS228" s="22">
        <v>0</v>
      </c>
      <c r="AT228" s="22">
        <v>0</v>
      </c>
      <c r="AU228" s="22">
        <v>0</v>
      </c>
      <c r="AV228" s="25" t="s">
        <v>2041</v>
      </c>
      <c r="AW228" s="22">
        <v>6</v>
      </c>
      <c r="AX228" s="22">
        <v>6</v>
      </c>
      <c r="AY228" s="22">
        <v>20000</v>
      </c>
      <c r="AZ228" s="22">
        <v>0</v>
      </c>
      <c r="BA228" s="22">
        <v>0</v>
      </c>
      <c r="BB228" s="22">
        <v>0</v>
      </c>
      <c r="BC228" s="22">
        <v>20000</v>
      </c>
      <c r="BD228" s="22">
        <v>3</v>
      </c>
      <c r="BE228" s="22">
        <v>3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0</v>
      </c>
      <c r="BL228" s="22">
        <v>5</v>
      </c>
      <c r="BM228" s="22">
        <v>3</v>
      </c>
      <c r="BN228" s="22">
        <v>0</v>
      </c>
      <c r="BO228" s="22">
        <v>0</v>
      </c>
      <c r="BP228" s="22">
        <v>0</v>
      </c>
    </row>
    <row r="229" spans="1:68" x14ac:dyDescent="0.25">
      <c r="A229" s="22" t="s">
        <v>125</v>
      </c>
      <c r="B229" s="22" t="s">
        <v>492</v>
      </c>
      <c r="C229" s="22" t="s">
        <v>581</v>
      </c>
      <c r="D229" s="22" t="s">
        <v>582</v>
      </c>
      <c r="E229" s="22">
        <v>4</v>
      </c>
      <c r="F229" s="22">
        <v>239.17</v>
      </c>
      <c r="G229" s="22">
        <v>0</v>
      </c>
      <c r="H229" s="24">
        <v>8</v>
      </c>
      <c r="I229" s="25" t="s">
        <v>2002</v>
      </c>
      <c r="J229" s="24">
        <v>0</v>
      </c>
      <c r="K229" s="22">
        <v>0</v>
      </c>
      <c r="L229" s="25"/>
      <c r="M229" s="22">
        <v>0</v>
      </c>
      <c r="N229" s="22">
        <v>1</v>
      </c>
      <c r="O229" s="22" t="s">
        <v>2061</v>
      </c>
      <c r="P229" s="24">
        <v>6.5</v>
      </c>
      <c r="Q229" s="24">
        <v>0</v>
      </c>
      <c r="R229" s="24">
        <v>0</v>
      </c>
      <c r="S229" s="24">
        <v>0</v>
      </c>
      <c r="T229" s="24">
        <v>0</v>
      </c>
      <c r="U229" s="24">
        <v>6.5</v>
      </c>
      <c r="V229" s="24">
        <v>5.5</v>
      </c>
      <c r="W229" s="24">
        <v>0</v>
      </c>
      <c r="X229" s="24">
        <v>0</v>
      </c>
      <c r="Y229" s="24">
        <v>0</v>
      </c>
      <c r="Z229" s="24">
        <v>0</v>
      </c>
      <c r="AA229" s="24">
        <v>5.5</v>
      </c>
      <c r="AB229" s="24">
        <v>0</v>
      </c>
      <c r="AC229" s="25" t="s">
        <v>2002</v>
      </c>
      <c r="AD229" s="22">
        <v>0</v>
      </c>
      <c r="AE229" s="22">
        <v>0</v>
      </c>
      <c r="AF229" s="25" t="s">
        <v>2002</v>
      </c>
      <c r="AG229" s="25" t="s">
        <v>2002</v>
      </c>
      <c r="AH229" s="25" t="s">
        <v>2002</v>
      </c>
      <c r="AI229" s="22">
        <v>0</v>
      </c>
      <c r="AJ229" s="22">
        <v>0</v>
      </c>
      <c r="AK229" s="22">
        <v>0</v>
      </c>
      <c r="AL229" s="22">
        <v>176</v>
      </c>
      <c r="AM229" s="22">
        <v>6370</v>
      </c>
      <c r="AN229" s="22">
        <v>0</v>
      </c>
      <c r="AO229" s="22">
        <v>0</v>
      </c>
      <c r="AP229" s="22">
        <v>0</v>
      </c>
      <c r="AQ229" s="22">
        <v>0</v>
      </c>
      <c r="AR229" s="22">
        <v>0</v>
      </c>
      <c r="AS229" s="22">
        <v>0</v>
      </c>
      <c r="AT229" s="22">
        <v>0</v>
      </c>
      <c r="AU229" s="22">
        <v>0</v>
      </c>
      <c r="AV229" s="25" t="s">
        <v>2231</v>
      </c>
      <c r="AW229" s="22">
        <v>4</v>
      </c>
      <c r="AX229" s="22">
        <v>4</v>
      </c>
      <c r="AY229" s="22">
        <v>0</v>
      </c>
      <c r="AZ229" s="22">
        <v>0</v>
      </c>
      <c r="BA229" s="22">
        <v>0</v>
      </c>
      <c r="BB229" s="22">
        <v>240000</v>
      </c>
      <c r="BC229" s="22">
        <v>240000</v>
      </c>
      <c r="BD229" s="22">
        <v>1</v>
      </c>
      <c r="BE229" s="22">
        <v>1</v>
      </c>
      <c r="BF229" s="22">
        <v>0</v>
      </c>
      <c r="BG229" s="22">
        <v>1</v>
      </c>
      <c r="BH229" s="22">
        <v>4</v>
      </c>
      <c r="BI229" s="22">
        <v>1</v>
      </c>
      <c r="BJ229" s="22">
        <v>0</v>
      </c>
      <c r="BK229" s="22">
        <v>0</v>
      </c>
      <c r="BL229" s="22">
        <v>7</v>
      </c>
      <c r="BM229" s="22">
        <v>1</v>
      </c>
      <c r="BN229" s="22">
        <v>12</v>
      </c>
      <c r="BO229" s="22">
        <v>0</v>
      </c>
      <c r="BP229" s="22">
        <v>0</v>
      </c>
    </row>
    <row r="230" spans="1:68" x14ac:dyDescent="0.25">
      <c r="A230" s="22" t="s">
        <v>125</v>
      </c>
      <c r="B230" s="22" t="s">
        <v>492</v>
      </c>
      <c r="C230" s="22" t="s">
        <v>583</v>
      </c>
      <c r="D230" s="22" t="s">
        <v>584</v>
      </c>
      <c r="E230" s="22">
        <v>2</v>
      </c>
      <c r="F230" s="22">
        <v>176.81</v>
      </c>
      <c r="G230" s="22">
        <v>0</v>
      </c>
      <c r="H230" s="24">
        <v>8</v>
      </c>
      <c r="I230" s="25" t="s">
        <v>2002</v>
      </c>
      <c r="J230" s="24">
        <v>0</v>
      </c>
      <c r="K230" s="22">
        <v>0</v>
      </c>
      <c r="L230" s="25"/>
      <c r="M230" s="22">
        <v>0</v>
      </c>
      <c r="N230" s="22">
        <v>0</v>
      </c>
      <c r="O230" s="22"/>
      <c r="P230" s="24">
        <v>0</v>
      </c>
      <c r="Q230" s="24">
        <v>0</v>
      </c>
      <c r="R230" s="24">
        <v>0</v>
      </c>
      <c r="S230" s="24">
        <v>0</v>
      </c>
      <c r="T230" s="24">
        <v>0</v>
      </c>
      <c r="U230" s="24">
        <v>0</v>
      </c>
      <c r="V230" s="24">
        <v>0</v>
      </c>
      <c r="W230" s="24">
        <v>0</v>
      </c>
      <c r="X230" s="24">
        <v>0</v>
      </c>
      <c r="Y230" s="24">
        <v>0</v>
      </c>
      <c r="Z230" s="24">
        <v>0</v>
      </c>
      <c r="AA230" s="24">
        <v>0</v>
      </c>
      <c r="AB230" s="24">
        <v>0</v>
      </c>
      <c r="AC230" s="25" t="s">
        <v>2003</v>
      </c>
      <c r="AD230" s="22">
        <v>1</v>
      </c>
      <c r="AE230" s="22">
        <v>2</v>
      </c>
      <c r="AF230" s="25" t="s">
        <v>2002</v>
      </c>
      <c r="AG230" s="25" t="s">
        <v>2003</v>
      </c>
      <c r="AH230" s="25" t="s">
        <v>2003</v>
      </c>
      <c r="AI230" s="22">
        <v>15</v>
      </c>
      <c r="AJ230" s="22">
        <v>0</v>
      </c>
      <c r="AK230" s="22">
        <v>0</v>
      </c>
      <c r="AL230" s="22">
        <v>192</v>
      </c>
      <c r="AM230" s="22">
        <v>9134.81</v>
      </c>
      <c r="AN230" s="22">
        <v>0</v>
      </c>
      <c r="AO230" s="22">
        <v>0</v>
      </c>
      <c r="AP230" s="22">
        <v>0</v>
      </c>
      <c r="AQ230" s="22">
        <v>0</v>
      </c>
      <c r="AR230" s="22">
        <v>0</v>
      </c>
      <c r="AS230" s="22">
        <v>0</v>
      </c>
      <c r="AT230" s="22">
        <v>0</v>
      </c>
      <c r="AU230" s="22">
        <v>0</v>
      </c>
      <c r="AV230" s="25" t="s">
        <v>2232</v>
      </c>
      <c r="AW230" s="22">
        <v>3</v>
      </c>
      <c r="AX230" s="22">
        <v>3</v>
      </c>
      <c r="AY230" s="22">
        <v>15000</v>
      </c>
      <c r="AZ230" s="22">
        <v>0</v>
      </c>
      <c r="BA230" s="22">
        <v>0</v>
      </c>
      <c r="BB230" s="22">
        <v>0</v>
      </c>
      <c r="BC230" s="22">
        <v>15000</v>
      </c>
      <c r="BD230" s="22">
        <v>0</v>
      </c>
      <c r="BE230" s="22">
        <v>7</v>
      </c>
      <c r="BF230" s="22">
        <v>0</v>
      </c>
      <c r="BG230" s="22">
        <v>1</v>
      </c>
      <c r="BH230" s="22">
        <v>0</v>
      </c>
      <c r="BI230" s="22">
        <v>0</v>
      </c>
      <c r="BJ230" s="22">
        <v>0</v>
      </c>
      <c r="BK230" s="22">
        <v>0</v>
      </c>
      <c r="BL230" s="22">
        <v>0</v>
      </c>
      <c r="BM230" s="22">
        <v>0</v>
      </c>
      <c r="BN230" s="22">
        <v>12</v>
      </c>
      <c r="BO230" s="22">
        <v>0</v>
      </c>
      <c r="BP230" s="22">
        <v>0</v>
      </c>
    </row>
    <row r="231" spans="1:68" x14ac:dyDescent="0.25">
      <c r="A231" s="22" t="s">
        <v>125</v>
      </c>
      <c r="B231" s="22" t="s">
        <v>492</v>
      </c>
      <c r="C231" s="22" t="s">
        <v>585</v>
      </c>
      <c r="D231" s="22" t="s">
        <v>586</v>
      </c>
      <c r="E231" s="22">
        <v>2</v>
      </c>
      <c r="F231" s="22">
        <v>51.46</v>
      </c>
      <c r="G231" s="22">
        <v>0</v>
      </c>
      <c r="H231" s="24">
        <v>5.6</v>
      </c>
      <c r="I231" s="25" t="s">
        <v>2002</v>
      </c>
      <c r="J231" s="24">
        <v>0</v>
      </c>
      <c r="K231" s="22">
        <v>0</v>
      </c>
      <c r="L231" s="25"/>
      <c r="M231" s="22">
        <v>0</v>
      </c>
      <c r="N231" s="22">
        <v>1</v>
      </c>
      <c r="O231" s="22" t="s">
        <v>2016</v>
      </c>
      <c r="P231" s="24">
        <v>3.4</v>
      </c>
      <c r="Q231" s="24">
        <v>0</v>
      </c>
      <c r="R231" s="24">
        <v>0</v>
      </c>
      <c r="S231" s="24">
        <v>0</v>
      </c>
      <c r="T231" s="24">
        <v>0</v>
      </c>
      <c r="U231" s="24">
        <v>3.4</v>
      </c>
      <c r="V231" s="24">
        <v>4.3</v>
      </c>
      <c r="W231" s="24">
        <v>0</v>
      </c>
      <c r="X231" s="24">
        <v>0</v>
      </c>
      <c r="Y231" s="24">
        <v>0</v>
      </c>
      <c r="Z231" s="24">
        <v>0</v>
      </c>
      <c r="AA231" s="24">
        <v>4.3</v>
      </c>
      <c r="AB231" s="24">
        <v>0</v>
      </c>
      <c r="AC231" s="25" t="s">
        <v>2002</v>
      </c>
      <c r="AD231" s="22">
        <v>0</v>
      </c>
      <c r="AE231" s="22">
        <v>0</v>
      </c>
      <c r="AF231" s="25" t="s">
        <v>2002</v>
      </c>
      <c r="AG231" s="25" t="s">
        <v>2002</v>
      </c>
      <c r="AH231" s="25" t="s">
        <v>2002</v>
      </c>
      <c r="AI231" s="22">
        <v>0</v>
      </c>
      <c r="AJ231" s="22">
        <v>0</v>
      </c>
      <c r="AK231" s="22">
        <v>0</v>
      </c>
      <c r="AL231" s="22">
        <v>76</v>
      </c>
      <c r="AM231" s="22">
        <v>3340</v>
      </c>
      <c r="AN231" s="22">
        <v>0</v>
      </c>
      <c r="AO231" s="22">
        <v>0</v>
      </c>
      <c r="AP231" s="22">
        <v>0</v>
      </c>
      <c r="AQ231" s="22">
        <v>0</v>
      </c>
      <c r="AR231" s="22">
        <v>0</v>
      </c>
      <c r="AS231" s="22">
        <v>0</v>
      </c>
      <c r="AT231" s="22">
        <v>0</v>
      </c>
      <c r="AU231" s="22">
        <v>0</v>
      </c>
      <c r="AV231" s="25" t="s">
        <v>2233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2">
        <v>0</v>
      </c>
      <c r="BC231" s="22">
        <v>0</v>
      </c>
      <c r="BD231" s="22">
        <v>0</v>
      </c>
      <c r="BE231" s="22">
        <v>0</v>
      </c>
      <c r="BF231" s="22">
        <v>0</v>
      </c>
      <c r="BG231" s="22">
        <v>0</v>
      </c>
      <c r="BH231" s="22">
        <v>0</v>
      </c>
      <c r="BI231" s="22">
        <v>0</v>
      </c>
      <c r="BJ231" s="22">
        <v>0</v>
      </c>
      <c r="BK231" s="22">
        <v>0</v>
      </c>
      <c r="BL231" s="22">
        <v>0</v>
      </c>
      <c r="BM231" s="22">
        <v>0</v>
      </c>
      <c r="BN231" s="22">
        <v>0</v>
      </c>
      <c r="BO231" s="22">
        <v>0</v>
      </c>
      <c r="BP231" s="22">
        <v>0</v>
      </c>
    </row>
    <row r="232" spans="1:68" x14ac:dyDescent="0.25">
      <c r="A232" s="22" t="s">
        <v>125</v>
      </c>
      <c r="B232" s="22" t="s">
        <v>492</v>
      </c>
      <c r="C232" s="22" t="s">
        <v>587</v>
      </c>
      <c r="D232" s="22" t="s">
        <v>588</v>
      </c>
      <c r="E232" s="22">
        <v>2</v>
      </c>
      <c r="F232" s="22">
        <v>117.03</v>
      </c>
      <c r="G232" s="22">
        <v>0</v>
      </c>
      <c r="H232" s="24">
        <v>8</v>
      </c>
      <c r="I232" s="25" t="s">
        <v>2002</v>
      </c>
      <c r="J232" s="24">
        <v>0</v>
      </c>
      <c r="K232" s="22">
        <v>0</v>
      </c>
      <c r="L232" s="25"/>
      <c r="M232" s="22">
        <v>0</v>
      </c>
      <c r="N232" s="22">
        <v>0</v>
      </c>
      <c r="O232" s="22"/>
      <c r="P232" s="24">
        <v>5</v>
      </c>
      <c r="Q232" s="24">
        <v>0</v>
      </c>
      <c r="R232" s="24">
        <v>0</v>
      </c>
      <c r="S232" s="24">
        <v>0</v>
      </c>
      <c r="T232" s="24">
        <v>0</v>
      </c>
      <c r="U232" s="24">
        <v>5</v>
      </c>
      <c r="V232" s="24">
        <v>4</v>
      </c>
      <c r="W232" s="24">
        <v>0</v>
      </c>
      <c r="X232" s="24">
        <v>0</v>
      </c>
      <c r="Y232" s="24">
        <v>0</v>
      </c>
      <c r="Z232" s="24">
        <v>0</v>
      </c>
      <c r="AA232" s="24">
        <v>4</v>
      </c>
      <c r="AB232" s="24">
        <v>0</v>
      </c>
      <c r="AC232" s="25" t="s">
        <v>2002</v>
      </c>
      <c r="AD232" s="22">
        <v>0</v>
      </c>
      <c r="AE232" s="22">
        <v>0</v>
      </c>
      <c r="AF232" s="25" t="s">
        <v>2002</v>
      </c>
      <c r="AG232" s="25" t="s">
        <v>2002</v>
      </c>
      <c r="AH232" s="25" t="s">
        <v>2002</v>
      </c>
      <c r="AI232" s="22">
        <v>0</v>
      </c>
      <c r="AJ232" s="22">
        <v>0</v>
      </c>
      <c r="AK232" s="22">
        <v>0</v>
      </c>
      <c r="AL232" s="22">
        <v>191</v>
      </c>
      <c r="AM232" s="22">
        <v>5611</v>
      </c>
      <c r="AN232" s="22">
        <v>0</v>
      </c>
      <c r="AO232" s="22">
        <v>0</v>
      </c>
      <c r="AP232" s="22">
        <v>0</v>
      </c>
      <c r="AQ232" s="22">
        <v>0</v>
      </c>
      <c r="AR232" s="22">
        <v>0</v>
      </c>
      <c r="AS232" s="22">
        <v>0</v>
      </c>
      <c r="AT232" s="22">
        <v>0</v>
      </c>
      <c r="AU232" s="22">
        <v>0</v>
      </c>
      <c r="AV232" s="25" t="s">
        <v>2234</v>
      </c>
      <c r="AW232" s="22">
        <v>3</v>
      </c>
      <c r="AX232" s="22">
        <v>3</v>
      </c>
      <c r="AY232" s="22">
        <v>40000</v>
      </c>
      <c r="AZ232" s="22">
        <v>0</v>
      </c>
      <c r="BA232" s="22">
        <v>0</v>
      </c>
      <c r="BB232" s="22">
        <v>100000</v>
      </c>
      <c r="BC232" s="22">
        <v>140000</v>
      </c>
      <c r="BD232" s="22">
        <v>0</v>
      </c>
      <c r="BE232" s="22">
        <v>7</v>
      </c>
      <c r="BF232" s="22">
        <v>0</v>
      </c>
      <c r="BG232" s="22">
        <v>0</v>
      </c>
      <c r="BH232" s="22">
        <v>0</v>
      </c>
      <c r="BI232" s="22">
        <v>0</v>
      </c>
      <c r="BJ232" s="22">
        <v>0</v>
      </c>
      <c r="BK232" s="22">
        <v>0</v>
      </c>
      <c r="BL232" s="22">
        <v>0</v>
      </c>
      <c r="BM232" s="22">
        <v>0</v>
      </c>
      <c r="BN232" s="22">
        <v>0</v>
      </c>
      <c r="BO232" s="22">
        <v>0</v>
      </c>
      <c r="BP232" s="22">
        <v>0</v>
      </c>
    </row>
    <row r="233" spans="1:68" x14ac:dyDescent="0.25">
      <c r="A233" s="22" t="s">
        <v>125</v>
      </c>
      <c r="B233" s="22" t="s">
        <v>492</v>
      </c>
      <c r="C233" s="22" t="s">
        <v>589</v>
      </c>
      <c r="D233" s="22" t="s">
        <v>590</v>
      </c>
      <c r="E233" s="22">
        <v>1</v>
      </c>
      <c r="F233" s="22">
        <v>63.56</v>
      </c>
      <c r="G233" s="22">
        <v>0</v>
      </c>
      <c r="H233" s="24">
        <v>7.7</v>
      </c>
      <c r="I233" s="25" t="s">
        <v>2002</v>
      </c>
      <c r="J233" s="24">
        <v>0</v>
      </c>
      <c r="K233" s="22">
        <v>0</v>
      </c>
      <c r="L233" s="25"/>
      <c r="M233" s="22">
        <v>0</v>
      </c>
      <c r="N233" s="22">
        <v>0</v>
      </c>
      <c r="O233" s="22"/>
      <c r="P233" s="24">
        <v>6.5</v>
      </c>
      <c r="Q233" s="24">
        <v>0</v>
      </c>
      <c r="R233" s="24">
        <v>0</v>
      </c>
      <c r="S233" s="24">
        <v>0</v>
      </c>
      <c r="T233" s="24">
        <v>0</v>
      </c>
      <c r="U233" s="24">
        <v>6.5</v>
      </c>
      <c r="V233" s="24">
        <v>6.5</v>
      </c>
      <c r="W233" s="24">
        <v>0</v>
      </c>
      <c r="X233" s="24">
        <v>0</v>
      </c>
      <c r="Y233" s="24">
        <v>0</v>
      </c>
      <c r="Z233" s="24">
        <v>0</v>
      </c>
      <c r="AA233" s="24">
        <v>6.5</v>
      </c>
      <c r="AB233" s="24">
        <v>0</v>
      </c>
      <c r="AC233" s="25" t="s">
        <v>2003</v>
      </c>
      <c r="AD233" s="22">
        <v>1</v>
      </c>
      <c r="AE233" s="22">
        <v>1</v>
      </c>
      <c r="AF233" s="25" t="s">
        <v>2002</v>
      </c>
      <c r="AG233" s="25" t="s">
        <v>2003</v>
      </c>
      <c r="AH233" s="25" t="s">
        <v>2003</v>
      </c>
      <c r="AI233" s="22">
        <v>7</v>
      </c>
      <c r="AJ233" s="22">
        <v>0</v>
      </c>
      <c r="AK233" s="22">
        <v>0</v>
      </c>
      <c r="AL233" s="22">
        <v>95</v>
      </c>
      <c r="AM233" s="22">
        <v>3435</v>
      </c>
      <c r="AN233" s="22">
        <v>0</v>
      </c>
      <c r="AO233" s="22">
        <v>0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  <c r="AU233" s="22">
        <v>0</v>
      </c>
      <c r="AV233" s="25" t="s">
        <v>2235</v>
      </c>
      <c r="AW233" s="22">
        <v>0</v>
      </c>
      <c r="AX233" s="22">
        <v>0</v>
      </c>
      <c r="AY233" s="22">
        <v>0</v>
      </c>
      <c r="AZ233" s="22">
        <v>0</v>
      </c>
      <c r="BA233" s="22">
        <v>0</v>
      </c>
      <c r="BB233" s="22">
        <v>0</v>
      </c>
      <c r="BC233" s="22">
        <v>0</v>
      </c>
      <c r="BD233" s="22">
        <v>0</v>
      </c>
      <c r="BE233" s="22">
        <v>0</v>
      </c>
      <c r="BF233" s="22">
        <v>0</v>
      </c>
      <c r="BG233" s="22">
        <v>0</v>
      </c>
      <c r="BH233" s="22">
        <v>0</v>
      </c>
      <c r="BI233" s="22">
        <v>0</v>
      </c>
      <c r="BJ233" s="22">
        <v>0</v>
      </c>
      <c r="BK233" s="22">
        <v>0</v>
      </c>
      <c r="BL233" s="22">
        <v>0</v>
      </c>
      <c r="BM233" s="22">
        <v>0</v>
      </c>
      <c r="BN233" s="22">
        <v>0</v>
      </c>
      <c r="BO233" s="22">
        <v>0</v>
      </c>
      <c r="BP233" s="22">
        <v>0</v>
      </c>
    </row>
    <row r="234" spans="1:68" x14ac:dyDescent="0.25">
      <c r="A234" s="22" t="s">
        <v>125</v>
      </c>
      <c r="B234" s="22" t="s">
        <v>492</v>
      </c>
      <c r="C234" s="22" t="s">
        <v>591</v>
      </c>
      <c r="D234" s="22" t="s">
        <v>592</v>
      </c>
      <c r="E234" s="22">
        <v>2</v>
      </c>
      <c r="F234" s="22">
        <v>52.42</v>
      </c>
      <c r="G234" s="22">
        <v>0</v>
      </c>
      <c r="H234" s="24">
        <v>4.2</v>
      </c>
      <c r="I234" s="25" t="s">
        <v>2002</v>
      </c>
      <c r="J234" s="24">
        <v>0</v>
      </c>
      <c r="K234" s="22">
        <v>0</v>
      </c>
      <c r="L234" s="25"/>
      <c r="M234" s="22">
        <v>0</v>
      </c>
      <c r="N234" s="22">
        <v>0</v>
      </c>
      <c r="O234" s="22"/>
      <c r="P234" s="24">
        <v>4.5</v>
      </c>
      <c r="Q234" s="24">
        <v>0</v>
      </c>
      <c r="R234" s="24">
        <v>0</v>
      </c>
      <c r="S234" s="24">
        <v>0.2</v>
      </c>
      <c r="T234" s="24">
        <v>0</v>
      </c>
      <c r="U234" s="24">
        <v>4.7</v>
      </c>
      <c r="V234" s="24">
        <v>4.4000000000000004</v>
      </c>
      <c r="W234" s="24">
        <v>0</v>
      </c>
      <c r="X234" s="24">
        <v>0</v>
      </c>
      <c r="Y234" s="24">
        <v>0</v>
      </c>
      <c r="Z234" s="24">
        <v>0</v>
      </c>
      <c r="AA234" s="24">
        <v>4.4000000000000004</v>
      </c>
      <c r="AB234" s="24">
        <v>1</v>
      </c>
      <c r="AC234" s="25" t="s">
        <v>2003</v>
      </c>
      <c r="AD234" s="22">
        <v>1</v>
      </c>
      <c r="AE234" s="22">
        <v>1</v>
      </c>
      <c r="AF234" s="25" t="s">
        <v>2002</v>
      </c>
      <c r="AG234" s="25" t="s">
        <v>2003</v>
      </c>
      <c r="AH234" s="25" t="s">
        <v>2003</v>
      </c>
      <c r="AI234" s="22">
        <v>5</v>
      </c>
      <c r="AJ234" s="22">
        <v>0</v>
      </c>
      <c r="AK234" s="22">
        <v>0</v>
      </c>
      <c r="AL234" s="22">
        <v>176</v>
      </c>
      <c r="AM234" s="22">
        <v>8400</v>
      </c>
      <c r="AN234" s="22">
        <v>0</v>
      </c>
      <c r="AO234" s="22">
        <v>0</v>
      </c>
      <c r="AP234" s="22">
        <v>0</v>
      </c>
      <c r="AQ234" s="22">
        <v>0</v>
      </c>
      <c r="AR234" s="22">
        <v>0</v>
      </c>
      <c r="AS234" s="22">
        <v>0</v>
      </c>
      <c r="AT234" s="22">
        <v>0</v>
      </c>
      <c r="AU234" s="22">
        <v>0</v>
      </c>
      <c r="AV234" s="25" t="s">
        <v>2236</v>
      </c>
      <c r="AW234" s="22">
        <v>13</v>
      </c>
      <c r="AX234" s="22">
        <v>11</v>
      </c>
      <c r="AY234" s="22">
        <v>712500</v>
      </c>
      <c r="AZ234" s="22">
        <v>40000</v>
      </c>
      <c r="BA234" s="22">
        <v>0</v>
      </c>
      <c r="BB234" s="22">
        <v>0</v>
      </c>
      <c r="BC234" s="22">
        <v>752500</v>
      </c>
      <c r="BD234" s="22">
        <v>10</v>
      </c>
      <c r="BE234" s="22">
        <v>3</v>
      </c>
      <c r="BF234" s="22">
        <v>0</v>
      </c>
      <c r="BG234" s="22">
        <v>0</v>
      </c>
      <c r="BH234" s="22">
        <v>0</v>
      </c>
      <c r="BI234" s="22">
        <v>0</v>
      </c>
      <c r="BJ234" s="22">
        <v>0</v>
      </c>
      <c r="BK234" s="22">
        <v>0</v>
      </c>
      <c r="BL234" s="22">
        <v>10</v>
      </c>
      <c r="BM234" s="22">
        <v>11</v>
      </c>
      <c r="BN234" s="22">
        <v>0</v>
      </c>
      <c r="BO234" s="22">
        <v>0</v>
      </c>
      <c r="BP234" s="22">
        <v>0</v>
      </c>
    </row>
    <row r="235" spans="1:68" x14ac:dyDescent="0.25">
      <c r="A235" s="22" t="s">
        <v>125</v>
      </c>
      <c r="B235" s="22" t="s">
        <v>492</v>
      </c>
      <c r="C235" s="22" t="s">
        <v>593</v>
      </c>
      <c r="D235" s="22" t="s">
        <v>594</v>
      </c>
      <c r="E235" s="22">
        <v>6</v>
      </c>
      <c r="F235" s="22">
        <v>185.66</v>
      </c>
      <c r="G235" s="22">
        <v>0</v>
      </c>
      <c r="H235" s="24">
        <v>17.399999999999999</v>
      </c>
      <c r="I235" s="25" t="s">
        <v>2002</v>
      </c>
      <c r="J235" s="24">
        <v>0</v>
      </c>
      <c r="K235" s="22">
        <v>0</v>
      </c>
      <c r="L235" s="25"/>
      <c r="M235" s="22">
        <v>0</v>
      </c>
      <c r="N235" s="22">
        <v>0</v>
      </c>
      <c r="O235" s="22"/>
      <c r="P235" s="24">
        <v>17.399999999999999</v>
      </c>
      <c r="Q235" s="24">
        <v>0</v>
      </c>
      <c r="R235" s="24">
        <v>0</v>
      </c>
      <c r="S235" s="24">
        <v>0</v>
      </c>
      <c r="T235" s="24">
        <v>0</v>
      </c>
      <c r="U235" s="24">
        <v>17.399999999999999</v>
      </c>
      <c r="V235" s="24">
        <v>11.4</v>
      </c>
      <c r="W235" s="24">
        <v>0</v>
      </c>
      <c r="X235" s="24">
        <v>0</v>
      </c>
      <c r="Y235" s="24">
        <v>0</v>
      </c>
      <c r="Z235" s="24">
        <v>0</v>
      </c>
      <c r="AA235" s="24">
        <v>11.4</v>
      </c>
      <c r="AB235" s="24">
        <v>0.2</v>
      </c>
      <c r="AC235" s="25" t="s">
        <v>2003</v>
      </c>
      <c r="AD235" s="22">
        <v>2</v>
      </c>
      <c r="AE235" s="22">
        <v>1</v>
      </c>
      <c r="AF235" s="25" t="s">
        <v>2003</v>
      </c>
      <c r="AG235" s="25" t="s">
        <v>2003</v>
      </c>
      <c r="AH235" s="25" t="s">
        <v>2003</v>
      </c>
      <c r="AI235" s="22">
        <v>4</v>
      </c>
      <c r="AJ235" s="22">
        <v>0</v>
      </c>
      <c r="AK235" s="22">
        <v>0</v>
      </c>
      <c r="AL235" s="22">
        <v>291</v>
      </c>
      <c r="AM235" s="22">
        <v>16325</v>
      </c>
      <c r="AN235" s="22">
        <v>0</v>
      </c>
      <c r="AO235" s="22">
        <v>0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5" t="s">
        <v>2237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2">
        <v>0</v>
      </c>
      <c r="BC235" s="22">
        <v>0</v>
      </c>
      <c r="BD235" s="22">
        <v>0</v>
      </c>
      <c r="BE235" s="22">
        <v>0</v>
      </c>
      <c r="BF235" s="22">
        <v>0</v>
      </c>
      <c r="BG235" s="22">
        <v>1</v>
      </c>
      <c r="BH235" s="22">
        <v>47</v>
      </c>
      <c r="BI235" s="22">
        <v>1</v>
      </c>
      <c r="BJ235" s="22">
        <v>0</v>
      </c>
      <c r="BK235" s="22">
        <v>0</v>
      </c>
      <c r="BL235" s="22">
        <v>0</v>
      </c>
      <c r="BM235" s="22">
        <v>0</v>
      </c>
      <c r="BN235" s="22">
        <v>47</v>
      </c>
      <c r="BO235" s="22">
        <v>0</v>
      </c>
      <c r="BP235" s="22">
        <v>0</v>
      </c>
    </row>
    <row r="236" spans="1:68" x14ac:dyDescent="0.25">
      <c r="A236" s="22" t="s">
        <v>125</v>
      </c>
      <c r="B236" s="22" t="s">
        <v>492</v>
      </c>
      <c r="C236" s="22" t="s">
        <v>595</v>
      </c>
      <c r="D236" s="22" t="s">
        <v>596</v>
      </c>
      <c r="E236" s="22">
        <v>2</v>
      </c>
      <c r="F236" s="22">
        <v>183.31</v>
      </c>
      <c r="G236" s="22">
        <v>0</v>
      </c>
      <c r="H236" s="24">
        <v>6.6</v>
      </c>
      <c r="I236" s="25" t="s">
        <v>2002</v>
      </c>
      <c r="J236" s="24">
        <v>0</v>
      </c>
      <c r="K236" s="22">
        <v>0</v>
      </c>
      <c r="L236" s="25"/>
      <c r="M236" s="22">
        <v>0</v>
      </c>
      <c r="N236" s="22">
        <v>0</v>
      </c>
      <c r="O236" s="22"/>
      <c r="P236" s="24">
        <v>5.6</v>
      </c>
      <c r="Q236" s="24">
        <v>0</v>
      </c>
      <c r="R236" s="24">
        <v>0</v>
      </c>
      <c r="S236" s="24">
        <v>0</v>
      </c>
      <c r="T236" s="24">
        <v>0</v>
      </c>
      <c r="U236" s="24">
        <v>5.6</v>
      </c>
      <c r="V236" s="24">
        <v>5.9</v>
      </c>
      <c r="W236" s="24">
        <v>0</v>
      </c>
      <c r="X236" s="24">
        <v>0</v>
      </c>
      <c r="Y236" s="24">
        <v>0</v>
      </c>
      <c r="Z236" s="24">
        <v>0</v>
      </c>
      <c r="AA236" s="24">
        <v>5.9</v>
      </c>
      <c r="AB236" s="24">
        <v>0</v>
      </c>
      <c r="AC236" s="25" t="s">
        <v>2003</v>
      </c>
      <c r="AD236" s="22">
        <v>2</v>
      </c>
      <c r="AE236" s="22">
        <v>2</v>
      </c>
      <c r="AF236" s="25" t="s">
        <v>2002</v>
      </c>
      <c r="AG236" s="25" t="s">
        <v>2003</v>
      </c>
      <c r="AH236" s="25" t="s">
        <v>2003</v>
      </c>
      <c r="AI236" s="22">
        <v>19</v>
      </c>
      <c r="AJ236" s="22">
        <v>0</v>
      </c>
      <c r="AK236" s="22">
        <v>0</v>
      </c>
      <c r="AL236" s="22">
        <v>176</v>
      </c>
      <c r="AM236" s="22">
        <v>6164.25</v>
      </c>
      <c r="AN236" s="22">
        <v>0</v>
      </c>
      <c r="AO236" s="22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0</v>
      </c>
      <c r="AU236" s="22">
        <v>0</v>
      </c>
      <c r="AV236" s="25" t="s">
        <v>2238</v>
      </c>
      <c r="AW236" s="22">
        <v>6</v>
      </c>
      <c r="AX236" s="22">
        <v>6</v>
      </c>
      <c r="AY236" s="22">
        <v>1</v>
      </c>
      <c r="AZ236" s="22">
        <v>0</v>
      </c>
      <c r="BA236" s="22">
        <v>0</v>
      </c>
      <c r="BB236" s="22">
        <v>0</v>
      </c>
      <c r="BC236" s="22">
        <v>1</v>
      </c>
      <c r="BD236" s="22">
        <v>0</v>
      </c>
      <c r="BE236" s="22">
        <v>7</v>
      </c>
      <c r="BF236" s="22">
        <v>0</v>
      </c>
      <c r="BG236" s="22">
        <v>0</v>
      </c>
      <c r="BH236" s="22">
        <v>0</v>
      </c>
      <c r="BI236" s="22">
        <v>0</v>
      </c>
      <c r="BJ236" s="22">
        <v>0</v>
      </c>
      <c r="BK236" s="22">
        <v>0</v>
      </c>
      <c r="BL236" s="22">
        <v>0</v>
      </c>
      <c r="BM236" s="22">
        <v>0</v>
      </c>
      <c r="BN236" s="22">
        <v>0</v>
      </c>
      <c r="BO236" s="22">
        <v>0</v>
      </c>
      <c r="BP236" s="22">
        <v>0</v>
      </c>
    </row>
    <row r="237" spans="1:68" x14ac:dyDescent="0.25">
      <c r="A237" s="22" t="s">
        <v>125</v>
      </c>
      <c r="B237" s="22" t="s">
        <v>492</v>
      </c>
      <c r="C237" s="22" t="s">
        <v>597</v>
      </c>
      <c r="D237" s="22" t="s">
        <v>598</v>
      </c>
      <c r="E237" s="22">
        <v>8</v>
      </c>
      <c r="F237" s="22">
        <v>29</v>
      </c>
      <c r="G237" s="22">
        <v>29</v>
      </c>
      <c r="H237" s="24">
        <v>21</v>
      </c>
      <c r="I237" s="25" t="s">
        <v>2002</v>
      </c>
      <c r="J237" s="24">
        <v>0</v>
      </c>
      <c r="K237" s="22">
        <v>0</v>
      </c>
      <c r="L237" s="25"/>
      <c r="M237" s="22">
        <v>0</v>
      </c>
      <c r="N237" s="22">
        <v>0</v>
      </c>
      <c r="O237" s="22"/>
      <c r="P237" s="24">
        <v>14</v>
      </c>
      <c r="Q237" s="24">
        <v>0</v>
      </c>
      <c r="R237" s="24">
        <v>0</v>
      </c>
      <c r="S237" s="24">
        <v>0</v>
      </c>
      <c r="T237" s="24">
        <v>0</v>
      </c>
      <c r="U237" s="24">
        <v>14</v>
      </c>
      <c r="V237" s="24">
        <v>10.199999999999999</v>
      </c>
      <c r="W237" s="24">
        <v>0</v>
      </c>
      <c r="X237" s="24">
        <v>0</v>
      </c>
      <c r="Y237" s="24">
        <v>0</v>
      </c>
      <c r="Z237" s="24">
        <v>0</v>
      </c>
      <c r="AA237" s="24">
        <v>10.199999999999999</v>
      </c>
      <c r="AB237" s="24">
        <v>1.2</v>
      </c>
      <c r="AC237" s="25" t="s">
        <v>2003</v>
      </c>
      <c r="AD237" s="22">
        <v>54</v>
      </c>
      <c r="AE237" s="22">
        <v>35</v>
      </c>
      <c r="AF237" s="25" t="s">
        <v>2003</v>
      </c>
      <c r="AG237" s="25" t="s">
        <v>2003</v>
      </c>
      <c r="AH237" s="25" t="s">
        <v>2003</v>
      </c>
      <c r="AI237" s="22">
        <v>35</v>
      </c>
      <c r="AJ237" s="22">
        <v>0</v>
      </c>
      <c r="AK237" s="22">
        <v>4</v>
      </c>
      <c r="AL237" s="22">
        <v>382</v>
      </c>
      <c r="AM237" s="22">
        <v>13366.52</v>
      </c>
      <c r="AN237" s="22">
        <v>0</v>
      </c>
      <c r="AO237" s="22">
        <v>0</v>
      </c>
      <c r="AP237" s="22">
        <v>0</v>
      </c>
      <c r="AQ237" s="22">
        <v>0</v>
      </c>
      <c r="AR237" s="22">
        <v>0</v>
      </c>
      <c r="AS237" s="22">
        <v>0</v>
      </c>
      <c r="AT237" s="22">
        <v>0</v>
      </c>
      <c r="AU237" s="22">
        <v>0</v>
      </c>
      <c r="AV237" s="25" t="s">
        <v>2239</v>
      </c>
      <c r="AW237" s="22">
        <v>21</v>
      </c>
      <c r="AX237" s="22">
        <v>20</v>
      </c>
      <c r="AY237" s="22">
        <v>821728.84</v>
      </c>
      <c r="AZ237" s="22">
        <v>0</v>
      </c>
      <c r="BA237" s="22">
        <v>0</v>
      </c>
      <c r="BB237" s="22">
        <v>0</v>
      </c>
      <c r="BC237" s="22">
        <v>821728.84</v>
      </c>
      <c r="BD237" s="22">
        <v>15</v>
      </c>
      <c r="BE237" s="22">
        <v>1</v>
      </c>
      <c r="BF237" s="22">
        <v>1</v>
      </c>
      <c r="BG237" s="22">
        <v>1</v>
      </c>
      <c r="BH237" s="22">
        <v>14</v>
      </c>
      <c r="BI237" s="22">
        <v>1</v>
      </c>
      <c r="BJ237" s="22">
        <v>1</v>
      </c>
      <c r="BK237" s="22">
        <v>58</v>
      </c>
      <c r="BL237" s="22">
        <v>4</v>
      </c>
      <c r="BM237" s="22">
        <v>15</v>
      </c>
      <c r="BN237" s="22">
        <v>47</v>
      </c>
      <c r="BO237" s="22">
        <v>0</v>
      </c>
      <c r="BP237" s="22">
        <v>0</v>
      </c>
    </row>
    <row r="238" spans="1:68" x14ac:dyDescent="0.25">
      <c r="A238" s="22" t="s">
        <v>125</v>
      </c>
      <c r="B238" s="22" t="s">
        <v>492</v>
      </c>
      <c r="C238" s="22" t="s">
        <v>599</v>
      </c>
      <c r="D238" s="22" t="s">
        <v>600</v>
      </c>
      <c r="E238" s="22">
        <v>1</v>
      </c>
      <c r="F238" s="22">
        <v>79.56</v>
      </c>
      <c r="G238" s="22">
        <v>0</v>
      </c>
      <c r="H238" s="24">
        <v>5.7</v>
      </c>
      <c r="I238" s="25" t="s">
        <v>2002</v>
      </c>
      <c r="J238" s="24">
        <v>0</v>
      </c>
      <c r="K238" s="22">
        <v>0</v>
      </c>
      <c r="L238" s="25"/>
      <c r="M238" s="22">
        <v>0</v>
      </c>
      <c r="N238" s="22">
        <v>0</v>
      </c>
      <c r="O238" s="22"/>
      <c r="P238" s="24">
        <v>4.3</v>
      </c>
      <c r="Q238" s="24">
        <v>0</v>
      </c>
      <c r="R238" s="24">
        <v>0</v>
      </c>
      <c r="S238" s="24">
        <v>0</v>
      </c>
      <c r="T238" s="24">
        <v>0</v>
      </c>
      <c r="U238" s="24">
        <v>4.3</v>
      </c>
      <c r="V238" s="24">
        <v>4.2</v>
      </c>
      <c r="W238" s="24">
        <v>0</v>
      </c>
      <c r="X238" s="24">
        <v>0</v>
      </c>
      <c r="Y238" s="24">
        <v>0</v>
      </c>
      <c r="Z238" s="24">
        <v>0</v>
      </c>
      <c r="AA238" s="24">
        <v>4.2</v>
      </c>
      <c r="AB238" s="24">
        <v>0</v>
      </c>
      <c r="AC238" s="25" t="s">
        <v>2002</v>
      </c>
      <c r="AD238" s="22">
        <v>0</v>
      </c>
      <c r="AE238" s="22">
        <v>0</v>
      </c>
      <c r="AF238" s="25" t="s">
        <v>2002</v>
      </c>
      <c r="AG238" s="25" t="s">
        <v>2002</v>
      </c>
      <c r="AH238" s="25" t="s">
        <v>2002</v>
      </c>
      <c r="AI238" s="22">
        <v>0</v>
      </c>
      <c r="AJ238" s="22">
        <v>0</v>
      </c>
      <c r="AK238" s="22">
        <v>0</v>
      </c>
      <c r="AL238" s="22">
        <v>133</v>
      </c>
      <c r="AM238" s="22">
        <v>7951</v>
      </c>
      <c r="AN238" s="22">
        <v>0</v>
      </c>
      <c r="AO238" s="22">
        <v>0</v>
      </c>
      <c r="AP238" s="22">
        <v>0</v>
      </c>
      <c r="AQ238" s="22">
        <v>0</v>
      </c>
      <c r="AR238" s="22">
        <v>0</v>
      </c>
      <c r="AS238" s="22">
        <v>0</v>
      </c>
      <c r="AT238" s="22">
        <v>0</v>
      </c>
      <c r="AU238" s="22">
        <v>0</v>
      </c>
      <c r="AV238" s="25" t="s">
        <v>2240</v>
      </c>
      <c r="AW238" s="22">
        <v>0</v>
      </c>
      <c r="AX238" s="22">
        <v>0</v>
      </c>
      <c r="AY238" s="22">
        <v>0</v>
      </c>
      <c r="AZ238" s="22">
        <v>0</v>
      </c>
      <c r="BA238" s="22">
        <v>0</v>
      </c>
      <c r="BB238" s="22">
        <v>0</v>
      </c>
      <c r="BC238" s="22">
        <v>0</v>
      </c>
      <c r="BD238" s="22">
        <v>0</v>
      </c>
      <c r="BE238" s="22">
        <v>0</v>
      </c>
      <c r="BF238" s="22">
        <v>0</v>
      </c>
      <c r="BG238" s="22">
        <v>0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0</v>
      </c>
      <c r="BN238" s="22">
        <v>0</v>
      </c>
      <c r="BO238" s="22">
        <v>0</v>
      </c>
      <c r="BP238" s="22">
        <v>0</v>
      </c>
    </row>
    <row r="239" spans="1:68" x14ac:dyDescent="0.25">
      <c r="A239" s="22" t="s">
        <v>125</v>
      </c>
      <c r="B239" s="22" t="s">
        <v>492</v>
      </c>
      <c r="C239" s="22" t="s">
        <v>601</v>
      </c>
      <c r="D239" s="22" t="s">
        <v>602</v>
      </c>
      <c r="E239" s="22">
        <v>2</v>
      </c>
      <c r="F239" s="22">
        <v>86.13</v>
      </c>
      <c r="G239" s="22">
        <v>0</v>
      </c>
      <c r="H239" s="24">
        <v>9</v>
      </c>
      <c r="I239" s="25" t="s">
        <v>2002</v>
      </c>
      <c r="J239" s="24">
        <v>0</v>
      </c>
      <c r="K239" s="22">
        <v>0</v>
      </c>
      <c r="L239" s="25"/>
      <c r="M239" s="22">
        <v>0</v>
      </c>
      <c r="N239" s="22">
        <v>0</v>
      </c>
      <c r="O239" s="22"/>
      <c r="P239" s="24">
        <v>4</v>
      </c>
      <c r="Q239" s="24">
        <v>0</v>
      </c>
      <c r="R239" s="24">
        <v>0</v>
      </c>
      <c r="S239" s="24">
        <v>0.5</v>
      </c>
      <c r="T239" s="24">
        <v>0</v>
      </c>
      <c r="U239" s="24">
        <v>4.5</v>
      </c>
      <c r="V239" s="24">
        <v>4</v>
      </c>
      <c r="W239" s="24">
        <v>0</v>
      </c>
      <c r="X239" s="24">
        <v>0</v>
      </c>
      <c r="Y239" s="24">
        <v>0</v>
      </c>
      <c r="Z239" s="24">
        <v>0</v>
      </c>
      <c r="AA239" s="24">
        <v>4</v>
      </c>
      <c r="AB239" s="24">
        <v>0</v>
      </c>
      <c r="AC239" s="25" t="s">
        <v>2003</v>
      </c>
      <c r="AD239" s="22">
        <v>10</v>
      </c>
      <c r="AE239" s="22">
        <v>10</v>
      </c>
      <c r="AF239" s="25" t="s">
        <v>2002</v>
      </c>
      <c r="AG239" s="25" t="s">
        <v>2003</v>
      </c>
      <c r="AH239" s="25" t="s">
        <v>2003</v>
      </c>
      <c r="AI239" s="22">
        <v>4</v>
      </c>
      <c r="AJ239" s="22">
        <v>0</v>
      </c>
      <c r="AK239" s="22">
        <v>0</v>
      </c>
      <c r="AL239" s="22">
        <v>165</v>
      </c>
      <c r="AM239" s="22">
        <v>6440</v>
      </c>
      <c r="AN239" s="22">
        <v>0</v>
      </c>
      <c r="AO239" s="22">
        <v>0</v>
      </c>
      <c r="AP239" s="22">
        <v>0</v>
      </c>
      <c r="AQ239" s="22">
        <v>0</v>
      </c>
      <c r="AR239" s="22">
        <v>0</v>
      </c>
      <c r="AS239" s="22">
        <v>0</v>
      </c>
      <c r="AT239" s="22">
        <v>0</v>
      </c>
      <c r="AU239" s="22">
        <v>0</v>
      </c>
      <c r="AV239" s="25" t="s">
        <v>2241</v>
      </c>
      <c r="AW239" s="22">
        <v>7</v>
      </c>
      <c r="AX239" s="22">
        <v>7</v>
      </c>
      <c r="AY239" s="22">
        <v>0</v>
      </c>
      <c r="AZ239" s="22">
        <v>7900000</v>
      </c>
      <c r="BA239" s="22">
        <v>0</v>
      </c>
      <c r="BB239" s="22">
        <v>0</v>
      </c>
      <c r="BC239" s="22">
        <v>7900000</v>
      </c>
      <c r="BD239" s="22">
        <v>2</v>
      </c>
      <c r="BE239" s="22">
        <v>5</v>
      </c>
      <c r="BF239" s="22">
        <v>0</v>
      </c>
      <c r="BG239" s="22">
        <v>1</v>
      </c>
      <c r="BH239" s="22">
        <v>3</v>
      </c>
      <c r="BI239" s="22">
        <v>1</v>
      </c>
      <c r="BJ239" s="22">
        <v>0</v>
      </c>
      <c r="BK239" s="22">
        <v>0</v>
      </c>
      <c r="BL239" s="22">
        <v>7</v>
      </c>
      <c r="BM239" s="22">
        <v>2</v>
      </c>
      <c r="BN239" s="22">
        <v>4</v>
      </c>
      <c r="BO239" s="22">
        <v>0</v>
      </c>
      <c r="BP239" s="22">
        <v>0</v>
      </c>
    </row>
    <row r="240" spans="1:68" x14ac:dyDescent="0.25">
      <c r="A240" s="22" t="s">
        <v>125</v>
      </c>
      <c r="B240" s="22" t="s">
        <v>492</v>
      </c>
      <c r="C240" s="22" t="s">
        <v>603</v>
      </c>
      <c r="D240" s="22" t="s">
        <v>604</v>
      </c>
      <c r="E240" s="22">
        <v>3</v>
      </c>
      <c r="F240" s="22">
        <v>259.82</v>
      </c>
      <c r="G240" s="22">
        <v>0</v>
      </c>
      <c r="H240" s="24">
        <v>15</v>
      </c>
      <c r="I240" s="25" t="s">
        <v>2002</v>
      </c>
      <c r="J240" s="24">
        <v>0</v>
      </c>
      <c r="K240" s="22">
        <v>0</v>
      </c>
      <c r="L240" s="25"/>
      <c r="M240" s="22">
        <v>0</v>
      </c>
      <c r="N240" s="22">
        <v>0</v>
      </c>
      <c r="O240" s="22"/>
      <c r="P240" s="24">
        <v>10</v>
      </c>
      <c r="Q240" s="24">
        <v>0</v>
      </c>
      <c r="R240" s="24">
        <v>0</v>
      </c>
      <c r="S240" s="24">
        <v>0</v>
      </c>
      <c r="T240" s="24">
        <v>0</v>
      </c>
      <c r="U240" s="24">
        <v>10</v>
      </c>
      <c r="V240" s="24">
        <v>10</v>
      </c>
      <c r="W240" s="24">
        <v>0</v>
      </c>
      <c r="X240" s="24">
        <v>0</v>
      </c>
      <c r="Y240" s="24">
        <v>0</v>
      </c>
      <c r="Z240" s="24">
        <v>0</v>
      </c>
      <c r="AA240" s="24">
        <v>10</v>
      </c>
      <c r="AB240" s="24">
        <v>0</v>
      </c>
      <c r="AC240" s="25" t="s">
        <v>2003</v>
      </c>
      <c r="AD240" s="22">
        <v>3</v>
      </c>
      <c r="AE240" s="22">
        <v>3</v>
      </c>
      <c r="AF240" s="25" t="s">
        <v>2002</v>
      </c>
      <c r="AG240" s="25" t="s">
        <v>2002</v>
      </c>
      <c r="AH240" s="25" t="s">
        <v>2003</v>
      </c>
      <c r="AI240" s="22">
        <v>2</v>
      </c>
      <c r="AJ240" s="22">
        <v>0</v>
      </c>
      <c r="AK240" s="22">
        <v>0</v>
      </c>
      <c r="AL240" s="22">
        <v>330</v>
      </c>
      <c r="AM240" s="22">
        <v>9084</v>
      </c>
      <c r="AN240" s="22">
        <v>0</v>
      </c>
      <c r="AO240" s="22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5" t="s">
        <v>2242</v>
      </c>
      <c r="AW240" s="22">
        <v>31</v>
      </c>
      <c r="AX240" s="22">
        <v>30</v>
      </c>
      <c r="AY240" s="22">
        <v>805000</v>
      </c>
      <c r="AZ240" s="22">
        <v>0</v>
      </c>
      <c r="BA240" s="22">
        <v>0</v>
      </c>
      <c r="BB240" s="22">
        <v>0</v>
      </c>
      <c r="BC240" s="22">
        <v>805000</v>
      </c>
      <c r="BD240" s="22">
        <v>0</v>
      </c>
      <c r="BE240" s="22">
        <v>1</v>
      </c>
      <c r="BF240" s="22">
        <v>0</v>
      </c>
      <c r="BG240" s="22">
        <v>1</v>
      </c>
      <c r="BH240" s="22">
        <v>99</v>
      </c>
      <c r="BI240" s="22">
        <v>1</v>
      </c>
      <c r="BJ240" s="22">
        <v>0</v>
      </c>
      <c r="BK240" s="22">
        <v>0</v>
      </c>
      <c r="BL240" s="22">
        <v>0</v>
      </c>
      <c r="BM240" s="22">
        <v>6</v>
      </c>
      <c r="BN240" s="22">
        <v>99</v>
      </c>
      <c r="BO240" s="22">
        <v>0</v>
      </c>
      <c r="BP240" s="22">
        <v>0</v>
      </c>
    </row>
    <row r="241" spans="1:68" x14ac:dyDescent="0.25">
      <c r="A241" s="22" t="s">
        <v>125</v>
      </c>
      <c r="B241" s="22" t="s">
        <v>492</v>
      </c>
      <c r="C241" s="22" t="s">
        <v>605</v>
      </c>
      <c r="D241" s="22" t="s">
        <v>606</v>
      </c>
      <c r="E241" s="22">
        <v>3.8</v>
      </c>
      <c r="F241" s="22">
        <v>29</v>
      </c>
      <c r="G241" s="22">
        <v>29</v>
      </c>
      <c r="H241" s="24">
        <v>12.8</v>
      </c>
      <c r="I241" s="25" t="s">
        <v>2002</v>
      </c>
      <c r="J241" s="24">
        <v>0</v>
      </c>
      <c r="K241" s="22">
        <v>0</v>
      </c>
      <c r="L241" s="25"/>
      <c r="M241" s="22">
        <v>0</v>
      </c>
      <c r="N241" s="22">
        <v>0</v>
      </c>
      <c r="O241" s="22"/>
      <c r="P241" s="24">
        <v>6</v>
      </c>
      <c r="Q241" s="24">
        <v>0</v>
      </c>
      <c r="R241" s="24">
        <v>0</v>
      </c>
      <c r="S241" s="24">
        <v>0</v>
      </c>
      <c r="T241" s="24">
        <v>0</v>
      </c>
      <c r="U241" s="24">
        <v>6</v>
      </c>
      <c r="V241" s="24">
        <v>6</v>
      </c>
      <c r="W241" s="24">
        <v>0</v>
      </c>
      <c r="X241" s="24">
        <v>0</v>
      </c>
      <c r="Y241" s="24">
        <v>0</v>
      </c>
      <c r="Z241" s="24">
        <v>0</v>
      </c>
      <c r="AA241" s="24">
        <v>6</v>
      </c>
      <c r="AB241" s="24">
        <v>0</v>
      </c>
      <c r="AC241" s="25" t="s">
        <v>2003</v>
      </c>
      <c r="AD241" s="22">
        <v>54</v>
      </c>
      <c r="AE241" s="22">
        <v>35</v>
      </c>
      <c r="AF241" s="25" t="s">
        <v>2003</v>
      </c>
      <c r="AG241" s="25" t="s">
        <v>2003</v>
      </c>
      <c r="AH241" s="25" t="s">
        <v>2003</v>
      </c>
      <c r="AI241" s="22">
        <v>35</v>
      </c>
      <c r="AJ241" s="22">
        <v>0</v>
      </c>
      <c r="AK241" s="22">
        <v>0</v>
      </c>
      <c r="AL241" s="22">
        <v>219</v>
      </c>
      <c r="AM241" s="22">
        <v>10872</v>
      </c>
      <c r="AN241" s="22">
        <v>0</v>
      </c>
      <c r="AO241" s="22">
        <v>0</v>
      </c>
      <c r="AP241" s="22">
        <v>0</v>
      </c>
      <c r="AQ241" s="22">
        <v>0</v>
      </c>
      <c r="AR241" s="22">
        <v>0</v>
      </c>
      <c r="AS241" s="22">
        <v>0</v>
      </c>
      <c r="AT241" s="22">
        <v>0</v>
      </c>
      <c r="AU241" s="22">
        <v>0</v>
      </c>
      <c r="AV241" s="25" t="s">
        <v>2243</v>
      </c>
      <c r="AW241" s="22">
        <v>11</v>
      </c>
      <c r="AX241" s="22">
        <v>8</v>
      </c>
      <c r="AY241" s="22">
        <v>252701.56</v>
      </c>
      <c r="AZ241" s="22">
        <v>25700</v>
      </c>
      <c r="BA241" s="22">
        <v>0</v>
      </c>
      <c r="BB241" s="22">
        <v>136000</v>
      </c>
      <c r="BC241" s="22">
        <v>414401.56</v>
      </c>
      <c r="BD241" s="22">
        <v>7</v>
      </c>
      <c r="BE241" s="22">
        <v>10</v>
      </c>
      <c r="BF241" s="22">
        <v>0</v>
      </c>
      <c r="BG241" s="22">
        <v>0</v>
      </c>
      <c r="BH241" s="22">
        <v>0</v>
      </c>
      <c r="BI241" s="22">
        <v>0</v>
      </c>
      <c r="BJ241" s="22">
        <v>0</v>
      </c>
      <c r="BK241" s="22">
        <v>0</v>
      </c>
      <c r="BL241" s="22">
        <v>1</v>
      </c>
      <c r="BM241" s="22">
        <v>7</v>
      </c>
      <c r="BN241" s="22">
        <v>0</v>
      </c>
      <c r="BO241" s="22">
        <v>0</v>
      </c>
      <c r="BP241" s="22">
        <v>0</v>
      </c>
    </row>
    <row r="242" spans="1:68" x14ac:dyDescent="0.25">
      <c r="A242" s="22" t="s">
        <v>125</v>
      </c>
      <c r="B242" s="22" t="s">
        <v>492</v>
      </c>
      <c r="C242" s="22" t="s">
        <v>607</v>
      </c>
      <c r="D242" s="22" t="s">
        <v>608</v>
      </c>
      <c r="E242" s="22">
        <v>2</v>
      </c>
      <c r="F242" s="22">
        <v>58.61</v>
      </c>
      <c r="G242" s="22">
        <v>0</v>
      </c>
      <c r="H242" s="24">
        <v>5</v>
      </c>
      <c r="I242" s="25" t="s">
        <v>2002</v>
      </c>
      <c r="J242" s="24">
        <v>0</v>
      </c>
      <c r="K242" s="22">
        <v>0</v>
      </c>
      <c r="L242" s="25"/>
      <c r="M242" s="22">
        <v>0</v>
      </c>
      <c r="N242" s="22">
        <v>0</v>
      </c>
      <c r="O242" s="22"/>
      <c r="P242" s="24">
        <v>3.6</v>
      </c>
      <c r="Q242" s="24">
        <v>0</v>
      </c>
      <c r="R242" s="24">
        <v>0</v>
      </c>
      <c r="S242" s="24">
        <v>0</v>
      </c>
      <c r="T242" s="24">
        <v>0</v>
      </c>
      <c r="U242" s="24">
        <v>3.6</v>
      </c>
      <c r="V242" s="24">
        <v>3.4</v>
      </c>
      <c r="W242" s="24">
        <v>0</v>
      </c>
      <c r="X242" s="24">
        <v>0</v>
      </c>
      <c r="Y242" s="24">
        <v>0</v>
      </c>
      <c r="Z242" s="24">
        <v>0</v>
      </c>
      <c r="AA242" s="24">
        <v>3.4</v>
      </c>
      <c r="AB242" s="24">
        <v>0</v>
      </c>
      <c r="AC242" s="25" t="s">
        <v>2003</v>
      </c>
      <c r="AD242" s="22">
        <v>10</v>
      </c>
      <c r="AE242" s="22">
        <v>10</v>
      </c>
      <c r="AF242" s="25" t="s">
        <v>2002</v>
      </c>
      <c r="AG242" s="25" t="s">
        <v>2003</v>
      </c>
      <c r="AH242" s="25" t="s">
        <v>2003</v>
      </c>
      <c r="AI242" s="22">
        <v>4</v>
      </c>
      <c r="AJ242" s="22">
        <v>0</v>
      </c>
      <c r="AK242" s="22">
        <v>1</v>
      </c>
      <c r="AL242" s="22">
        <v>154</v>
      </c>
      <c r="AM242" s="22">
        <v>5705</v>
      </c>
      <c r="AN242" s="22">
        <v>0</v>
      </c>
      <c r="AO242" s="22">
        <v>0</v>
      </c>
      <c r="AP242" s="22">
        <v>0</v>
      </c>
      <c r="AQ242" s="22">
        <v>0</v>
      </c>
      <c r="AR242" s="22">
        <v>0</v>
      </c>
      <c r="AS242" s="22">
        <v>0</v>
      </c>
      <c r="AT242" s="22">
        <v>0</v>
      </c>
      <c r="AU242" s="22">
        <v>0</v>
      </c>
      <c r="AV242" s="25" t="s">
        <v>2241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0</v>
      </c>
      <c r="BC242" s="22">
        <v>0</v>
      </c>
      <c r="BD242" s="22">
        <v>0</v>
      </c>
      <c r="BE242" s="22">
        <v>0</v>
      </c>
      <c r="BF242" s="22">
        <v>0</v>
      </c>
      <c r="BG242" s="22">
        <v>0</v>
      </c>
      <c r="BH242" s="22">
        <v>0</v>
      </c>
      <c r="BI242" s="22">
        <v>0</v>
      </c>
      <c r="BJ242" s="22">
        <v>0</v>
      </c>
      <c r="BK242" s="22">
        <v>0</v>
      </c>
      <c r="BL242" s="22">
        <v>0</v>
      </c>
      <c r="BM242" s="22">
        <v>0</v>
      </c>
      <c r="BN242" s="22">
        <v>0</v>
      </c>
      <c r="BO242" s="22">
        <v>0</v>
      </c>
      <c r="BP242" s="22">
        <v>0</v>
      </c>
    </row>
    <row r="243" spans="1:68" x14ac:dyDescent="0.25">
      <c r="A243" s="22" t="s">
        <v>125</v>
      </c>
      <c r="B243" s="22" t="s">
        <v>492</v>
      </c>
      <c r="C243" s="22" t="s">
        <v>609</v>
      </c>
      <c r="D243" s="22" t="s">
        <v>610</v>
      </c>
      <c r="E243" s="22">
        <v>1</v>
      </c>
      <c r="F243" s="22">
        <v>76.36</v>
      </c>
      <c r="G243" s="22">
        <v>0</v>
      </c>
      <c r="H243" s="24">
        <v>6</v>
      </c>
      <c r="I243" s="25" t="s">
        <v>2002</v>
      </c>
      <c r="J243" s="24">
        <v>0</v>
      </c>
      <c r="K243" s="22">
        <v>0</v>
      </c>
      <c r="L243" s="25"/>
      <c r="M243" s="22">
        <v>0</v>
      </c>
      <c r="N243" s="22">
        <v>1</v>
      </c>
      <c r="O243" s="22" t="s">
        <v>2016</v>
      </c>
      <c r="P243" s="24">
        <v>2.8</v>
      </c>
      <c r="Q243" s="24">
        <v>0</v>
      </c>
      <c r="R243" s="24">
        <v>0</v>
      </c>
      <c r="S243" s="24">
        <v>0</v>
      </c>
      <c r="T243" s="24">
        <v>0</v>
      </c>
      <c r="U243" s="24">
        <v>2.8</v>
      </c>
      <c r="V243" s="24">
        <v>2.8</v>
      </c>
      <c r="W243" s="24">
        <v>0</v>
      </c>
      <c r="X243" s="24">
        <v>0</v>
      </c>
      <c r="Y243" s="24">
        <v>0</v>
      </c>
      <c r="Z243" s="24">
        <v>0</v>
      </c>
      <c r="AA243" s="24">
        <v>2.8</v>
      </c>
      <c r="AB243" s="24">
        <v>0</v>
      </c>
      <c r="AC243" s="25" t="s">
        <v>2003</v>
      </c>
      <c r="AD243" s="22">
        <v>2</v>
      </c>
      <c r="AE243" s="22">
        <v>16</v>
      </c>
      <c r="AF243" s="25" t="s">
        <v>2002</v>
      </c>
      <c r="AG243" s="25" t="s">
        <v>2003</v>
      </c>
      <c r="AH243" s="25" t="s">
        <v>2003</v>
      </c>
      <c r="AI243" s="22">
        <v>18</v>
      </c>
      <c r="AJ243" s="22">
        <v>0</v>
      </c>
      <c r="AK243" s="22">
        <v>0</v>
      </c>
      <c r="AL243" s="22">
        <v>104</v>
      </c>
      <c r="AM243" s="22">
        <v>7500</v>
      </c>
      <c r="AN243" s="22">
        <v>0</v>
      </c>
      <c r="AO243" s="22">
        <v>0</v>
      </c>
      <c r="AP243" s="22">
        <v>0</v>
      </c>
      <c r="AQ243" s="22">
        <v>0</v>
      </c>
      <c r="AR243" s="22">
        <v>0</v>
      </c>
      <c r="AS243" s="22">
        <v>0</v>
      </c>
      <c r="AT243" s="22">
        <v>0</v>
      </c>
      <c r="AU243" s="22">
        <v>0</v>
      </c>
      <c r="AV243" s="25" t="s">
        <v>2244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2">
        <v>0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</row>
    <row r="244" spans="1:68" x14ac:dyDescent="0.25">
      <c r="A244" s="22" t="s">
        <v>125</v>
      </c>
      <c r="B244" s="22" t="s">
        <v>611</v>
      </c>
      <c r="C244" s="22" t="s">
        <v>612</v>
      </c>
      <c r="D244" s="22" t="s">
        <v>613</v>
      </c>
      <c r="E244" s="22">
        <v>1</v>
      </c>
      <c r="F244" s="22">
        <v>61.11</v>
      </c>
      <c r="G244" s="22">
        <v>0</v>
      </c>
      <c r="H244" s="24">
        <v>2.7</v>
      </c>
      <c r="I244" s="25" t="s">
        <v>2002</v>
      </c>
      <c r="J244" s="24">
        <v>0</v>
      </c>
      <c r="K244" s="22">
        <v>0</v>
      </c>
      <c r="L244" s="25"/>
      <c r="M244" s="22">
        <v>0</v>
      </c>
      <c r="N244" s="22">
        <v>0</v>
      </c>
      <c r="O244" s="22"/>
      <c r="P244" s="24">
        <v>0</v>
      </c>
      <c r="Q244" s="24">
        <v>0</v>
      </c>
      <c r="R244" s="24">
        <v>0</v>
      </c>
      <c r="S244" s="24">
        <v>2.6</v>
      </c>
      <c r="T244" s="24">
        <v>0</v>
      </c>
      <c r="U244" s="24">
        <v>2.6</v>
      </c>
      <c r="V244" s="24">
        <v>0</v>
      </c>
      <c r="W244" s="24">
        <v>0</v>
      </c>
      <c r="X244" s="24">
        <v>0</v>
      </c>
      <c r="Y244" s="24">
        <v>0</v>
      </c>
      <c r="Z244" s="24">
        <v>0</v>
      </c>
      <c r="AA244" s="24">
        <v>0</v>
      </c>
      <c r="AB244" s="24">
        <v>0</v>
      </c>
      <c r="AC244" s="25" t="s">
        <v>2003</v>
      </c>
      <c r="AD244" s="22">
        <v>3</v>
      </c>
      <c r="AE244" s="22">
        <v>3</v>
      </c>
      <c r="AF244" s="25" t="s">
        <v>2003</v>
      </c>
      <c r="AG244" s="25" t="s">
        <v>2003</v>
      </c>
      <c r="AH244" s="25" t="s">
        <v>2002</v>
      </c>
      <c r="AI244" s="22">
        <v>0</v>
      </c>
      <c r="AJ244" s="22">
        <v>109</v>
      </c>
      <c r="AK244" s="22">
        <v>0</v>
      </c>
      <c r="AL244" s="22">
        <v>6</v>
      </c>
      <c r="AM244" s="22">
        <v>3454.81</v>
      </c>
      <c r="AN244" s="22">
        <v>0</v>
      </c>
      <c r="AO244" s="22">
        <v>0</v>
      </c>
      <c r="AP244" s="22">
        <v>0</v>
      </c>
      <c r="AQ244" s="22">
        <v>0</v>
      </c>
      <c r="AR244" s="22">
        <v>0</v>
      </c>
      <c r="AS244" s="22">
        <v>0</v>
      </c>
      <c r="AT244" s="22">
        <v>0</v>
      </c>
      <c r="AU244" s="22">
        <v>0</v>
      </c>
      <c r="AV244" s="25" t="s">
        <v>2245</v>
      </c>
      <c r="AW244" s="22">
        <v>7</v>
      </c>
      <c r="AX244" s="22">
        <v>6</v>
      </c>
      <c r="AY244" s="22">
        <v>935000</v>
      </c>
      <c r="AZ244" s="22">
        <v>0</v>
      </c>
      <c r="BA244" s="22">
        <v>0</v>
      </c>
      <c r="BB244" s="22">
        <v>0</v>
      </c>
      <c r="BC244" s="22">
        <v>935000</v>
      </c>
      <c r="BD244" s="22">
        <v>7</v>
      </c>
      <c r="BE244" s="22">
        <v>8</v>
      </c>
      <c r="BF244" s="22">
        <v>0</v>
      </c>
      <c r="BG244" s="22">
        <v>0</v>
      </c>
      <c r="BH244" s="22">
        <v>0</v>
      </c>
      <c r="BI244" s="22">
        <v>0</v>
      </c>
      <c r="BJ244" s="22">
        <v>0</v>
      </c>
      <c r="BK244" s="22">
        <v>0</v>
      </c>
      <c r="BL244" s="22">
        <v>10</v>
      </c>
      <c r="BM244" s="22">
        <v>7</v>
      </c>
      <c r="BN244" s="22">
        <v>0</v>
      </c>
      <c r="BO244" s="22">
        <v>0</v>
      </c>
      <c r="BP244" s="22">
        <v>0</v>
      </c>
    </row>
    <row r="245" spans="1:68" x14ac:dyDescent="0.25">
      <c r="A245" s="22" t="s">
        <v>125</v>
      </c>
      <c r="B245" s="22" t="s">
        <v>611</v>
      </c>
      <c r="C245" s="22" t="s">
        <v>614</v>
      </c>
      <c r="D245" s="22" t="s">
        <v>615</v>
      </c>
      <c r="E245" s="22">
        <v>1</v>
      </c>
      <c r="F245" s="22">
        <v>12.33</v>
      </c>
      <c r="G245" s="22">
        <v>0</v>
      </c>
      <c r="H245" s="24">
        <v>2.5</v>
      </c>
      <c r="I245" s="25" t="s">
        <v>2002</v>
      </c>
      <c r="J245" s="24">
        <v>0</v>
      </c>
      <c r="K245" s="22">
        <v>0</v>
      </c>
      <c r="L245" s="25"/>
      <c r="M245" s="22">
        <v>0</v>
      </c>
      <c r="N245" s="22">
        <v>0</v>
      </c>
      <c r="O245" s="22"/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24">
        <v>0</v>
      </c>
      <c r="AB245" s="24">
        <v>0</v>
      </c>
      <c r="AC245" s="25" t="s">
        <v>2003</v>
      </c>
      <c r="AD245" s="22">
        <v>9</v>
      </c>
      <c r="AE245" s="22">
        <v>9</v>
      </c>
      <c r="AF245" s="25" t="s">
        <v>2003</v>
      </c>
      <c r="AG245" s="25" t="s">
        <v>2003</v>
      </c>
      <c r="AH245" s="25" t="s">
        <v>2002</v>
      </c>
      <c r="AI245" s="22">
        <v>0</v>
      </c>
      <c r="AJ245" s="22">
        <v>43</v>
      </c>
      <c r="AK245" s="22">
        <v>0</v>
      </c>
      <c r="AL245" s="22">
        <v>43</v>
      </c>
      <c r="AM245" s="22">
        <v>2761</v>
      </c>
      <c r="AN245" s="22">
        <v>0</v>
      </c>
      <c r="AO245" s="22">
        <v>0</v>
      </c>
      <c r="AP245" s="22">
        <v>0</v>
      </c>
      <c r="AQ245" s="22">
        <v>0</v>
      </c>
      <c r="AR245" s="22">
        <v>0</v>
      </c>
      <c r="AS245" s="22">
        <v>0</v>
      </c>
      <c r="AT245" s="22">
        <v>0</v>
      </c>
      <c r="AU245" s="22">
        <v>0</v>
      </c>
      <c r="AV245" s="25"/>
      <c r="AW245" s="22">
        <v>0</v>
      </c>
      <c r="AX245" s="22">
        <v>0</v>
      </c>
      <c r="AY245" s="22">
        <v>0</v>
      </c>
      <c r="AZ245" s="22">
        <v>0</v>
      </c>
      <c r="BA245" s="22">
        <v>0</v>
      </c>
      <c r="BB245" s="22">
        <v>0</v>
      </c>
      <c r="BC245" s="22">
        <v>0</v>
      </c>
      <c r="BD245" s="22">
        <v>0</v>
      </c>
      <c r="BE245" s="22">
        <v>0</v>
      </c>
      <c r="BF245" s="22">
        <v>0</v>
      </c>
      <c r="BG245" s="22">
        <v>0</v>
      </c>
      <c r="BH245" s="22">
        <v>0</v>
      </c>
      <c r="BI245" s="22">
        <v>0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</row>
    <row r="246" spans="1:68" x14ac:dyDescent="0.25">
      <c r="A246" s="22" t="s">
        <v>125</v>
      </c>
      <c r="B246" s="22" t="s">
        <v>611</v>
      </c>
      <c r="C246" s="22" t="s">
        <v>616</v>
      </c>
      <c r="D246" s="22" t="s">
        <v>617</v>
      </c>
      <c r="E246" s="22">
        <v>1</v>
      </c>
      <c r="F246" s="22">
        <v>22.82</v>
      </c>
      <c r="G246" s="22">
        <v>0</v>
      </c>
      <c r="H246" s="24">
        <v>2</v>
      </c>
      <c r="I246" s="25" t="s">
        <v>2002</v>
      </c>
      <c r="J246" s="24">
        <v>0</v>
      </c>
      <c r="K246" s="22">
        <v>0</v>
      </c>
      <c r="L246" s="25"/>
      <c r="M246" s="22">
        <v>0</v>
      </c>
      <c r="N246" s="22">
        <v>0</v>
      </c>
      <c r="O246" s="22"/>
      <c r="P246" s="24">
        <v>0</v>
      </c>
      <c r="Q246" s="24">
        <v>0</v>
      </c>
      <c r="R246" s="24">
        <v>0</v>
      </c>
      <c r="S246" s="24">
        <v>0</v>
      </c>
      <c r="T246" s="24">
        <v>0</v>
      </c>
      <c r="U246" s="24">
        <v>0</v>
      </c>
      <c r="V246" s="24">
        <v>0</v>
      </c>
      <c r="W246" s="24">
        <v>0</v>
      </c>
      <c r="X246" s="24">
        <v>0</v>
      </c>
      <c r="Y246" s="24">
        <v>0</v>
      </c>
      <c r="Z246" s="24">
        <v>0</v>
      </c>
      <c r="AA246" s="24">
        <v>0</v>
      </c>
      <c r="AB246" s="24">
        <v>0</v>
      </c>
      <c r="AC246" s="25" t="s">
        <v>2003</v>
      </c>
      <c r="AD246" s="22">
        <v>8</v>
      </c>
      <c r="AE246" s="22">
        <v>8</v>
      </c>
      <c r="AF246" s="25" t="s">
        <v>2003</v>
      </c>
      <c r="AG246" s="25" t="s">
        <v>2003</v>
      </c>
      <c r="AH246" s="25" t="s">
        <v>2002</v>
      </c>
      <c r="AI246" s="22">
        <v>0</v>
      </c>
      <c r="AJ246" s="22">
        <v>61</v>
      </c>
      <c r="AK246" s="22">
        <v>0</v>
      </c>
      <c r="AL246" s="22">
        <v>21</v>
      </c>
      <c r="AM246" s="22">
        <v>3033</v>
      </c>
      <c r="AN246" s="22">
        <v>0</v>
      </c>
      <c r="AO246" s="22">
        <v>0</v>
      </c>
      <c r="AP246" s="22">
        <v>0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5" t="s">
        <v>2246</v>
      </c>
      <c r="AW246" s="22">
        <v>1</v>
      </c>
      <c r="AX246" s="22">
        <v>1</v>
      </c>
      <c r="AY246" s="22">
        <v>61100</v>
      </c>
      <c r="AZ246" s="22">
        <v>0</v>
      </c>
      <c r="BA246" s="22">
        <v>0</v>
      </c>
      <c r="BB246" s="22">
        <v>0</v>
      </c>
      <c r="BC246" s="22">
        <v>61100</v>
      </c>
      <c r="BD246" s="22">
        <v>1</v>
      </c>
      <c r="BE246" s="22">
        <v>1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  <c r="BL246" s="22">
        <v>1</v>
      </c>
      <c r="BM246" s="22">
        <v>1</v>
      </c>
      <c r="BN246" s="22">
        <v>0</v>
      </c>
      <c r="BO246" s="22">
        <v>0</v>
      </c>
      <c r="BP246" s="22">
        <v>0</v>
      </c>
    </row>
    <row r="247" spans="1:68" x14ac:dyDescent="0.25">
      <c r="A247" s="22" t="s">
        <v>125</v>
      </c>
      <c r="B247" s="22" t="s">
        <v>611</v>
      </c>
      <c r="C247" s="22" t="s">
        <v>618</v>
      </c>
      <c r="D247" s="22" t="s">
        <v>619</v>
      </c>
      <c r="E247" s="22">
        <v>2</v>
      </c>
      <c r="F247" s="22">
        <v>92.97</v>
      </c>
      <c r="G247" s="22">
        <v>0</v>
      </c>
      <c r="H247" s="24">
        <v>7.8</v>
      </c>
      <c r="I247" s="25" t="s">
        <v>2002</v>
      </c>
      <c r="J247" s="24">
        <v>0</v>
      </c>
      <c r="K247" s="22">
        <v>0</v>
      </c>
      <c r="L247" s="25"/>
      <c r="M247" s="22">
        <v>0</v>
      </c>
      <c r="N247" s="22">
        <v>0</v>
      </c>
      <c r="O247" s="22"/>
      <c r="P247" s="24">
        <v>0</v>
      </c>
      <c r="Q247" s="24">
        <v>0</v>
      </c>
      <c r="R247" s="24">
        <v>0</v>
      </c>
      <c r="S247" s="24">
        <v>0</v>
      </c>
      <c r="T247" s="24">
        <v>0</v>
      </c>
      <c r="U247" s="24">
        <v>0</v>
      </c>
      <c r="V247" s="24">
        <v>7.8</v>
      </c>
      <c r="W247" s="24">
        <v>0</v>
      </c>
      <c r="X247" s="24">
        <v>0</v>
      </c>
      <c r="Y247" s="24">
        <v>0</v>
      </c>
      <c r="Z247" s="24">
        <v>0</v>
      </c>
      <c r="AA247" s="24">
        <v>7.8</v>
      </c>
      <c r="AB247" s="24">
        <v>0</v>
      </c>
      <c r="AC247" s="25" t="s">
        <v>2003</v>
      </c>
      <c r="AD247" s="22">
        <v>4</v>
      </c>
      <c r="AE247" s="22">
        <v>4</v>
      </c>
      <c r="AF247" s="25" t="s">
        <v>2002</v>
      </c>
      <c r="AG247" s="25" t="s">
        <v>2003</v>
      </c>
      <c r="AH247" s="25" t="s">
        <v>2002</v>
      </c>
      <c r="AI247" s="22">
        <v>0</v>
      </c>
      <c r="AJ247" s="22">
        <v>146</v>
      </c>
      <c r="AK247" s="22">
        <v>0</v>
      </c>
      <c r="AL247" s="22">
        <v>146</v>
      </c>
      <c r="AM247" s="22">
        <v>7700</v>
      </c>
      <c r="AN247" s="22">
        <v>0</v>
      </c>
      <c r="AO247" s="22">
        <v>0</v>
      </c>
      <c r="AP247" s="22">
        <v>0</v>
      </c>
      <c r="AQ247" s="22">
        <v>0</v>
      </c>
      <c r="AR247" s="22">
        <v>0</v>
      </c>
      <c r="AS247" s="22">
        <v>0</v>
      </c>
      <c r="AT247" s="22">
        <v>0</v>
      </c>
      <c r="AU247" s="22">
        <v>0</v>
      </c>
      <c r="AV247" s="25" t="s">
        <v>2247</v>
      </c>
      <c r="AW247" s="22">
        <v>20</v>
      </c>
      <c r="AX247" s="22">
        <v>19</v>
      </c>
      <c r="AY247" s="22">
        <v>2791800</v>
      </c>
      <c r="AZ247" s="22">
        <v>0</v>
      </c>
      <c r="BA247" s="22">
        <v>0</v>
      </c>
      <c r="BB247" s="22">
        <v>0</v>
      </c>
      <c r="BC247" s="22">
        <v>2791800</v>
      </c>
      <c r="BD247" s="22">
        <v>0</v>
      </c>
      <c r="BE247" s="22">
        <v>66</v>
      </c>
      <c r="BF247" s="22">
        <v>1</v>
      </c>
      <c r="BG247" s="22">
        <v>0</v>
      </c>
      <c r="BH247" s="22">
        <v>0</v>
      </c>
      <c r="BI247" s="22">
        <v>0</v>
      </c>
      <c r="BJ247" s="22">
        <v>1</v>
      </c>
      <c r="BK247" s="22">
        <v>90</v>
      </c>
      <c r="BL247" s="22">
        <v>0</v>
      </c>
      <c r="BM247" s="22">
        <v>0</v>
      </c>
      <c r="BN247" s="22">
        <v>0</v>
      </c>
      <c r="BO247" s="22">
        <v>0</v>
      </c>
      <c r="BP247" s="22">
        <v>2</v>
      </c>
    </row>
    <row r="248" spans="1:68" x14ac:dyDescent="0.25">
      <c r="A248" s="22" t="s">
        <v>125</v>
      </c>
      <c r="B248" s="22" t="s">
        <v>611</v>
      </c>
      <c r="C248" s="22" t="s">
        <v>620</v>
      </c>
      <c r="D248" s="22" t="s">
        <v>621</v>
      </c>
      <c r="E248" s="22">
        <v>1</v>
      </c>
      <c r="F248" s="22">
        <v>91.24</v>
      </c>
      <c r="G248" s="22">
        <v>0</v>
      </c>
      <c r="H248" s="24">
        <v>8</v>
      </c>
      <c r="I248" s="25" t="s">
        <v>2002</v>
      </c>
      <c r="J248" s="24">
        <v>0</v>
      </c>
      <c r="K248" s="22">
        <v>0</v>
      </c>
      <c r="L248" s="25"/>
      <c r="M248" s="22">
        <v>0</v>
      </c>
      <c r="N248" s="22">
        <v>0</v>
      </c>
      <c r="O248" s="22"/>
      <c r="P248" s="24">
        <v>0</v>
      </c>
      <c r="Q248" s="24">
        <v>0</v>
      </c>
      <c r="R248" s="24">
        <v>0</v>
      </c>
      <c r="S248" s="24">
        <v>0</v>
      </c>
      <c r="T248" s="24">
        <v>0</v>
      </c>
      <c r="U248" s="24">
        <v>0</v>
      </c>
      <c r="V248" s="24">
        <v>0</v>
      </c>
      <c r="W248" s="24">
        <v>0</v>
      </c>
      <c r="X248" s="24">
        <v>0</v>
      </c>
      <c r="Y248" s="24">
        <v>0</v>
      </c>
      <c r="Z248" s="24">
        <v>0</v>
      </c>
      <c r="AA248" s="24">
        <v>0</v>
      </c>
      <c r="AB248" s="24">
        <v>0</v>
      </c>
      <c r="AC248" s="25" t="s">
        <v>2003</v>
      </c>
      <c r="AD248" s="22">
        <v>8</v>
      </c>
      <c r="AE248" s="22">
        <v>8</v>
      </c>
      <c r="AF248" s="25" t="s">
        <v>2003</v>
      </c>
      <c r="AG248" s="25" t="s">
        <v>2003</v>
      </c>
      <c r="AH248" s="25" t="s">
        <v>2002</v>
      </c>
      <c r="AI248" s="22">
        <v>0</v>
      </c>
      <c r="AJ248" s="22">
        <v>171</v>
      </c>
      <c r="AK248" s="22">
        <v>0</v>
      </c>
      <c r="AL248" s="22">
        <v>23</v>
      </c>
      <c r="AM248" s="22">
        <v>6350</v>
      </c>
      <c r="AN248" s="22">
        <v>0</v>
      </c>
      <c r="AO248" s="22">
        <v>0</v>
      </c>
      <c r="AP248" s="22">
        <v>0</v>
      </c>
      <c r="AQ248" s="22">
        <v>0</v>
      </c>
      <c r="AR248" s="22">
        <v>0</v>
      </c>
      <c r="AS248" s="22">
        <v>0</v>
      </c>
      <c r="AT248" s="22">
        <v>0</v>
      </c>
      <c r="AU248" s="22">
        <v>0</v>
      </c>
      <c r="AV248" s="25" t="s">
        <v>2248</v>
      </c>
      <c r="AW248" s="22">
        <v>11</v>
      </c>
      <c r="AX248" s="22">
        <v>10</v>
      </c>
      <c r="AY248" s="22">
        <v>1420000</v>
      </c>
      <c r="AZ248" s="22">
        <v>0</v>
      </c>
      <c r="BA248" s="22">
        <v>0</v>
      </c>
      <c r="BB248" s="22">
        <v>0</v>
      </c>
      <c r="BC248" s="22">
        <v>1420000</v>
      </c>
      <c r="BD248" s="22">
        <v>0</v>
      </c>
      <c r="BE248" s="22">
        <v>10</v>
      </c>
      <c r="BF248" s="22">
        <v>0</v>
      </c>
      <c r="BG248" s="22">
        <v>0</v>
      </c>
      <c r="BH248" s="22">
        <v>0</v>
      </c>
      <c r="BI248" s="22">
        <v>0</v>
      </c>
      <c r="BJ248" s="22">
        <v>0</v>
      </c>
      <c r="BK248" s="22">
        <v>0</v>
      </c>
      <c r="BL248" s="22">
        <v>0</v>
      </c>
      <c r="BM248" s="22">
        <v>0</v>
      </c>
      <c r="BN248" s="22">
        <v>0</v>
      </c>
      <c r="BO248" s="22">
        <v>0</v>
      </c>
      <c r="BP248" s="22">
        <v>0</v>
      </c>
    </row>
    <row r="249" spans="1:68" x14ac:dyDescent="0.25">
      <c r="A249" s="22" t="s">
        <v>125</v>
      </c>
      <c r="B249" s="22" t="s">
        <v>611</v>
      </c>
      <c r="C249" s="22" t="s">
        <v>622</v>
      </c>
      <c r="D249" s="22" t="s">
        <v>623</v>
      </c>
      <c r="E249" s="22">
        <v>1</v>
      </c>
      <c r="F249" s="22">
        <v>18.93</v>
      </c>
      <c r="G249" s="22">
        <v>0</v>
      </c>
      <c r="H249" s="24">
        <v>3.4</v>
      </c>
      <c r="I249" s="25" t="s">
        <v>2002</v>
      </c>
      <c r="J249" s="24">
        <v>0</v>
      </c>
      <c r="K249" s="22">
        <v>0</v>
      </c>
      <c r="L249" s="25"/>
      <c r="M249" s="22">
        <v>0</v>
      </c>
      <c r="N249" s="22">
        <v>0</v>
      </c>
      <c r="O249" s="22"/>
      <c r="P249" s="24">
        <v>0</v>
      </c>
      <c r="Q249" s="24">
        <v>0</v>
      </c>
      <c r="R249" s="24">
        <v>0</v>
      </c>
      <c r="S249" s="24">
        <v>0</v>
      </c>
      <c r="T249" s="24">
        <v>0</v>
      </c>
      <c r="U249" s="24">
        <v>0</v>
      </c>
      <c r="V249" s="24">
        <v>0</v>
      </c>
      <c r="W249" s="24">
        <v>0</v>
      </c>
      <c r="X249" s="24">
        <v>0</v>
      </c>
      <c r="Y249" s="24">
        <v>0</v>
      </c>
      <c r="Z249" s="24">
        <v>0</v>
      </c>
      <c r="AA249" s="24">
        <v>0</v>
      </c>
      <c r="AB249" s="24">
        <v>0</v>
      </c>
      <c r="AC249" s="25" t="s">
        <v>2002</v>
      </c>
      <c r="AD249" s="22">
        <v>0</v>
      </c>
      <c r="AE249" s="22">
        <v>0</v>
      </c>
      <c r="AF249" s="25" t="s">
        <v>2002</v>
      </c>
      <c r="AG249" s="25" t="s">
        <v>2002</v>
      </c>
      <c r="AH249" s="25" t="s">
        <v>2002</v>
      </c>
      <c r="AI249" s="22">
        <v>0</v>
      </c>
      <c r="AJ249" s="22">
        <v>66</v>
      </c>
      <c r="AK249" s="22">
        <v>0</v>
      </c>
      <c r="AL249" s="22">
        <v>35</v>
      </c>
      <c r="AM249" s="22">
        <v>3580</v>
      </c>
      <c r="AN249" s="22">
        <v>0</v>
      </c>
      <c r="AO249" s="22">
        <v>0</v>
      </c>
      <c r="AP249" s="22">
        <v>0</v>
      </c>
      <c r="AQ249" s="22">
        <v>0</v>
      </c>
      <c r="AR249" s="22">
        <v>0</v>
      </c>
      <c r="AS249" s="22">
        <v>0</v>
      </c>
      <c r="AT249" s="22">
        <v>0</v>
      </c>
      <c r="AU249" s="22">
        <v>0</v>
      </c>
      <c r="AV249" s="25" t="s">
        <v>2249</v>
      </c>
      <c r="AW249" s="22">
        <v>0</v>
      </c>
      <c r="AX249" s="22">
        <v>0</v>
      </c>
      <c r="AY249" s="22">
        <v>0</v>
      </c>
      <c r="AZ249" s="22">
        <v>0</v>
      </c>
      <c r="BA249" s="22">
        <v>0</v>
      </c>
      <c r="BB249" s="22">
        <v>0</v>
      </c>
      <c r="BC249" s="22">
        <v>0</v>
      </c>
      <c r="BD249" s="22">
        <v>0</v>
      </c>
      <c r="BE249" s="22">
        <v>0</v>
      </c>
      <c r="BF249" s="22">
        <v>0</v>
      </c>
      <c r="BG249" s="22">
        <v>0</v>
      </c>
      <c r="BH249" s="22">
        <v>0</v>
      </c>
      <c r="BI249" s="22">
        <v>0</v>
      </c>
      <c r="BJ249" s="22">
        <v>0</v>
      </c>
      <c r="BK249" s="22">
        <v>0</v>
      </c>
      <c r="BL249" s="22">
        <v>0</v>
      </c>
      <c r="BM249" s="22">
        <v>0</v>
      </c>
      <c r="BN249" s="22">
        <v>0</v>
      </c>
      <c r="BO249" s="22">
        <v>0</v>
      </c>
      <c r="BP249" s="22">
        <v>0</v>
      </c>
    </row>
    <row r="250" spans="1:68" x14ac:dyDescent="0.25">
      <c r="A250" s="22" t="s">
        <v>125</v>
      </c>
      <c r="B250" s="22" t="s">
        <v>611</v>
      </c>
      <c r="C250" s="22" t="s">
        <v>624</v>
      </c>
      <c r="D250" s="22" t="s">
        <v>625</v>
      </c>
      <c r="E250" s="22">
        <v>1</v>
      </c>
      <c r="F250" s="22">
        <v>18.71</v>
      </c>
      <c r="G250" s="22">
        <v>0</v>
      </c>
      <c r="H250" s="24">
        <v>2</v>
      </c>
      <c r="I250" s="25" t="s">
        <v>2002</v>
      </c>
      <c r="J250" s="24">
        <v>0</v>
      </c>
      <c r="K250" s="22">
        <v>0</v>
      </c>
      <c r="L250" s="25"/>
      <c r="M250" s="22">
        <v>0</v>
      </c>
      <c r="N250" s="22">
        <v>0</v>
      </c>
      <c r="O250" s="22"/>
      <c r="P250" s="24">
        <v>0</v>
      </c>
      <c r="Q250" s="24">
        <v>0</v>
      </c>
      <c r="R250" s="24">
        <v>0</v>
      </c>
      <c r="S250" s="24">
        <v>0</v>
      </c>
      <c r="T250" s="24">
        <v>0</v>
      </c>
      <c r="U250" s="24">
        <v>0</v>
      </c>
      <c r="V250" s="24">
        <v>0</v>
      </c>
      <c r="W250" s="24">
        <v>0</v>
      </c>
      <c r="X250" s="24">
        <v>0</v>
      </c>
      <c r="Y250" s="24">
        <v>0</v>
      </c>
      <c r="Z250" s="24">
        <v>0</v>
      </c>
      <c r="AA250" s="24">
        <v>0</v>
      </c>
      <c r="AB250" s="24">
        <v>0</v>
      </c>
      <c r="AC250" s="25" t="s">
        <v>2003</v>
      </c>
      <c r="AD250" s="22">
        <v>1</v>
      </c>
      <c r="AE250" s="22">
        <v>1</v>
      </c>
      <c r="AF250" s="25" t="s">
        <v>2002</v>
      </c>
      <c r="AG250" s="25" t="s">
        <v>2002</v>
      </c>
      <c r="AH250" s="25" t="s">
        <v>2002</v>
      </c>
      <c r="AI250" s="22">
        <v>0</v>
      </c>
      <c r="AJ250" s="22">
        <v>57</v>
      </c>
      <c r="AK250" s="22">
        <v>0</v>
      </c>
      <c r="AL250" s="22">
        <v>6</v>
      </c>
      <c r="AM250" s="22">
        <v>3500</v>
      </c>
      <c r="AN250" s="22">
        <v>0</v>
      </c>
      <c r="AO250" s="22">
        <v>0</v>
      </c>
      <c r="AP250" s="22">
        <v>0</v>
      </c>
      <c r="AQ250" s="22">
        <v>0</v>
      </c>
      <c r="AR250" s="22">
        <v>0</v>
      </c>
      <c r="AS250" s="22">
        <v>0</v>
      </c>
      <c r="AT250" s="22">
        <v>0</v>
      </c>
      <c r="AU250" s="22">
        <v>0</v>
      </c>
      <c r="AV250" s="25" t="s">
        <v>2250</v>
      </c>
      <c r="AW250" s="22">
        <v>0</v>
      </c>
      <c r="AX250" s="22">
        <v>0</v>
      </c>
      <c r="AY250" s="22">
        <v>0</v>
      </c>
      <c r="AZ250" s="22">
        <v>0</v>
      </c>
      <c r="BA250" s="22">
        <v>0</v>
      </c>
      <c r="BB250" s="22">
        <v>0</v>
      </c>
      <c r="BC250" s="22">
        <v>0</v>
      </c>
      <c r="BD250" s="22">
        <v>0</v>
      </c>
      <c r="BE250" s="22">
        <v>0</v>
      </c>
      <c r="BF250" s="22">
        <v>0</v>
      </c>
      <c r="BG250" s="22">
        <v>0</v>
      </c>
      <c r="BH250" s="22">
        <v>0</v>
      </c>
      <c r="BI250" s="22">
        <v>0</v>
      </c>
      <c r="BJ250" s="22">
        <v>0</v>
      </c>
      <c r="BK250" s="22">
        <v>0</v>
      </c>
      <c r="BL250" s="22">
        <v>0</v>
      </c>
      <c r="BM250" s="22">
        <v>0</v>
      </c>
      <c r="BN250" s="22">
        <v>0</v>
      </c>
      <c r="BO250" s="22">
        <v>0</v>
      </c>
      <c r="BP250" s="22">
        <v>0</v>
      </c>
    </row>
    <row r="251" spans="1:68" x14ac:dyDescent="0.25">
      <c r="A251" s="22" t="s">
        <v>125</v>
      </c>
      <c r="B251" s="22" t="s">
        <v>611</v>
      </c>
      <c r="C251" s="22" t="s">
        <v>626</v>
      </c>
      <c r="D251" s="22" t="s">
        <v>627</v>
      </c>
      <c r="E251" s="22">
        <v>1</v>
      </c>
      <c r="F251" s="22">
        <v>5.52</v>
      </c>
      <c r="G251" s="22">
        <v>0</v>
      </c>
      <c r="H251" s="24">
        <v>2</v>
      </c>
      <c r="I251" s="25" t="s">
        <v>2002</v>
      </c>
      <c r="J251" s="24">
        <v>0</v>
      </c>
      <c r="K251" s="22">
        <v>0</v>
      </c>
      <c r="L251" s="25"/>
      <c r="M251" s="22">
        <v>0</v>
      </c>
      <c r="N251" s="22">
        <v>0</v>
      </c>
      <c r="O251" s="22"/>
      <c r="P251" s="24">
        <v>0</v>
      </c>
      <c r="Q251" s="24">
        <v>0</v>
      </c>
      <c r="R251" s="24">
        <v>0</v>
      </c>
      <c r="S251" s="24">
        <v>0</v>
      </c>
      <c r="T251" s="24">
        <v>0</v>
      </c>
      <c r="U251" s="24">
        <v>0</v>
      </c>
      <c r="V251" s="24">
        <v>0</v>
      </c>
      <c r="W251" s="24">
        <v>0</v>
      </c>
      <c r="X251" s="24">
        <v>0</v>
      </c>
      <c r="Y251" s="24">
        <v>0.5</v>
      </c>
      <c r="Z251" s="24">
        <v>0</v>
      </c>
      <c r="AA251" s="24">
        <v>0.5</v>
      </c>
      <c r="AB251" s="24">
        <v>0</v>
      </c>
      <c r="AC251" s="25" t="s">
        <v>2003</v>
      </c>
      <c r="AD251" s="22">
        <v>9</v>
      </c>
      <c r="AE251" s="22">
        <v>9</v>
      </c>
      <c r="AF251" s="25" t="s">
        <v>2002</v>
      </c>
      <c r="AG251" s="25" t="s">
        <v>2003</v>
      </c>
      <c r="AH251" s="25" t="s">
        <v>2002</v>
      </c>
      <c r="AI251" s="22">
        <v>0</v>
      </c>
      <c r="AJ251" s="22">
        <v>19</v>
      </c>
      <c r="AK251" s="22">
        <v>0</v>
      </c>
      <c r="AL251" s="22">
        <v>19</v>
      </c>
      <c r="AM251" s="22">
        <v>3120</v>
      </c>
      <c r="AN251" s="22">
        <v>0</v>
      </c>
      <c r="AO251" s="22">
        <v>0</v>
      </c>
      <c r="AP251" s="22">
        <v>0</v>
      </c>
      <c r="AQ251" s="22">
        <v>0</v>
      </c>
      <c r="AR251" s="22">
        <v>0</v>
      </c>
      <c r="AS251" s="22">
        <v>0</v>
      </c>
      <c r="AT251" s="22">
        <v>0</v>
      </c>
      <c r="AU251" s="22">
        <v>0</v>
      </c>
      <c r="AV251" s="25"/>
      <c r="AW251" s="22">
        <v>0</v>
      </c>
      <c r="AX251" s="22">
        <v>0</v>
      </c>
      <c r="AY251" s="22">
        <v>450000</v>
      </c>
      <c r="AZ251" s="22">
        <v>0</v>
      </c>
      <c r="BA251" s="22">
        <v>0</v>
      </c>
      <c r="BB251" s="22">
        <v>0</v>
      </c>
      <c r="BC251" s="22">
        <v>450000</v>
      </c>
      <c r="BD251" s="22">
        <v>1</v>
      </c>
      <c r="BE251" s="22">
        <v>0</v>
      </c>
      <c r="BF251" s="22">
        <v>0</v>
      </c>
      <c r="BG251" s="22">
        <v>0</v>
      </c>
      <c r="BH251" s="22">
        <v>0</v>
      </c>
      <c r="BI251" s="22">
        <v>0</v>
      </c>
      <c r="BJ251" s="22">
        <v>0</v>
      </c>
      <c r="BK251" s="22">
        <v>0</v>
      </c>
      <c r="BL251" s="22">
        <v>35</v>
      </c>
      <c r="BM251" s="22">
        <v>1</v>
      </c>
      <c r="BN251" s="22">
        <v>0</v>
      </c>
      <c r="BO251" s="22">
        <v>0</v>
      </c>
      <c r="BP251" s="22">
        <v>0</v>
      </c>
    </row>
    <row r="252" spans="1:68" x14ac:dyDescent="0.25">
      <c r="A252" s="22" t="s">
        <v>125</v>
      </c>
      <c r="B252" s="22" t="s">
        <v>611</v>
      </c>
      <c r="C252" s="22" t="s">
        <v>628</v>
      </c>
      <c r="D252" s="22" t="s">
        <v>629</v>
      </c>
      <c r="E252" s="22">
        <v>1</v>
      </c>
      <c r="F252" s="22">
        <v>34.299999999999997</v>
      </c>
      <c r="G252" s="22">
        <v>0</v>
      </c>
      <c r="H252" s="24">
        <v>1</v>
      </c>
      <c r="I252" s="25" t="s">
        <v>2002</v>
      </c>
      <c r="J252" s="24">
        <v>0</v>
      </c>
      <c r="K252" s="22">
        <v>0</v>
      </c>
      <c r="L252" s="25"/>
      <c r="M252" s="22">
        <v>0</v>
      </c>
      <c r="N252" s="22">
        <v>0</v>
      </c>
      <c r="O252" s="22"/>
      <c r="P252" s="24">
        <v>0</v>
      </c>
      <c r="Q252" s="24">
        <v>0</v>
      </c>
      <c r="R252" s="24">
        <v>0</v>
      </c>
      <c r="S252" s="24">
        <v>0</v>
      </c>
      <c r="T252" s="24">
        <v>0</v>
      </c>
      <c r="U252" s="24">
        <v>0</v>
      </c>
      <c r="V252" s="24">
        <v>2.8</v>
      </c>
      <c r="W252" s="24">
        <v>0</v>
      </c>
      <c r="X252" s="24">
        <v>0</v>
      </c>
      <c r="Y252" s="24">
        <v>0</v>
      </c>
      <c r="Z252" s="24">
        <v>0</v>
      </c>
      <c r="AA252" s="24">
        <v>2.8</v>
      </c>
      <c r="AB252" s="24">
        <v>0</v>
      </c>
      <c r="AC252" s="25" t="s">
        <v>2003</v>
      </c>
      <c r="AD252" s="22">
        <v>7</v>
      </c>
      <c r="AE252" s="22">
        <v>7</v>
      </c>
      <c r="AF252" s="25" t="s">
        <v>2003</v>
      </c>
      <c r="AG252" s="25" t="s">
        <v>2003</v>
      </c>
      <c r="AH252" s="25" t="s">
        <v>2002</v>
      </c>
      <c r="AI252" s="22">
        <v>0</v>
      </c>
      <c r="AJ252" s="22">
        <v>170</v>
      </c>
      <c r="AK252" s="22">
        <v>0</v>
      </c>
      <c r="AL252" s="22">
        <v>31</v>
      </c>
      <c r="AM252" s="22">
        <v>5471.44</v>
      </c>
      <c r="AN252" s="22">
        <v>0</v>
      </c>
      <c r="AO252" s="22">
        <v>0</v>
      </c>
      <c r="AP252" s="22">
        <v>0</v>
      </c>
      <c r="AQ252" s="22">
        <v>0</v>
      </c>
      <c r="AR252" s="22">
        <v>0</v>
      </c>
      <c r="AS252" s="22">
        <v>0</v>
      </c>
      <c r="AT252" s="22">
        <v>0</v>
      </c>
      <c r="AU252" s="22">
        <v>0</v>
      </c>
      <c r="AV252" s="25" t="s">
        <v>2251</v>
      </c>
      <c r="AW252" s="22">
        <v>14</v>
      </c>
      <c r="AX252" s="22">
        <v>14</v>
      </c>
      <c r="AY252" s="22">
        <v>272000</v>
      </c>
      <c r="AZ252" s="22">
        <v>0</v>
      </c>
      <c r="BA252" s="22">
        <v>0</v>
      </c>
      <c r="BB252" s="22">
        <v>0</v>
      </c>
      <c r="BC252" s="22">
        <v>272000</v>
      </c>
      <c r="BD252" s="22">
        <v>8</v>
      </c>
      <c r="BE252" s="22">
        <v>10</v>
      </c>
      <c r="BF252" s="22">
        <v>0</v>
      </c>
      <c r="BG252" s="22">
        <v>1</v>
      </c>
      <c r="BH252" s="22">
        <v>0</v>
      </c>
      <c r="BI252" s="22">
        <v>0</v>
      </c>
      <c r="BJ252" s="22">
        <v>0</v>
      </c>
      <c r="BK252" s="22">
        <v>0</v>
      </c>
      <c r="BL252" s="22">
        <v>10</v>
      </c>
      <c r="BM252" s="22">
        <v>8</v>
      </c>
      <c r="BN252" s="22">
        <v>0</v>
      </c>
      <c r="BO252" s="22">
        <v>0</v>
      </c>
      <c r="BP252" s="22">
        <v>0</v>
      </c>
    </row>
    <row r="253" spans="1:68" x14ac:dyDescent="0.25">
      <c r="A253" s="22" t="s">
        <v>125</v>
      </c>
      <c r="B253" s="22" t="s">
        <v>611</v>
      </c>
      <c r="C253" s="22" t="s">
        <v>630</v>
      </c>
      <c r="D253" s="22" t="s">
        <v>631</v>
      </c>
      <c r="E253" s="22">
        <v>1</v>
      </c>
      <c r="F253" s="22">
        <v>50.48</v>
      </c>
      <c r="G253" s="22">
        <v>0</v>
      </c>
      <c r="H253" s="24">
        <v>4.0999999999999996</v>
      </c>
      <c r="I253" s="25" t="s">
        <v>2002</v>
      </c>
      <c r="J253" s="24">
        <v>0</v>
      </c>
      <c r="K253" s="22">
        <v>0</v>
      </c>
      <c r="L253" s="25"/>
      <c r="M253" s="22">
        <v>0</v>
      </c>
      <c r="N253" s="22">
        <v>0</v>
      </c>
      <c r="O253" s="22"/>
      <c r="P253" s="24">
        <v>0</v>
      </c>
      <c r="Q253" s="24">
        <v>0</v>
      </c>
      <c r="R253" s="24">
        <v>0</v>
      </c>
      <c r="S253" s="24">
        <v>0</v>
      </c>
      <c r="T253" s="24">
        <v>0</v>
      </c>
      <c r="U253" s="24">
        <v>0</v>
      </c>
      <c r="V253" s="24">
        <v>0</v>
      </c>
      <c r="W253" s="24">
        <v>0</v>
      </c>
      <c r="X253" s="24">
        <v>0</v>
      </c>
      <c r="Y253" s="24">
        <v>0</v>
      </c>
      <c r="Z253" s="24">
        <v>0</v>
      </c>
      <c r="AA253" s="24">
        <v>0</v>
      </c>
      <c r="AB253" s="24">
        <v>0</v>
      </c>
      <c r="AC253" s="25" t="s">
        <v>2003</v>
      </c>
      <c r="AD253" s="22">
        <v>0</v>
      </c>
      <c r="AE253" s="22">
        <v>0</v>
      </c>
      <c r="AF253" s="25" t="s">
        <v>2002</v>
      </c>
      <c r="AG253" s="25" t="s">
        <v>2003</v>
      </c>
      <c r="AH253" s="25" t="s">
        <v>2003</v>
      </c>
      <c r="AI253" s="22">
        <v>8</v>
      </c>
      <c r="AJ253" s="22">
        <v>89</v>
      </c>
      <c r="AK253" s="22">
        <v>0</v>
      </c>
      <c r="AL253" s="22">
        <v>27</v>
      </c>
      <c r="AM253" s="22">
        <v>5750</v>
      </c>
      <c r="AN253" s="22">
        <v>0</v>
      </c>
      <c r="AO253" s="22">
        <v>0</v>
      </c>
      <c r="AP253" s="22">
        <v>0</v>
      </c>
      <c r="AQ253" s="22">
        <v>0</v>
      </c>
      <c r="AR253" s="22">
        <v>0</v>
      </c>
      <c r="AS253" s="22">
        <v>0</v>
      </c>
      <c r="AT253" s="22">
        <v>0</v>
      </c>
      <c r="AU253" s="22">
        <v>0</v>
      </c>
      <c r="AV253" s="25" t="s">
        <v>2252</v>
      </c>
      <c r="AW253" s="22">
        <v>10</v>
      </c>
      <c r="AX253" s="22">
        <v>10</v>
      </c>
      <c r="AY253" s="22">
        <v>2000000</v>
      </c>
      <c r="AZ253" s="22">
        <v>0</v>
      </c>
      <c r="BA253" s="22">
        <v>0</v>
      </c>
      <c r="BB253" s="22">
        <v>0</v>
      </c>
      <c r="BC253" s="22">
        <v>2000000</v>
      </c>
      <c r="BD253" s="22">
        <v>0</v>
      </c>
      <c r="BE253" s="22">
        <v>30</v>
      </c>
      <c r="BF253" s="22">
        <v>0</v>
      </c>
      <c r="BG253" s="22">
        <v>0</v>
      </c>
      <c r="BH253" s="22">
        <v>0</v>
      </c>
      <c r="BI253" s="22">
        <v>0</v>
      </c>
      <c r="BJ253" s="22">
        <v>0</v>
      </c>
      <c r="BK253" s="22">
        <v>0</v>
      </c>
      <c r="BL253" s="22">
        <v>0</v>
      </c>
      <c r="BM253" s="22">
        <v>0</v>
      </c>
      <c r="BN253" s="22">
        <v>0</v>
      </c>
      <c r="BO253" s="22">
        <v>0</v>
      </c>
      <c r="BP253" s="22">
        <v>0</v>
      </c>
    </row>
    <row r="254" spans="1:68" x14ac:dyDescent="0.25">
      <c r="A254" s="22" t="s">
        <v>125</v>
      </c>
      <c r="B254" s="22" t="s">
        <v>611</v>
      </c>
      <c r="C254" s="22" t="s">
        <v>632</v>
      </c>
      <c r="D254" s="22" t="s">
        <v>633</v>
      </c>
      <c r="E254" s="22">
        <v>1</v>
      </c>
      <c r="F254" s="22">
        <v>215.45</v>
      </c>
      <c r="G254" s="22">
        <v>0</v>
      </c>
      <c r="H254" s="24">
        <v>7.5</v>
      </c>
      <c r="I254" s="25" t="s">
        <v>2002</v>
      </c>
      <c r="J254" s="24">
        <v>0</v>
      </c>
      <c r="K254" s="22">
        <v>0</v>
      </c>
      <c r="L254" s="25"/>
      <c r="M254" s="22">
        <v>0</v>
      </c>
      <c r="N254" s="22">
        <v>0</v>
      </c>
      <c r="O254" s="22"/>
      <c r="P254" s="24">
        <v>0</v>
      </c>
      <c r="Q254" s="24">
        <v>0</v>
      </c>
      <c r="R254" s="24">
        <v>0</v>
      </c>
      <c r="S254" s="24">
        <v>0</v>
      </c>
      <c r="T254" s="24">
        <v>0</v>
      </c>
      <c r="U254" s="24">
        <v>0</v>
      </c>
      <c r="V254" s="24">
        <v>0</v>
      </c>
      <c r="W254" s="24">
        <v>0</v>
      </c>
      <c r="X254" s="24">
        <v>0</v>
      </c>
      <c r="Y254" s="24">
        <v>6.5</v>
      </c>
      <c r="Z254" s="24">
        <v>0</v>
      </c>
      <c r="AA254" s="24">
        <v>6.5</v>
      </c>
      <c r="AB254" s="24">
        <v>0</v>
      </c>
      <c r="AC254" s="25" t="s">
        <v>2003</v>
      </c>
      <c r="AD254" s="22">
        <v>8</v>
      </c>
      <c r="AE254" s="22">
        <v>8</v>
      </c>
      <c r="AF254" s="25" t="s">
        <v>2003</v>
      </c>
      <c r="AG254" s="25" t="s">
        <v>2003</v>
      </c>
      <c r="AH254" s="25" t="s">
        <v>2002</v>
      </c>
      <c r="AI254" s="22">
        <v>0</v>
      </c>
      <c r="AJ254" s="22">
        <v>316</v>
      </c>
      <c r="AK254" s="22">
        <v>0</v>
      </c>
      <c r="AL254" s="22">
        <v>66</v>
      </c>
      <c r="AM254" s="22">
        <v>9458</v>
      </c>
      <c r="AN254" s="22">
        <v>0</v>
      </c>
      <c r="AO254" s="22">
        <v>0</v>
      </c>
      <c r="AP254" s="22">
        <v>0</v>
      </c>
      <c r="AQ254" s="22">
        <v>0</v>
      </c>
      <c r="AR254" s="22">
        <v>0</v>
      </c>
      <c r="AS254" s="22">
        <v>0</v>
      </c>
      <c r="AT254" s="22">
        <v>0</v>
      </c>
      <c r="AU254" s="22">
        <v>0</v>
      </c>
      <c r="AV254" s="25" t="s">
        <v>2253</v>
      </c>
      <c r="AW254" s="22">
        <v>32</v>
      </c>
      <c r="AX254" s="22">
        <v>0</v>
      </c>
      <c r="AY254" s="22">
        <v>0</v>
      </c>
      <c r="AZ254" s="22">
        <v>0</v>
      </c>
      <c r="BA254" s="22">
        <v>0</v>
      </c>
      <c r="BB254" s="22">
        <v>0</v>
      </c>
      <c r="BC254" s="22">
        <v>0</v>
      </c>
      <c r="BD254" s="22">
        <v>16</v>
      </c>
      <c r="BE254" s="22">
        <v>6</v>
      </c>
      <c r="BF254" s="22">
        <v>0</v>
      </c>
      <c r="BG254" s="22">
        <v>0</v>
      </c>
      <c r="BH254" s="22">
        <v>0</v>
      </c>
      <c r="BI254" s="22">
        <v>0</v>
      </c>
      <c r="BJ254" s="22">
        <v>0</v>
      </c>
      <c r="BK254" s="22">
        <v>0</v>
      </c>
      <c r="BL254" s="22">
        <v>0</v>
      </c>
      <c r="BM254" s="22">
        <v>16</v>
      </c>
      <c r="BN254" s="22">
        <v>0</v>
      </c>
      <c r="BO254" s="22">
        <v>0</v>
      </c>
      <c r="BP254" s="22">
        <v>0</v>
      </c>
    </row>
    <row r="255" spans="1:68" x14ac:dyDescent="0.25">
      <c r="A255" s="22" t="s">
        <v>125</v>
      </c>
      <c r="B255" s="22" t="s">
        <v>611</v>
      </c>
      <c r="C255" s="22" t="s">
        <v>634</v>
      </c>
      <c r="D255" s="22" t="s">
        <v>635</v>
      </c>
      <c r="E255" s="22">
        <v>1</v>
      </c>
      <c r="F255" s="22">
        <v>47.12</v>
      </c>
      <c r="G255" s="22">
        <v>0</v>
      </c>
      <c r="H255" s="24">
        <v>4.8</v>
      </c>
      <c r="I255" s="25" t="s">
        <v>2002</v>
      </c>
      <c r="J255" s="24">
        <v>0</v>
      </c>
      <c r="K255" s="22">
        <v>0</v>
      </c>
      <c r="L255" s="25"/>
      <c r="M255" s="22">
        <v>0</v>
      </c>
      <c r="N255" s="22">
        <v>0</v>
      </c>
      <c r="O255" s="22"/>
      <c r="P255" s="24">
        <v>0</v>
      </c>
      <c r="Q255" s="24">
        <v>0</v>
      </c>
      <c r="R255" s="24">
        <v>0</v>
      </c>
      <c r="S255" s="24">
        <v>0</v>
      </c>
      <c r="T255" s="24">
        <v>0</v>
      </c>
      <c r="U255" s="24">
        <v>0</v>
      </c>
      <c r="V255" s="24">
        <v>3.8</v>
      </c>
      <c r="W255" s="24">
        <v>0</v>
      </c>
      <c r="X255" s="24">
        <v>0</v>
      </c>
      <c r="Y255" s="24">
        <v>0</v>
      </c>
      <c r="Z255" s="24">
        <v>0</v>
      </c>
      <c r="AA255" s="24">
        <v>3.8</v>
      </c>
      <c r="AB255" s="24">
        <v>0</v>
      </c>
      <c r="AC255" s="25" t="s">
        <v>2003</v>
      </c>
      <c r="AD255" s="22">
        <v>4</v>
      </c>
      <c r="AE255" s="22">
        <v>4</v>
      </c>
      <c r="AF255" s="25" t="s">
        <v>2003</v>
      </c>
      <c r="AG255" s="25" t="s">
        <v>2003</v>
      </c>
      <c r="AH255" s="25" t="s">
        <v>2002</v>
      </c>
      <c r="AI255" s="22">
        <v>0</v>
      </c>
      <c r="AJ255" s="22">
        <v>225</v>
      </c>
      <c r="AK255" s="22">
        <v>1</v>
      </c>
      <c r="AL255" s="22">
        <v>44</v>
      </c>
      <c r="AM255" s="22">
        <v>7047.7</v>
      </c>
      <c r="AN255" s="22">
        <v>0</v>
      </c>
      <c r="AO255" s="22">
        <v>0</v>
      </c>
      <c r="AP255" s="22">
        <v>0</v>
      </c>
      <c r="AQ255" s="22">
        <v>0</v>
      </c>
      <c r="AR255" s="22">
        <v>0</v>
      </c>
      <c r="AS255" s="22">
        <v>0</v>
      </c>
      <c r="AT255" s="22">
        <v>0</v>
      </c>
      <c r="AU255" s="22">
        <v>0</v>
      </c>
      <c r="AV255" s="25" t="s">
        <v>2254</v>
      </c>
      <c r="AW255" s="22">
        <v>27</v>
      </c>
      <c r="AX255" s="22">
        <v>27</v>
      </c>
      <c r="AY255" s="22">
        <v>681500</v>
      </c>
      <c r="AZ255" s="22">
        <v>0</v>
      </c>
      <c r="BA255" s="22">
        <v>0</v>
      </c>
      <c r="BB255" s="22">
        <v>0</v>
      </c>
      <c r="BC255" s="22">
        <v>681500</v>
      </c>
      <c r="BD255" s="22">
        <v>7</v>
      </c>
      <c r="BE255" s="22">
        <v>8</v>
      </c>
      <c r="BF255" s="22">
        <v>0</v>
      </c>
      <c r="BG255" s="22">
        <v>1</v>
      </c>
      <c r="BH255" s="22">
        <v>2</v>
      </c>
      <c r="BI255" s="22">
        <v>6</v>
      </c>
      <c r="BJ255" s="22">
        <v>0</v>
      </c>
      <c r="BK255" s="22">
        <v>0</v>
      </c>
      <c r="BL255" s="22">
        <v>10</v>
      </c>
      <c r="BM255" s="22">
        <v>7</v>
      </c>
      <c r="BN255" s="22">
        <v>3</v>
      </c>
      <c r="BO255" s="22">
        <v>0</v>
      </c>
      <c r="BP255" s="22">
        <v>0</v>
      </c>
    </row>
    <row r="256" spans="1:68" x14ac:dyDescent="0.25">
      <c r="A256" s="22" t="s">
        <v>125</v>
      </c>
      <c r="B256" s="22" t="s">
        <v>611</v>
      </c>
      <c r="C256" s="22" t="s">
        <v>636</v>
      </c>
      <c r="D256" s="22" t="s">
        <v>637</v>
      </c>
      <c r="E256" s="22">
        <v>2</v>
      </c>
      <c r="F256" s="22">
        <v>54.54</v>
      </c>
      <c r="G256" s="22">
        <v>0</v>
      </c>
      <c r="H256" s="24">
        <v>5.3</v>
      </c>
      <c r="I256" s="25" t="s">
        <v>2002</v>
      </c>
      <c r="J256" s="24">
        <v>0</v>
      </c>
      <c r="K256" s="22">
        <v>0</v>
      </c>
      <c r="L256" s="25"/>
      <c r="M256" s="22">
        <v>0</v>
      </c>
      <c r="N256" s="22">
        <v>0</v>
      </c>
      <c r="O256" s="22"/>
      <c r="P256" s="24">
        <v>0</v>
      </c>
      <c r="Q256" s="24">
        <v>0</v>
      </c>
      <c r="R256" s="24">
        <v>0</v>
      </c>
      <c r="S256" s="24">
        <v>0</v>
      </c>
      <c r="T256" s="24">
        <v>0</v>
      </c>
      <c r="U256" s="24">
        <v>0</v>
      </c>
      <c r="V256" s="24">
        <v>0</v>
      </c>
      <c r="W256" s="24">
        <v>0</v>
      </c>
      <c r="X256" s="24">
        <v>0</v>
      </c>
      <c r="Y256" s="24">
        <v>0</v>
      </c>
      <c r="Z256" s="24">
        <v>0</v>
      </c>
      <c r="AA256" s="24">
        <v>0</v>
      </c>
      <c r="AB256" s="24">
        <v>0</v>
      </c>
      <c r="AC256" s="25" t="s">
        <v>2003</v>
      </c>
      <c r="AD256" s="22">
        <v>12</v>
      </c>
      <c r="AE256" s="22">
        <v>12</v>
      </c>
      <c r="AF256" s="25" t="s">
        <v>2002</v>
      </c>
      <c r="AG256" s="25" t="s">
        <v>2003</v>
      </c>
      <c r="AH256" s="25" t="s">
        <v>2003</v>
      </c>
      <c r="AI256" s="22">
        <v>13</v>
      </c>
      <c r="AJ256" s="22">
        <v>249</v>
      </c>
      <c r="AK256" s="22">
        <v>0</v>
      </c>
      <c r="AL256" s="22">
        <v>74</v>
      </c>
      <c r="AM256" s="22">
        <v>9237.5</v>
      </c>
      <c r="AN256" s="22">
        <v>0</v>
      </c>
      <c r="AO256" s="22">
        <v>0</v>
      </c>
      <c r="AP256" s="22">
        <v>0</v>
      </c>
      <c r="AQ256" s="22">
        <v>0</v>
      </c>
      <c r="AR256" s="22">
        <v>0</v>
      </c>
      <c r="AS256" s="22">
        <v>0</v>
      </c>
      <c r="AT256" s="22">
        <v>0</v>
      </c>
      <c r="AU256" s="22">
        <v>0</v>
      </c>
      <c r="AV256" s="25" t="s">
        <v>2255</v>
      </c>
      <c r="AW256" s="22">
        <v>7</v>
      </c>
      <c r="AX256" s="22">
        <v>7</v>
      </c>
      <c r="AY256" s="22">
        <v>623500</v>
      </c>
      <c r="AZ256" s="22">
        <v>0</v>
      </c>
      <c r="BA256" s="22">
        <v>0</v>
      </c>
      <c r="BB256" s="22">
        <v>0</v>
      </c>
      <c r="BC256" s="22">
        <v>623500</v>
      </c>
      <c r="BD256" s="22">
        <v>0</v>
      </c>
      <c r="BE256" s="22">
        <v>15</v>
      </c>
      <c r="BF256" s="22">
        <v>0</v>
      </c>
      <c r="BG256" s="22">
        <v>0</v>
      </c>
      <c r="BH256" s="22">
        <v>0</v>
      </c>
      <c r="BI256" s="22">
        <v>0</v>
      </c>
      <c r="BJ256" s="22">
        <v>0</v>
      </c>
      <c r="BK256" s="22">
        <v>0</v>
      </c>
      <c r="BL256" s="22">
        <v>0</v>
      </c>
      <c r="BM256" s="22">
        <v>0</v>
      </c>
      <c r="BN256" s="22">
        <v>0</v>
      </c>
      <c r="BO256" s="22">
        <v>0</v>
      </c>
      <c r="BP256" s="22">
        <v>0</v>
      </c>
    </row>
    <row r="257" spans="1:68" x14ac:dyDescent="0.25">
      <c r="A257" s="22" t="s">
        <v>125</v>
      </c>
      <c r="B257" s="22" t="s">
        <v>611</v>
      </c>
      <c r="C257" s="22" t="s">
        <v>638</v>
      </c>
      <c r="D257" s="22" t="s">
        <v>639</v>
      </c>
      <c r="E257" s="22">
        <v>1</v>
      </c>
      <c r="F257" s="22">
        <v>13.17</v>
      </c>
      <c r="G257" s="22">
        <v>0</v>
      </c>
      <c r="H257" s="24">
        <v>1.6</v>
      </c>
      <c r="I257" s="25" t="s">
        <v>2002</v>
      </c>
      <c r="J257" s="24">
        <v>0</v>
      </c>
      <c r="K257" s="22">
        <v>0</v>
      </c>
      <c r="L257" s="25"/>
      <c r="M257" s="22">
        <v>0</v>
      </c>
      <c r="N257" s="22">
        <v>0</v>
      </c>
      <c r="O257" s="22"/>
      <c r="P257" s="24">
        <v>0</v>
      </c>
      <c r="Q257" s="24">
        <v>0</v>
      </c>
      <c r="R257" s="24">
        <v>0</v>
      </c>
      <c r="S257" s="24">
        <v>0</v>
      </c>
      <c r="T257" s="24">
        <v>0</v>
      </c>
      <c r="U257" s="24">
        <v>0</v>
      </c>
      <c r="V257" s="24">
        <v>0</v>
      </c>
      <c r="W257" s="24">
        <v>0</v>
      </c>
      <c r="X257" s="24">
        <v>0</v>
      </c>
      <c r="Y257" s="24">
        <v>0</v>
      </c>
      <c r="Z257" s="24">
        <v>0</v>
      </c>
      <c r="AA257" s="24">
        <v>0</v>
      </c>
      <c r="AB257" s="24">
        <v>0</v>
      </c>
      <c r="AC257" s="25" t="s">
        <v>2003</v>
      </c>
      <c r="AD257" s="22">
        <v>3</v>
      </c>
      <c r="AE257" s="22">
        <v>3</v>
      </c>
      <c r="AF257" s="25" t="s">
        <v>2002</v>
      </c>
      <c r="AG257" s="25" t="s">
        <v>2003</v>
      </c>
      <c r="AH257" s="25" t="s">
        <v>2002</v>
      </c>
      <c r="AI257" s="22">
        <v>0</v>
      </c>
      <c r="AJ257" s="22">
        <v>64</v>
      </c>
      <c r="AK257" s="22">
        <v>0</v>
      </c>
      <c r="AL257" s="22">
        <v>64</v>
      </c>
      <c r="AM257" s="22">
        <v>2800</v>
      </c>
      <c r="AN257" s="22">
        <v>0</v>
      </c>
      <c r="AO257" s="22">
        <v>0</v>
      </c>
      <c r="AP257" s="22">
        <v>0</v>
      </c>
      <c r="AQ257" s="22">
        <v>0</v>
      </c>
      <c r="AR257" s="22">
        <v>0</v>
      </c>
      <c r="AS257" s="22">
        <v>0</v>
      </c>
      <c r="AT257" s="22">
        <v>0</v>
      </c>
      <c r="AU257" s="22">
        <v>0</v>
      </c>
      <c r="AV257" s="25" t="s">
        <v>2256</v>
      </c>
      <c r="AW257" s="22">
        <v>2</v>
      </c>
      <c r="AX257" s="22">
        <v>2</v>
      </c>
      <c r="AY257" s="22">
        <v>50000</v>
      </c>
      <c r="AZ257" s="22">
        <v>0</v>
      </c>
      <c r="BA257" s="22">
        <v>0</v>
      </c>
      <c r="BB257" s="22">
        <v>0</v>
      </c>
      <c r="BC257" s="22">
        <v>50000</v>
      </c>
      <c r="BD257" s="22">
        <v>0</v>
      </c>
      <c r="BE257" s="22">
        <v>51</v>
      </c>
      <c r="BF257" s="22">
        <v>0</v>
      </c>
      <c r="BG257" s="22">
        <v>0</v>
      </c>
      <c r="BH257" s="22">
        <v>0</v>
      </c>
      <c r="BI257" s="22">
        <v>0</v>
      </c>
      <c r="BJ257" s="22">
        <v>0</v>
      </c>
      <c r="BK257" s="22">
        <v>0</v>
      </c>
      <c r="BL257" s="22">
        <v>0</v>
      </c>
      <c r="BM257" s="22">
        <v>0</v>
      </c>
      <c r="BN257" s="22">
        <v>0</v>
      </c>
      <c r="BO257" s="22">
        <v>0</v>
      </c>
      <c r="BP257" s="22">
        <v>1</v>
      </c>
    </row>
    <row r="258" spans="1:68" x14ac:dyDescent="0.25">
      <c r="A258" s="22" t="s">
        <v>125</v>
      </c>
      <c r="B258" s="22" t="s">
        <v>611</v>
      </c>
      <c r="C258" s="22" t="s">
        <v>640</v>
      </c>
      <c r="D258" s="22" t="s">
        <v>641</v>
      </c>
      <c r="E258" s="22">
        <v>1</v>
      </c>
      <c r="F258" s="22">
        <v>119.94</v>
      </c>
      <c r="G258" s="22">
        <v>0</v>
      </c>
      <c r="H258" s="24">
        <v>6</v>
      </c>
      <c r="I258" s="25" t="s">
        <v>2002</v>
      </c>
      <c r="J258" s="24">
        <v>0</v>
      </c>
      <c r="K258" s="22">
        <v>0</v>
      </c>
      <c r="L258" s="25"/>
      <c r="M258" s="22">
        <v>0</v>
      </c>
      <c r="N258" s="22">
        <v>0</v>
      </c>
      <c r="O258" s="22"/>
      <c r="P258" s="24">
        <v>0</v>
      </c>
      <c r="Q258" s="24">
        <v>0</v>
      </c>
      <c r="R258" s="24">
        <v>0</v>
      </c>
      <c r="S258" s="24">
        <v>0</v>
      </c>
      <c r="T258" s="24">
        <v>0</v>
      </c>
      <c r="U258" s="24">
        <v>0</v>
      </c>
      <c r="V258" s="24">
        <v>0</v>
      </c>
      <c r="W258" s="24">
        <v>0</v>
      </c>
      <c r="X258" s="24">
        <v>0</v>
      </c>
      <c r="Y258" s="24">
        <v>0</v>
      </c>
      <c r="Z258" s="24">
        <v>0</v>
      </c>
      <c r="AA258" s="24">
        <v>0</v>
      </c>
      <c r="AB258" s="24">
        <v>0</v>
      </c>
      <c r="AC258" s="25" t="s">
        <v>2003</v>
      </c>
      <c r="AD258" s="22">
        <v>1</v>
      </c>
      <c r="AE258" s="22">
        <v>1</v>
      </c>
      <c r="AF258" s="25" t="s">
        <v>2003</v>
      </c>
      <c r="AG258" s="25" t="s">
        <v>2003</v>
      </c>
      <c r="AH258" s="25" t="s">
        <v>2003</v>
      </c>
      <c r="AI258" s="22">
        <v>4</v>
      </c>
      <c r="AJ258" s="22">
        <v>122</v>
      </c>
      <c r="AK258" s="22">
        <v>0</v>
      </c>
      <c r="AL258" s="22">
        <v>56</v>
      </c>
      <c r="AM258" s="22">
        <v>5680</v>
      </c>
      <c r="AN258" s="22">
        <v>0</v>
      </c>
      <c r="AO258" s="22">
        <v>0</v>
      </c>
      <c r="AP258" s="22">
        <v>0</v>
      </c>
      <c r="AQ258" s="22">
        <v>0</v>
      </c>
      <c r="AR258" s="22">
        <v>0</v>
      </c>
      <c r="AS258" s="22">
        <v>0</v>
      </c>
      <c r="AT258" s="22">
        <v>0</v>
      </c>
      <c r="AU258" s="22">
        <v>0</v>
      </c>
      <c r="AV258" s="25" t="s">
        <v>2257</v>
      </c>
      <c r="AW258" s="22">
        <v>2</v>
      </c>
      <c r="AX258" s="22">
        <v>2</v>
      </c>
      <c r="AY258" s="22">
        <v>20000</v>
      </c>
      <c r="AZ258" s="22">
        <v>0</v>
      </c>
      <c r="BA258" s="22">
        <v>0</v>
      </c>
      <c r="BB258" s="22">
        <v>0</v>
      </c>
      <c r="BC258" s="22">
        <v>20000</v>
      </c>
      <c r="BD258" s="22">
        <v>0</v>
      </c>
      <c r="BE258" s="22">
        <v>5</v>
      </c>
      <c r="BF258" s="22">
        <v>0</v>
      </c>
      <c r="BG258" s="22">
        <v>0</v>
      </c>
      <c r="BH258" s="22">
        <v>0</v>
      </c>
      <c r="BI258" s="22">
        <v>0</v>
      </c>
      <c r="BJ258" s="22">
        <v>0</v>
      </c>
      <c r="BK258" s="22">
        <v>0</v>
      </c>
      <c r="BL258" s="22">
        <v>0</v>
      </c>
      <c r="BM258" s="22">
        <v>0</v>
      </c>
      <c r="BN258" s="22">
        <v>0</v>
      </c>
      <c r="BO258" s="22">
        <v>0</v>
      </c>
      <c r="BP258" s="22">
        <v>0</v>
      </c>
    </row>
    <row r="259" spans="1:68" x14ac:dyDescent="0.25">
      <c r="A259" s="22" t="s">
        <v>125</v>
      </c>
      <c r="B259" s="22" t="s">
        <v>611</v>
      </c>
      <c r="C259" s="22" t="s">
        <v>642</v>
      </c>
      <c r="D259" s="22" t="s">
        <v>643</v>
      </c>
      <c r="E259" s="22">
        <v>1</v>
      </c>
      <c r="F259" s="22">
        <v>144.6</v>
      </c>
      <c r="G259" s="22">
        <v>0</v>
      </c>
      <c r="H259" s="24">
        <v>11</v>
      </c>
      <c r="I259" s="25" t="s">
        <v>2002</v>
      </c>
      <c r="J259" s="24">
        <v>0</v>
      </c>
      <c r="K259" s="22">
        <v>0</v>
      </c>
      <c r="L259" s="25"/>
      <c r="M259" s="22">
        <v>0</v>
      </c>
      <c r="N259" s="22">
        <v>0</v>
      </c>
      <c r="O259" s="22"/>
      <c r="P259" s="24">
        <v>0</v>
      </c>
      <c r="Q259" s="24">
        <v>0</v>
      </c>
      <c r="R259" s="24">
        <v>0</v>
      </c>
      <c r="S259" s="24">
        <v>0</v>
      </c>
      <c r="T259" s="24">
        <v>0</v>
      </c>
      <c r="U259" s="24">
        <v>0</v>
      </c>
      <c r="V259" s="24">
        <v>0</v>
      </c>
      <c r="W259" s="24">
        <v>0</v>
      </c>
      <c r="X259" s="24">
        <v>0</v>
      </c>
      <c r="Y259" s="24">
        <v>0</v>
      </c>
      <c r="Z259" s="24">
        <v>0</v>
      </c>
      <c r="AA259" s="24">
        <v>0</v>
      </c>
      <c r="AB259" s="24">
        <v>0</v>
      </c>
      <c r="AC259" s="25" t="s">
        <v>2003</v>
      </c>
      <c r="AD259" s="22">
        <v>7</v>
      </c>
      <c r="AE259" s="22">
        <v>7</v>
      </c>
      <c r="AF259" s="25" t="s">
        <v>2002</v>
      </c>
      <c r="AG259" s="25" t="s">
        <v>2002</v>
      </c>
      <c r="AH259" s="25" t="s">
        <v>2002</v>
      </c>
      <c r="AI259" s="22">
        <v>0</v>
      </c>
      <c r="AJ259" s="22">
        <v>342</v>
      </c>
      <c r="AK259" s="22">
        <v>0</v>
      </c>
      <c r="AL259" s="22">
        <v>315</v>
      </c>
      <c r="AM259" s="22">
        <v>8000</v>
      </c>
      <c r="AN259" s="22">
        <v>0</v>
      </c>
      <c r="AO259" s="22">
        <v>0</v>
      </c>
      <c r="AP259" s="22">
        <v>0</v>
      </c>
      <c r="AQ259" s="22">
        <v>0</v>
      </c>
      <c r="AR259" s="22">
        <v>0</v>
      </c>
      <c r="AS259" s="22">
        <v>0</v>
      </c>
      <c r="AT259" s="22">
        <v>0</v>
      </c>
      <c r="AU259" s="22">
        <v>0</v>
      </c>
      <c r="AV259" s="25" t="s">
        <v>2258</v>
      </c>
      <c r="AW259" s="22">
        <v>16</v>
      </c>
      <c r="AX259" s="22">
        <v>16</v>
      </c>
      <c r="AY259" s="22">
        <v>1661000</v>
      </c>
      <c r="AZ259" s="22">
        <v>0</v>
      </c>
      <c r="BA259" s="22">
        <v>0</v>
      </c>
      <c r="BB259" s="22">
        <v>0</v>
      </c>
      <c r="BC259" s="22">
        <v>1661000</v>
      </c>
      <c r="BD259" s="22">
        <v>24</v>
      </c>
      <c r="BE259" s="22">
        <v>25</v>
      </c>
      <c r="BF259" s="22">
        <v>0</v>
      </c>
      <c r="BG259" s="22">
        <v>0</v>
      </c>
      <c r="BH259" s="22">
        <v>0</v>
      </c>
      <c r="BI259" s="22">
        <v>0</v>
      </c>
      <c r="BJ259" s="22">
        <v>0</v>
      </c>
      <c r="BK259" s="22">
        <v>0</v>
      </c>
      <c r="BL259" s="22">
        <v>10</v>
      </c>
      <c r="BM259" s="22">
        <v>24</v>
      </c>
      <c r="BN259" s="22">
        <v>0</v>
      </c>
      <c r="BO259" s="22">
        <v>0</v>
      </c>
      <c r="BP259" s="22">
        <v>0</v>
      </c>
    </row>
    <row r="260" spans="1:68" x14ac:dyDescent="0.25">
      <c r="A260" s="22" t="s">
        <v>125</v>
      </c>
      <c r="B260" s="22" t="s">
        <v>611</v>
      </c>
      <c r="C260" s="22" t="s">
        <v>644</v>
      </c>
      <c r="D260" s="22" t="s">
        <v>645</v>
      </c>
      <c r="E260" s="22">
        <v>1</v>
      </c>
      <c r="F260" s="22">
        <v>40.18</v>
      </c>
      <c r="G260" s="22">
        <v>0</v>
      </c>
      <c r="H260" s="24">
        <v>3</v>
      </c>
      <c r="I260" s="25" t="s">
        <v>2002</v>
      </c>
      <c r="J260" s="24">
        <v>0</v>
      </c>
      <c r="K260" s="22">
        <v>0</v>
      </c>
      <c r="L260" s="25"/>
      <c r="M260" s="22">
        <v>0</v>
      </c>
      <c r="N260" s="22">
        <v>0</v>
      </c>
      <c r="O260" s="22"/>
      <c r="P260" s="24">
        <v>0</v>
      </c>
      <c r="Q260" s="24">
        <v>0</v>
      </c>
      <c r="R260" s="24">
        <v>0</v>
      </c>
      <c r="S260" s="24">
        <v>0</v>
      </c>
      <c r="T260" s="24">
        <v>0</v>
      </c>
      <c r="U260" s="24">
        <v>0</v>
      </c>
      <c r="V260" s="24">
        <v>0</v>
      </c>
      <c r="W260" s="24">
        <v>0</v>
      </c>
      <c r="X260" s="24">
        <v>0</v>
      </c>
      <c r="Y260" s="24">
        <v>0</v>
      </c>
      <c r="Z260" s="24">
        <v>0</v>
      </c>
      <c r="AA260" s="24">
        <v>0</v>
      </c>
      <c r="AB260" s="24">
        <v>0</v>
      </c>
      <c r="AC260" s="25" t="s">
        <v>2003</v>
      </c>
      <c r="AD260" s="22">
        <v>8</v>
      </c>
      <c r="AE260" s="22">
        <v>8</v>
      </c>
      <c r="AF260" s="25" t="s">
        <v>2003</v>
      </c>
      <c r="AG260" s="25" t="s">
        <v>2003</v>
      </c>
      <c r="AH260" s="25" t="s">
        <v>2002</v>
      </c>
      <c r="AI260" s="22">
        <v>0</v>
      </c>
      <c r="AJ260" s="22">
        <v>83</v>
      </c>
      <c r="AK260" s="22">
        <v>0</v>
      </c>
      <c r="AL260" s="22">
        <v>78</v>
      </c>
      <c r="AM260" s="22">
        <v>3615</v>
      </c>
      <c r="AN260" s="22">
        <v>0</v>
      </c>
      <c r="AO260" s="22">
        <v>0</v>
      </c>
      <c r="AP260" s="22">
        <v>0</v>
      </c>
      <c r="AQ260" s="22">
        <v>0</v>
      </c>
      <c r="AR260" s="22">
        <v>0</v>
      </c>
      <c r="AS260" s="22">
        <v>0</v>
      </c>
      <c r="AT260" s="22">
        <v>0</v>
      </c>
      <c r="AU260" s="22">
        <v>0</v>
      </c>
      <c r="AV260" s="25" t="s">
        <v>2258</v>
      </c>
      <c r="AW260" s="22">
        <v>0</v>
      </c>
      <c r="AX260" s="22">
        <v>0</v>
      </c>
      <c r="AY260" s="22">
        <v>0</v>
      </c>
      <c r="AZ260" s="22">
        <v>0</v>
      </c>
      <c r="BA260" s="22">
        <v>0</v>
      </c>
      <c r="BB260" s="22">
        <v>0</v>
      </c>
      <c r="BC260" s="22">
        <v>0</v>
      </c>
      <c r="BD260" s="22">
        <v>0</v>
      </c>
      <c r="BE260" s="22">
        <v>0</v>
      </c>
      <c r="BF260" s="22">
        <v>0</v>
      </c>
      <c r="BG260" s="22">
        <v>0</v>
      </c>
      <c r="BH260" s="22">
        <v>0</v>
      </c>
      <c r="BI260" s="22">
        <v>0</v>
      </c>
      <c r="BJ260" s="22">
        <v>0</v>
      </c>
      <c r="BK260" s="22">
        <v>0</v>
      </c>
      <c r="BL260" s="22">
        <v>0</v>
      </c>
      <c r="BM260" s="22">
        <v>0</v>
      </c>
      <c r="BN260" s="22">
        <v>0</v>
      </c>
      <c r="BO260" s="22">
        <v>0</v>
      </c>
      <c r="BP260" s="22">
        <v>0</v>
      </c>
    </row>
    <row r="261" spans="1:68" x14ac:dyDescent="0.25">
      <c r="A261" s="22" t="s">
        <v>125</v>
      </c>
      <c r="B261" s="22" t="s">
        <v>611</v>
      </c>
      <c r="C261" s="22" t="s">
        <v>646</v>
      </c>
      <c r="D261" s="22" t="s">
        <v>647</v>
      </c>
      <c r="E261" s="22">
        <v>1</v>
      </c>
      <c r="F261" s="22">
        <v>37.11</v>
      </c>
      <c r="G261" s="22">
        <v>0</v>
      </c>
      <c r="H261" s="24">
        <v>1.3</v>
      </c>
      <c r="I261" s="25" t="s">
        <v>2002</v>
      </c>
      <c r="J261" s="24">
        <v>0</v>
      </c>
      <c r="K261" s="22">
        <v>0</v>
      </c>
      <c r="L261" s="25"/>
      <c r="M261" s="22">
        <v>0</v>
      </c>
      <c r="N261" s="22">
        <v>0</v>
      </c>
      <c r="O261" s="22"/>
      <c r="P261" s="24">
        <v>0</v>
      </c>
      <c r="Q261" s="24">
        <v>0</v>
      </c>
      <c r="R261" s="24">
        <v>0</v>
      </c>
      <c r="S261" s="24">
        <v>0</v>
      </c>
      <c r="T261" s="24">
        <v>0</v>
      </c>
      <c r="U261" s="24">
        <v>0</v>
      </c>
      <c r="V261" s="24">
        <v>0</v>
      </c>
      <c r="W261" s="24">
        <v>0</v>
      </c>
      <c r="X261" s="24">
        <v>0</v>
      </c>
      <c r="Y261" s="24">
        <v>1.5</v>
      </c>
      <c r="Z261" s="24">
        <v>0</v>
      </c>
      <c r="AA261" s="24">
        <v>1.5</v>
      </c>
      <c r="AB261" s="24">
        <v>0</v>
      </c>
      <c r="AC261" s="25" t="s">
        <v>2002</v>
      </c>
      <c r="AD261" s="22">
        <v>0</v>
      </c>
      <c r="AE261" s="22">
        <v>0</v>
      </c>
      <c r="AF261" s="25" t="s">
        <v>2002</v>
      </c>
      <c r="AG261" s="25" t="s">
        <v>2002</v>
      </c>
      <c r="AH261" s="25" t="s">
        <v>2002</v>
      </c>
      <c r="AI261" s="22">
        <v>0</v>
      </c>
      <c r="AJ261" s="22">
        <v>75</v>
      </c>
      <c r="AK261" s="22">
        <v>0</v>
      </c>
      <c r="AL261" s="22">
        <v>5</v>
      </c>
      <c r="AM261" s="22">
        <v>2393</v>
      </c>
      <c r="AN261" s="22">
        <v>0</v>
      </c>
      <c r="AO261" s="22">
        <v>0</v>
      </c>
      <c r="AP261" s="22">
        <v>0</v>
      </c>
      <c r="AQ261" s="22">
        <v>0</v>
      </c>
      <c r="AR261" s="22">
        <v>0</v>
      </c>
      <c r="AS261" s="22">
        <v>0</v>
      </c>
      <c r="AT261" s="22">
        <v>0</v>
      </c>
      <c r="AU261" s="22">
        <v>0</v>
      </c>
      <c r="AV261" s="25" t="s">
        <v>2259</v>
      </c>
      <c r="AW261" s="22">
        <v>7</v>
      </c>
      <c r="AX261" s="22">
        <v>7</v>
      </c>
      <c r="AY261" s="22">
        <v>868000</v>
      </c>
      <c r="AZ261" s="22">
        <v>0</v>
      </c>
      <c r="BA261" s="22">
        <v>0</v>
      </c>
      <c r="BB261" s="22">
        <v>0</v>
      </c>
      <c r="BC261" s="22">
        <v>868000</v>
      </c>
      <c r="BD261" s="22">
        <v>3</v>
      </c>
      <c r="BE261" s="22">
        <v>15</v>
      </c>
      <c r="BF261" s="22">
        <v>0</v>
      </c>
      <c r="BG261" s="22">
        <v>0</v>
      </c>
      <c r="BH261" s="22">
        <v>0</v>
      </c>
      <c r="BI261" s="22">
        <v>0</v>
      </c>
      <c r="BJ261" s="22">
        <v>0</v>
      </c>
      <c r="BK261" s="22">
        <v>0</v>
      </c>
      <c r="BL261" s="22">
        <v>21</v>
      </c>
      <c r="BM261" s="22">
        <v>4</v>
      </c>
      <c r="BN261" s="22">
        <v>0</v>
      </c>
      <c r="BO261" s="22">
        <v>0</v>
      </c>
      <c r="BP261" s="22">
        <v>0</v>
      </c>
    </row>
    <row r="262" spans="1:68" x14ac:dyDescent="0.25">
      <c r="A262" s="22" t="s">
        <v>125</v>
      </c>
      <c r="B262" s="22" t="s">
        <v>611</v>
      </c>
      <c r="C262" s="22" t="s">
        <v>648</v>
      </c>
      <c r="D262" s="22" t="s">
        <v>649</v>
      </c>
      <c r="E262" s="22">
        <v>2</v>
      </c>
      <c r="F262" s="22">
        <v>48.63</v>
      </c>
      <c r="G262" s="22">
        <v>0</v>
      </c>
      <c r="H262" s="24">
        <v>2.8</v>
      </c>
      <c r="I262" s="25" t="s">
        <v>2002</v>
      </c>
      <c r="J262" s="24">
        <v>0</v>
      </c>
      <c r="K262" s="22">
        <v>0</v>
      </c>
      <c r="L262" s="25"/>
      <c r="M262" s="22">
        <v>0</v>
      </c>
      <c r="N262" s="22">
        <v>0</v>
      </c>
      <c r="O262" s="22"/>
      <c r="P262" s="24">
        <v>0</v>
      </c>
      <c r="Q262" s="24">
        <v>0</v>
      </c>
      <c r="R262" s="24">
        <v>0</v>
      </c>
      <c r="S262" s="24">
        <v>0</v>
      </c>
      <c r="T262" s="24">
        <v>0</v>
      </c>
      <c r="U262" s="24">
        <v>0</v>
      </c>
      <c r="V262" s="24">
        <v>2.8</v>
      </c>
      <c r="W262" s="24">
        <v>0</v>
      </c>
      <c r="X262" s="24">
        <v>0</v>
      </c>
      <c r="Y262" s="24">
        <v>0</v>
      </c>
      <c r="Z262" s="24">
        <v>0</v>
      </c>
      <c r="AA262" s="24">
        <v>2.8</v>
      </c>
      <c r="AB262" s="24">
        <v>0</v>
      </c>
      <c r="AC262" s="25" t="s">
        <v>2003</v>
      </c>
      <c r="AD262" s="22">
        <v>5</v>
      </c>
      <c r="AE262" s="22">
        <v>5</v>
      </c>
      <c r="AF262" s="25" t="s">
        <v>2002</v>
      </c>
      <c r="AG262" s="25" t="s">
        <v>2003</v>
      </c>
      <c r="AH262" s="25" t="s">
        <v>2002</v>
      </c>
      <c r="AI262" s="22">
        <v>0</v>
      </c>
      <c r="AJ262" s="22">
        <v>152</v>
      </c>
      <c r="AK262" s="22">
        <v>0</v>
      </c>
      <c r="AL262" s="22">
        <v>152</v>
      </c>
      <c r="AM262" s="22">
        <v>6600</v>
      </c>
      <c r="AN262" s="22">
        <v>0</v>
      </c>
      <c r="AO262" s="22">
        <v>0</v>
      </c>
      <c r="AP262" s="22">
        <v>0</v>
      </c>
      <c r="AQ262" s="22">
        <v>0</v>
      </c>
      <c r="AR262" s="22">
        <v>0</v>
      </c>
      <c r="AS262" s="22">
        <v>0</v>
      </c>
      <c r="AT262" s="22">
        <v>0</v>
      </c>
      <c r="AU262" s="22">
        <v>0</v>
      </c>
      <c r="AV262" s="25" t="s">
        <v>2260</v>
      </c>
      <c r="AW262" s="22">
        <v>13</v>
      </c>
      <c r="AX262" s="22">
        <v>13</v>
      </c>
      <c r="AY262" s="22">
        <v>2005000</v>
      </c>
      <c r="AZ262" s="22">
        <v>0</v>
      </c>
      <c r="BA262" s="22">
        <v>0</v>
      </c>
      <c r="BB262" s="22">
        <v>0</v>
      </c>
      <c r="BC262" s="22">
        <v>2005000</v>
      </c>
      <c r="BD262" s="22">
        <v>0</v>
      </c>
      <c r="BE262" s="22">
        <v>51</v>
      </c>
      <c r="BF262" s="22">
        <v>0</v>
      </c>
      <c r="BG262" s="22">
        <v>0</v>
      </c>
      <c r="BH262" s="22">
        <v>0</v>
      </c>
      <c r="BI262" s="22">
        <v>0</v>
      </c>
      <c r="BJ262" s="22">
        <v>0</v>
      </c>
      <c r="BK262" s="22">
        <v>0</v>
      </c>
      <c r="BL262" s="22">
        <v>0</v>
      </c>
      <c r="BM262" s="22">
        <v>0</v>
      </c>
      <c r="BN262" s="22">
        <v>0</v>
      </c>
      <c r="BO262" s="22">
        <v>0</v>
      </c>
      <c r="BP262" s="22">
        <v>0</v>
      </c>
    </row>
    <row r="263" spans="1:68" x14ac:dyDescent="0.25">
      <c r="A263" s="22" t="s">
        <v>125</v>
      </c>
      <c r="B263" s="22" t="s">
        <v>611</v>
      </c>
      <c r="C263" s="22" t="s">
        <v>650</v>
      </c>
      <c r="D263" s="22" t="s">
        <v>651</v>
      </c>
      <c r="E263" s="22">
        <v>1</v>
      </c>
      <c r="F263" s="22">
        <v>27.99</v>
      </c>
      <c r="G263" s="22">
        <v>0</v>
      </c>
      <c r="H263" s="24">
        <v>1.9</v>
      </c>
      <c r="I263" s="25" t="s">
        <v>2002</v>
      </c>
      <c r="J263" s="24">
        <v>0</v>
      </c>
      <c r="K263" s="22">
        <v>0</v>
      </c>
      <c r="L263" s="25"/>
      <c r="M263" s="22">
        <v>0</v>
      </c>
      <c r="N263" s="22">
        <v>0</v>
      </c>
      <c r="O263" s="22"/>
      <c r="P263" s="24">
        <v>0</v>
      </c>
      <c r="Q263" s="24">
        <v>0</v>
      </c>
      <c r="R263" s="24">
        <v>0</v>
      </c>
      <c r="S263" s="24">
        <v>0</v>
      </c>
      <c r="T263" s="24">
        <v>0</v>
      </c>
      <c r="U263" s="24">
        <v>0</v>
      </c>
      <c r="V263" s="24">
        <v>0</v>
      </c>
      <c r="W263" s="24">
        <v>0</v>
      </c>
      <c r="X263" s="24">
        <v>0</v>
      </c>
      <c r="Y263" s="24">
        <v>0</v>
      </c>
      <c r="Z263" s="24">
        <v>0</v>
      </c>
      <c r="AA263" s="24">
        <v>0</v>
      </c>
      <c r="AB263" s="24">
        <v>0</v>
      </c>
      <c r="AC263" s="25" t="s">
        <v>2003</v>
      </c>
      <c r="AD263" s="22">
        <v>9</v>
      </c>
      <c r="AE263" s="22">
        <v>9</v>
      </c>
      <c r="AF263" s="25" t="s">
        <v>2003</v>
      </c>
      <c r="AG263" s="25" t="s">
        <v>2003</v>
      </c>
      <c r="AH263" s="25" t="s">
        <v>2002</v>
      </c>
      <c r="AI263" s="22">
        <v>0</v>
      </c>
      <c r="AJ263" s="22">
        <v>47</v>
      </c>
      <c r="AK263" s="22">
        <v>0</v>
      </c>
      <c r="AL263" s="22">
        <v>47</v>
      </c>
      <c r="AM263" s="22">
        <v>2758</v>
      </c>
      <c r="AN263" s="22">
        <v>0</v>
      </c>
      <c r="AO263" s="22">
        <v>0</v>
      </c>
      <c r="AP263" s="22">
        <v>0</v>
      </c>
      <c r="AQ263" s="22">
        <v>0</v>
      </c>
      <c r="AR263" s="22">
        <v>0</v>
      </c>
      <c r="AS263" s="22">
        <v>0</v>
      </c>
      <c r="AT263" s="22">
        <v>0</v>
      </c>
      <c r="AU263" s="22">
        <v>0</v>
      </c>
      <c r="AV263" s="25" t="s">
        <v>2241</v>
      </c>
      <c r="AW263" s="22">
        <v>0</v>
      </c>
      <c r="AX263" s="22">
        <v>0</v>
      </c>
      <c r="AY263" s="22">
        <v>0</v>
      </c>
      <c r="AZ263" s="22">
        <v>0</v>
      </c>
      <c r="BA263" s="22">
        <v>0</v>
      </c>
      <c r="BB263" s="22">
        <v>0</v>
      </c>
      <c r="BC263" s="22">
        <v>0</v>
      </c>
      <c r="BD263" s="22">
        <v>0</v>
      </c>
      <c r="BE263" s="22">
        <v>0</v>
      </c>
      <c r="BF263" s="22">
        <v>0</v>
      </c>
      <c r="BG263" s="22">
        <v>0</v>
      </c>
      <c r="BH263" s="22">
        <v>0</v>
      </c>
      <c r="BI263" s="22">
        <v>0</v>
      </c>
      <c r="BJ263" s="22">
        <v>0</v>
      </c>
      <c r="BK263" s="22">
        <v>0</v>
      </c>
      <c r="BL263" s="22">
        <v>0</v>
      </c>
      <c r="BM263" s="22">
        <v>0</v>
      </c>
      <c r="BN263" s="22">
        <v>0</v>
      </c>
      <c r="BO263" s="22">
        <v>0</v>
      </c>
      <c r="BP263" s="22">
        <v>0</v>
      </c>
    </row>
    <row r="264" spans="1:68" x14ac:dyDescent="0.25">
      <c r="A264" s="22" t="s">
        <v>125</v>
      </c>
      <c r="B264" s="22" t="s">
        <v>611</v>
      </c>
      <c r="C264" s="22" t="s">
        <v>652</v>
      </c>
      <c r="D264" s="22" t="s">
        <v>653</v>
      </c>
      <c r="E264" s="22">
        <v>1</v>
      </c>
      <c r="F264" s="22">
        <v>33.21</v>
      </c>
      <c r="G264" s="22">
        <v>0</v>
      </c>
      <c r="H264" s="24">
        <v>2</v>
      </c>
      <c r="I264" s="25" t="s">
        <v>2002</v>
      </c>
      <c r="J264" s="24">
        <v>0</v>
      </c>
      <c r="K264" s="22">
        <v>0</v>
      </c>
      <c r="L264" s="25"/>
      <c r="M264" s="22">
        <v>0</v>
      </c>
      <c r="N264" s="22">
        <v>0</v>
      </c>
      <c r="O264" s="22"/>
      <c r="P264" s="24">
        <v>0</v>
      </c>
      <c r="Q264" s="24">
        <v>0</v>
      </c>
      <c r="R264" s="24">
        <v>0</v>
      </c>
      <c r="S264" s="24">
        <v>0</v>
      </c>
      <c r="T264" s="24">
        <v>0</v>
      </c>
      <c r="U264" s="24">
        <v>0</v>
      </c>
      <c r="V264" s="24">
        <v>0</v>
      </c>
      <c r="W264" s="24">
        <v>0</v>
      </c>
      <c r="X264" s="24">
        <v>0</v>
      </c>
      <c r="Y264" s="24">
        <v>0</v>
      </c>
      <c r="Z264" s="24">
        <v>0</v>
      </c>
      <c r="AA264" s="24">
        <v>0</v>
      </c>
      <c r="AB264" s="24">
        <v>0</v>
      </c>
      <c r="AC264" s="25" t="s">
        <v>2003</v>
      </c>
      <c r="AD264" s="22">
        <v>9</v>
      </c>
      <c r="AE264" s="22">
        <v>9</v>
      </c>
      <c r="AF264" s="25" t="s">
        <v>2003</v>
      </c>
      <c r="AG264" s="25" t="s">
        <v>2003</v>
      </c>
      <c r="AH264" s="25" t="s">
        <v>2002</v>
      </c>
      <c r="AI264" s="22">
        <v>0</v>
      </c>
      <c r="AJ264" s="22">
        <v>44</v>
      </c>
      <c r="AK264" s="22">
        <v>0</v>
      </c>
      <c r="AL264" s="22">
        <v>44</v>
      </c>
      <c r="AM264" s="22">
        <v>2761</v>
      </c>
      <c r="AN264" s="22">
        <v>0</v>
      </c>
      <c r="AO264" s="22">
        <v>0</v>
      </c>
      <c r="AP264" s="22">
        <v>0</v>
      </c>
      <c r="AQ264" s="22">
        <v>0</v>
      </c>
      <c r="AR264" s="22">
        <v>0</v>
      </c>
      <c r="AS264" s="22">
        <v>0</v>
      </c>
      <c r="AT264" s="22">
        <v>0</v>
      </c>
      <c r="AU264" s="22">
        <v>0</v>
      </c>
      <c r="AV264" s="25" t="s">
        <v>2261</v>
      </c>
      <c r="AW264" s="22">
        <v>2</v>
      </c>
      <c r="AX264" s="22">
        <v>2</v>
      </c>
      <c r="AY264" s="22">
        <v>0</v>
      </c>
      <c r="AZ264" s="22">
        <v>0</v>
      </c>
      <c r="BA264" s="22">
        <v>0</v>
      </c>
      <c r="BB264" s="22">
        <v>0</v>
      </c>
      <c r="BC264" s="22">
        <v>0</v>
      </c>
      <c r="BD264" s="22">
        <v>0</v>
      </c>
      <c r="BE264" s="22">
        <v>1</v>
      </c>
      <c r="BF264" s="22">
        <v>0</v>
      </c>
      <c r="BG264" s="22">
        <v>0</v>
      </c>
      <c r="BH264" s="22">
        <v>0</v>
      </c>
      <c r="BI264" s="22">
        <v>0</v>
      </c>
      <c r="BJ264" s="22">
        <v>0</v>
      </c>
      <c r="BK264" s="22">
        <v>0</v>
      </c>
      <c r="BL264" s="22">
        <v>0</v>
      </c>
      <c r="BM264" s="22">
        <v>0</v>
      </c>
      <c r="BN264" s="22">
        <v>0</v>
      </c>
      <c r="BO264" s="22">
        <v>0</v>
      </c>
      <c r="BP264" s="22">
        <v>0</v>
      </c>
    </row>
    <row r="265" spans="1:68" x14ac:dyDescent="0.25">
      <c r="A265" s="22" t="s">
        <v>125</v>
      </c>
      <c r="B265" s="22" t="s">
        <v>611</v>
      </c>
      <c r="C265" s="22" t="s">
        <v>654</v>
      </c>
      <c r="D265" s="22" t="s">
        <v>655</v>
      </c>
      <c r="E265" s="22">
        <v>1</v>
      </c>
      <c r="F265" s="22">
        <v>26.8</v>
      </c>
      <c r="G265" s="22">
        <v>0</v>
      </c>
      <c r="H265" s="24">
        <v>3</v>
      </c>
      <c r="I265" s="25" t="s">
        <v>2002</v>
      </c>
      <c r="J265" s="24">
        <v>0</v>
      </c>
      <c r="K265" s="22">
        <v>0</v>
      </c>
      <c r="L265" s="25"/>
      <c r="M265" s="22">
        <v>0</v>
      </c>
      <c r="N265" s="22">
        <v>0</v>
      </c>
      <c r="O265" s="22"/>
      <c r="P265" s="24">
        <v>0</v>
      </c>
      <c r="Q265" s="24">
        <v>0</v>
      </c>
      <c r="R265" s="24">
        <v>0</v>
      </c>
      <c r="S265" s="24">
        <v>0</v>
      </c>
      <c r="T265" s="24">
        <v>0</v>
      </c>
      <c r="U265" s="24">
        <v>0</v>
      </c>
      <c r="V265" s="24">
        <v>0</v>
      </c>
      <c r="W265" s="24">
        <v>0</v>
      </c>
      <c r="X265" s="24">
        <v>0</v>
      </c>
      <c r="Y265" s="24">
        <v>0</v>
      </c>
      <c r="Z265" s="24">
        <v>0</v>
      </c>
      <c r="AA265" s="24">
        <v>0</v>
      </c>
      <c r="AB265" s="24">
        <v>0</v>
      </c>
      <c r="AC265" s="25" t="s">
        <v>2003</v>
      </c>
      <c r="AD265" s="22">
        <v>8</v>
      </c>
      <c r="AE265" s="22">
        <v>8</v>
      </c>
      <c r="AF265" s="25" t="s">
        <v>2003</v>
      </c>
      <c r="AG265" s="25" t="s">
        <v>2003</v>
      </c>
      <c r="AH265" s="25" t="s">
        <v>2002</v>
      </c>
      <c r="AI265" s="22">
        <v>0</v>
      </c>
      <c r="AJ265" s="22">
        <v>77</v>
      </c>
      <c r="AK265" s="22">
        <v>0</v>
      </c>
      <c r="AL265" s="22">
        <v>76</v>
      </c>
      <c r="AM265" s="22">
        <v>3120</v>
      </c>
      <c r="AN265" s="22">
        <v>0</v>
      </c>
      <c r="AO265" s="22">
        <v>0</v>
      </c>
      <c r="AP265" s="22">
        <v>0</v>
      </c>
      <c r="AQ265" s="22">
        <v>0</v>
      </c>
      <c r="AR265" s="22">
        <v>0</v>
      </c>
      <c r="AS265" s="22">
        <v>0</v>
      </c>
      <c r="AT265" s="22">
        <v>0</v>
      </c>
      <c r="AU265" s="22">
        <v>0</v>
      </c>
      <c r="AV265" s="25" t="s">
        <v>2262</v>
      </c>
      <c r="AW265" s="22">
        <v>1</v>
      </c>
      <c r="AX265" s="22">
        <v>1</v>
      </c>
      <c r="AY265" s="22">
        <v>5000</v>
      </c>
      <c r="AZ265" s="22">
        <v>0</v>
      </c>
      <c r="BA265" s="22">
        <v>0</v>
      </c>
      <c r="BB265" s="22">
        <v>0</v>
      </c>
      <c r="BC265" s="22">
        <v>5000</v>
      </c>
      <c r="BD265" s="22">
        <v>0</v>
      </c>
      <c r="BE265" s="22">
        <v>5</v>
      </c>
      <c r="BF265" s="22">
        <v>0</v>
      </c>
      <c r="BG265" s="22">
        <v>0</v>
      </c>
      <c r="BH265" s="22">
        <v>0</v>
      </c>
      <c r="BI265" s="22">
        <v>0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</row>
    <row r="266" spans="1:68" x14ac:dyDescent="0.25">
      <c r="A266" s="22" t="s">
        <v>125</v>
      </c>
      <c r="B266" s="22" t="s">
        <v>611</v>
      </c>
      <c r="C266" s="22" t="s">
        <v>656</v>
      </c>
      <c r="D266" s="22" t="s">
        <v>657</v>
      </c>
      <c r="E266" s="22">
        <v>1</v>
      </c>
      <c r="F266" s="22">
        <v>36.950000000000003</v>
      </c>
      <c r="G266" s="22">
        <v>0</v>
      </c>
      <c r="H266" s="24">
        <v>1</v>
      </c>
      <c r="I266" s="25" t="s">
        <v>2002</v>
      </c>
      <c r="J266" s="24">
        <v>0</v>
      </c>
      <c r="K266" s="22">
        <v>0</v>
      </c>
      <c r="L266" s="25"/>
      <c r="M266" s="22">
        <v>0</v>
      </c>
      <c r="N266" s="22">
        <v>0</v>
      </c>
      <c r="O266" s="22"/>
      <c r="P266" s="24">
        <v>0</v>
      </c>
      <c r="Q266" s="24">
        <v>0</v>
      </c>
      <c r="R266" s="24">
        <v>0</v>
      </c>
      <c r="S266" s="24">
        <v>0</v>
      </c>
      <c r="T266" s="24">
        <v>0</v>
      </c>
      <c r="U266" s="24">
        <v>0</v>
      </c>
      <c r="V266" s="24">
        <v>2.8</v>
      </c>
      <c r="W266" s="24">
        <v>0</v>
      </c>
      <c r="X266" s="24">
        <v>0</v>
      </c>
      <c r="Y266" s="24">
        <v>0</v>
      </c>
      <c r="Z266" s="24">
        <v>0</v>
      </c>
      <c r="AA266" s="24">
        <v>2.8</v>
      </c>
      <c r="AB266" s="24">
        <v>0</v>
      </c>
      <c r="AC266" s="25" t="s">
        <v>2003</v>
      </c>
      <c r="AD266" s="22">
        <v>7</v>
      </c>
      <c r="AE266" s="22">
        <v>7</v>
      </c>
      <c r="AF266" s="25" t="s">
        <v>2003</v>
      </c>
      <c r="AG266" s="25" t="s">
        <v>2003</v>
      </c>
      <c r="AH266" s="25" t="s">
        <v>2002</v>
      </c>
      <c r="AI266" s="22">
        <v>0</v>
      </c>
      <c r="AJ266" s="22">
        <v>170</v>
      </c>
      <c r="AK266" s="22">
        <v>0</v>
      </c>
      <c r="AL266" s="22">
        <v>31</v>
      </c>
      <c r="AM266" s="22">
        <v>5471.44</v>
      </c>
      <c r="AN266" s="22">
        <v>0</v>
      </c>
      <c r="AO266" s="22">
        <v>0</v>
      </c>
      <c r="AP266" s="22">
        <v>0</v>
      </c>
      <c r="AQ266" s="22">
        <v>0</v>
      </c>
      <c r="AR266" s="22">
        <v>0</v>
      </c>
      <c r="AS266" s="22">
        <v>0</v>
      </c>
      <c r="AT266" s="22">
        <v>0</v>
      </c>
      <c r="AU266" s="22">
        <v>0</v>
      </c>
      <c r="AV266" s="25" t="s">
        <v>2251</v>
      </c>
      <c r="AW266" s="22">
        <v>14</v>
      </c>
      <c r="AX266" s="22">
        <v>14</v>
      </c>
      <c r="AY266" s="22">
        <v>272000</v>
      </c>
      <c r="AZ266" s="22">
        <v>0</v>
      </c>
      <c r="BA266" s="22">
        <v>0</v>
      </c>
      <c r="BB266" s="22">
        <v>0</v>
      </c>
      <c r="BC266" s="22">
        <v>272000</v>
      </c>
      <c r="BD266" s="22">
        <v>8</v>
      </c>
      <c r="BE266" s="22">
        <v>10</v>
      </c>
      <c r="BF266" s="22">
        <v>0</v>
      </c>
      <c r="BG266" s="22">
        <v>1</v>
      </c>
      <c r="BH266" s="22">
        <v>6</v>
      </c>
      <c r="BI266" s="22">
        <v>10</v>
      </c>
      <c r="BJ266" s="22">
        <v>0</v>
      </c>
      <c r="BK266" s="22">
        <v>0</v>
      </c>
      <c r="BL266" s="22">
        <v>10</v>
      </c>
      <c r="BM266" s="22">
        <v>8</v>
      </c>
      <c r="BN266" s="22">
        <v>0</v>
      </c>
      <c r="BO266" s="22">
        <v>0</v>
      </c>
      <c r="BP266" s="22">
        <v>0</v>
      </c>
    </row>
    <row r="267" spans="1:68" x14ac:dyDescent="0.25">
      <c r="A267" s="22" t="s">
        <v>125</v>
      </c>
      <c r="B267" s="22" t="s">
        <v>611</v>
      </c>
      <c r="C267" s="22" t="s">
        <v>658</v>
      </c>
      <c r="D267" s="22" t="s">
        <v>659</v>
      </c>
      <c r="E267" s="22">
        <v>1</v>
      </c>
      <c r="F267" s="22">
        <v>38.67</v>
      </c>
      <c r="G267" s="22">
        <v>0</v>
      </c>
      <c r="H267" s="24">
        <v>6</v>
      </c>
      <c r="I267" s="25" t="s">
        <v>2002</v>
      </c>
      <c r="J267" s="24">
        <v>0</v>
      </c>
      <c r="K267" s="22">
        <v>0</v>
      </c>
      <c r="L267" s="25"/>
      <c r="M267" s="22">
        <v>0</v>
      </c>
      <c r="N267" s="22">
        <v>0</v>
      </c>
      <c r="O267" s="22"/>
      <c r="P267" s="24">
        <v>0</v>
      </c>
      <c r="Q267" s="24">
        <v>0</v>
      </c>
      <c r="R267" s="24">
        <v>0</v>
      </c>
      <c r="S267" s="24">
        <v>0</v>
      </c>
      <c r="T267" s="24">
        <v>0</v>
      </c>
      <c r="U267" s="24">
        <v>0</v>
      </c>
      <c r="V267" s="24">
        <v>0</v>
      </c>
      <c r="W267" s="24">
        <v>0</v>
      </c>
      <c r="X267" s="24">
        <v>0</v>
      </c>
      <c r="Y267" s="24">
        <v>0</v>
      </c>
      <c r="Z267" s="24">
        <v>0</v>
      </c>
      <c r="AA267" s="24">
        <v>0</v>
      </c>
      <c r="AB267" s="24">
        <v>0</v>
      </c>
      <c r="AC267" s="25" t="s">
        <v>2002</v>
      </c>
      <c r="AD267" s="22">
        <v>0</v>
      </c>
      <c r="AE267" s="22">
        <v>0</v>
      </c>
      <c r="AF267" s="25" t="s">
        <v>2002</v>
      </c>
      <c r="AG267" s="25" t="s">
        <v>2002</v>
      </c>
      <c r="AH267" s="25" t="s">
        <v>2002</v>
      </c>
      <c r="AI267" s="22">
        <v>0</v>
      </c>
      <c r="AJ267" s="22">
        <v>189</v>
      </c>
      <c r="AK267" s="22">
        <v>0</v>
      </c>
      <c r="AL267" s="22">
        <v>181</v>
      </c>
      <c r="AM267" s="22">
        <v>6480</v>
      </c>
      <c r="AN267" s="22">
        <v>0</v>
      </c>
      <c r="AO267" s="22">
        <v>0</v>
      </c>
      <c r="AP267" s="22">
        <v>0</v>
      </c>
      <c r="AQ267" s="22">
        <v>0</v>
      </c>
      <c r="AR267" s="22">
        <v>0</v>
      </c>
      <c r="AS267" s="22">
        <v>0</v>
      </c>
      <c r="AT267" s="22">
        <v>0</v>
      </c>
      <c r="AU267" s="22">
        <v>0</v>
      </c>
      <c r="AV267" s="25" t="s">
        <v>2263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2">
        <v>0</v>
      </c>
      <c r="BC267" s="22">
        <v>0</v>
      </c>
      <c r="BD267" s="22">
        <v>0</v>
      </c>
      <c r="BE267" s="22">
        <v>0</v>
      </c>
      <c r="BF267" s="22">
        <v>0</v>
      </c>
      <c r="BG267" s="22">
        <v>0</v>
      </c>
      <c r="BH267" s="22">
        <v>0</v>
      </c>
      <c r="BI267" s="22">
        <v>0</v>
      </c>
      <c r="BJ267" s="22">
        <v>0</v>
      </c>
      <c r="BK267" s="22">
        <v>0</v>
      </c>
      <c r="BL267" s="22">
        <v>0</v>
      </c>
      <c r="BM267" s="22">
        <v>0</v>
      </c>
      <c r="BN267" s="22">
        <v>0</v>
      </c>
      <c r="BO267" s="22">
        <v>0</v>
      </c>
      <c r="BP267" s="22">
        <v>0</v>
      </c>
    </row>
    <row r="268" spans="1:68" x14ac:dyDescent="0.25">
      <c r="A268" s="22" t="s">
        <v>125</v>
      </c>
      <c r="B268" s="22" t="s">
        <v>611</v>
      </c>
      <c r="C268" s="22" t="s">
        <v>660</v>
      </c>
      <c r="D268" s="22" t="s">
        <v>661</v>
      </c>
      <c r="E268" s="22">
        <v>1</v>
      </c>
      <c r="F268" s="22">
        <v>35.97</v>
      </c>
      <c r="G268" s="22">
        <v>0</v>
      </c>
      <c r="H268" s="24">
        <v>4</v>
      </c>
      <c r="I268" s="25" t="s">
        <v>2002</v>
      </c>
      <c r="J268" s="24">
        <v>0</v>
      </c>
      <c r="K268" s="22">
        <v>0</v>
      </c>
      <c r="L268" s="25"/>
      <c r="M268" s="22">
        <v>0</v>
      </c>
      <c r="N268" s="22">
        <v>0</v>
      </c>
      <c r="O268" s="22"/>
      <c r="P268" s="24">
        <v>0</v>
      </c>
      <c r="Q268" s="24">
        <v>0</v>
      </c>
      <c r="R268" s="24">
        <v>0</v>
      </c>
      <c r="S268" s="24">
        <v>0</v>
      </c>
      <c r="T268" s="24">
        <v>0</v>
      </c>
      <c r="U268" s="24">
        <v>0</v>
      </c>
      <c r="V268" s="24">
        <v>0</v>
      </c>
      <c r="W268" s="24">
        <v>0</v>
      </c>
      <c r="X268" s="24">
        <v>0</v>
      </c>
      <c r="Y268" s="24">
        <v>0</v>
      </c>
      <c r="Z268" s="24">
        <v>0</v>
      </c>
      <c r="AA268" s="24">
        <v>0</v>
      </c>
      <c r="AB268" s="24">
        <v>0</v>
      </c>
      <c r="AC268" s="25" t="s">
        <v>2003</v>
      </c>
      <c r="AD268" s="22">
        <v>3</v>
      </c>
      <c r="AE268" s="22">
        <v>3</v>
      </c>
      <c r="AF268" s="25" t="s">
        <v>2003</v>
      </c>
      <c r="AG268" s="25" t="s">
        <v>2003</v>
      </c>
      <c r="AH268" s="25" t="s">
        <v>2002</v>
      </c>
      <c r="AI268" s="22">
        <v>0</v>
      </c>
      <c r="AJ268" s="22">
        <v>151</v>
      </c>
      <c r="AK268" s="22">
        <v>0</v>
      </c>
      <c r="AL268" s="22">
        <v>68</v>
      </c>
      <c r="AM268" s="22">
        <v>5960</v>
      </c>
      <c r="AN268" s="22">
        <v>0</v>
      </c>
      <c r="AO268" s="22">
        <v>0</v>
      </c>
      <c r="AP268" s="22">
        <v>0</v>
      </c>
      <c r="AQ268" s="22">
        <v>0</v>
      </c>
      <c r="AR268" s="22">
        <v>0</v>
      </c>
      <c r="AS268" s="22">
        <v>0</v>
      </c>
      <c r="AT268" s="22">
        <v>0</v>
      </c>
      <c r="AU268" s="22">
        <v>0</v>
      </c>
      <c r="AV268" s="25" t="s">
        <v>2264</v>
      </c>
      <c r="AW268" s="22">
        <v>9</v>
      </c>
      <c r="AX268" s="22">
        <v>9</v>
      </c>
      <c r="AY268" s="22">
        <v>710000</v>
      </c>
      <c r="AZ268" s="22">
        <v>0</v>
      </c>
      <c r="BA268" s="22">
        <v>0</v>
      </c>
      <c r="BB268" s="22">
        <v>0</v>
      </c>
      <c r="BC268" s="22">
        <v>710000</v>
      </c>
      <c r="BD268" s="22">
        <v>0</v>
      </c>
      <c r="BE268" s="22">
        <v>2</v>
      </c>
      <c r="BF268" s="22">
        <v>0</v>
      </c>
      <c r="BG268" s="22">
        <v>0</v>
      </c>
      <c r="BH268" s="22">
        <v>0</v>
      </c>
      <c r="BI268" s="22">
        <v>0</v>
      </c>
      <c r="BJ268" s="22">
        <v>0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</row>
    <row r="269" spans="1:68" x14ac:dyDescent="0.25">
      <c r="A269" s="22" t="s">
        <v>125</v>
      </c>
      <c r="B269" s="22" t="s">
        <v>611</v>
      </c>
      <c r="C269" s="22" t="s">
        <v>662</v>
      </c>
      <c r="D269" s="22" t="s">
        <v>663</v>
      </c>
      <c r="E269" s="22">
        <v>2</v>
      </c>
      <c r="F269" s="22">
        <v>58.78</v>
      </c>
      <c r="G269" s="22">
        <v>0</v>
      </c>
      <c r="H269" s="24">
        <v>4.2</v>
      </c>
      <c r="I269" s="25" t="s">
        <v>2002</v>
      </c>
      <c r="J269" s="24">
        <v>0</v>
      </c>
      <c r="K269" s="22">
        <v>0</v>
      </c>
      <c r="L269" s="25"/>
      <c r="M269" s="22">
        <v>0</v>
      </c>
      <c r="N269" s="22">
        <v>0</v>
      </c>
      <c r="O269" s="22"/>
      <c r="P269" s="24">
        <v>0</v>
      </c>
      <c r="Q269" s="24">
        <v>0</v>
      </c>
      <c r="R269" s="24">
        <v>0</v>
      </c>
      <c r="S269" s="24">
        <v>0</v>
      </c>
      <c r="T269" s="24">
        <v>0</v>
      </c>
      <c r="U269" s="24">
        <v>0</v>
      </c>
      <c r="V269" s="24">
        <v>4.2</v>
      </c>
      <c r="W269" s="24">
        <v>0</v>
      </c>
      <c r="X269" s="24">
        <v>0</v>
      </c>
      <c r="Y269" s="24">
        <v>0</v>
      </c>
      <c r="Z269" s="24">
        <v>0</v>
      </c>
      <c r="AA269" s="24">
        <v>4.2</v>
      </c>
      <c r="AB269" s="24">
        <v>0</v>
      </c>
      <c r="AC269" s="25" t="s">
        <v>2003</v>
      </c>
      <c r="AD269" s="22">
        <v>5</v>
      </c>
      <c r="AE269" s="22">
        <v>5</v>
      </c>
      <c r="AF269" s="25" t="s">
        <v>2002</v>
      </c>
      <c r="AG269" s="25" t="s">
        <v>2003</v>
      </c>
      <c r="AH269" s="25" t="s">
        <v>2002</v>
      </c>
      <c r="AI269" s="22">
        <v>0</v>
      </c>
      <c r="AJ269" s="22">
        <v>209</v>
      </c>
      <c r="AK269" s="22">
        <v>0</v>
      </c>
      <c r="AL269" s="22">
        <v>209</v>
      </c>
      <c r="AM269" s="22">
        <v>6900</v>
      </c>
      <c r="AN269" s="22">
        <v>0</v>
      </c>
      <c r="AO269" s="22">
        <v>0</v>
      </c>
      <c r="AP269" s="22">
        <v>0</v>
      </c>
      <c r="AQ269" s="22">
        <v>0</v>
      </c>
      <c r="AR269" s="22">
        <v>0</v>
      </c>
      <c r="AS269" s="22">
        <v>0</v>
      </c>
      <c r="AT269" s="22">
        <v>0</v>
      </c>
      <c r="AU269" s="22">
        <v>0</v>
      </c>
      <c r="AV269" s="25" t="s">
        <v>2265</v>
      </c>
      <c r="AW269" s="22">
        <v>17</v>
      </c>
      <c r="AX269" s="22">
        <v>17</v>
      </c>
      <c r="AY269" s="22">
        <v>3437000</v>
      </c>
      <c r="AZ269" s="22">
        <v>0</v>
      </c>
      <c r="BA269" s="22">
        <v>0</v>
      </c>
      <c r="BB269" s="22">
        <v>0</v>
      </c>
      <c r="BC269" s="22">
        <v>3437000</v>
      </c>
      <c r="BD269" s="22">
        <v>0</v>
      </c>
      <c r="BE269" s="22">
        <v>50</v>
      </c>
      <c r="BF269" s="22">
        <v>0</v>
      </c>
      <c r="BG269" s="22">
        <v>0</v>
      </c>
      <c r="BH269" s="22">
        <v>0</v>
      </c>
      <c r="BI269" s="22">
        <v>0</v>
      </c>
      <c r="BJ269" s="22">
        <v>0</v>
      </c>
      <c r="BK269" s="22">
        <v>0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</row>
    <row r="270" spans="1:68" x14ac:dyDescent="0.25">
      <c r="A270" s="22" t="s">
        <v>125</v>
      </c>
      <c r="B270" s="22" t="s">
        <v>611</v>
      </c>
      <c r="C270" s="22" t="s">
        <v>664</v>
      </c>
      <c r="D270" s="22" t="s">
        <v>665</v>
      </c>
      <c r="E270" s="22">
        <v>1</v>
      </c>
      <c r="F270" s="22">
        <v>18.82</v>
      </c>
      <c r="G270" s="22">
        <v>0</v>
      </c>
      <c r="H270" s="24">
        <v>2</v>
      </c>
      <c r="I270" s="25" t="s">
        <v>2002</v>
      </c>
      <c r="J270" s="24">
        <v>0</v>
      </c>
      <c r="K270" s="22">
        <v>0</v>
      </c>
      <c r="L270" s="25"/>
      <c r="M270" s="22">
        <v>0</v>
      </c>
      <c r="N270" s="22">
        <v>0</v>
      </c>
      <c r="O270" s="22"/>
      <c r="P270" s="24">
        <v>0</v>
      </c>
      <c r="Q270" s="24">
        <v>0</v>
      </c>
      <c r="R270" s="24">
        <v>0</v>
      </c>
      <c r="S270" s="24">
        <v>0</v>
      </c>
      <c r="T270" s="24">
        <v>0</v>
      </c>
      <c r="U270" s="24">
        <v>0</v>
      </c>
      <c r="V270" s="24">
        <v>2.1</v>
      </c>
      <c r="W270" s="24">
        <v>0</v>
      </c>
      <c r="X270" s="24">
        <v>0</v>
      </c>
      <c r="Y270" s="24">
        <v>0</v>
      </c>
      <c r="Z270" s="24">
        <v>0</v>
      </c>
      <c r="AA270" s="24">
        <v>2.1</v>
      </c>
      <c r="AB270" s="24">
        <v>0</v>
      </c>
      <c r="AC270" s="25" t="s">
        <v>2003</v>
      </c>
      <c r="AD270" s="22">
        <v>5</v>
      </c>
      <c r="AE270" s="22">
        <v>5</v>
      </c>
      <c r="AF270" s="25" t="s">
        <v>2003</v>
      </c>
      <c r="AG270" s="25" t="s">
        <v>2003</v>
      </c>
      <c r="AH270" s="25" t="s">
        <v>2002</v>
      </c>
      <c r="AI270" s="22">
        <v>0</v>
      </c>
      <c r="AJ270" s="22">
        <v>28</v>
      </c>
      <c r="AK270" s="22">
        <v>0</v>
      </c>
      <c r="AL270" s="22">
        <v>16</v>
      </c>
      <c r="AM270" s="22">
        <v>3640.22</v>
      </c>
      <c r="AN270" s="22">
        <v>0</v>
      </c>
      <c r="AO270" s="22">
        <v>0</v>
      </c>
      <c r="AP270" s="22">
        <v>0</v>
      </c>
      <c r="AQ270" s="22">
        <v>0</v>
      </c>
      <c r="AR270" s="22">
        <v>0</v>
      </c>
      <c r="AS270" s="22">
        <v>0</v>
      </c>
      <c r="AT270" s="22">
        <v>0</v>
      </c>
      <c r="AU270" s="22">
        <v>0</v>
      </c>
      <c r="AV270" s="25" t="s">
        <v>2266</v>
      </c>
      <c r="AW270" s="22">
        <v>9</v>
      </c>
      <c r="AX270" s="22">
        <v>8</v>
      </c>
      <c r="AY270" s="22">
        <v>1373100</v>
      </c>
      <c r="AZ270" s="22">
        <v>0</v>
      </c>
      <c r="BA270" s="22">
        <v>0</v>
      </c>
      <c r="BB270" s="22">
        <v>0</v>
      </c>
      <c r="BC270" s="22">
        <v>1373100</v>
      </c>
      <c r="BD270" s="22">
        <v>7</v>
      </c>
      <c r="BE270" s="22">
        <v>10</v>
      </c>
      <c r="BF270" s="22">
        <v>0</v>
      </c>
      <c r="BG270" s="22">
        <v>1</v>
      </c>
      <c r="BH270" s="22">
        <v>2</v>
      </c>
      <c r="BI270" s="22">
        <v>6</v>
      </c>
      <c r="BJ270" s="22">
        <v>0</v>
      </c>
      <c r="BK270" s="22">
        <v>0</v>
      </c>
      <c r="BL270" s="22">
        <v>7</v>
      </c>
      <c r="BM270" s="22">
        <v>7</v>
      </c>
      <c r="BN270" s="22">
        <v>1</v>
      </c>
      <c r="BO270" s="22">
        <v>0</v>
      </c>
      <c r="BP270" s="22">
        <v>0</v>
      </c>
    </row>
    <row r="271" spans="1:68" x14ac:dyDescent="0.25">
      <c r="A271" s="22" t="s">
        <v>125</v>
      </c>
      <c r="B271" s="22" t="s">
        <v>611</v>
      </c>
      <c r="C271" s="22" t="s">
        <v>666</v>
      </c>
      <c r="D271" s="22" t="s">
        <v>667</v>
      </c>
      <c r="E271" s="22">
        <v>3</v>
      </c>
      <c r="F271" s="22">
        <v>96.82</v>
      </c>
      <c r="G271" s="22">
        <v>0</v>
      </c>
      <c r="H271" s="24">
        <v>7</v>
      </c>
      <c r="I271" s="25" t="s">
        <v>2002</v>
      </c>
      <c r="J271" s="24">
        <v>0</v>
      </c>
      <c r="K271" s="22">
        <v>0</v>
      </c>
      <c r="L271" s="25"/>
      <c r="M271" s="22">
        <v>0</v>
      </c>
      <c r="N271" s="22">
        <v>0</v>
      </c>
      <c r="O271" s="22"/>
      <c r="P271" s="24">
        <v>0</v>
      </c>
      <c r="Q271" s="24">
        <v>0</v>
      </c>
      <c r="R271" s="24">
        <v>0</v>
      </c>
      <c r="S271" s="24">
        <v>0</v>
      </c>
      <c r="T271" s="24">
        <v>0</v>
      </c>
      <c r="U271" s="24">
        <v>0</v>
      </c>
      <c r="V271" s="24">
        <v>0</v>
      </c>
      <c r="W271" s="24">
        <v>0</v>
      </c>
      <c r="X271" s="24">
        <v>0</v>
      </c>
      <c r="Y271" s="24">
        <v>0</v>
      </c>
      <c r="Z271" s="24">
        <v>0</v>
      </c>
      <c r="AA271" s="24">
        <v>0</v>
      </c>
      <c r="AB271" s="24">
        <v>0</v>
      </c>
      <c r="AC271" s="25" t="s">
        <v>2003</v>
      </c>
      <c r="AD271" s="22">
        <v>0</v>
      </c>
      <c r="AE271" s="22">
        <v>0</v>
      </c>
      <c r="AF271" s="25" t="s">
        <v>2002</v>
      </c>
      <c r="AG271" s="25" t="s">
        <v>2002</v>
      </c>
      <c r="AH271" s="25" t="s">
        <v>2002</v>
      </c>
      <c r="AI271" s="22">
        <v>0</v>
      </c>
      <c r="AJ271" s="22">
        <v>186</v>
      </c>
      <c r="AK271" s="22">
        <v>0</v>
      </c>
      <c r="AL271" s="22">
        <v>186</v>
      </c>
      <c r="AM271" s="22">
        <v>10800</v>
      </c>
      <c r="AN271" s="22">
        <v>0</v>
      </c>
      <c r="AO271" s="22">
        <v>0</v>
      </c>
      <c r="AP271" s="22">
        <v>0</v>
      </c>
      <c r="AQ271" s="22">
        <v>0</v>
      </c>
      <c r="AR271" s="22">
        <v>0</v>
      </c>
      <c r="AS271" s="22">
        <v>0</v>
      </c>
      <c r="AT271" s="22">
        <v>0</v>
      </c>
      <c r="AU271" s="22">
        <v>0</v>
      </c>
      <c r="AV271" s="25" t="s">
        <v>2267</v>
      </c>
      <c r="AW271" s="22">
        <v>0</v>
      </c>
      <c r="AX271" s="22">
        <v>0</v>
      </c>
      <c r="AY271" s="22">
        <v>0</v>
      </c>
      <c r="AZ271" s="22">
        <v>0</v>
      </c>
      <c r="BA271" s="22">
        <v>0</v>
      </c>
      <c r="BB271" s="22">
        <v>0</v>
      </c>
      <c r="BC271" s="22">
        <v>0</v>
      </c>
      <c r="BD271" s="22">
        <v>0</v>
      </c>
      <c r="BE271" s="22">
        <v>0</v>
      </c>
      <c r="BF271" s="22">
        <v>0</v>
      </c>
      <c r="BG271" s="22">
        <v>0</v>
      </c>
      <c r="BH271" s="22">
        <v>0</v>
      </c>
      <c r="BI271" s="22">
        <v>0</v>
      </c>
      <c r="BJ271" s="22">
        <v>0</v>
      </c>
      <c r="BK271" s="22">
        <v>0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</row>
    <row r="272" spans="1:68" x14ac:dyDescent="0.25">
      <c r="A272" s="22" t="s">
        <v>125</v>
      </c>
      <c r="B272" s="22" t="s">
        <v>611</v>
      </c>
      <c r="C272" s="22" t="s">
        <v>668</v>
      </c>
      <c r="D272" s="22" t="s">
        <v>669</v>
      </c>
      <c r="E272" s="22">
        <v>1</v>
      </c>
      <c r="F272" s="22">
        <v>84.02</v>
      </c>
      <c r="G272" s="22">
        <v>0</v>
      </c>
      <c r="H272" s="24">
        <v>5</v>
      </c>
      <c r="I272" s="25" t="s">
        <v>2002</v>
      </c>
      <c r="J272" s="24">
        <v>0</v>
      </c>
      <c r="K272" s="22">
        <v>0</v>
      </c>
      <c r="L272" s="25"/>
      <c r="M272" s="22">
        <v>0</v>
      </c>
      <c r="N272" s="22">
        <v>0</v>
      </c>
      <c r="O272" s="22"/>
      <c r="P272" s="24">
        <v>0</v>
      </c>
      <c r="Q272" s="24">
        <v>0</v>
      </c>
      <c r="R272" s="24">
        <v>0</v>
      </c>
      <c r="S272" s="24">
        <v>0</v>
      </c>
      <c r="T272" s="24">
        <v>0</v>
      </c>
      <c r="U272" s="24">
        <v>0</v>
      </c>
      <c r="V272" s="24">
        <v>0</v>
      </c>
      <c r="W272" s="24">
        <v>0</v>
      </c>
      <c r="X272" s="24">
        <v>0</v>
      </c>
      <c r="Y272" s="24">
        <v>0</v>
      </c>
      <c r="Z272" s="24">
        <v>0</v>
      </c>
      <c r="AA272" s="24">
        <v>0</v>
      </c>
      <c r="AB272" s="24">
        <v>0</v>
      </c>
      <c r="AC272" s="25" t="s">
        <v>2003</v>
      </c>
      <c r="AD272" s="22">
        <v>1</v>
      </c>
      <c r="AE272" s="22">
        <v>1</v>
      </c>
      <c r="AF272" s="25" t="s">
        <v>2002</v>
      </c>
      <c r="AG272" s="25" t="s">
        <v>2003</v>
      </c>
      <c r="AH272" s="25" t="s">
        <v>2003</v>
      </c>
      <c r="AI272" s="22">
        <v>5</v>
      </c>
      <c r="AJ272" s="22">
        <v>138</v>
      </c>
      <c r="AK272" s="22">
        <v>0</v>
      </c>
      <c r="AL272" s="22">
        <v>103</v>
      </c>
      <c r="AM272" s="22">
        <v>5020</v>
      </c>
      <c r="AN272" s="22">
        <v>0</v>
      </c>
      <c r="AO272" s="22">
        <v>0</v>
      </c>
      <c r="AP272" s="22">
        <v>0</v>
      </c>
      <c r="AQ272" s="22">
        <v>0</v>
      </c>
      <c r="AR272" s="22">
        <v>0</v>
      </c>
      <c r="AS272" s="22">
        <v>0</v>
      </c>
      <c r="AT272" s="22">
        <v>0</v>
      </c>
      <c r="AU272" s="22">
        <v>0</v>
      </c>
      <c r="AV272" s="25"/>
      <c r="AW272" s="22">
        <v>8</v>
      </c>
      <c r="AX272" s="22">
        <v>5</v>
      </c>
      <c r="AY272" s="22">
        <v>1500000</v>
      </c>
      <c r="AZ272" s="22">
        <v>0</v>
      </c>
      <c r="BA272" s="22">
        <v>0</v>
      </c>
      <c r="BB272" s="22">
        <v>0</v>
      </c>
      <c r="BC272" s="22">
        <v>1500000</v>
      </c>
      <c r="BD272" s="22">
        <v>2</v>
      </c>
      <c r="BE272" s="22">
        <v>10</v>
      </c>
      <c r="BF272" s="22">
        <v>0</v>
      </c>
      <c r="BG272" s="22">
        <v>0</v>
      </c>
      <c r="BH272" s="22">
        <v>0</v>
      </c>
      <c r="BI272" s="22">
        <v>0</v>
      </c>
      <c r="BJ272" s="22">
        <v>0</v>
      </c>
      <c r="BK272" s="22">
        <v>0</v>
      </c>
      <c r="BL272" s="22">
        <v>15</v>
      </c>
      <c r="BM272" s="22">
        <v>2</v>
      </c>
      <c r="BN272" s="22">
        <v>0</v>
      </c>
      <c r="BO272" s="22">
        <v>0</v>
      </c>
      <c r="BP272" s="22">
        <v>0</v>
      </c>
    </row>
    <row r="273" spans="1:68" x14ac:dyDescent="0.25">
      <c r="A273" s="22" t="s">
        <v>125</v>
      </c>
      <c r="B273" s="22" t="s">
        <v>611</v>
      </c>
      <c r="C273" s="22" t="s">
        <v>670</v>
      </c>
      <c r="D273" s="22" t="s">
        <v>671</v>
      </c>
      <c r="E273" s="22">
        <v>1</v>
      </c>
      <c r="F273" s="22">
        <v>13.39</v>
      </c>
      <c r="G273" s="22">
        <v>0</v>
      </c>
      <c r="H273" s="24">
        <v>1.6</v>
      </c>
      <c r="I273" s="25" t="s">
        <v>2002</v>
      </c>
      <c r="J273" s="24">
        <v>0</v>
      </c>
      <c r="K273" s="22">
        <v>0</v>
      </c>
      <c r="L273" s="25"/>
      <c r="M273" s="22">
        <v>0</v>
      </c>
      <c r="N273" s="22">
        <v>0</v>
      </c>
      <c r="O273" s="22"/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0</v>
      </c>
      <c r="X273" s="24">
        <v>0</v>
      </c>
      <c r="Y273" s="24">
        <v>0</v>
      </c>
      <c r="Z273" s="24">
        <v>0</v>
      </c>
      <c r="AA273" s="24">
        <v>0</v>
      </c>
      <c r="AB273" s="24">
        <v>0</v>
      </c>
      <c r="AC273" s="25" t="s">
        <v>2002</v>
      </c>
      <c r="AD273" s="22">
        <v>0</v>
      </c>
      <c r="AE273" s="22">
        <v>0</v>
      </c>
      <c r="AF273" s="25" t="s">
        <v>2002</v>
      </c>
      <c r="AG273" s="25" t="s">
        <v>2002</v>
      </c>
      <c r="AH273" s="25" t="s">
        <v>2002</v>
      </c>
      <c r="AI273" s="22">
        <v>0</v>
      </c>
      <c r="AJ273" s="22">
        <v>34</v>
      </c>
      <c r="AK273" s="22">
        <v>0</v>
      </c>
      <c r="AL273" s="22">
        <v>4</v>
      </c>
      <c r="AM273" s="22">
        <v>3159</v>
      </c>
      <c r="AN273" s="22">
        <v>0</v>
      </c>
      <c r="AO273" s="22">
        <v>0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5" t="s">
        <v>2268</v>
      </c>
      <c r="AW273" s="22">
        <v>0</v>
      </c>
      <c r="AX273" s="22">
        <v>0</v>
      </c>
      <c r="AY273" s="22">
        <v>0</v>
      </c>
      <c r="AZ273" s="22">
        <v>0</v>
      </c>
      <c r="BA273" s="22">
        <v>0</v>
      </c>
      <c r="BB273" s="22">
        <v>0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0</v>
      </c>
      <c r="BI273" s="22">
        <v>0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</row>
    <row r="274" spans="1:68" x14ac:dyDescent="0.25">
      <c r="A274" s="22" t="s">
        <v>125</v>
      </c>
      <c r="B274" s="22" t="s">
        <v>611</v>
      </c>
      <c r="C274" s="22" t="s">
        <v>672</v>
      </c>
      <c r="D274" s="22" t="s">
        <v>673</v>
      </c>
      <c r="E274" s="22">
        <v>1</v>
      </c>
      <c r="F274" s="22">
        <v>61.11</v>
      </c>
      <c r="G274" s="22">
        <v>0</v>
      </c>
      <c r="H274" s="24">
        <v>4.5999999999999996</v>
      </c>
      <c r="I274" s="25" t="s">
        <v>2002</v>
      </c>
      <c r="J274" s="24">
        <v>0</v>
      </c>
      <c r="K274" s="22">
        <v>0</v>
      </c>
      <c r="L274" s="25"/>
      <c r="M274" s="22">
        <v>0</v>
      </c>
      <c r="N274" s="22">
        <v>0</v>
      </c>
      <c r="O274" s="22"/>
      <c r="P274" s="24">
        <v>0</v>
      </c>
      <c r="Q274" s="24">
        <v>0</v>
      </c>
      <c r="R274" s="24">
        <v>0</v>
      </c>
      <c r="S274" s="24">
        <v>0</v>
      </c>
      <c r="T274" s="24">
        <v>0</v>
      </c>
      <c r="U274" s="24">
        <v>0</v>
      </c>
      <c r="V274" s="24">
        <v>4.3</v>
      </c>
      <c r="W274" s="24">
        <v>0</v>
      </c>
      <c r="X274" s="24">
        <v>0</v>
      </c>
      <c r="Y274" s="24">
        <v>0</v>
      </c>
      <c r="Z274" s="24">
        <v>0</v>
      </c>
      <c r="AA274" s="24">
        <v>4.3</v>
      </c>
      <c r="AB274" s="24">
        <v>0</v>
      </c>
      <c r="AC274" s="25" t="s">
        <v>2003</v>
      </c>
      <c r="AD274" s="22">
        <v>4</v>
      </c>
      <c r="AE274" s="22">
        <v>4</v>
      </c>
      <c r="AF274" s="25" t="s">
        <v>2003</v>
      </c>
      <c r="AG274" s="25" t="s">
        <v>2003</v>
      </c>
      <c r="AH274" s="25" t="s">
        <v>2002</v>
      </c>
      <c r="AI274" s="22">
        <v>0</v>
      </c>
      <c r="AJ274" s="22">
        <v>210</v>
      </c>
      <c r="AK274" s="22">
        <v>0</v>
      </c>
      <c r="AL274" s="22">
        <v>37</v>
      </c>
      <c r="AM274" s="22">
        <v>6421.81</v>
      </c>
      <c r="AN274" s="22">
        <v>0</v>
      </c>
      <c r="AO274" s="22">
        <v>0</v>
      </c>
      <c r="AP274" s="22">
        <v>0</v>
      </c>
      <c r="AQ274" s="22">
        <v>0</v>
      </c>
      <c r="AR274" s="22">
        <v>0</v>
      </c>
      <c r="AS274" s="22">
        <v>0</v>
      </c>
      <c r="AT274" s="22">
        <v>0</v>
      </c>
      <c r="AU274" s="22">
        <v>0</v>
      </c>
      <c r="AV274" s="25" t="s">
        <v>2269</v>
      </c>
      <c r="AW274" s="22">
        <v>8</v>
      </c>
      <c r="AX274" s="22">
        <v>8</v>
      </c>
      <c r="AY274" s="22">
        <v>2360000</v>
      </c>
      <c r="AZ274" s="22">
        <v>0</v>
      </c>
      <c r="BA274" s="22">
        <v>0</v>
      </c>
      <c r="BB274" s="22">
        <v>0</v>
      </c>
      <c r="BC274" s="22">
        <v>2360000</v>
      </c>
      <c r="BD274" s="22">
        <v>6</v>
      </c>
      <c r="BE274" s="22">
        <v>13</v>
      </c>
      <c r="BF274" s="22">
        <v>1</v>
      </c>
      <c r="BG274" s="22">
        <v>0</v>
      </c>
      <c r="BH274" s="22">
        <v>0</v>
      </c>
      <c r="BI274" s="22">
        <v>0</v>
      </c>
      <c r="BJ274" s="22">
        <v>1</v>
      </c>
      <c r="BK274" s="22">
        <v>78</v>
      </c>
      <c r="BL274" s="22">
        <v>10</v>
      </c>
      <c r="BM274" s="22">
        <v>6</v>
      </c>
      <c r="BN274" s="22">
        <v>0</v>
      </c>
      <c r="BO274" s="22">
        <v>0</v>
      </c>
      <c r="BP274" s="22">
        <v>0</v>
      </c>
    </row>
    <row r="275" spans="1:68" x14ac:dyDescent="0.25">
      <c r="A275" s="22" t="s">
        <v>125</v>
      </c>
      <c r="B275" s="22" t="s">
        <v>611</v>
      </c>
      <c r="C275" s="22" t="s">
        <v>674</v>
      </c>
      <c r="D275" s="22" t="s">
        <v>675</v>
      </c>
      <c r="E275" s="22">
        <v>2</v>
      </c>
      <c r="F275" s="22">
        <v>197.37</v>
      </c>
      <c r="G275" s="22">
        <v>0</v>
      </c>
      <c r="H275" s="24">
        <v>9.6999999999999993</v>
      </c>
      <c r="I275" s="25" t="s">
        <v>2002</v>
      </c>
      <c r="J275" s="24">
        <v>0</v>
      </c>
      <c r="K275" s="22">
        <v>0</v>
      </c>
      <c r="L275" s="25"/>
      <c r="M275" s="22">
        <v>0</v>
      </c>
      <c r="N275" s="22">
        <v>0</v>
      </c>
      <c r="O275" s="22"/>
      <c r="P275" s="24">
        <v>0</v>
      </c>
      <c r="Q275" s="24">
        <v>0</v>
      </c>
      <c r="R275" s="24">
        <v>0</v>
      </c>
      <c r="S275" s="24">
        <v>0</v>
      </c>
      <c r="T275" s="24">
        <v>0</v>
      </c>
      <c r="U275" s="24">
        <v>0</v>
      </c>
      <c r="V275" s="24">
        <v>0</v>
      </c>
      <c r="W275" s="24">
        <v>0</v>
      </c>
      <c r="X275" s="24">
        <v>0</v>
      </c>
      <c r="Y275" s="24">
        <v>0</v>
      </c>
      <c r="Z275" s="24">
        <v>0</v>
      </c>
      <c r="AA275" s="24">
        <v>0</v>
      </c>
      <c r="AB275" s="24">
        <v>0</v>
      </c>
      <c r="AC275" s="25" t="s">
        <v>2003</v>
      </c>
      <c r="AD275" s="22">
        <v>1</v>
      </c>
      <c r="AE275" s="22">
        <v>1</v>
      </c>
      <c r="AF275" s="25" t="s">
        <v>2002</v>
      </c>
      <c r="AG275" s="25" t="s">
        <v>2002</v>
      </c>
      <c r="AH275" s="25" t="s">
        <v>2003</v>
      </c>
      <c r="AI275" s="22">
        <v>18</v>
      </c>
      <c r="AJ275" s="22">
        <v>157</v>
      </c>
      <c r="AK275" s="22">
        <v>0</v>
      </c>
      <c r="AL275" s="22">
        <v>157</v>
      </c>
      <c r="AM275" s="22">
        <v>8598.82</v>
      </c>
      <c r="AN275" s="22">
        <v>0</v>
      </c>
      <c r="AO275" s="22">
        <v>0</v>
      </c>
      <c r="AP275" s="22">
        <v>0</v>
      </c>
      <c r="AQ275" s="22">
        <v>0</v>
      </c>
      <c r="AR275" s="22">
        <v>0</v>
      </c>
      <c r="AS275" s="22">
        <v>0</v>
      </c>
      <c r="AT275" s="22">
        <v>0</v>
      </c>
      <c r="AU275" s="22">
        <v>0</v>
      </c>
      <c r="AV275" s="25" t="s">
        <v>2270</v>
      </c>
      <c r="AW275" s="22">
        <v>5</v>
      </c>
      <c r="AX275" s="22">
        <v>3</v>
      </c>
      <c r="AY275" s="22">
        <v>15000</v>
      </c>
      <c r="AZ275" s="22">
        <v>0</v>
      </c>
      <c r="BA275" s="22">
        <v>0</v>
      </c>
      <c r="BB275" s="22">
        <v>0</v>
      </c>
      <c r="BC275" s="22">
        <v>15000</v>
      </c>
      <c r="BD275" s="22">
        <v>0</v>
      </c>
      <c r="BE275" s="22">
        <v>30</v>
      </c>
      <c r="BF275" s="22">
        <v>0</v>
      </c>
      <c r="BG275" s="22">
        <v>0</v>
      </c>
      <c r="BH275" s="22">
        <v>0</v>
      </c>
      <c r="BI275" s="22">
        <v>0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0</v>
      </c>
    </row>
    <row r="276" spans="1:68" x14ac:dyDescent="0.25">
      <c r="A276" s="22" t="s">
        <v>125</v>
      </c>
      <c r="B276" s="22" t="s">
        <v>611</v>
      </c>
      <c r="C276" s="22" t="s">
        <v>676</v>
      </c>
      <c r="D276" s="22" t="s">
        <v>677</v>
      </c>
      <c r="E276" s="22">
        <v>1</v>
      </c>
      <c r="F276" s="22">
        <v>69.47</v>
      </c>
      <c r="G276" s="22">
        <v>0</v>
      </c>
      <c r="H276" s="24">
        <v>4.2</v>
      </c>
      <c r="I276" s="25" t="s">
        <v>2002</v>
      </c>
      <c r="J276" s="24">
        <v>0</v>
      </c>
      <c r="K276" s="22">
        <v>0</v>
      </c>
      <c r="L276" s="25"/>
      <c r="M276" s="22">
        <v>0</v>
      </c>
      <c r="N276" s="22">
        <v>0</v>
      </c>
      <c r="O276" s="22"/>
      <c r="P276" s="24">
        <v>0</v>
      </c>
      <c r="Q276" s="24">
        <v>0</v>
      </c>
      <c r="R276" s="24">
        <v>0</v>
      </c>
      <c r="S276" s="24">
        <v>0</v>
      </c>
      <c r="T276" s="24">
        <v>0</v>
      </c>
      <c r="U276" s="24">
        <v>0</v>
      </c>
      <c r="V276" s="24">
        <v>0</v>
      </c>
      <c r="W276" s="24">
        <v>0</v>
      </c>
      <c r="X276" s="24">
        <v>0</v>
      </c>
      <c r="Y276" s="24">
        <v>0</v>
      </c>
      <c r="Z276" s="24">
        <v>0</v>
      </c>
      <c r="AA276" s="24">
        <v>0</v>
      </c>
      <c r="AB276" s="24">
        <v>0</v>
      </c>
      <c r="AC276" s="25" t="s">
        <v>2003</v>
      </c>
      <c r="AD276" s="22">
        <v>7</v>
      </c>
      <c r="AE276" s="22">
        <v>7</v>
      </c>
      <c r="AF276" s="25" t="s">
        <v>2003</v>
      </c>
      <c r="AG276" s="25" t="s">
        <v>2003</v>
      </c>
      <c r="AH276" s="25" t="s">
        <v>2003</v>
      </c>
      <c r="AI276" s="22">
        <v>8</v>
      </c>
      <c r="AJ276" s="22">
        <v>160</v>
      </c>
      <c r="AK276" s="22">
        <v>0</v>
      </c>
      <c r="AL276" s="22">
        <v>211</v>
      </c>
      <c r="AM276" s="22">
        <v>8100</v>
      </c>
      <c r="AN276" s="22">
        <v>0</v>
      </c>
      <c r="AO276" s="22">
        <v>0</v>
      </c>
      <c r="AP276" s="22">
        <v>0</v>
      </c>
      <c r="AQ276" s="22">
        <v>0</v>
      </c>
      <c r="AR276" s="22">
        <v>0</v>
      </c>
      <c r="AS276" s="22">
        <v>0</v>
      </c>
      <c r="AT276" s="22">
        <v>0</v>
      </c>
      <c r="AU276" s="22">
        <v>0</v>
      </c>
      <c r="AV276" s="25" t="s">
        <v>2271</v>
      </c>
      <c r="AW276" s="22">
        <v>2</v>
      </c>
      <c r="AX276" s="22">
        <v>2</v>
      </c>
      <c r="AY276" s="22">
        <v>297000</v>
      </c>
      <c r="AZ276" s="22">
        <v>0</v>
      </c>
      <c r="BA276" s="22">
        <v>0</v>
      </c>
      <c r="BB276" s="22">
        <v>0</v>
      </c>
      <c r="BC276" s="22">
        <v>297000</v>
      </c>
      <c r="BD276" s="22">
        <v>1</v>
      </c>
      <c r="BE276" s="22">
        <v>2</v>
      </c>
      <c r="BF276" s="22">
        <v>0</v>
      </c>
      <c r="BG276" s="22">
        <v>0</v>
      </c>
      <c r="BH276" s="22">
        <v>0</v>
      </c>
      <c r="BI276" s="22">
        <v>0</v>
      </c>
      <c r="BJ276" s="22">
        <v>0</v>
      </c>
      <c r="BK276" s="22">
        <v>0</v>
      </c>
      <c r="BL276" s="22">
        <v>4</v>
      </c>
      <c r="BM276" s="22">
        <v>1</v>
      </c>
      <c r="BN276" s="22">
        <v>0</v>
      </c>
      <c r="BO276" s="22">
        <v>1</v>
      </c>
      <c r="BP276" s="22">
        <v>0</v>
      </c>
    </row>
    <row r="277" spans="1:68" x14ac:dyDescent="0.25">
      <c r="A277" s="22" t="s">
        <v>125</v>
      </c>
      <c r="B277" s="22" t="s">
        <v>611</v>
      </c>
      <c r="C277" s="22" t="s">
        <v>678</v>
      </c>
      <c r="D277" s="22" t="s">
        <v>679</v>
      </c>
      <c r="E277" s="22">
        <v>1</v>
      </c>
      <c r="F277" s="22">
        <v>231.18</v>
      </c>
      <c r="G277" s="22">
        <v>0</v>
      </c>
      <c r="H277" s="24">
        <v>15</v>
      </c>
      <c r="I277" s="25" t="s">
        <v>2002</v>
      </c>
      <c r="J277" s="24">
        <v>0</v>
      </c>
      <c r="K277" s="22">
        <v>0</v>
      </c>
      <c r="L277" s="25"/>
      <c r="M277" s="22">
        <v>0</v>
      </c>
      <c r="N277" s="22">
        <v>0</v>
      </c>
      <c r="O277" s="22"/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0</v>
      </c>
      <c r="W277" s="24">
        <v>0</v>
      </c>
      <c r="X277" s="24">
        <v>0</v>
      </c>
      <c r="Y277" s="24">
        <v>0</v>
      </c>
      <c r="Z277" s="24">
        <v>0</v>
      </c>
      <c r="AA277" s="24">
        <v>0</v>
      </c>
      <c r="AB277" s="24">
        <v>0</v>
      </c>
      <c r="AC277" s="25" t="s">
        <v>2003</v>
      </c>
      <c r="AD277" s="22">
        <v>9</v>
      </c>
      <c r="AE277" s="22">
        <v>9</v>
      </c>
      <c r="AF277" s="25" t="s">
        <v>2003</v>
      </c>
      <c r="AG277" s="25" t="s">
        <v>2003</v>
      </c>
      <c r="AH277" s="25" t="s">
        <v>2003</v>
      </c>
      <c r="AI277" s="22">
        <v>5</v>
      </c>
      <c r="AJ277" s="22">
        <v>0</v>
      </c>
      <c r="AK277" s="22">
        <v>1</v>
      </c>
      <c r="AL277" s="22">
        <v>276</v>
      </c>
      <c r="AM277" s="22">
        <v>9010</v>
      </c>
      <c r="AN277" s="22">
        <v>0</v>
      </c>
      <c r="AO277" s="22">
        <v>0</v>
      </c>
      <c r="AP277" s="22">
        <v>0</v>
      </c>
      <c r="AQ277" s="22">
        <v>0</v>
      </c>
      <c r="AR277" s="22">
        <v>0</v>
      </c>
      <c r="AS277" s="22">
        <v>0</v>
      </c>
      <c r="AT277" s="22">
        <v>0</v>
      </c>
      <c r="AU277" s="22">
        <v>0</v>
      </c>
      <c r="AV277" s="25" t="s">
        <v>2272</v>
      </c>
      <c r="AW277" s="22">
        <v>3</v>
      </c>
      <c r="AX277" s="22">
        <v>3</v>
      </c>
      <c r="AY277" s="22">
        <v>1</v>
      </c>
      <c r="AZ277" s="22">
        <v>0</v>
      </c>
      <c r="BA277" s="22">
        <v>0</v>
      </c>
      <c r="BB277" s="22">
        <v>0</v>
      </c>
      <c r="BC277" s="22">
        <v>1</v>
      </c>
      <c r="BD277" s="22">
        <v>0</v>
      </c>
      <c r="BE277" s="22">
        <v>4</v>
      </c>
      <c r="BF277" s="22">
        <v>1</v>
      </c>
      <c r="BG277" s="22">
        <v>0</v>
      </c>
      <c r="BH277" s="22">
        <v>0</v>
      </c>
      <c r="BI277" s="22">
        <v>0</v>
      </c>
      <c r="BJ277" s="22">
        <v>1</v>
      </c>
      <c r="BK277" s="22">
        <v>1</v>
      </c>
      <c r="BL277" s="22">
        <v>0</v>
      </c>
      <c r="BM277" s="22">
        <v>0</v>
      </c>
      <c r="BN277" s="22">
        <v>0</v>
      </c>
      <c r="BO277" s="22">
        <v>2</v>
      </c>
      <c r="BP277" s="22">
        <v>0</v>
      </c>
    </row>
    <row r="278" spans="1:68" x14ac:dyDescent="0.25">
      <c r="A278" s="22" t="s">
        <v>125</v>
      </c>
      <c r="B278" s="22" t="s">
        <v>611</v>
      </c>
      <c r="C278" s="22" t="s">
        <v>680</v>
      </c>
      <c r="D278" s="22" t="s">
        <v>681</v>
      </c>
      <c r="E278" s="22">
        <v>1</v>
      </c>
      <c r="F278" s="22">
        <v>50.31</v>
      </c>
      <c r="G278" s="22">
        <v>0</v>
      </c>
      <c r="H278" s="24">
        <v>2</v>
      </c>
      <c r="I278" s="25" t="s">
        <v>2002</v>
      </c>
      <c r="J278" s="24">
        <v>0</v>
      </c>
      <c r="K278" s="22">
        <v>0</v>
      </c>
      <c r="L278" s="25"/>
      <c r="M278" s="22">
        <v>0</v>
      </c>
      <c r="N278" s="22">
        <v>0</v>
      </c>
      <c r="O278" s="22"/>
      <c r="P278" s="24">
        <v>0</v>
      </c>
      <c r="Q278" s="24">
        <v>0</v>
      </c>
      <c r="R278" s="24">
        <v>0</v>
      </c>
      <c r="S278" s="24">
        <v>0</v>
      </c>
      <c r="T278" s="24">
        <v>0</v>
      </c>
      <c r="U278" s="24">
        <v>0</v>
      </c>
      <c r="V278" s="24">
        <v>0</v>
      </c>
      <c r="W278" s="24">
        <v>0</v>
      </c>
      <c r="X278" s="24">
        <v>0</v>
      </c>
      <c r="Y278" s="24">
        <v>2</v>
      </c>
      <c r="Z278" s="24">
        <v>0</v>
      </c>
      <c r="AA278" s="24">
        <v>2</v>
      </c>
      <c r="AB278" s="24">
        <v>0</v>
      </c>
      <c r="AC278" s="25" t="s">
        <v>2002</v>
      </c>
      <c r="AD278" s="22">
        <v>0</v>
      </c>
      <c r="AE278" s="22">
        <v>0</v>
      </c>
      <c r="AF278" s="25" t="s">
        <v>2002</v>
      </c>
      <c r="AG278" s="25" t="s">
        <v>2002</v>
      </c>
      <c r="AH278" s="25" t="s">
        <v>2002</v>
      </c>
      <c r="AI278" s="22">
        <v>0</v>
      </c>
      <c r="AJ278" s="22">
        <v>115</v>
      </c>
      <c r="AK278" s="22">
        <v>0</v>
      </c>
      <c r="AL278" s="22">
        <v>31</v>
      </c>
      <c r="AM278" s="22">
        <v>3152</v>
      </c>
      <c r="AN278" s="22">
        <v>1</v>
      </c>
      <c r="AO278" s="22">
        <v>0</v>
      </c>
      <c r="AP278" s="22">
        <v>1</v>
      </c>
      <c r="AQ278" s="22">
        <v>1</v>
      </c>
      <c r="AR278" s="22">
        <v>0</v>
      </c>
      <c r="AS278" s="22">
        <v>0</v>
      </c>
      <c r="AT278" s="22">
        <v>0</v>
      </c>
      <c r="AU278" s="22">
        <v>0</v>
      </c>
      <c r="AV278" s="25" t="s">
        <v>2273</v>
      </c>
      <c r="AW278" s="22">
        <v>7</v>
      </c>
      <c r="AX278" s="22">
        <v>6</v>
      </c>
      <c r="AY278" s="22">
        <v>1086000</v>
      </c>
      <c r="AZ278" s="22">
        <v>0</v>
      </c>
      <c r="BA278" s="22">
        <v>0</v>
      </c>
      <c r="BB278" s="22">
        <v>0</v>
      </c>
      <c r="BC278" s="22">
        <v>1086000</v>
      </c>
      <c r="BD278" s="22">
        <v>6</v>
      </c>
      <c r="BE278" s="22">
        <v>7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  <c r="BL278" s="22">
        <v>66</v>
      </c>
      <c r="BM278" s="22">
        <v>7</v>
      </c>
      <c r="BN278" s="22">
        <v>0</v>
      </c>
      <c r="BO278" s="22">
        <v>0</v>
      </c>
      <c r="BP278" s="22">
        <v>0</v>
      </c>
    </row>
    <row r="279" spans="1:68" x14ac:dyDescent="0.25">
      <c r="A279" s="22" t="s">
        <v>125</v>
      </c>
      <c r="B279" s="22" t="s">
        <v>611</v>
      </c>
      <c r="C279" s="22" t="s">
        <v>682</v>
      </c>
      <c r="D279" s="22" t="s">
        <v>683</v>
      </c>
      <c r="E279" s="22">
        <v>2</v>
      </c>
      <c r="F279" s="22">
        <v>235.06</v>
      </c>
      <c r="G279" s="22">
        <v>0</v>
      </c>
      <c r="H279" s="24">
        <v>9</v>
      </c>
      <c r="I279" s="25" t="s">
        <v>2002</v>
      </c>
      <c r="J279" s="24">
        <v>0</v>
      </c>
      <c r="K279" s="22">
        <v>0</v>
      </c>
      <c r="L279" s="25"/>
      <c r="M279" s="22">
        <v>0</v>
      </c>
      <c r="N279" s="22">
        <v>0</v>
      </c>
      <c r="O279" s="22"/>
      <c r="P279" s="24">
        <v>0</v>
      </c>
      <c r="Q279" s="24">
        <v>0</v>
      </c>
      <c r="R279" s="24">
        <v>0</v>
      </c>
      <c r="S279" s="24">
        <v>0</v>
      </c>
      <c r="T279" s="24">
        <v>0</v>
      </c>
      <c r="U279" s="24">
        <v>0</v>
      </c>
      <c r="V279" s="24">
        <v>0</v>
      </c>
      <c r="W279" s="24">
        <v>0</v>
      </c>
      <c r="X279" s="24">
        <v>0</v>
      </c>
      <c r="Y279" s="24">
        <v>0</v>
      </c>
      <c r="Z279" s="24">
        <v>0</v>
      </c>
      <c r="AA279" s="24">
        <v>0</v>
      </c>
      <c r="AB279" s="24">
        <v>0</v>
      </c>
      <c r="AC279" s="25" t="s">
        <v>2003</v>
      </c>
      <c r="AD279" s="22">
        <v>3</v>
      </c>
      <c r="AE279" s="22">
        <v>9</v>
      </c>
      <c r="AF279" s="25" t="s">
        <v>2003</v>
      </c>
      <c r="AG279" s="25" t="s">
        <v>2003</v>
      </c>
      <c r="AH279" s="25" t="s">
        <v>2002</v>
      </c>
      <c r="AI279" s="22">
        <v>0</v>
      </c>
      <c r="AJ279" s="22">
        <v>239</v>
      </c>
      <c r="AK279" s="22">
        <v>1</v>
      </c>
      <c r="AL279" s="22">
        <v>98</v>
      </c>
      <c r="AM279" s="22">
        <v>8610</v>
      </c>
      <c r="AN279" s="22">
        <v>0</v>
      </c>
      <c r="AO279" s="22">
        <v>0</v>
      </c>
      <c r="AP279" s="22">
        <v>0</v>
      </c>
      <c r="AQ279" s="22">
        <v>0</v>
      </c>
      <c r="AR279" s="22">
        <v>0</v>
      </c>
      <c r="AS279" s="22">
        <v>0</v>
      </c>
      <c r="AT279" s="22">
        <v>0</v>
      </c>
      <c r="AU279" s="22">
        <v>0</v>
      </c>
      <c r="AV279" s="25" t="s">
        <v>2274</v>
      </c>
      <c r="AW279" s="22">
        <v>5</v>
      </c>
      <c r="AX279" s="22">
        <v>5</v>
      </c>
      <c r="AY279" s="22">
        <v>1140000</v>
      </c>
      <c r="AZ279" s="22">
        <v>0</v>
      </c>
      <c r="BA279" s="22">
        <v>0</v>
      </c>
      <c r="BB279" s="22">
        <v>0</v>
      </c>
      <c r="BC279" s="22">
        <v>1140000</v>
      </c>
      <c r="BD279" s="22">
        <v>0</v>
      </c>
      <c r="BE279" s="22">
        <v>2</v>
      </c>
      <c r="BF279" s="22">
        <v>0</v>
      </c>
      <c r="BG279" s="22">
        <v>0</v>
      </c>
      <c r="BH279" s="22">
        <v>0</v>
      </c>
      <c r="BI279" s="22">
        <v>0</v>
      </c>
      <c r="BJ279" s="22">
        <v>0</v>
      </c>
      <c r="BK279" s="22">
        <v>0</v>
      </c>
      <c r="BL279" s="22">
        <v>0</v>
      </c>
      <c r="BM279" s="22">
        <v>0</v>
      </c>
      <c r="BN279" s="22">
        <v>0</v>
      </c>
      <c r="BO279" s="22">
        <v>4</v>
      </c>
      <c r="BP279" s="22">
        <v>0</v>
      </c>
    </row>
    <row r="280" spans="1:68" x14ac:dyDescent="0.25">
      <c r="A280" s="22" t="s">
        <v>125</v>
      </c>
      <c r="B280" s="22" t="s">
        <v>611</v>
      </c>
      <c r="C280" s="22" t="s">
        <v>684</v>
      </c>
      <c r="D280" s="22" t="s">
        <v>685</v>
      </c>
      <c r="E280" s="22">
        <v>1</v>
      </c>
      <c r="F280" s="22">
        <v>60.69</v>
      </c>
      <c r="G280" s="22">
        <v>0</v>
      </c>
      <c r="H280" s="24">
        <v>3.2</v>
      </c>
      <c r="I280" s="25" t="s">
        <v>2002</v>
      </c>
      <c r="J280" s="24">
        <v>0</v>
      </c>
      <c r="K280" s="22">
        <v>0</v>
      </c>
      <c r="L280" s="25"/>
      <c r="M280" s="22">
        <v>0</v>
      </c>
      <c r="N280" s="22">
        <v>0</v>
      </c>
      <c r="O280" s="22"/>
      <c r="P280" s="24">
        <v>0</v>
      </c>
      <c r="Q280" s="24">
        <v>0</v>
      </c>
      <c r="R280" s="24">
        <v>0</v>
      </c>
      <c r="S280" s="24">
        <v>0</v>
      </c>
      <c r="T280" s="24">
        <v>0</v>
      </c>
      <c r="U280" s="24">
        <v>0</v>
      </c>
      <c r="V280" s="24">
        <v>0</v>
      </c>
      <c r="W280" s="24">
        <v>0</v>
      </c>
      <c r="X280" s="24">
        <v>0</v>
      </c>
      <c r="Y280" s="24">
        <v>0</v>
      </c>
      <c r="Z280" s="24">
        <v>0</v>
      </c>
      <c r="AA280" s="24">
        <v>0</v>
      </c>
      <c r="AB280" s="24">
        <v>0</v>
      </c>
      <c r="AC280" s="25" t="s">
        <v>2003</v>
      </c>
      <c r="AD280" s="22">
        <v>6</v>
      </c>
      <c r="AE280" s="22">
        <v>6</v>
      </c>
      <c r="AF280" s="25" t="s">
        <v>2003</v>
      </c>
      <c r="AG280" s="25" t="s">
        <v>2002</v>
      </c>
      <c r="AH280" s="25" t="s">
        <v>2002</v>
      </c>
      <c r="AI280" s="22">
        <v>0</v>
      </c>
      <c r="AJ280" s="22">
        <v>0</v>
      </c>
      <c r="AK280" s="22">
        <v>1</v>
      </c>
      <c r="AL280" s="22">
        <v>81</v>
      </c>
      <c r="AM280" s="22">
        <v>3300</v>
      </c>
      <c r="AN280" s="22">
        <v>0</v>
      </c>
      <c r="AO280" s="22">
        <v>0</v>
      </c>
      <c r="AP280" s="22">
        <v>0</v>
      </c>
      <c r="AQ280" s="22">
        <v>0</v>
      </c>
      <c r="AR280" s="22">
        <v>0</v>
      </c>
      <c r="AS280" s="22">
        <v>0</v>
      </c>
      <c r="AT280" s="22">
        <v>0</v>
      </c>
      <c r="AU280" s="22">
        <v>0</v>
      </c>
      <c r="AV280" s="25" t="s">
        <v>2275</v>
      </c>
      <c r="AW280" s="22">
        <v>2</v>
      </c>
      <c r="AX280" s="22">
        <v>2</v>
      </c>
      <c r="AY280" s="22">
        <v>564000</v>
      </c>
      <c r="AZ280" s="22">
        <v>0</v>
      </c>
      <c r="BA280" s="22">
        <v>0</v>
      </c>
      <c r="BB280" s="22">
        <v>0</v>
      </c>
      <c r="BC280" s="22">
        <v>564000</v>
      </c>
      <c r="BD280" s="22">
        <v>0</v>
      </c>
      <c r="BE280" s="22">
        <v>4</v>
      </c>
      <c r="BF280" s="22">
        <v>0</v>
      </c>
      <c r="BG280" s="22">
        <v>1</v>
      </c>
      <c r="BH280" s="22">
        <v>0</v>
      </c>
      <c r="BI280" s="22">
        <v>0</v>
      </c>
      <c r="BJ280" s="22">
        <v>0</v>
      </c>
      <c r="BK280" s="22">
        <v>0</v>
      </c>
      <c r="BL280" s="22">
        <v>0</v>
      </c>
      <c r="BM280" s="22">
        <v>0</v>
      </c>
      <c r="BN280" s="22">
        <v>6</v>
      </c>
      <c r="BO280" s="22">
        <v>0</v>
      </c>
      <c r="BP280" s="22">
        <v>0</v>
      </c>
    </row>
    <row r="281" spans="1:68" x14ac:dyDescent="0.25">
      <c r="A281" s="22" t="s">
        <v>125</v>
      </c>
      <c r="B281" s="22" t="s">
        <v>611</v>
      </c>
      <c r="C281" s="22" t="s">
        <v>686</v>
      </c>
      <c r="D281" s="22" t="s">
        <v>687</v>
      </c>
      <c r="E281" s="22">
        <v>1</v>
      </c>
      <c r="F281" s="22">
        <v>24.59</v>
      </c>
      <c r="G281" s="22">
        <v>0</v>
      </c>
      <c r="H281" s="24">
        <v>4</v>
      </c>
      <c r="I281" s="25" t="s">
        <v>2002</v>
      </c>
      <c r="J281" s="24">
        <v>0</v>
      </c>
      <c r="K281" s="22">
        <v>0</v>
      </c>
      <c r="L281" s="25"/>
      <c r="M281" s="22">
        <v>0</v>
      </c>
      <c r="N281" s="22">
        <v>0</v>
      </c>
      <c r="O281" s="22"/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4">
        <v>0</v>
      </c>
      <c r="X281" s="24">
        <v>0</v>
      </c>
      <c r="Y281" s="24">
        <v>0</v>
      </c>
      <c r="Z281" s="24">
        <v>0</v>
      </c>
      <c r="AA281" s="24">
        <v>0</v>
      </c>
      <c r="AB281" s="24">
        <v>0</v>
      </c>
      <c r="AC281" s="25" t="s">
        <v>2003</v>
      </c>
      <c r="AD281" s="22">
        <v>3</v>
      </c>
      <c r="AE281" s="22">
        <v>9</v>
      </c>
      <c r="AF281" s="25" t="s">
        <v>2003</v>
      </c>
      <c r="AG281" s="25" t="s">
        <v>2003</v>
      </c>
      <c r="AH281" s="25" t="s">
        <v>2002</v>
      </c>
      <c r="AI281" s="22">
        <v>0</v>
      </c>
      <c r="AJ281" s="22">
        <v>97</v>
      </c>
      <c r="AK281" s="22">
        <v>0</v>
      </c>
      <c r="AL281" s="22">
        <v>40</v>
      </c>
      <c r="AM281" s="22">
        <v>5840</v>
      </c>
      <c r="AN281" s="22">
        <v>0</v>
      </c>
      <c r="AO281" s="22">
        <v>0</v>
      </c>
      <c r="AP281" s="22">
        <v>0</v>
      </c>
      <c r="AQ281" s="22">
        <v>0</v>
      </c>
      <c r="AR281" s="22">
        <v>0</v>
      </c>
      <c r="AS281" s="22">
        <v>0</v>
      </c>
      <c r="AT281" s="22">
        <v>0</v>
      </c>
      <c r="AU281" s="22">
        <v>0</v>
      </c>
      <c r="AV281" s="25" t="s">
        <v>2276</v>
      </c>
      <c r="AW281" s="22">
        <v>6</v>
      </c>
      <c r="AX281" s="22">
        <v>6</v>
      </c>
      <c r="AY281" s="22">
        <v>94500</v>
      </c>
      <c r="AZ281" s="22">
        <v>0</v>
      </c>
      <c r="BA281" s="22">
        <v>0</v>
      </c>
      <c r="BB281" s="22">
        <v>0</v>
      </c>
      <c r="BC281" s="22">
        <v>94500</v>
      </c>
      <c r="BD281" s="22">
        <v>0</v>
      </c>
      <c r="BE281" s="22">
        <v>12</v>
      </c>
      <c r="BF281" s="22">
        <v>0</v>
      </c>
      <c r="BG281" s="22">
        <v>0</v>
      </c>
      <c r="BH281" s="22">
        <v>0</v>
      </c>
      <c r="BI281" s="22">
        <v>0</v>
      </c>
      <c r="BJ281" s="22">
        <v>0</v>
      </c>
      <c r="BK281" s="22">
        <v>0</v>
      </c>
      <c r="BL281" s="22">
        <v>0</v>
      </c>
      <c r="BM281" s="22">
        <v>0</v>
      </c>
      <c r="BN281" s="22">
        <v>0</v>
      </c>
      <c r="BO281" s="22">
        <v>0</v>
      </c>
      <c r="BP281" s="22">
        <v>0</v>
      </c>
    </row>
    <row r="282" spans="1:68" x14ac:dyDescent="0.25">
      <c r="A282" s="22" t="s">
        <v>125</v>
      </c>
      <c r="B282" s="22" t="s">
        <v>611</v>
      </c>
      <c r="C282" s="22" t="s">
        <v>688</v>
      </c>
      <c r="D282" s="22" t="s">
        <v>689</v>
      </c>
      <c r="E282" s="22">
        <v>2</v>
      </c>
      <c r="F282" s="22">
        <v>53.71</v>
      </c>
      <c r="G282" s="22">
        <v>0</v>
      </c>
      <c r="H282" s="24">
        <v>5.3</v>
      </c>
      <c r="I282" s="25" t="s">
        <v>2002</v>
      </c>
      <c r="J282" s="24">
        <v>0</v>
      </c>
      <c r="K282" s="22">
        <v>0</v>
      </c>
      <c r="L282" s="25"/>
      <c r="M282" s="22">
        <v>0</v>
      </c>
      <c r="N282" s="22">
        <v>0</v>
      </c>
      <c r="O282" s="22"/>
      <c r="P282" s="24">
        <v>0</v>
      </c>
      <c r="Q282" s="24">
        <v>0</v>
      </c>
      <c r="R282" s="24">
        <v>0</v>
      </c>
      <c r="S282" s="24">
        <v>0</v>
      </c>
      <c r="T282" s="24">
        <v>0</v>
      </c>
      <c r="U282" s="24">
        <v>0</v>
      </c>
      <c r="V282" s="24">
        <v>4</v>
      </c>
      <c r="W282" s="24">
        <v>0</v>
      </c>
      <c r="X282" s="24">
        <v>0</v>
      </c>
      <c r="Y282" s="24">
        <v>0</v>
      </c>
      <c r="Z282" s="24">
        <v>0</v>
      </c>
      <c r="AA282" s="24">
        <v>4</v>
      </c>
      <c r="AB282" s="24">
        <v>0</v>
      </c>
      <c r="AC282" s="25" t="s">
        <v>2003</v>
      </c>
      <c r="AD282" s="22">
        <v>3</v>
      </c>
      <c r="AE282" s="22">
        <v>3</v>
      </c>
      <c r="AF282" s="25" t="s">
        <v>2002</v>
      </c>
      <c r="AG282" s="25" t="s">
        <v>2003</v>
      </c>
      <c r="AH282" s="25" t="s">
        <v>2002</v>
      </c>
      <c r="AI282" s="22">
        <v>0</v>
      </c>
      <c r="AJ282" s="22">
        <v>249</v>
      </c>
      <c r="AK282" s="22">
        <v>0</v>
      </c>
      <c r="AL282" s="22">
        <v>249</v>
      </c>
      <c r="AM282" s="22">
        <v>7000</v>
      </c>
      <c r="AN282" s="22">
        <v>0</v>
      </c>
      <c r="AO282" s="22">
        <v>0</v>
      </c>
      <c r="AP282" s="22">
        <v>0</v>
      </c>
      <c r="AQ282" s="22">
        <v>0</v>
      </c>
      <c r="AR282" s="22">
        <v>0</v>
      </c>
      <c r="AS282" s="22">
        <v>0</v>
      </c>
      <c r="AT282" s="22">
        <v>0</v>
      </c>
      <c r="AU282" s="22">
        <v>0</v>
      </c>
      <c r="AV282" s="25" t="s">
        <v>2277</v>
      </c>
      <c r="AW282" s="22">
        <v>14</v>
      </c>
      <c r="AX282" s="22">
        <v>14</v>
      </c>
      <c r="AY282" s="22">
        <v>507000</v>
      </c>
      <c r="AZ282" s="22">
        <v>0</v>
      </c>
      <c r="BA282" s="22">
        <v>0</v>
      </c>
      <c r="BB282" s="22">
        <v>0</v>
      </c>
      <c r="BC282" s="22">
        <v>507000</v>
      </c>
      <c r="BD282" s="22">
        <v>0</v>
      </c>
      <c r="BE282" s="22">
        <v>43</v>
      </c>
      <c r="BF282" s="22">
        <v>0</v>
      </c>
      <c r="BG282" s="22">
        <v>0</v>
      </c>
      <c r="BH282" s="22">
        <v>0</v>
      </c>
      <c r="BI282" s="22">
        <v>0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</row>
    <row r="283" spans="1:68" x14ac:dyDescent="0.25">
      <c r="A283" s="22" t="s">
        <v>125</v>
      </c>
      <c r="B283" s="22" t="s">
        <v>611</v>
      </c>
      <c r="C283" s="22" t="s">
        <v>690</v>
      </c>
      <c r="D283" s="22" t="s">
        <v>691</v>
      </c>
      <c r="E283" s="22">
        <v>1</v>
      </c>
      <c r="F283" s="22">
        <v>24.88</v>
      </c>
      <c r="G283" s="22">
        <v>0</v>
      </c>
      <c r="H283" s="24">
        <v>5</v>
      </c>
      <c r="I283" s="25" t="s">
        <v>2002</v>
      </c>
      <c r="J283" s="24">
        <v>0</v>
      </c>
      <c r="K283" s="22">
        <v>0</v>
      </c>
      <c r="L283" s="25"/>
      <c r="M283" s="22">
        <v>0</v>
      </c>
      <c r="N283" s="22">
        <v>0</v>
      </c>
      <c r="O283" s="22"/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  <c r="V283" s="24">
        <v>0</v>
      </c>
      <c r="W283" s="24">
        <v>0</v>
      </c>
      <c r="X283" s="24">
        <v>0</v>
      </c>
      <c r="Y283" s="24">
        <v>0</v>
      </c>
      <c r="Z283" s="24">
        <v>0</v>
      </c>
      <c r="AA283" s="24">
        <v>0</v>
      </c>
      <c r="AB283" s="24">
        <v>0</v>
      </c>
      <c r="AC283" s="25" t="s">
        <v>2002</v>
      </c>
      <c r="AD283" s="22">
        <v>0</v>
      </c>
      <c r="AE283" s="22">
        <v>0</v>
      </c>
      <c r="AF283" s="25" t="s">
        <v>2002</v>
      </c>
      <c r="AG283" s="25" t="s">
        <v>2002</v>
      </c>
      <c r="AH283" s="25" t="s">
        <v>2002</v>
      </c>
      <c r="AI283" s="22">
        <v>0</v>
      </c>
      <c r="AJ283" s="22">
        <v>126</v>
      </c>
      <c r="AK283" s="22">
        <v>0</v>
      </c>
      <c r="AL283" s="22">
        <v>35</v>
      </c>
      <c r="AM283" s="22">
        <v>3820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  <c r="AS283" s="22">
        <v>0</v>
      </c>
      <c r="AT283" s="22">
        <v>0</v>
      </c>
      <c r="AU283" s="22">
        <v>0</v>
      </c>
      <c r="AV283" s="25" t="s">
        <v>2219</v>
      </c>
      <c r="AW283" s="22">
        <v>10</v>
      </c>
      <c r="AX283" s="22">
        <v>10</v>
      </c>
      <c r="AY283" s="22">
        <v>833154</v>
      </c>
      <c r="AZ283" s="22">
        <v>0</v>
      </c>
      <c r="BA283" s="22">
        <v>0</v>
      </c>
      <c r="BB283" s="22">
        <v>0</v>
      </c>
      <c r="BC283" s="22">
        <v>833154</v>
      </c>
      <c r="BD283" s="22">
        <v>8</v>
      </c>
      <c r="BE283" s="22">
        <v>16</v>
      </c>
      <c r="BF283" s="22">
        <v>0</v>
      </c>
      <c r="BG283" s="22">
        <v>0</v>
      </c>
      <c r="BH283" s="22">
        <v>0</v>
      </c>
      <c r="BI283" s="22">
        <v>0</v>
      </c>
      <c r="BJ283" s="22">
        <v>0</v>
      </c>
      <c r="BK283" s="22">
        <v>0</v>
      </c>
      <c r="BL283" s="22">
        <v>37</v>
      </c>
      <c r="BM283" s="22">
        <v>8</v>
      </c>
      <c r="BN283" s="22">
        <v>0</v>
      </c>
      <c r="BO283" s="22">
        <v>0</v>
      </c>
      <c r="BP283" s="22">
        <v>0</v>
      </c>
    </row>
    <row r="284" spans="1:68" x14ac:dyDescent="0.25">
      <c r="A284" s="22" t="s">
        <v>125</v>
      </c>
      <c r="B284" s="22" t="s">
        <v>611</v>
      </c>
      <c r="C284" s="22" t="s">
        <v>692</v>
      </c>
      <c r="D284" s="22" t="s">
        <v>693</v>
      </c>
      <c r="E284" s="22">
        <v>1</v>
      </c>
      <c r="F284" s="22">
        <v>169.01</v>
      </c>
      <c r="G284" s="22">
        <v>0</v>
      </c>
      <c r="H284" s="24">
        <v>7</v>
      </c>
      <c r="I284" s="25" t="s">
        <v>2002</v>
      </c>
      <c r="J284" s="24">
        <v>0</v>
      </c>
      <c r="K284" s="22">
        <v>0</v>
      </c>
      <c r="L284" s="25"/>
      <c r="M284" s="22">
        <v>0</v>
      </c>
      <c r="N284" s="22">
        <v>0</v>
      </c>
      <c r="O284" s="22"/>
      <c r="P284" s="24">
        <v>0</v>
      </c>
      <c r="Q284" s="24">
        <v>0</v>
      </c>
      <c r="R284" s="24">
        <v>0</v>
      </c>
      <c r="S284" s="24">
        <v>0</v>
      </c>
      <c r="T284" s="24">
        <v>0</v>
      </c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0</v>
      </c>
      <c r="AB284" s="24">
        <v>0</v>
      </c>
      <c r="AC284" s="25" t="s">
        <v>2003</v>
      </c>
      <c r="AD284" s="22">
        <v>9</v>
      </c>
      <c r="AE284" s="22">
        <v>9</v>
      </c>
      <c r="AF284" s="25" t="s">
        <v>2003</v>
      </c>
      <c r="AG284" s="25" t="s">
        <v>2003</v>
      </c>
      <c r="AH284" s="25" t="s">
        <v>2002</v>
      </c>
      <c r="AI284" s="22">
        <v>0</v>
      </c>
      <c r="AJ284" s="22">
        <v>149</v>
      </c>
      <c r="AK284" s="22">
        <v>0</v>
      </c>
      <c r="AL284" s="22">
        <v>149</v>
      </c>
      <c r="AM284" s="22">
        <v>9168.25</v>
      </c>
      <c r="AN284" s="22">
        <v>1</v>
      </c>
      <c r="AO284" s="22">
        <v>0</v>
      </c>
      <c r="AP284" s="22">
        <v>1</v>
      </c>
      <c r="AQ284" s="22">
        <v>0</v>
      </c>
      <c r="AR284" s="22">
        <v>0</v>
      </c>
      <c r="AS284" s="22">
        <v>0</v>
      </c>
      <c r="AT284" s="22">
        <v>0</v>
      </c>
      <c r="AU284" s="22">
        <v>0</v>
      </c>
      <c r="AV284" s="25" t="s">
        <v>2278</v>
      </c>
      <c r="AW284" s="22">
        <v>2</v>
      </c>
      <c r="AX284" s="22">
        <v>2</v>
      </c>
      <c r="AY284" s="22">
        <v>25088.74</v>
      </c>
      <c r="AZ284" s="22">
        <v>0</v>
      </c>
      <c r="BA284" s="22">
        <v>0</v>
      </c>
      <c r="BB284" s="22">
        <v>0</v>
      </c>
      <c r="BC284" s="22">
        <v>25088.74</v>
      </c>
      <c r="BD284" s="22">
        <v>2</v>
      </c>
      <c r="BE284" s="22">
        <v>7</v>
      </c>
      <c r="BF284" s="22">
        <v>0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  <c r="BL284" s="22">
        <v>2</v>
      </c>
      <c r="BM284" s="22">
        <v>2</v>
      </c>
      <c r="BN284" s="22">
        <v>0</v>
      </c>
      <c r="BO284" s="22">
        <v>0</v>
      </c>
      <c r="BP284" s="22">
        <v>0</v>
      </c>
    </row>
    <row r="285" spans="1:68" x14ac:dyDescent="0.25">
      <c r="A285" s="22" t="s">
        <v>125</v>
      </c>
      <c r="B285" s="22" t="s">
        <v>611</v>
      </c>
      <c r="C285" s="22" t="s">
        <v>694</v>
      </c>
      <c r="D285" s="22" t="s">
        <v>695</v>
      </c>
      <c r="E285" s="22">
        <v>1</v>
      </c>
      <c r="F285" s="22">
        <v>54.17</v>
      </c>
      <c r="G285" s="22">
        <v>0</v>
      </c>
      <c r="H285" s="24">
        <v>3</v>
      </c>
      <c r="I285" s="25" t="s">
        <v>2002</v>
      </c>
      <c r="J285" s="24">
        <v>0</v>
      </c>
      <c r="K285" s="22">
        <v>0</v>
      </c>
      <c r="L285" s="25"/>
      <c r="M285" s="22">
        <v>0</v>
      </c>
      <c r="N285" s="22">
        <v>0</v>
      </c>
      <c r="O285" s="22"/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4">
        <v>0</v>
      </c>
      <c r="AC285" s="25" t="s">
        <v>2003</v>
      </c>
      <c r="AD285" s="22">
        <v>8</v>
      </c>
      <c r="AE285" s="22">
        <v>8</v>
      </c>
      <c r="AF285" s="25" t="s">
        <v>2002</v>
      </c>
      <c r="AG285" s="25" t="s">
        <v>2003</v>
      </c>
      <c r="AH285" s="25" t="s">
        <v>2002</v>
      </c>
      <c r="AI285" s="22">
        <v>0</v>
      </c>
      <c r="AJ285" s="22">
        <v>106</v>
      </c>
      <c r="AK285" s="22">
        <v>0</v>
      </c>
      <c r="AL285" s="22">
        <v>101</v>
      </c>
      <c r="AM285" s="22">
        <v>5846</v>
      </c>
      <c r="AN285" s="22">
        <v>0</v>
      </c>
      <c r="AO285" s="22">
        <v>0</v>
      </c>
      <c r="AP285" s="22">
        <v>0</v>
      </c>
      <c r="AQ285" s="22">
        <v>0</v>
      </c>
      <c r="AR285" s="22">
        <v>0</v>
      </c>
      <c r="AS285" s="22">
        <v>0</v>
      </c>
      <c r="AT285" s="22">
        <v>0</v>
      </c>
      <c r="AU285" s="22">
        <v>0</v>
      </c>
      <c r="AV285" s="25" t="s">
        <v>2279</v>
      </c>
      <c r="AW285" s="22">
        <v>8</v>
      </c>
      <c r="AX285" s="22">
        <v>8</v>
      </c>
      <c r="AY285" s="22">
        <v>500000</v>
      </c>
      <c r="AZ285" s="22">
        <v>0</v>
      </c>
      <c r="BA285" s="22">
        <v>0</v>
      </c>
      <c r="BB285" s="22">
        <v>0</v>
      </c>
      <c r="BC285" s="22">
        <v>500000</v>
      </c>
      <c r="BD285" s="22">
        <v>0</v>
      </c>
      <c r="BE285" s="22">
        <v>5</v>
      </c>
      <c r="BF285" s="22">
        <v>0</v>
      </c>
      <c r="BG285" s="22">
        <v>0</v>
      </c>
      <c r="BH285" s="22">
        <v>0</v>
      </c>
      <c r="BI285" s="22">
        <v>0</v>
      </c>
      <c r="BJ285" s="22">
        <v>0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</row>
    <row r="286" spans="1:68" x14ac:dyDescent="0.25">
      <c r="A286" s="22" t="s">
        <v>125</v>
      </c>
      <c r="B286" s="22" t="s">
        <v>611</v>
      </c>
      <c r="C286" s="22" t="s">
        <v>696</v>
      </c>
      <c r="D286" s="22" t="s">
        <v>697</v>
      </c>
      <c r="E286" s="22">
        <v>1</v>
      </c>
      <c r="F286" s="22">
        <v>29.07</v>
      </c>
      <c r="G286" s="22">
        <v>0</v>
      </c>
      <c r="H286" s="24">
        <v>3</v>
      </c>
      <c r="I286" s="25" t="s">
        <v>2002</v>
      </c>
      <c r="J286" s="24">
        <v>0</v>
      </c>
      <c r="K286" s="22">
        <v>0</v>
      </c>
      <c r="L286" s="25"/>
      <c r="M286" s="22">
        <v>0</v>
      </c>
      <c r="N286" s="22">
        <v>0</v>
      </c>
      <c r="O286" s="22"/>
      <c r="P286" s="24">
        <v>0</v>
      </c>
      <c r="Q286" s="24">
        <v>3</v>
      </c>
      <c r="R286" s="24">
        <v>0</v>
      </c>
      <c r="S286" s="24">
        <v>1</v>
      </c>
      <c r="T286" s="24">
        <v>0</v>
      </c>
      <c r="U286" s="24">
        <v>4</v>
      </c>
      <c r="V286" s="24">
        <v>0</v>
      </c>
      <c r="W286" s="24">
        <v>3</v>
      </c>
      <c r="X286" s="24">
        <v>0</v>
      </c>
      <c r="Y286" s="24">
        <v>1</v>
      </c>
      <c r="Z286" s="24">
        <v>0</v>
      </c>
      <c r="AA286" s="24">
        <v>4</v>
      </c>
      <c r="AB286" s="24">
        <v>0</v>
      </c>
      <c r="AC286" s="25" t="s">
        <v>2003</v>
      </c>
      <c r="AD286" s="22">
        <v>7</v>
      </c>
      <c r="AE286" s="22">
        <v>7</v>
      </c>
      <c r="AF286" s="25" t="s">
        <v>2002</v>
      </c>
      <c r="AG286" s="25" t="s">
        <v>2002</v>
      </c>
      <c r="AH286" s="25" t="s">
        <v>2003</v>
      </c>
      <c r="AI286" s="22">
        <v>0</v>
      </c>
      <c r="AJ286" s="22">
        <v>178</v>
      </c>
      <c r="AK286" s="22">
        <v>1</v>
      </c>
      <c r="AL286" s="22">
        <v>160</v>
      </c>
      <c r="AM286" s="22">
        <v>6900</v>
      </c>
      <c r="AN286" s="22">
        <v>0</v>
      </c>
      <c r="AO286" s="22">
        <v>0</v>
      </c>
      <c r="AP286" s="22">
        <v>0</v>
      </c>
      <c r="AQ286" s="22">
        <v>0</v>
      </c>
      <c r="AR286" s="22">
        <v>0</v>
      </c>
      <c r="AS286" s="22">
        <v>0</v>
      </c>
      <c r="AT286" s="22">
        <v>0</v>
      </c>
      <c r="AU286" s="22">
        <v>0</v>
      </c>
      <c r="AV286" s="25" t="s">
        <v>2280</v>
      </c>
      <c r="AW286" s="22">
        <v>13</v>
      </c>
      <c r="AX286" s="22">
        <v>12</v>
      </c>
      <c r="AY286" s="22">
        <v>300000</v>
      </c>
      <c r="AZ286" s="22">
        <v>0</v>
      </c>
      <c r="BA286" s="22">
        <v>0</v>
      </c>
      <c r="BB286" s="22">
        <v>0</v>
      </c>
      <c r="BC286" s="22">
        <v>300000</v>
      </c>
      <c r="BD286" s="22">
        <v>0</v>
      </c>
      <c r="BE286" s="22">
        <v>21</v>
      </c>
      <c r="BF286" s="22">
        <v>0</v>
      </c>
      <c r="BG286" s="22">
        <v>0</v>
      </c>
      <c r="BH286" s="22">
        <v>0</v>
      </c>
      <c r="BI286" s="22">
        <v>0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1</v>
      </c>
      <c r="BP286" s="22">
        <v>1</v>
      </c>
    </row>
    <row r="287" spans="1:68" x14ac:dyDescent="0.25">
      <c r="A287" s="22" t="s">
        <v>125</v>
      </c>
      <c r="B287" s="22" t="s">
        <v>611</v>
      </c>
      <c r="C287" s="22" t="s">
        <v>698</v>
      </c>
      <c r="D287" s="22" t="s">
        <v>699</v>
      </c>
      <c r="E287" s="22">
        <v>1</v>
      </c>
      <c r="F287" s="22">
        <v>51.63</v>
      </c>
      <c r="G287" s="22">
        <v>0</v>
      </c>
      <c r="H287" s="24">
        <v>1</v>
      </c>
      <c r="I287" s="25" t="s">
        <v>2002</v>
      </c>
      <c r="J287" s="24">
        <v>0</v>
      </c>
      <c r="K287" s="22">
        <v>0</v>
      </c>
      <c r="L287" s="25"/>
      <c r="M287" s="22">
        <v>0</v>
      </c>
      <c r="N287" s="22">
        <v>0</v>
      </c>
      <c r="O287" s="22"/>
      <c r="P287" s="24">
        <v>0</v>
      </c>
      <c r="Q287" s="24">
        <v>0</v>
      </c>
      <c r="R287" s="24">
        <v>0</v>
      </c>
      <c r="S287" s="24">
        <v>0</v>
      </c>
      <c r="T287" s="24">
        <v>0</v>
      </c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>
        <v>0</v>
      </c>
      <c r="AC287" s="25" t="s">
        <v>2003</v>
      </c>
      <c r="AD287" s="22">
        <v>0</v>
      </c>
      <c r="AE287" s="22">
        <v>0</v>
      </c>
      <c r="AF287" s="25" t="s">
        <v>2003</v>
      </c>
      <c r="AG287" s="25" t="s">
        <v>2003</v>
      </c>
      <c r="AH287" s="25" t="s">
        <v>2003</v>
      </c>
      <c r="AI287" s="22">
        <v>8</v>
      </c>
      <c r="AJ287" s="22">
        <v>57</v>
      </c>
      <c r="AK287" s="22">
        <v>1</v>
      </c>
      <c r="AL287" s="22">
        <v>78</v>
      </c>
      <c r="AM287" s="22">
        <v>4443</v>
      </c>
      <c r="AN287" s="22">
        <v>0</v>
      </c>
      <c r="AO287" s="22">
        <v>0</v>
      </c>
      <c r="AP287" s="22">
        <v>0</v>
      </c>
      <c r="AQ287" s="22">
        <v>0</v>
      </c>
      <c r="AR287" s="22">
        <v>0</v>
      </c>
      <c r="AS287" s="22">
        <v>0</v>
      </c>
      <c r="AT287" s="22">
        <v>0</v>
      </c>
      <c r="AU287" s="22">
        <v>0</v>
      </c>
      <c r="AV287" s="25" t="s">
        <v>2281</v>
      </c>
      <c r="AW287" s="22">
        <v>0</v>
      </c>
      <c r="AX287" s="22">
        <v>0</v>
      </c>
      <c r="AY287" s="22">
        <v>0</v>
      </c>
      <c r="AZ287" s="22">
        <v>0</v>
      </c>
      <c r="BA287" s="22">
        <v>0</v>
      </c>
      <c r="BB287" s="22">
        <v>0</v>
      </c>
      <c r="BC287" s="22">
        <v>0</v>
      </c>
      <c r="BD287" s="22">
        <v>0</v>
      </c>
      <c r="BE287" s="22">
        <v>0</v>
      </c>
      <c r="BF287" s="22">
        <v>0</v>
      </c>
      <c r="BG287" s="22">
        <v>0</v>
      </c>
      <c r="BH287" s="22">
        <v>0</v>
      </c>
      <c r="BI287" s="22">
        <v>0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0</v>
      </c>
    </row>
    <row r="288" spans="1:68" x14ac:dyDescent="0.25">
      <c r="A288" s="22" t="s">
        <v>125</v>
      </c>
      <c r="B288" s="22" t="s">
        <v>611</v>
      </c>
      <c r="C288" s="22" t="s">
        <v>700</v>
      </c>
      <c r="D288" s="22" t="s">
        <v>701</v>
      </c>
      <c r="E288" s="22">
        <v>1</v>
      </c>
      <c r="F288" s="22">
        <v>44.52</v>
      </c>
      <c r="G288" s="22">
        <v>0</v>
      </c>
      <c r="H288" s="24">
        <v>9</v>
      </c>
      <c r="I288" s="25" t="s">
        <v>2002</v>
      </c>
      <c r="J288" s="24">
        <v>0</v>
      </c>
      <c r="K288" s="22">
        <v>0</v>
      </c>
      <c r="L288" s="25"/>
      <c r="M288" s="22">
        <v>0</v>
      </c>
      <c r="N288" s="22">
        <v>0</v>
      </c>
      <c r="O288" s="22"/>
      <c r="P288" s="24">
        <v>0</v>
      </c>
      <c r="Q288" s="24">
        <v>0</v>
      </c>
      <c r="R288" s="24">
        <v>0</v>
      </c>
      <c r="S288" s="24">
        <v>0</v>
      </c>
      <c r="T288" s="24">
        <v>0</v>
      </c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5" t="s">
        <v>2002</v>
      </c>
      <c r="AD288" s="22">
        <v>0</v>
      </c>
      <c r="AE288" s="22">
        <v>0</v>
      </c>
      <c r="AF288" s="25" t="s">
        <v>2002</v>
      </c>
      <c r="AG288" s="25" t="s">
        <v>2002</v>
      </c>
      <c r="AH288" s="25" t="s">
        <v>2002</v>
      </c>
      <c r="AI288" s="22">
        <v>0</v>
      </c>
      <c r="AJ288" s="22">
        <v>85</v>
      </c>
      <c r="AK288" s="22">
        <v>0</v>
      </c>
      <c r="AL288" s="22">
        <v>44</v>
      </c>
      <c r="AM288" s="22">
        <v>4300</v>
      </c>
      <c r="AN288" s="22">
        <v>0</v>
      </c>
      <c r="AO288" s="22">
        <v>0</v>
      </c>
      <c r="AP288" s="22">
        <v>0</v>
      </c>
      <c r="AQ288" s="22">
        <v>0</v>
      </c>
      <c r="AR288" s="22">
        <v>0</v>
      </c>
      <c r="AS288" s="22">
        <v>0</v>
      </c>
      <c r="AT288" s="22">
        <v>0</v>
      </c>
      <c r="AU288" s="22">
        <v>0</v>
      </c>
      <c r="AV288" s="25" t="s">
        <v>2282</v>
      </c>
      <c r="AW288" s="22">
        <v>2</v>
      </c>
      <c r="AX288" s="22">
        <v>2</v>
      </c>
      <c r="AY288" s="22">
        <v>725000</v>
      </c>
      <c r="AZ288" s="22">
        <v>0</v>
      </c>
      <c r="BA288" s="22">
        <v>0</v>
      </c>
      <c r="BB288" s="22">
        <v>0</v>
      </c>
      <c r="BC288" s="22">
        <v>725000</v>
      </c>
      <c r="BD288" s="22">
        <v>0</v>
      </c>
      <c r="BE288" s="22">
        <v>4</v>
      </c>
      <c r="BF288" s="22">
        <v>0</v>
      </c>
      <c r="BG288" s="22">
        <v>0</v>
      </c>
      <c r="BH288" s="22">
        <v>0</v>
      </c>
      <c r="BI288" s="22">
        <v>0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0</v>
      </c>
      <c r="BP288" s="22">
        <v>0</v>
      </c>
    </row>
    <row r="289" spans="1:68" x14ac:dyDescent="0.25">
      <c r="A289" s="22" t="s">
        <v>125</v>
      </c>
      <c r="B289" s="22" t="s">
        <v>611</v>
      </c>
      <c r="C289" s="22" t="s">
        <v>702</v>
      </c>
      <c r="D289" s="22" t="s">
        <v>703</v>
      </c>
      <c r="E289" s="22">
        <v>1</v>
      </c>
      <c r="F289" s="22">
        <v>22.82</v>
      </c>
      <c r="G289" s="22">
        <v>0</v>
      </c>
      <c r="H289" s="24">
        <v>2</v>
      </c>
      <c r="I289" s="25" t="s">
        <v>2002</v>
      </c>
      <c r="J289" s="24">
        <v>0</v>
      </c>
      <c r="K289" s="22">
        <v>0</v>
      </c>
      <c r="L289" s="25"/>
      <c r="M289" s="22">
        <v>0</v>
      </c>
      <c r="N289" s="22">
        <v>0</v>
      </c>
      <c r="O289" s="22"/>
      <c r="P289" s="24">
        <v>0</v>
      </c>
      <c r="Q289" s="24">
        <v>0</v>
      </c>
      <c r="R289" s="24">
        <v>0</v>
      </c>
      <c r="S289" s="24">
        <v>0</v>
      </c>
      <c r="T289" s="24">
        <v>0</v>
      </c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0</v>
      </c>
      <c r="AB289" s="24">
        <v>0</v>
      </c>
      <c r="AC289" s="25" t="s">
        <v>2003</v>
      </c>
      <c r="AD289" s="22">
        <v>8</v>
      </c>
      <c r="AE289" s="22">
        <v>8</v>
      </c>
      <c r="AF289" s="25" t="s">
        <v>2003</v>
      </c>
      <c r="AG289" s="25" t="s">
        <v>2003</v>
      </c>
      <c r="AH289" s="25" t="s">
        <v>2002</v>
      </c>
      <c r="AI289" s="22">
        <v>0</v>
      </c>
      <c r="AJ289" s="22">
        <v>61</v>
      </c>
      <c r="AK289" s="22">
        <v>0</v>
      </c>
      <c r="AL289" s="22">
        <v>21</v>
      </c>
      <c r="AM289" s="22">
        <v>3033</v>
      </c>
      <c r="AN289" s="22">
        <v>0</v>
      </c>
      <c r="AO289" s="22">
        <v>0</v>
      </c>
      <c r="AP289" s="22">
        <v>0</v>
      </c>
      <c r="AQ289" s="22">
        <v>0</v>
      </c>
      <c r="AR289" s="22">
        <v>0</v>
      </c>
      <c r="AS289" s="22">
        <v>0</v>
      </c>
      <c r="AT289" s="22">
        <v>0</v>
      </c>
      <c r="AU289" s="22">
        <v>0</v>
      </c>
      <c r="AV289" s="25" t="s">
        <v>2246</v>
      </c>
      <c r="AW289" s="22">
        <v>1</v>
      </c>
      <c r="AX289" s="22">
        <v>1</v>
      </c>
      <c r="AY289" s="22">
        <v>61100</v>
      </c>
      <c r="AZ289" s="22">
        <v>0</v>
      </c>
      <c r="BA289" s="22">
        <v>0</v>
      </c>
      <c r="BB289" s="22">
        <v>0</v>
      </c>
      <c r="BC289" s="22">
        <v>61100</v>
      </c>
      <c r="BD289" s="22">
        <v>1</v>
      </c>
      <c r="BE289" s="22">
        <v>1</v>
      </c>
      <c r="BF289" s="22">
        <v>0</v>
      </c>
      <c r="BG289" s="22">
        <v>0</v>
      </c>
      <c r="BH289" s="22">
        <v>0</v>
      </c>
      <c r="BI289" s="22">
        <v>0</v>
      </c>
      <c r="BJ289" s="22">
        <v>0</v>
      </c>
      <c r="BK289" s="22">
        <v>0</v>
      </c>
      <c r="BL289" s="22">
        <v>1</v>
      </c>
      <c r="BM289" s="22">
        <v>1</v>
      </c>
      <c r="BN289" s="22">
        <v>0</v>
      </c>
      <c r="BO289" s="22">
        <v>0</v>
      </c>
      <c r="BP289" s="22">
        <v>0</v>
      </c>
    </row>
    <row r="290" spans="1:68" x14ac:dyDescent="0.25">
      <c r="A290" s="22" t="s">
        <v>125</v>
      </c>
      <c r="B290" s="22" t="s">
        <v>611</v>
      </c>
      <c r="C290" s="22" t="s">
        <v>704</v>
      </c>
      <c r="D290" s="22" t="s">
        <v>705</v>
      </c>
      <c r="E290" s="22">
        <v>1</v>
      </c>
      <c r="F290" s="22">
        <v>156.62</v>
      </c>
      <c r="G290" s="22">
        <v>0</v>
      </c>
      <c r="H290" s="24">
        <v>9</v>
      </c>
      <c r="I290" s="25" t="s">
        <v>2002</v>
      </c>
      <c r="J290" s="24">
        <v>0</v>
      </c>
      <c r="K290" s="22">
        <v>0</v>
      </c>
      <c r="L290" s="25"/>
      <c r="M290" s="22">
        <v>0</v>
      </c>
      <c r="N290" s="22">
        <v>0</v>
      </c>
      <c r="O290" s="22"/>
      <c r="P290" s="24">
        <v>0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5" t="s">
        <v>2003</v>
      </c>
      <c r="AD290" s="22">
        <v>8</v>
      </c>
      <c r="AE290" s="22">
        <v>8</v>
      </c>
      <c r="AF290" s="25" t="s">
        <v>2003</v>
      </c>
      <c r="AG290" s="25" t="s">
        <v>2003</v>
      </c>
      <c r="AH290" s="25" t="s">
        <v>2002</v>
      </c>
      <c r="AI290" s="22">
        <v>0</v>
      </c>
      <c r="AJ290" s="22">
        <v>183</v>
      </c>
      <c r="AK290" s="22">
        <v>0</v>
      </c>
      <c r="AL290" s="22">
        <v>151</v>
      </c>
      <c r="AM290" s="22">
        <v>6800</v>
      </c>
      <c r="AN290" s="22">
        <v>0</v>
      </c>
      <c r="AO290" s="22">
        <v>0</v>
      </c>
      <c r="AP290" s="22">
        <v>0</v>
      </c>
      <c r="AQ290" s="22">
        <v>0</v>
      </c>
      <c r="AR290" s="22">
        <v>0</v>
      </c>
      <c r="AS290" s="22">
        <v>0</v>
      </c>
      <c r="AT290" s="22">
        <v>0</v>
      </c>
      <c r="AU290" s="22">
        <v>0</v>
      </c>
      <c r="AV290" s="25" t="s">
        <v>2283</v>
      </c>
      <c r="AW290" s="22">
        <v>10</v>
      </c>
      <c r="AX290" s="22">
        <v>10</v>
      </c>
      <c r="AY290" s="22">
        <v>500000</v>
      </c>
      <c r="AZ290" s="22">
        <v>0</v>
      </c>
      <c r="BA290" s="22">
        <v>0</v>
      </c>
      <c r="BB290" s="22">
        <v>0</v>
      </c>
      <c r="BC290" s="22">
        <v>500000</v>
      </c>
      <c r="BD290" s="22">
        <v>0</v>
      </c>
      <c r="BE290" s="22">
        <v>10</v>
      </c>
      <c r="BF290" s="22">
        <v>0</v>
      </c>
      <c r="BG290" s="22">
        <v>0</v>
      </c>
      <c r="BH290" s="22">
        <v>0</v>
      </c>
      <c r="BI290" s="22">
        <v>0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</row>
    <row r="291" spans="1:68" x14ac:dyDescent="0.25">
      <c r="A291" s="22" t="s">
        <v>125</v>
      </c>
      <c r="B291" s="22" t="s">
        <v>611</v>
      </c>
      <c r="C291" s="22" t="s">
        <v>706</v>
      </c>
      <c r="D291" s="22" t="s">
        <v>707</v>
      </c>
      <c r="E291" s="22">
        <v>2</v>
      </c>
      <c r="F291" s="22">
        <v>167.91</v>
      </c>
      <c r="G291" s="22">
        <v>0</v>
      </c>
      <c r="H291" s="24">
        <v>11</v>
      </c>
      <c r="I291" s="25" t="s">
        <v>2002</v>
      </c>
      <c r="J291" s="24">
        <v>0</v>
      </c>
      <c r="K291" s="22">
        <v>0</v>
      </c>
      <c r="L291" s="25"/>
      <c r="M291" s="22">
        <v>0</v>
      </c>
      <c r="N291" s="22">
        <v>0</v>
      </c>
      <c r="O291" s="22"/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>
        <v>0</v>
      </c>
      <c r="AC291" s="25" t="s">
        <v>2003</v>
      </c>
      <c r="AD291" s="22">
        <v>11</v>
      </c>
      <c r="AE291" s="22">
        <v>11</v>
      </c>
      <c r="AF291" s="25" t="s">
        <v>2002</v>
      </c>
      <c r="AG291" s="25" t="s">
        <v>2002</v>
      </c>
      <c r="AH291" s="25" t="s">
        <v>2003</v>
      </c>
      <c r="AI291" s="22">
        <v>25</v>
      </c>
      <c r="AJ291" s="22">
        <v>320</v>
      </c>
      <c r="AK291" s="22">
        <v>0</v>
      </c>
      <c r="AL291" s="22">
        <v>400</v>
      </c>
      <c r="AM291" s="22">
        <v>14408</v>
      </c>
      <c r="AN291" s="22">
        <v>0</v>
      </c>
      <c r="AO291" s="22">
        <v>0</v>
      </c>
      <c r="AP291" s="22">
        <v>0</v>
      </c>
      <c r="AQ291" s="22">
        <v>0</v>
      </c>
      <c r="AR291" s="22">
        <v>0</v>
      </c>
      <c r="AS291" s="22">
        <v>0</v>
      </c>
      <c r="AT291" s="22">
        <v>0</v>
      </c>
      <c r="AU291" s="22">
        <v>0</v>
      </c>
      <c r="AV291" s="25" t="s">
        <v>2284</v>
      </c>
      <c r="AW291" s="22">
        <v>13</v>
      </c>
      <c r="AX291" s="22">
        <v>11</v>
      </c>
      <c r="AY291" s="22">
        <v>400000</v>
      </c>
      <c r="AZ291" s="22">
        <v>0</v>
      </c>
      <c r="BA291" s="22">
        <v>0</v>
      </c>
      <c r="BB291" s="22">
        <v>0</v>
      </c>
      <c r="BC291" s="22">
        <v>400000</v>
      </c>
      <c r="BD291" s="22">
        <v>11</v>
      </c>
      <c r="BE291" s="22">
        <v>30</v>
      </c>
      <c r="BF291" s="22">
        <v>1</v>
      </c>
      <c r="BG291" s="22">
        <v>0</v>
      </c>
      <c r="BH291" s="22">
        <v>0</v>
      </c>
      <c r="BI291" s="22">
        <v>0</v>
      </c>
      <c r="BJ291" s="22">
        <v>1</v>
      </c>
      <c r="BK291" s="22">
        <v>30</v>
      </c>
      <c r="BL291" s="22">
        <v>15</v>
      </c>
      <c r="BM291" s="22">
        <v>13</v>
      </c>
      <c r="BN291" s="22">
        <v>0</v>
      </c>
      <c r="BO291" s="22">
        <v>0</v>
      </c>
      <c r="BP291" s="22">
        <v>0</v>
      </c>
    </row>
    <row r="292" spans="1:68" x14ac:dyDescent="0.25">
      <c r="A292" s="22" t="s">
        <v>125</v>
      </c>
      <c r="B292" s="22" t="s">
        <v>611</v>
      </c>
      <c r="C292" s="22" t="s">
        <v>708</v>
      </c>
      <c r="D292" s="22" t="s">
        <v>709</v>
      </c>
      <c r="E292" s="22">
        <v>1</v>
      </c>
      <c r="F292" s="22">
        <v>26.35</v>
      </c>
      <c r="G292" s="22">
        <v>0</v>
      </c>
      <c r="H292" s="24">
        <v>2.7</v>
      </c>
      <c r="I292" s="25" t="s">
        <v>2002</v>
      </c>
      <c r="J292" s="24">
        <v>0</v>
      </c>
      <c r="K292" s="22">
        <v>0</v>
      </c>
      <c r="L292" s="25"/>
      <c r="M292" s="22">
        <v>0</v>
      </c>
      <c r="N292" s="22">
        <v>0</v>
      </c>
      <c r="O292" s="22"/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4">
        <v>0</v>
      </c>
      <c r="AA292" s="24">
        <v>0</v>
      </c>
      <c r="AB292" s="24">
        <v>0</v>
      </c>
      <c r="AC292" s="25" t="s">
        <v>2002</v>
      </c>
      <c r="AD292" s="22">
        <v>0</v>
      </c>
      <c r="AE292" s="22">
        <v>0</v>
      </c>
      <c r="AF292" s="25" t="s">
        <v>2002</v>
      </c>
      <c r="AG292" s="25" t="s">
        <v>2002</v>
      </c>
      <c r="AH292" s="25" t="s">
        <v>2002</v>
      </c>
      <c r="AI292" s="22">
        <v>0</v>
      </c>
      <c r="AJ292" s="22">
        <v>147</v>
      </c>
      <c r="AK292" s="22">
        <v>0</v>
      </c>
      <c r="AL292" s="22">
        <v>57</v>
      </c>
      <c r="AM292" s="22">
        <v>7280</v>
      </c>
      <c r="AN292" s="22">
        <v>0</v>
      </c>
      <c r="AO292" s="22">
        <v>0</v>
      </c>
      <c r="AP292" s="22">
        <v>0</v>
      </c>
      <c r="AQ292" s="22">
        <v>0</v>
      </c>
      <c r="AR292" s="22">
        <v>0</v>
      </c>
      <c r="AS292" s="22">
        <v>0</v>
      </c>
      <c r="AT292" s="22">
        <v>0</v>
      </c>
      <c r="AU292" s="22">
        <v>0</v>
      </c>
      <c r="AV292" s="25" t="s">
        <v>2285</v>
      </c>
      <c r="AW292" s="22">
        <v>0</v>
      </c>
      <c r="AX292" s="22">
        <v>0</v>
      </c>
      <c r="AY292" s="22">
        <v>0</v>
      </c>
      <c r="AZ292" s="22">
        <v>0</v>
      </c>
      <c r="BA292" s="22">
        <v>0</v>
      </c>
      <c r="BB292" s="22">
        <v>0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0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</row>
    <row r="293" spans="1:68" x14ac:dyDescent="0.25">
      <c r="A293" s="22" t="s">
        <v>125</v>
      </c>
      <c r="B293" s="22" t="s">
        <v>710</v>
      </c>
      <c r="C293" s="22" t="s">
        <v>711</v>
      </c>
      <c r="D293" s="22" t="s">
        <v>712</v>
      </c>
      <c r="E293" s="22">
        <v>1</v>
      </c>
      <c r="F293" s="22">
        <v>684252.19</v>
      </c>
      <c r="G293" s="22">
        <v>0</v>
      </c>
      <c r="H293" s="24">
        <v>1</v>
      </c>
      <c r="I293" s="25" t="s">
        <v>2002</v>
      </c>
      <c r="J293" s="24">
        <v>0</v>
      </c>
      <c r="K293" s="22">
        <v>0</v>
      </c>
      <c r="L293" s="25"/>
      <c r="M293" s="22">
        <v>0</v>
      </c>
      <c r="N293" s="22">
        <v>0</v>
      </c>
      <c r="O293" s="22"/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4">
        <v>0</v>
      </c>
      <c r="AC293" s="25" t="s">
        <v>2002</v>
      </c>
      <c r="AD293" s="22">
        <v>0</v>
      </c>
      <c r="AE293" s="22">
        <v>0</v>
      </c>
      <c r="AF293" s="25" t="s">
        <v>2002</v>
      </c>
      <c r="AG293" s="25" t="s">
        <v>2002</v>
      </c>
      <c r="AH293" s="25" t="s">
        <v>2002</v>
      </c>
      <c r="AI293" s="22">
        <v>0</v>
      </c>
      <c r="AJ293" s="22">
        <v>0</v>
      </c>
      <c r="AK293" s="22">
        <v>0</v>
      </c>
      <c r="AL293" s="22">
        <v>295</v>
      </c>
      <c r="AM293" s="22">
        <v>30000</v>
      </c>
      <c r="AN293" s="22">
        <v>0</v>
      </c>
      <c r="AO293" s="22">
        <v>0</v>
      </c>
      <c r="AP293" s="22">
        <v>0</v>
      </c>
      <c r="AQ293" s="22">
        <v>0</v>
      </c>
      <c r="AR293" s="22">
        <v>0</v>
      </c>
      <c r="AS293" s="22">
        <v>0</v>
      </c>
      <c r="AT293" s="22">
        <v>0</v>
      </c>
      <c r="AU293" s="22">
        <v>0</v>
      </c>
      <c r="AV293" s="25"/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0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0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</row>
    <row r="294" spans="1:68" x14ac:dyDescent="0.25">
      <c r="A294" s="22" t="s">
        <v>125</v>
      </c>
      <c r="B294" s="22" t="s">
        <v>710</v>
      </c>
      <c r="C294" s="22" t="s">
        <v>713</v>
      </c>
      <c r="D294" s="22" t="s">
        <v>714</v>
      </c>
      <c r="E294" s="22">
        <v>1</v>
      </c>
      <c r="F294" s="22">
        <v>1047300.19</v>
      </c>
      <c r="G294" s="22">
        <v>0</v>
      </c>
      <c r="H294" s="24">
        <v>1</v>
      </c>
      <c r="I294" s="25" t="s">
        <v>2002</v>
      </c>
      <c r="J294" s="24">
        <v>0</v>
      </c>
      <c r="K294" s="22">
        <v>0</v>
      </c>
      <c r="L294" s="25"/>
      <c r="M294" s="22">
        <v>0</v>
      </c>
      <c r="N294" s="22">
        <v>0</v>
      </c>
      <c r="O294" s="22"/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0</v>
      </c>
      <c r="AB294" s="24">
        <v>0</v>
      </c>
      <c r="AC294" s="25" t="s">
        <v>2002</v>
      </c>
      <c r="AD294" s="22">
        <v>0</v>
      </c>
      <c r="AE294" s="22">
        <v>0</v>
      </c>
      <c r="AF294" s="25" t="s">
        <v>2002</v>
      </c>
      <c r="AG294" s="25" t="s">
        <v>2002</v>
      </c>
      <c r="AH294" s="25" t="s">
        <v>2002</v>
      </c>
      <c r="AI294" s="22">
        <v>0</v>
      </c>
      <c r="AJ294" s="22">
        <v>0</v>
      </c>
      <c r="AK294" s="22">
        <v>0</v>
      </c>
      <c r="AL294" s="22">
        <v>34</v>
      </c>
      <c r="AM294" s="22">
        <v>12360</v>
      </c>
      <c r="AN294" s="22">
        <v>0</v>
      </c>
      <c r="AO294" s="22">
        <v>0</v>
      </c>
      <c r="AP294" s="22">
        <v>0</v>
      </c>
      <c r="AQ294" s="22">
        <v>0</v>
      </c>
      <c r="AR294" s="22">
        <v>0</v>
      </c>
      <c r="AS294" s="22">
        <v>0</v>
      </c>
      <c r="AT294" s="22">
        <v>0</v>
      </c>
      <c r="AU294" s="22">
        <v>0</v>
      </c>
      <c r="AV294" s="25"/>
      <c r="AW294" s="22">
        <v>0</v>
      </c>
      <c r="AX294" s="22">
        <v>0</v>
      </c>
      <c r="AY294" s="22">
        <v>0</v>
      </c>
      <c r="AZ294" s="22">
        <v>0</v>
      </c>
      <c r="BA294" s="22">
        <v>0</v>
      </c>
      <c r="BB294" s="22">
        <v>0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0</v>
      </c>
      <c r="BI294" s="22">
        <v>0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</row>
    <row r="295" spans="1:68" x14ac:dyDescent="0.25">
      <c r="A295" s="22" t="s">
        <v>125</v>
      </c>
      <c r="B295" s="22" t="s">
        <v>710</v>
      </c>
      <c r="C295" s="22" t="s">
        <v>715</v>
      </c>
      <c r="D295" s="22" t="s">
        <v>716</v>
      </c>
      <c r="E295" s="22">
        <v>1</v>
      </c>
      <c r="F295" s="22">
        <v>19315.09</v>
      </c>
      <c r="G295" s="22">
        <v>0</v>
      </c>
      <c r="H295" s="24">
        <v>1</v>
      </c>
      <c r="I295" s="25" t="s">
        <v>2002</v>
      </c>
      <c r="J295" s="24">
        <v>0</v>
      </c>
      <c r="K295" s="22">
        <v>0</v>
      </c>
      <c r="L295" s="25"/>
      <c r="M295" s="22">
        <v>0</v>
      </c>
      <c r="N295" s="22">
        <v>0</v>
      </c>
      <c r="O295" s="22"/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0</v>
      </c>
      <c r="AC295" s="25" t="s">
        <v>2002</v>
      </c>
      <c r="AD295" s="22">
        <v>0</v>
      </c>
      <c r="AE295" s="22">
        <v>0</v>
      </c>
      <c r="AF295" s="25" t="s">
        <v>2002</v>
      </c>
      <c r="AG295" s="25" t="s">
        <v>2002</v>
      </c>
      <c r="AH295" s="25" t="s">
        <v>2002</v>
      </c>
      <c r="AI295" s="22">
        <v>0</v>
      </c>
      <c r="AJ295" s="22">
        <v>0</v>
      </c>
      <c r="AK295" s="22">
        <v>4</v>
      </c>
      <c r="AL295" s="22">
        <v>10</v>
      </c>
      <c r="AM295" s="22">
        <v>9064</v>
      </c>
      <c r="AN295" s="22">
        <v>0</v>
      </c>
      <c r="AO295" s="22">
        <v>0</v>
      </c>
      <c r="AP295" s="22">
        <v>0</v>
      </c>
      <c r="AQ295" s="22">
        <v>0</v>
      </c>
      <c r="AR295" s="22">
        <v>0</v>
      </c>
      <c r="AS295" s="22">
        <v>0</v>
      </c>
      <c r="AT295" s="22">
        <v>0</v>
      </c>
      <c r="AU295" s="22">
        <v>0</v>
      </c>
      <c r="AV295" s="25"/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0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0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</row>
    <row r="296" spans="1:68" x14ac:dyDescent="0.25">
      <c r="A296" s="22" t="s">
        <v>125</v>
      </c>
      <c r="B296" s="22" t="s">
        <v>710</v>
      </c>
      <c r="C296" s="22" t="s">
        <v>717</v>
      </c>
      <c r="D296" s="22" t="s">
        <v>718</v>
      </c>
      <c r="E296" s="22">
        <v>1</v>
      </c>
      <c r="F296" s="22">
        <v>460437.09</v>
      </c>
      <c r="G296" s="22">
        <v>1</v>
      </c>
      <c r="H296" s="24">
        <v>1</v>
      </c>
      <c r="I296" s="25" t="s">
        <v>2002</v>
      </c>
      <c r="J296" s="24">
        <v>0</v>
      </c>
      <c r="K296" s="22">
        <v>0</v>
      </c>
      <c r="L296" s="25"/>
      <c r="M296" s="22">
        <v>0</v>
      </c>
      <c r="N296" s="22">
        <v>0</v>
      </c>
      <c r="O296" s="22"/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>
        <v>0</v>
      </c>
      <c r="AA296" s="24">
        <v>0</v>
      </c>
      <c r="AB296" s="24">
        <v>0</v>
      </c>
      <c r="AC296" s="25" t="s">
        <v>2002</v>
      </c>
      <c r="AD296" s="22">
        <v>0</v>
      </c>
      <c r="AE296" s="22">
        <v>0</v>
      </c>
      <c r="AF296" s="25" t="s">
        <v>2002</v>
      </c>
      <c r="AG296" s="25" t="s">
        <v>2002</v>
      </c>
      <c r="AH296" s="25" t="s">
        <v>2002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  <c r="AR296" s="22">
        <v>0</v>
      </c>
      <c r="AS296" s="22">
        <v>0</v>
      </c>
      <c r="AT296" s="22">
        <v>0</v>
      </c>
      <c r="AU296" s="22">
        <v>0</v>
      </c>
      <c r="AV296" s="25"/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0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0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</row>
    <row r="297" spans="1:68" x14ac:dyDescent="0.25">
      <c r="A297" s="22" t="s">
        <v>125</v>
      </c>
      <c r="B297" s="22" t="s">
        <v>719</v>
      </c>
      <c r="C297" s="22" t="s">
        <v>720</v>
      </c>
      <c r="D297" s="22" t="s">
        <v>721</v>
      </c>
      <c r="E297" s="22">
        <v>181.9</v>
      </c>
      <c r="F297" s="22">
        <v>2113799.62</v>
      </c>
      <c r="G297" s="22">
        <v>33</v>
      </c>
      <c r="H297" s="24">
        <v>6270.8</v>
      </c>
      <c r="I297" s="25" t="s">
        <v>2002</v>
      </c>
      <c r="J297" s="24">
        <v>0</v>
      </c>
      <c r="K297" s="22">
        <v>0</v>
      </c>
      <c r="L297" s="25"/>
      <c r="M297" s="22">
        <v>0</v>
      </c>
      <c r="N297" s="22">
        <v>1</v>
      </c>
      <c r="O297" s="22" t="s">
        <v>2112</v>
      </c>
      <c r="P297" s="24">
        <v>139.4</v>
      </c>
      <c r="Q297" s="24">
        <v>0</v>
      </c>
      <c r="R297" s="24">
        <v>30</v>
      </c>
      <c r="S297" s="24">
        <v>241</v>
      </c>
      <c r="T297" s="24">
        <v>0</v>
      </c>
      <c r="U297" s="24">
        <v>410.4</v>
      </c>
      <c r="V297" s="24">
        <v>3.6</v>
      </c>
      <c r="W297" s="24">
        <v>1.4</v>
      </c>
      <c r="X297" s="24">
        <v>0</v>
      </c>
      <c r="Y297" s="24">
        <v>0</v>
      </c>
      <c r="Z297" s="24">
        <v>0</v>
      </c>
      <c r="AA297" s="24">
        <v>5</v>
      </c>
      <c r="AB297" s="24">
        <v>0</v>
      </c>
      <c r="AC297" s="25" t="s">
        <v>2002</v>
      </c>
      <c r="AD297" s="22">
        <v>0</v>
      </c>
      <c r="AE297" s="22">
        <v>0</v>
      </c>
      <c r="AF297" s="25" t="s">
        <v>2002</v>
      </c>
      <c r="AG297" s="25" t="s">
        <v>2002</v>
      </c>
      <c r="AH297" s="25" t="s">
        <v>2002</v>
      </c>
      <c r="AI297" s="22">
        <v>0</v>
      </c>
      <c r="AJ297" s="22">
        <v>0</v>
      </c>
      <c r="AK297" s="22">
        <v>102</v>
      </c>
      <c r="AL297" s="22">
        <v>2235</v>
      </c>
      <c r="AM297" s="22">
        <v>427723</v>
      </c>
      <c r="AN297" s="22">
        <v>0</v>
      </c>
      <c r="AO297" s="22">
        <v>0</v>
      </c>
      <c r="AP297" s="22">
        <v>0</v>
      </c>
      <c r="AQ297" s="22">
        <v>0</v>
      </c>
      <c r="AR297" s="22">
        <v>0</v>
      </c>
      <c r="AS297" s="22">
        <v>0</v>
      </c>
      <c r="AT297" s="22">
        <v>0</v>
      </c>
      <c r="AU297" s="22">
        <v>0</v>
      </c>
      <c r="AV297" s="25" t="s">
        <v>2286</v>
      </c>
      <c r="AW297" s="22">
        <v>37</v>
      </c>
      <c r="AX297" s="22">
        <v>36</v>
      </c>
      <c r="AY297" s="22">
        <v>7385657.6900000004</v>
      </c>
      <c r="AZ297" s="22">
        <v>357129.23</v>
      </c>
      <c r="BA297" s="22">
        <v>0.01</v>
      </c>
      <c r="BB297" s="22">
        <v>300000</v>
      </c>
      <c r="BC297" s="22">
        <v>8042786.9299999997</v>
      </c>
      <c r="BD297" s="22">
        <v>33</v>
      </c>
      <c r="BE297" s="22">
        <v>15</v>
      </c>
      <c r="BF297" s="22">
        <v>12</v>
      </c>
      <c r="BG297" s="22">
        <v>0</v>
      </c>
      <c r="BH297" s="22">
        <v>0</v>
      </c>
      <c r="BI297" s="22">
        <v>0</v>
      </c>
      <c r="BJ297" s="22">
        <v>9</v>
      </c>
      <c r="BK297" s="22">
        <v>112</v>
      </c>
      <c r="BL297" s="22">
        <v>15</v>
      </c>
      <c r="BM297" s="22">
        <v>33</v>
      </c>
      <c r="BN297" s="22">
        <v>0</v>
      </c>
      <c r="BO297" s="22">
        <v>0</v>
      </c>
      <c r="BP297" s="22">
        <v>0</v>
      </c>
    </row>
    <row r="298" spans="1:68" x14ac:dyDescent="0.25">
      <c r="A298" s="22"/>
      <c r="B298" s="22"/>
      <c r="C298" s="22"/>
      <c r="D298" s="22" t="s">
        <v>722</v>
      </c>
      <c r="E298" s="22"/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docMetadata/LabelInfo.xml><?xml version="1.0" encoding="utf-8"?>
<clbl:labelList xmlns:clbl="http://schemas.microsoft.com/office/2020/mipLabelMetadata">
  <clbl:label id="{abf2ea38-542c-4b75-bd7d-582ec36a519f}" enabled="1" method="Standard" siteId="{2bb51c06-af9b-42c5-8bf5-3c3b7b10850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1</vt:i4>
      </vt:variant>
    </vt:vector>
  </HeadingPairs>
  <TitlesOfParts>
    <vt:vector size="52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L(3)-Other</vt:lpstr>
      <vt:lpstr>L(4)-Total</vt:lpstr>
      <vt:lpstr>M(1)-Salaries</vt:lpstr>
      <vt:lpstr>M(2)-Benefits and Allowances</vt:lpstr>
      <vt:lpstr>M(3)-Severance</vt:lpstr>
      <vt:lpstr>M(4)-Total</vt:lpstr>
      <vt:lpstr>MR(1)-Tax Levy</vt:lpstr>
      <vt:lpstr>MR(2)-Assessment</vt:lpstr>
      <vt:lpstr>MR(3)-Mill Rate</vt:lpstr>
      <vt:lpstr>P(1)-StartBalance</vt:lpstr>
      <vt:lpstr>P(2)-Additions</vt:lpstr>
      <vt:lpstr>P(3)-Reductions</vt:lpstr>
      <vt:lpstr>P(4)-EndBalance</vt:lpstr>
      <vt:lpstr>POPL(1)-Population</vt:lpstr>
      <vt:lpstr>Q(1)-Total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2025_Financial_Year.xlsx</dc:title>
  <dc:subject>FIR, SIR</dc:subject>
  <dc:creator>Municipal Affairs: Information Services</dc:creator>
  <cp:keywords>FIR, SIR</cp:keywords>
  <dc:description>Municipal Financial and Statistical Information Data for the 2025 Financial Year</dc:description>
  <cp:lastModifiedBy>Nandita Shome</cp:lastModifiedBy>
  <dcterms:created xsi:type="dcterms:W3CDTF">2026-06-09T16:26:01Z</dcterms:created>
  <dcterms:modified xsi:type="dcterms:W3CDTF">2026-06-09T16:26:04Z</dcterms:modified>
  <cp:category>Financial and Statistical Information Reporting</cp:category>
</cp:coreProperties>
</file>